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1-WA-COVID-19 Reporting\2021-WA-COVID-19 Q2 2021 Reporting\"/>
    </mc:Choice>
  </mc:AlternateContent>
  <xr:revisionPtr revIDLastSave="0" documentId="13_ncr:1_{3DA7247D-C7BB-4E6C-AD4E-7763A3BE11EF}" xr6:coauthVersionLast="45" xr6:coauthVersionMax="45" xr10:uidLastSave="{00000000-0000-0000-0000-000000000000}"/>
  <bookViews>
    <workbookView xWindow="-98" yWindow="-98" windowWidth="20715" windowHeight="13425" tabRatio="895" xr2:uid="{00000000-000D-0000-FFFF-FFFF00000000}"/>
  </bookViews>
  <sheets>
    <sheet name="1. General 2021" sheetId="20" r:id="rId1"/>
    <sheet name="2. Disconnections 2021" sheetId="21" r:id="rId2"/>
    <sheet name="3. Fees 2021" sheetId="22" r:id="rId3"/>
    <sheet name="4. Payment Arrangements 2021" sheetId="23" r:id="rId4"/>
    <sheet name="5. Medical Certificates 2021" sheetId="24" r:id="rId5"/>
    <sheet name="6. Deposits 2021" sheetId="25" r:id="rId6"/>
    <sheet name="7. Bill Assistance 2021" sheetId="26" r:id="rId7"/>
    <sheet name="8. Past Due Balances 2021" sheetId="27" r:id="rId8"/>
    <sheet name="Section K No. 1" sheetId="28" r:id="rId9"/>
    <sheet name="Section K No. 2 a, b, c" sheetId="2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21" i="27" l="1"/>
  <c r="S321" i="27"/>
  <c r="T321" i="27"/>
  <c r="U321" i="27"/>
  <c r="V321" i="27"/>
  <c r="W321" i="27"/>
  <c r="X321" i="27"/>
  <c r="Y321" i="27"/>
  <c r="Z321" i="27"/>
  <c r="AA321" i="27"/>
  <c r="AB321" i="27"/>
  <c r="AC321" i="27"/>
  <c r="AD321" i="27"/>
  <c r="AE321" i="27"/>
  <c r="AF321" i="27"/>
  <c r="AG321" i="27"/>
  <c r="AH321" i="27"/>
  <c r="AI321" i="27"/>
  <c r="AJ321" i="27"/>
  <c r="AK321" i="27"/>
  <c r="AL321" i="27"/>
  <c r="AM321" i="27"/>
  <c r="AN321" i="27"/>
  <c r="Q321" i="27"/>
  <c r="E321" i="27"/>
  <c r="F321" i="27"/>
  <c r="G321" i="27"/>
  <c r="H321" i="27"/>
  <c r="I321" i="27"/>
  <c r="D321" i="27"/>
  <c r="R215" i="27"/>
  <c r="S215" i="27"/>
  <c r="T215" i="27"/>
  <c r="U215" i="27"/>
  <c r="V215" i="27"/>
  <c r="W215" i="27"/>
  <c r="X215" i="27"/>
  <c r="Y215" i="27"/>
  <c r="Z215" i="27"/>
  <c r="AA215" i="27"/>
  <c r="AB215" i="27"/>
  <c r="AC215" i="27"/>
  <c r="AD215" i="27"/>
  <c r="AE215" i="27"/>
  <c r="AF215" i="27"/>
  <c r="AG215" i="27"/>
  <c r="AH215" i="27"/>
  <c r="AI215" i="27"/>
  <c r="AJ215" i="27"/>
  <c r="AK215" i="27"/>
  <c r="AL215" i="27"/>
  <c r="AM215" i="27"/>
  <c r="AN215" i="27"/>
  <c r="Q215" i="27"/>
  <c r="E215" i="27"/>
  <c r="F215" i="27"/>
  <c r="G215" i="27"/>
  <c r="H215" i="27"/>
  <c r="I215" i="27"/>
  <c r="D215" i="27"/>
  <c r="R109" i="27"/>
  <c r="S109" i="27"/>
  <c r="U109" i="27"/>
  <c r="V109" i="27"/>
  <c r="W109" i="27"/>
  <c r="Y109" i="27"/>
  <c r="Z109" i="27"/>
  <c r="AA109" i="27"/>
  <c r="AC109" i="27"/>
  <c r="AD109" i="27"/>
  <c r="AE109" i="27"/>
  <c r="AG109" i="27"/>
  <c r="AH109" i="27"/>
  <c r="AI109" i="27"/>
  <c r="AK109" i="27"/>
  <c r="AL109" i="27"/>
  <c r="AM109" i="27"/>
  <c r="Q109" i="27"/>
  <c r="E109" i="27"/>
  <c r="F109" i="27"/>
  <c r="G109" i="27"/>
  <c r="H109" i="27"/>
  <c r="I109" i="27"/>
  <c r="D109" i="27"/>
  <c r="AR214" i="23"/>
  <c r="AS214" i="23"/>
  <c r="AT214" i="23"/>
  <c r="AU214" i="23"/>
  <c r="AV214" i="23"/>
  <c r="AQ214" i="23"/>
  <c r="AR108" i="23"/>
  <c r="AS108" i="23"/>
  <c r="AT108" i="23"/>
  <c r="AU108" i="23"/>
  <c r="AV108" i="23"/>
  <c r="AQ108" i="23"/>
  <c r="AI214" i="23" l="1"/>
  <c r="I214" i="23"/>
  <c r="I108" i="23"/>
  <c r="H214" i="23"/>
  <c r="H108" i="23"/>
  <c r="V319" i="23"/>
  <c r="AH214" i="23"/>
  <c r="G214" i="23"/>
  <c r="G108" i="23"/>
  <c r="AG214" i="23"/>
  <c r="AE108" i="23"/>
  <c r="AF108" i="23"/>
  <c r="AG108" i="23"/>
  <c r="AH108" i="23"/>
  <c r="AI108" i="23"/>
  <c r="AD108" i="23"/>
  <c r="CK320" i="27" l="1"/>
  <c r="CG320" i="27"/>
  <c r="CC320" i="27"/>
  <c r="CK319" i="27"/>
  <c r="CG319" i="27"/>
  <c r="CC319" i="27"/>
  <c r="CK318" i="27"/>
  <c r="CG318" i="27"/>
  <c r="CC318" i="27"/>
  <c r="CK317" i="27"/>
  <c r="CG317" i="27"/>
  <c r="CC317" i="27"/>
  <c r="CK316" i="27"/>
  <c r="CG316" i="27"/>
  <c r="CC316" i="27"/>
  <c r="CK315" i="27"/>
  <c r="CG315" i="27"/>
  <c r="CC315" i="27"/>
  <c r="CK314" i="27"/>
  <c r="CG314" i="27"/>
  <c r="CC314" i="27"/>
  <c r="CK313" i="27"/>
  <c r="CG313" i="27"/>
  <c r="CC313" i="27"/>
  <c r="CK312" i="27"/>
  <c r="CG312" i="27"/>
  <c r="CC312" i="27"/>
  <c r="CK311" i="27"/>
  <c r="CG311" i="27"/>
  <c r="CC311" i="27"/>
  <c r="CK310" i="27"/>
  <c r="CG310" i="27"/>
  <c r="CC310" i="27"/>
  <c r="CK309" i="27"/>
  <c r="CG309" i="27"/>
  <c r="CC309" i="27"/>
  <c r="CK308" i="27"/>
  <c r="CG308" i="27"/>
  <c r="CC308" i="27"/>
  <c r="CK307" i="27"/>
  <c r="CG307" i="27"/>
  <c r="CC307" i="27"/>
  <c r="CK306" i="27"/>
  <c r="CG306" i="27"/>
  <c r="CC306" i="27"/>
  <c r="CK305" i="27"/>
  <c r="CG305" i="27"/>
  <c r="CC305" i="27"/>
  <c r="CK304" i="27"/>
  <c r="CG304" i="27"/>
  <c r="CC304" i="27"/>
  <c r="CK303" i="27"/>
  <c r="CG303" i="27"/>
  <c r="CC303" i="27"/>
  <c r="CK302" i="27"/>
  <c r="CG302" i="27"/>
  <c r="CC302" i="27"/>
  <c r="CK301" i="27"/>
  <c r="CG301" i="27"/>
  <c r="CC301" i="27"/>
  <c r="CK300" i="27"/>
  <c r="CG300" i="27"/>
  <c r="CC300" i="27"/>
  <c r="CK299" i="27"/>
  <c r="CG299" i="27"/>
  <c r="CC299" i="27"/>
  <c r="CK298" i="27"/>
  <c r="CG298" i="27"/>
  <c r="CC298" i="27"/>
  <c r="CK297" i="27"/>
  <c r="CG297" i="27"/>
  <c r="CC297" i="27"/>
  <c r="CH296" i="27"/>
  <c r="CK296" i="27" s="1"/>
  <c r="CG296" i="27"/>
  <c r="CC296" i="27"/>
  <c r="CK295" i="27"/>
  <c r="CG295" i="27"/>
  <c r="CC295" i="27"/>
  <c r="CK294" i="27"/>
  <c r="CG294" i="27"/>
  <c r="CC294" i="27"/>
  <c r="CK293" i="27"/>
  <c r="CG293" i="27"/>
  <c r="CC293" i="27"/>
  <c r="CK292" i="27"/>
  <c r="CG292" i="27"/>
  <c r="CC292" i="27"/>
  <c r="CK291" i="27"/>
  <c r="CG291" i="27"/>
  <c r="CC291" i="27"/>
  <c r="CK290" i="27"/>
  <c r="CG290" i="27"/>
  <c r="CC290" i="27"/>
  <c r="CK289" i="27"/>
  <c r="CG289" i="27"/>
  <c r="CC289" i="27"/>
  <c r="CK288" i="27"/>
  <c r="CG288" i="27"/>
  <c r="CC288" i="27"/>
  <c r="CK287" i="27"/>
  <c r="CG287" i="27"/>
  <c r="CC287" i="27"/>
  <c r="CK286" i="27"/>
  <c r="CG286" i="27"/>
  <c r="CC286" i="27"/>
  <c r="CK285" i="27"/>
  <c r="CG285" i="27"/>
  <c r="CC285" i="27"/>
  <c r="CK284" i="27"/>
  <c r="CG284" i="27"/>
  <c r="CC284" i="27"/>
  <c r="CK283" i="27"/>
  <c r="CG283" i="27"/>
  <c r="CC283" i="27"/>
  <c r="CK282" i="27"/>
  <c r="CG282" i="27"/>
  <c r="CC282" i="27"/>
  <c r="CK281" i="27"/>
  <c r="CG281" i="27"/>
  <c r="CC281" i="27"/>
  <c r="CK280" i="27"/>
  <c r="CG280" i="27"/>
  <c r="CC280" i="27"/>
  <c r="CK279" i="27"/>
  <c r="CG279" i="27"/>
  <c r="CC279" i="27"/>
  <c r="CK278" i="27"/>
  <c r="CG278" i="27"/>
  <c r="CC278" i="27"/>
  <c r="CK277" i="27"/>
  <c r="CG277" i="27"/>
  <c r="CC277" i="27"/>
  <c r="CK276" i="27"/>
  <c r="CG276" i="27"/>
  <c r="CC276" i="27"/>
  <c r="CK275" i="27"/>
  <c r="CG275" i="27"/>
  <c r="CC275" i="27"/>
  <c r="CK274" i="27"/>
  <c r="CG274" i="27"/>
  <c r="CC274" i="27"/>
  <c r="CK273" i="27"/>
  <c r="CG273" i="27"/>
  <c r="CC273" i="27"/>
  <c r="CK272" i="27"/>
  <c r="CG272" i="27"/>
  <c r="CC272" i="27"/>
  <c r="CK271" i="27"/>
  <c r="CG271" i="27"/>
  <c r="CC271" i="27"/>
  <c r="CK270" i="27"/>
  <c r="CG270" i="27"/>
  <c r="CC270" i="27"/>
  <c r="CK269" i="27"/>
  <c r="CG269" i="27"/>
  <c r="CC269" i="27"/>
  <c r="CK268" i="27"/>
  <c r="CG268" i="27"/>
  <c r="CC268" i="27"/>
  <c r="CK267" i="27"/>
  <c r="CG267" i="27"/>
  <c r="CC267" i="27"/>
  <c r="CK266" i="27"/>
  <c r="CG266" i="27"/>
  <c r="CC266" i="27"/>
  <c r="CK265" i="27"/>
  <c r="CG265" i="27"/>
  <c r="CC265" i="27"/>
  <c r="CK264" i="27"/>
  <c r="CG264" i="27"/>
  <c r="CC264" i="27"/>
  <c r="CK263" i="27"/>
  <c r="CG263" i="27"/>
  <c r="CC263" i="27"/>
  <c r="CK262" i="27"/>
  <c r="CG262" i="27"/>
  <c r="CC262" i="27"/>
  <c r="CK261" i="27"/>
  <c r="CG261" i="27"/>
  <c r="CC261" i="27"/>
  <c r="CK260" i="27"/>
  <c r="CG260" i="27"/>
  <c r="CC260" i="27"/>
  <c r="CK259" i="27"/>
  <c r="CG259" i="27"/>
  <c r="CC259" i="27"/>
  <c r="CK258" i="27"/>
  <c r="CG258" i="27"/>
  <c r="CC258" i="27"/>
  <c r="CK257" i="27"/>
  <c r="CG257" i="27"/>
  <c r="CC257" i="27"/>
  <c r="CK256" i="27"/>
  <c r="CG256" i="27"/>
  <c r="CC256" i="27"/>
  <c r="CK255" i="27"/>
  <c r="CG255" i="27"/>
  <c r="CC255" i="27"/>
  <c r="CK254" i="27"/>
  <c r="CG254" i="27"/>
  <c r="CC254" i="27"/>
  <c r="CK253" i="27"/>
  <c r="CG253" i="27"/>
  <c r="CC253" i="27"/>
  <c r="CK252" i="27"/>
  <c r="CG252" i="27"/>
  <c r="CC252" i="27"/>
  <c r="CK251" i="27"/>
  <c r="CG251" i="27"/>
  <c r="CC251" i="27"/>
  <c r="CK250" i="27"/>
  <c r="CG250" i="27"/>
  <c r="CC250" i="27"/>
  <c r="CK249" i="27"/>
  <c r="CG249" i="27"/>
  <c r="CC249" i="27"/>
  <c r="CK248" i="27"/>
  <c r="CG248" i="27"/>
  <c r="CC248" i="27"/>
  <c r="CK247" i="27"/>
  <c r="CG247" i="27"/>
  <c r="CC247" i="27"/>
  <c r="CK246" i="27"/>
  <c r="CG246" i="27"/>
  <c r="CC246" i="27"/>
  <c r="CK245" i="27"/>
  <c r="CG245" i="27"/>
  <c r="CC245" i="27"/>
  <c r="CK244" i="27"/>
  <c r="CG244" i="27"/>
  <c r="CC244" i="27"/>
  <c r="CK243" i="27"/>
  <c r="CG243" i="27"/>
  <c r="CC243" i="27"/>
  <c r="CK242" i="27"/>
  <c r="CG242" i="27"/>
  <c r="CC242" i="27"/>
  <c r="CK241" i="27"/>
  <c r="CG241" i="27"/>
  <c r="CC241" i="27"/>
  <c r="CK240" i="27"/>
  <c r="CG240" i="27"/>
  <c r="CC240" i="27"/>
  <c r="CK239" i="27"/>
  <c r="CG239" i="27"/>
  <c r="CC239" i="27"/>
  <c r="CK238" i="27"/>
  <c r="CG238" i="27"/>
  <c r="CC238" i="27"/>
  <c r="CK237" i="27"/>
  <c r="CG237" i="27"/>
  <c r="CC237" i="27"/>
  <c r="CK236" i="27"/>
  <c r="CG236" i="27"/>
  <c r="CC236" i="27"/>
  <c r="CK235" i="27"/>
  <c r="CG235" i="27"/>
  <c r="CC235" i="27"/>
  <c r="CK234" i="27"/>
  <c r="CG234" i="27"/>
  <c r="CC234" i="27"/>
  <c r="CK233" i="27"/>
  <c r="CG233" i="27"/>
  <c r="CC233" i="27"/>
  <c r="CK232" i="27"/>
  <c r="CG232" i="27"/>
  <c r="CC232" i="27"/>
  <c r="CK231" i="27"/>
  <c r="CG231" i="27"/>
  <c r="CC231" i="27"/>
  <c r="CK230" i="27"/>
  <c r="CG230" i="27"/>
  <c r="CC230" i="27"/>
  <c r="CK229" i="27"/>
  <c r="CG229" i="27"/>
  <c r="CC229" i="27"/>
  <c r="CK228" i="27"/>
  <c r="CG228" i="27"/>
  <c r="CC228" i="27"/>
  <c r="CK227" i="27"/>
  <c r="CG227" i="27"/>
  <c r="CC227" i="27"/>
  <c r="CK226" i="27"/>
  <c r="CG226" i="27"/>
  <c r="CC226" i="27"/>
  <c r="CK225" i="27"/>
  <c r="CG225" i="27"/>
  <c r="CC225" i="27"/>
  <c r="CK224" i="27"/>
  <c r="CG224" i="27"/>
  <c r="CC224" i="27"/>
  <c r="CK223" i="27"/>
  <c r="CG223" i="27"/>
  <c r="CC223" i="27"/>
  <c r="CK222" i="27"/>
  <c r="CG222" i="27"/>
  <c r="CC222" i="27"/>
  <c r="CK221" i="27"/>
  <c r="CG221" i="27"/>
  <c r="CC221" i="27"/>
  <c r="CK220" i="27"/>
  <c r="CG220" i="27"/>
  <c r="CC220" i="27"/>
  <c r="CK219" i="27"/>
  <c r="CG219" i="27"/>
  <c r="CC219" i="27"/>
  <c r="CK218" i="27"/>
  <c r="CG218" i="27"/>
  <c r="CC218" i="27"/>
  <c r="CK217" i="27"/>
  <c r="CG217" i="27"/>
  <c r="CC217" i="27"/>
  <c r="CK216" i="27"/>
  <c r="CG216" i="27"/>
  <c r="CC216" i="27"/>
  <c r="AN320" i="27"/>
  <c r="AJ320" i="27"/>
  <c r="AF320" i="27"/>
  <c r="AN319" i="27"/>
  <c r="AJ319" i="27"/>
  <c r="AF319" i="27"/>
  <c r="AN318" i="27"/>
  <c r="AJ318" i="27"/>
  <c r="AF318" i="27"/>
  <c r="AN317" i="27"/>
  <c r="AJ317" i="27"/>
  <c r="AF317" i="27"/>
  <c r="AN316" i="27"/>
  <c r="AJ316" i="27"/>
  <c r="AF316" i="27"/>
  <c r="AN315" i="27"/>
  <c r="AJ315" i="27"/>
  <c r="AF315" i="27"/>
  <c r="AN314" i="27"/>
  <c r="AJ314" i="27"/>
  <c r="AF314" i="27"/>
  <c r="AN313" i="27"/>
  <c r="AJ313" i="27"/>
  <c r="AF313" i="27"/>
  <c r="AN312" i="27"/>
  <c r="AJ312" i="27"/>
  <c r="AF312" i="27"/>
  <c r="AN311" i="27"/>
  <c r="AJ311" i="27"/>
  <c r="AF311" i="27"/>
  <c r="AK310" i="27"/>
  <c r="AN310" i="27" s="1"/>
  <c r="AJ310" i="27"/>
  <c r="AF310" i="27"/>
  <c r="AN309" i="27"/>
  <c r="AJ309" i="27"/>
  <c r="AF309" i="27"/>
  <c r="AN308" i="27"/>
  <c r="AJ308" i="27"/>
  <c r="AF308" i="27"/>
  <c r="AN307" i="27"/>
  <c r="AJ307" i="27"/>
  <c r="AF307" i="27"/>
  <c r="AN306" i="27"/>
  <c r="AJ306" i="27"/>
  <c r="AF306" i="27"/>
  <c r="AN305" i="27"/>
  <c r="AJ305" i="27"/>
  <c r="AF305" i="27"/>
  <c r="AN304" i="27"/>
  <c r="AJ304" i="27"/>
  <c r="AF304" i="27"/>
  <c r="AN303" i="27"/>
  <c r="AJ303" i="27"/>
  <c r="AF303" i="27"/>
  <c r="AN302" i="27"/>
  <c r="AJ302" i="27"/>
  <c r="AF302" i="27"/>
  <c r="AN301" i="27"/>
  <c r="AJ301" i="27"/>
  <c r="AF301" i="27"/>
  <c r="AK300" i="27"/>
  <c r="AN300" i="27" s="1"/>
  <c r="AJ300" i="27"/>
  <c r="AF300" i="27"/>
  <c r="AK299" i="27"/>
  <c r="AN299" i="27" s="1"/>
  <c r="AJ299" i="27"/>
  <c r="AF299" i="27"/>
  <c r="AN298" i="27"/>
  <c r="AJ298" i="27"/>
  <c r="AF298" i="27"/>
  <c r="AL297" i="27"/>
  <c r="AN297" i="27" s="1"/>
  <c r="AJ297" i="27"/>
  <c r="AF297" i="27"/>
  <c r="AK296" i="27"/>
  <c r="AN296" i="27" s="1"/>
  <c r="AJ296" i="27"/>
  <c r="AF296" i="27"/>
  <c r="AN295" i="27"/>
  <c r="AJ295" i="27"/>
  <c r="AF295" i="27"/>
  <c r="AN294" i="27"/>
  <c r="AJ294" i="27"/>
  <c r="AF294" i="27"/>
  <c r="AN293" i="27"/>
  <c r="AJ293" i="27"/>
  <c r="AF293" i="27"/>
  <c r="AN292" i="27"/>
  <c r="AJ292" i="27"/>
  <c r="AF292" i="27"/>
  <c r="AN291" i="27"/>
  <c r="AJ291" i="27"/>
  <c r="AF291" i="27"/>
  <c r="AN290" i="27"/>
  <c r="AJ290" i="27"/>
  <c r="AF290" i="27"/>
  <c r="AN289" i="27"/>
  <c r="AJ289" i="27"/>
  <c r="AF289" i="27"/>
  <c r="AN288" i="27"/>
  <c r="AJ288" i="27"/>
  <c r="AF288" i="27"/>
  <c r="AN287" i="27"/>
  <c r="AJ287" i="27"/>
  <c r="AF287" i="27"/>
  <c r="AN286" i="27"/>
  <c r="AJ286" i="27"/>
  <c r="AF286" i="27"/>
  <c r="AN285" i="27"/>
  <c r="AJ285" i="27"/>
  <c r="AF285" i="27"/>
  <c r="AN284" i="27"/>
  <c r="AJ284" i="27"/>
  <c r="AF284" i="27"/>
  <c r="AN283" i="27"/>
  <c r="AJ283" i="27"/>
  <c r="AF283" i="27"/>
  <c r="AN282" i="27"/>
  <c r="AJ282" i="27"/>
  <c r="AF282" i="27"/>
  <c r="AN281" i="27"/>
  <c r="AJ281" i="27"/>
  <c r="AF281" i="27"/>
  <c r="AN280" i="27"/>
  <c r="AJ280" i="27"/>
  <c r="AF280" i="27"/>
  <c r="AN279" i="27"/>
  <c r="AJ279" i="27"/>
  <c r="AF279" i="27"/>
  <c r="AN278" i="27"/>
  <c r="AJ278" i="27"/>
  <c r="AF278" i="27"/>
  <c r="AN277" i="27"/>
  <c r="AJ277" i="27"/>
  <c r="AF277" i="27"/>
  <c r="AN276" i="27"/>
  <c r="AJ276" i="27"/>
  <c r="AF276" i="27"/>
  <c r="AN275" i="27"/>
  <c r="AJ275" i="27"/>
  <c r="AF275" i="27"/>
  <c r="AN274" i="27"/>
  <c r="AJ274" i="27"/>
  <c r="AF274" i="27"/>
  <c r="AN273" i="27"/>
  <c r="AJ273" i="27"/>
  <c r="AF273" i="27"/>
  <c r="AN272" i="27"/>
  <c r="AJ272" i="27"/>
  <c r="AF272" i="27"/>
  <c r="AN271" i="27"/>
  <c r="AJ271" i="27"/>
  <c r="AF271" i="27"/>
  <c r="AN270" i="27"/>
  <c r="AJ270" i="27"/>
  <c r="AF270" i="27"/>
  <c r="AN269" i="27"/>
  <c r="AJ269" i="27"/>
  <c r="AF269" i="27"/>
  <c r="AN268" i="27"/>
  <c r="AJ268" i="27"/>
  <c r="AF268" i="27"/>
  <c r="AN267" i="27"/>
  <c r="AJ267" i="27"/>
  <c r="AF267" i="27"/>
  <c r="AN266" i="27"/>
  <c r="AJ266" i="27"/>
  <c r="AF266" i="27"/>
  <c r="AN265" i="27"/>
  <c r="AJ265" i="27"/>
  <c r="AF265" i="27"/>
  <c r="AN264" i="27"/>
  <c r="AJ264" i="27"/>
  <c r="AF264" i="27"/>
  <c r="AN263" i="27"/>
  <c r="AJ263" i="27"/>
  <c r="AF263" i="27"/>
  <c r="AN262" i="27"/>
  <c r="AJ262" i="27"/>
  <c r="AF262" i="27"/>
  <c r="AN261" i="27"/>
  <c r="AJ261" i="27"/>
  <c r="AF261" i="27"/>
  <c r="AN260" i="27"/>
  <c r="AK260" i="27"/>
  <c r="AJ260" i="27"/>
  <c r="AF260" i="27"/>
  <c r="AN259" i="27"/>
  <c r="AJ259" i="27"/>
  <c r="AF259" i="27"/>
  <c r="AN258" i="27"/>
  <c r="AJ258" i="27"/>
  <c r="AF258" i="27"/>
  <c r="AN257" i="27"/>
  <c r="AJ257" i="27"/>
  <c r="AF257" i="27"/>
  <c r="AN256" i="27"/>
  <c r="AJ256" i="27"/>
  <c r="AF256" i="27"/>
  <c r="AN255" i="27"/>
  <c r="AJ255" i="27"/>
  <c r="AF255" i="27"/>
  <c r="AN254" i="27"/>
  <c r="AJ254" i="27"/>
  <c r="AF254" i="27"/>
  <c r="AN253" i="27"/>
  <c r="AJ253" i="27"/>
  <c r="AF253" i="27"/>
  <c r="AN252" i="27"/>
  <c r="AJ252" i="27"/>
  <c r="AF252" i="27"/>
  <c r="AN251" i="27"/>
  <c r="AJ251" i="27"/>
  <c r="AF251" i="27"/>
  <c r="AN250" i="27"/>
  <c r="AJ250" i="27"/>
  <c r="AF250" i="27"/>
  <c r="AN249" i="27"/>
  <c r="AJ249" i="27"/>
  <c r="AF249" i="27"/>
  <c r="AN248" i="27"/>
  <c r="AJ248" i="27"/>
  <c r="AF248" i="27"/>
  <c r="AN247" i="27"/>
  <c r="AJ247" i="27"/>
  <c r="AF247" i="27"/>
  <c r="AN246" i="27"/>
  <c r="AJ246" i="27"/>
  <c r="AF246" i="27"/>
  <c r="AN245" i="27"/>
  <c r="AJ245" i="27"/>
  <c r="AF245" i="27"/>
  <c r="AN244" i="27"/>
  <c r="AJ244" i="27"/>
  <c r="AF244" i="27"/>
  <c r="AN243" i="27"/>
  <c r="AJ243" i="27"/>
  <c r="AF243" i="27"/>
  <c r="AN242" i="27"/>
  <c r="AJ242" i="27"/>
  <c r="AF242" i="27"/>
  <c r="AN241" i="27"/>
  <c r="AJ241" i="27"/>
  <c r="AF241" i="27"/>
  <c r="AN240" i="27"/>
  <c r="AJ240" i="27"/>
  <c r="AF240" i="27"/>
  <c r="AN239" i="27"/>
  <c r="AJ239" i="27"/>
  <c r="AF239" i="27"/>
  <c r="AN238" i="27"/>
  <c r="AJ238" i="27"/>
  <c r="AF238" i="27"/>
  <c r="AN237" i="27"/>
  <c r="AJ237" i="27"/>
  <c r="AF237" i="27"/>
  <c r="AN236" i="27"/>
  <c r="AJ236" i="27"/>
  <c r="AF236" i="27"/>
  <c r="AN235" i="27"/>
  <c r="AJ235" i="27"/>
  <c r="AF235" i="27"/>
  <c r="AN234" i="27"/>
  <c r="AJ234" i="27"/>
  <c r="AF234" i="27"/>
  <c r="AN233" i="27"/>
  <c r="AJ233" i="27"/>
  <c r="AF233" i="27"/>
  <c r="AN232" i="27"/>
  <c r="AJ232" i="27"/>
  <c r="AF232" i="27"/>
  <c r="AN231" i="27"/>
  <c r="AJ231" i="27"/>
  <c r="AF231" i="27"/>
  <c r="AN230" i="27"/>
  <c r="AJ230" i="27"/>
  <c r="AF230" i="27"/>
  <c r="AN229" i="27"/>
  <c r="AJ229" i="27"/>
  <c r="AF229" i="27"/>
  <c r="AN228" i="27"/>
  <c r="AJ228" i="27"/>
  <c r="AF228" i="27"/>
  <c r="AN227" i="27"/>
  <c r="AJ227" i="27"/>
  <c r="AF227" i="27"/>
  <c r="AN226" i="27"/>
  <c r="AJ226" i="27"/>
  <c r="AF226" i="27"/>
  <c r="AN225" i="27"/>
  <c r="AJ225" i="27"/>
  <c r="AF225" i="27"/>
  <c r="AN224" i="27"/>
  <c r="AJ224" i="27"/>
  <c r="AF224" i="27"/>
  <c r="AN223" i="27"/>
  <c r="AJ223" i="27"/>
  <c r="AF223" i="27"/>
  <c r="AN222" i="27"/>
  <c r="AJ222" i="27"/>
  <c r="AF222" i="27"/>
  <c r="AN221" i="27"/>
  <c r="AJ221" i="27"/>
  <c r="AF221" i="27"/>
  <c r="AN220" i="27"/>
  <c r="AJ220" i="27"/>
  <c r="AF220" i="27"/>
  <c r="AN219" i="27"/>
  <c r="AJ219" i="27"/>
  <c r="AF219" i="27"/>
  <c r="AN218" i="27"/>
  <c r="AJ218" i="27"/>
  <c r="AF218" i="27"/>
  <c r="AN217" i="27"/>
  <c r="AJ217" i="27"/>
  <c r="AF217" i="27"/>
  <c r="AN216" i="27"/>
  <c r="AJ216" i="27"/>
  <c r="AF216" i="27"/>
  <c r="AN214" i="27"/>
  <c r="AJ214" i="27"/>
  <c r="AF214" i="27"/>
  <c r="AN213" i="27"/>
  <c r="AJ213" i="27"/>
  <c r="AF213" i="27"/>
  <c r="AN212" i="27"/>
  <c r="AJ212" i="27"/>
  <c r="AF212" i="27"/>
  <c r="AN211" i="27"/>
  <c r="AJ211" i="27"/>
  <c r="AF211" i="27"/>
  <c r="AN210" i="27"/>
  <c r="AJ210" i="27"/>
  <c r="AF210" i="27"/>
  <c r="AN209" i="27"/>
  <c r="AJ209" i="27"/>
  <c r="AF209" i="27"/>
  <c r="AN208" i="27"/>
  <c r="AJ208" i="27"/>
  <c r="AF208" i="27"/>
  <c r="AN207" i="27"/>
  <c r="AJ207" i="27"/>
  <c r="AF207" i="27"/>
  <c r="AN206" i="27"/>
  <c r="AJ206" i="27"/>
  <c r="AF206" i="27"/>
  <c r="AN205" i="27"/>
  <c r="AJ205" i="27"/>
  <c r="AF205" i="27"/>
  <c r="AN204" i="27"/>
  <c r="AJ204" i="27"/>
  <c r="AF204" i="27"/>
  <c r="AN203" i="27"/>
  <c r="AJ203" i="27"/>
  <c r="AF203" i="27"/>
  <c r="AN202" i="27"/>
  <c r="AJ202" i="27"/>
  <c r="AF202" i="27"/>
  <c r="AN201" i="27"/>
  <c r="AJ201" i="27"/>
  <c r="AF201" i="27"/>
  <c r="AN200" i="27"/>
  <c r="AJ200" i="27"/>
  <c r="AF200" i="27"/>
  <c r="AN199" i="27"/>
  <c r="AJ199" i="27"/>
  <c r="AF199" i="27"/>
  <c r="AN198" i="27"/>
  <c r="AJ198" i="27"/>
  <c r="AF198" i="27"/>
  <c r="AN197" i="27"/>
  <c r="AJ197" i="27"/>
  <c r="AF197" i="27"/>
  <c r="AN196" i="27"/>
  <c r="AJ196" i="27"/>
  <c r="AF196" i="27"/>
  <c r="AN195" i="27"/>
  <c r="AJ195" i="27"/>
  <c r="AF195" i="27"/>
  <c r="AN194" i="27"/>
  <c r="AJ194" i="27"/>
  <c r="AF194" i="27"/>
  <c r="AN193" i="27"/>
  <c r="AJ193" i="27"/>
  <c r="AF193" i="27"/>
  <c r="AN192" i="27"/>
  <c r="AJ192" i="27"/>
  <c r="AF192" i="27"/>
  <c r="AN191" i="27"/>
  <c r="AJ191" i="27"/>
  <c r="AF191" i="27"/>
  <c r="AN190" i="27"/>
  <c r="AJ190" i="27"/>
  <c r="AF190" i="27"/>
  <c r="AN189" i="27"/>
  <c r="AJ189" i="27"/>
  <c r="AF189" i="27"/>
  <c r="AN188" i="27"/>
  <c r="AJ188" i="27"/>
  <c r="AF188" i="27"/>
  <c r="AN187" i="27"/>
  <c r="AJ187" i="27"/>
  <c r="AF187" i="27"/>
  <c r="AN186" i="27"/>
  <c r="AJ186" i="27"/>
  <c r="AF186" i="27"/>
  <c r="AN185" i="27"/>
  <c r="AJ185" i="27"/>
  <c r="AF185" i="27"/>
  <c r="AN184" i="27"/>
  <c r="AJ184" i="27"/>
  <c r="AF184" i="27"/>
  <c r="AN183" i="27"/>
  <c r="AJ183" i="27"/>
  <c r="AF183" i="27"/>
  <c r="AN182" i="27"/>
  <c r="AJ182" i="27"/>
  <c r="AF182" i="27"/>
  <c r="AN181" i="27"/>
  <c r="AJ181" i="27"/>
  <c r="AF181" i="27"/>
  <c r="AN180" i="27"/>
  <c r="AJ180" i="27"/>
  <c r="AF180" i="27"/>
  <c r="AN179" i="27"/>
  <c r="AJ179" i="27"/>
  <c r="AF179" i="27"/>
  <c r="AN178" i="27"/>
  <c r="AJ178" i="27"/>
  <c r="AF178" i="27"/>
  <c r="AN177" i="27"/>
  <c r="AJ177" i="27"/>
  <c r="AF177" i="27"/>
  <c r="AN176" i="27"/>
  <c r="AJ176" i="27"/>
  <c r="AF176" i="27"/>
  <c r="AN175" i="27"/>
  <c r="AJ175" i="27"/>
  <c r="AF175" i="27"/>
  <c r="AN174" i="27"/>
  <c r="AJ174" i="27"/>
  <c r="AF174" i="27"/>
  <c r="AN173" i="27"/>
  <c r="AJ173" i="27"/>
  <c r="AF173" i="27"/>
  <c r="AN172" i="27"/>
  <c r="AJ172" i="27"/>
  <c r="AF172" i="27"/>
  <c r="AN171" i="27"/>
  <c r="AJ171" i="27"/>
  <c r="AF171" i="27"/>
  <c r="AN170" i="27"/>
  <c r="AJ170" i="27"/>
  <c r="AF170" i="27"/>
  <c r="AN169" i="27"/>
  <c r="AJ169" i="27"/>
  <c r="AF169" i="27"/>
  <c r="AN168" i="27"/>
  <c r="AJ168" i="27"/>
  <c r="AF168" i="27"/>
  <c r="AN167" i="27"/>
  <c r="AJ167" i="27"/>
  <c r="AF167" i="27"/>
  <c r="AN166" i="27"/>
  <c r="AJ166" i="27"/>
  <c r="AF166" i="27"/>
  <c r="AN165" i="27"/>
  <c r="AJ165" i="27"/>
  <c r="AF165" i="27"/>
  <c r="AN164" i="27"/>
  <c r="AJ164" i="27"/>
  <c r="AF164" i="27"/>
  <c r="AN163" i="27"/>
  <c r="AJ163" i="27"/>
  <c r="AF163" i="27"/>
  <c r="AN162" i="27"/>
  <c r="AJ162" i="27"/>
  <c r="AF162" i="27"/>
  <c r="AN161" i="27"/>
  <c r="AJ161" i="27"/>
  <c r="AF161" i="27"/>
  <c r="AN160" i="27"/>
  <c r="AJ160" i="27"/>
  <c r="AF160" i="27"/>
  <c r="AN159" i="27"/>
  <c r="AJ159" i="27"/>
  <c r="AF159" i="27"/>
  <c r="AN158" i="27"/>
  <c r="AJ158" i="27"/>
  <c r="AF158" i="27"/>
  <c r="AN157" i="27"/>
  <c r="AJ157" i="27"/>
  <c r="AF157" i="27"/>
  <c r="AN156" i="27"/>
  <c r="AJ156" i="27"/>
  <c r="AF156" i="27"/>
  <c r="AN155" i="27"/>
  <c r="AJ155" i="27"/>
  <c r="AF155" i="27"/>
  <c r="AN154" i="27"/>
  <c r="AJ154" i="27"/>
  <c r="AF154" i="27"/>
  <c r="AN153" i="27"/>
  <c r="AJ153" i="27"/>
  <c r="AF153" i="27"/>
  <c r="AN152" i="27"/>
  <c r="AJ152" i="27"/>
  <c r="AF152" i="27"/>
  <c r="AN151" i="27"/>
  <c r="AJ151" i="27"/>
  <c r="AF151" i="27"/>
  <c r="AN150" i="27"/>
  <c r="AJ150" i="27"/>
  <c r="AF150" i="27"/>
  <c r="AN149" i="27"/>
  <c r="AJ149" i="27"/>
  <c r="AF149" i="27"/>
  <c r="AN148" i="27"/>
  <c r="AJ148" i="27"/>
  <c r="AF148" i="27"/>
  <c r="AN147" i="27"/>
  <c r="AJ147" i="27"/>
  <c r="AF147" i="27"/>
  <c r="AN146" i="27"/>
  <c r="AJ146" i="27"/>
  <c r="AF146" i="27"/>
  <c r="AN145" i="27"/>
  <c r="AJ145" i="27"/>
  <c r="AF145" i="27"/>
  <c r="AN144" i="27"/>
  <c r="AJ144" i="27"/>
  <c r="AF144" i="27"/>
  <c r="AN143" i="27"/>
  <c r="AJ143" i="27"/>
  <c r="AF143" i="27"/>
  <c r="AN142" i="27"/>
  <c r="AJ142" i="27"/>
  <c r="AF142" i="27"/>
  <c r="AN141" i="27"/>
  <c r="AJ141" i="27"/>
  <c r="AF141" i="27"/>
  <c r="AN140" i="27"/>
  <c r="AJ140" i="27"/>
  <c r="AF140" i="27"/>
  <c r="AN139" i="27"/>
  <c r="AJ139" i="27"/>
  <c r="AF139" i="27"/>
  <c r="AN138" i="27"/>
  <c r="AJ138" i="27"/>
  <c r="AF138" i="27"/>
  <c r="AN137" i="27"/>
  <c r="AJ137" i="27"/>
  <c r="AF137" i="27"/>
  <c r="AN136" i="27"/>
  <c r="AJ136" i="27"/>
  <c r="AF136" i="27"/>
  <c r="AN135" i="27"/>
  <c r="AJ135" i="27"/>
  <c r="AF135" i="27"/>
  <c r="AN134" i="27"/>
  <c r="AJ134" i="27"/>
  <c r="AF134" i="27"/>
  <c r="AN133" i="27"/>
  <c r="AJ133" i="27"/>
  <c r="AF133" i="27"/>
  <c r="AN132" i="27"/>
  <c r="AJ132" i="27"/>
  <c r="AF132" i="27"/>
  <c r="AN131" i="27"/>
  <c r="AJ131" i="27"/>
  <c r="AF131" i="27"/>
  <c r="AN130" i="27"/>
  <c r="AJ130" i="27"/>
  <c r="AF130" i="27"/>
  <c r="AN129" i="27"/>
  <c r="AJ129" i="27"/>
  <c r="AF129" i="27"/>
  <c r="AN128" i="27"/>
  <c r="AJ128" i="27"/>
  <c r="AF128" i="27"/>
  <c r="AN127" i="27"/>
  <c r="AJ127" i="27"/>
  <c r="AF127" i="27"/>
  <c r="AN126" i="27"/>
  <c r="AJ126" i="27"/>
  <c r="AF126" i="27"/>
  <c r="AN125" i="27"/>
  <c r="AJ125" i="27"/>
  <c r="AF125" i="27"/>
  <c r="AN124" i="27"/>
  <c r="AJ124" i="27"/>
  <c r="AF124" i="27"/>
  <c r="AN123" i="27"/>
  <c r="AJ123" i="27"/>
  <c r="AF123" i="27"/>
  <c r="AN122" i="27"/>
  <c r="AJ122" i="27"/>
  <c r="AF122" i="27"/>
  <c r="AN121" i="27"/>
  <c r="AJ121" i="27"/>
  <c r="AF121" i="27"/>
  <c r="AN120" i="27"/>
  <c r="AJ120" i="27"/>
  <c r="AF120" i="27"/>
  <c r="AN119" i="27"/>
  <c r="AJ119" i="27"/>
  <c r="AF119" i="27"/>
  <c r="AN118" i="27"/>
  <c r="AJ118" i="27"/>
  <c r="AF118" i="27"/>
  <c r="AN117" i="27"/>
  <c r="AJ117" i="27"/>
  <c r="AF117" i="27"/>
  <c r="AN116" i="27"/>
  <c r="AJ116" i="27"/>
  <c r="AF116" i="27"/>
  <c r="AN115" i="27"/>
  <c r="AJ115" i="27"/>
  <c r="AF115" i="27"/>
  <c r="AN114" i="27"/>
  <c r="AJ114" i="27"/>
  <c r="AF114" i="27"/>
  <c r="AN113" i="27"/>
  <c r="AJ113" i="27"/>
  <c r="AF113" i="27"/>
  <c r="AN112" i="27"/>
  <c r="AJ112" i="27"/>
  <c r="AF112" i="27"/>
  <c r="AN111" i="27"/>
  <c r="AJ111" i="27"/>
  <c r="AF111" i="27"/>
  <c r="AN110" i="27"/>
  <c r="AJ110" i="27"/>
  <c r="AF110" i="27"/>
  <c r="AN108" i="27"/>
  <c r="AJ108" i="27"/>
  <c r="AF108" i="27"/>
  <c r="AN107" i="27"/>
  <c r="AJ107" i="27"/>
  <c r="AF107" i="27"/>
  <c r="AN106" i="27"/>
  <c r="AJ106" i="27"/>
  <c r="AF106" i="27"/>
  <c r="AN105" i="27"/>
  <c r="AJ105" i="27"/>
  <c r="AF105" i="27"/>
  <c r="AN104" i="27"/>
  <c r="AJ104" i="27"/>
  <c r="AF104" i="27"/>
  <c r="AN103" i="27"/>
  <c r="AJ103" i="27"/>
  <c r="AF103" i="27"/>
  <c r="AN102" i="27"/>
  <c r="AJ102" i="27"/>
  <c r="AF102" i="27"/>
  <c r="AN101" i="27"/>
  <c r="AJ101" i="27"/>
  <c r="AF101" i="27"/>
  <c r="AN100" i="27"/>
  <c r="AJ100" i="27"/>
  <c r="AF100" i="27"/>
  <c r="AN99" i="27"/>
  <c r="AJ99" i="27"/>
  <c r="AF99" i="27"/>
  <c r="AN98" i="27"/>
  <c r="AJ98" i="27"/>
  <c r="AF98" i="27"/>
  <c r="AN97" i="27"/>
  <c r="AJ97" i="27"/>
  <c r="AF97" i="27"/>
  <c r="AN96" i="27"/>
  <c r="AJ96" i="27"/>
  <c r="AF96" i="27"/>
  <c r="AN95" i="27"/>
  <c r="AJ95" i="27"/>
  <c r="AF95" i="27"/>
  <c r="AN94" i="27"/>
  <c r="AJ94" i="27"/>
  <c r="AF94" i="27"/>
  <c r="AN93" i="27"/>
  <c r="AJ93" i="27"/>
  <c r="AF93" i="27"/>
  <c r="AN92" i="27"/>
  <c r="AJ92" i="27"/>
  <c r="AF92" i="27"/>
  <c r="AN91" i="27"/>
  <c r="AJ91" i="27"/>
  <c r="AF91" i="27"/>
  <c r="AN90" i="27"/>
  <c r="AJ90" i="27"/>
  <c r="AF90" i="27"/>
  <c r="AN89" i="27"/>
  <c r="AJ89" i="27"/>
  <c r="AF89" i="27"/>
  <c r="AN88" i="27"/>
  <c r="AJ88" i="27"/>
  <c r="AF88" i="27"/>
  <c r="AN87" i="27"/>
  <c r="AJ87" i="27"/>
  <c r="AF87" i="27"/>
  <c r="AN86" i="27"/>
  <c r="AJ86" i="27"/>
  <c r="AF86" i="27"/>
  <c r="AN85" i="27"/>
  <c r="AJ85" i="27"/>
  <c r="AF85" i="27"/>
  <c r="AN84" i="27"/>
  <c r="AJ84" i="27"/>
  <c r="AF84" i="27"/>
  <c r="AN83" i="27"/>
  <c r="AJ83" i="27"/>
  <c r="AF83" i="27"/>
  <c r="AN82" i="27"/>
  <c r="AJ82" i="27"/>
  <c r="AF82" i="27"/>
  <c r="AN81" i="27"/>
  <c r="AJ81" i="27"/>
  <c r="AF81" i="27"/>
  <c r="AN80" i="27"/>
  <c r="AJ80" i="27"/>
  <c r="AF80" i="27"/>
  <c r="AN79" i="27"/>
  <c r="AJ79" i="27"/>
  <c r="AF79" i="27"/>
  <c r="AN78" i="27"/>
  <c r="AJ78" i="27"/>
  <c r="AF78" i="27"/>
  <c r="AN77" i="27"/>
  <c r="AJ77" i="27"/>
  <c r="AF77" i="27"/>
  <c r="AN76" i="27"/>
  <c r="AJ76" i="27"/>
  <c r="AF76" i="27"/>
  <c r="AN75" i="27"/>
  <c r="AJ75" i="27"/>
  <c r="AF75" i="27"/>
  <c r="AN74" i="27"/>
  <c r="AJ74" i="27"/>
  <c r="AF74" i="27"/>
  <c r="AN73" i="27"/>
  <c r="AJ73" i="27"/>
  <c r="AF73" i="27"/>
  <c r="AN72" i="27"/>
  <c r="AJ72" i="27"/>
  <c r="AF72" i="27"/>
  <c r="AN71" i="27"/>
  <c r="AJ71" i="27"/>
  <c r="AF71" i="27"/>
  <c r="AN70" i="27"/>
  <c r="AJ70" i="27"/>
  <c r="AF70" i="27"/>
  <c r="AN69" i="27"/>
  <c r="AJ69" i="27"/>
  <c r="AF69" i="27"/>
  <c r="AN68" i="27"/>
  <c r="AJ68" i="27"/>
  <c r="AF68" i="27"/>
  <c r="AN67" i="27"/>
  <c r="AJ67" i="27"/>
  <c r="AF67" i="27"/>
  <c r="AN66" i="27"/>
  <c r="AJ66" i="27"/>
  <c r="AF66" i="27"/>
  <c r="AN65" i="27"/>
  <c r="AJ65" i="27"/>
  <c r="AF65" i="27"/>
  <c r="AN64" i="27"/>
  <c r="AJ64" i="27"/>
  <c r="AF64" i="27"/>
  <c r="AN63" i="27"/>
  <c r="AJ63" i="27"/>
  <c r="AF63" i="27"/>
  <c r="AN62" i="27"/>
  <c r="AJ62" i="27"/>
  <c r="AF62" i="27"/>
  <c r="AN61" i="27"/>
  <c r="AJ61" i="27"/>
  <c r="AF61" i="27"/>
  <c r="AN60" i="27"/>
  <c r="AJ60" i="27"/>
  <c r="AF60" i="27"/>
  <c r="AN59" i="27"/>
  <c r="AJ59" i="27"/>
  <c r="AF59" i="27"/>
  <c r="AN58" i="27"/>
  <c r="AJ58" i="27"/>
  <c r="AF58" i="27"/>
  <c r="AN57" i="27"/>
  <c r="AJ57" i="27"/>
  <c r="AF57" i="27"/>
  <c r="AN56" i="27"/>
  <c r="AJ56" i="27"/>
  <c r="AF56" i="27"/>
  <c r="AN55" i="27"/>
  <c r="AJ55" i="27"/>
  <c r="AF55" i="27"/>
  <c r="AN54" i="27"/>
  <c r="AJ54" i="27"/>
  <c r="AF54" i="27"/>
  <c r="AN53" i="27"/>
  <c r="AJ53" i="27"/>
  <c r="AF53" i="27"/>
  <c r="AN52" i="27"/>
  <c r="AJ52" i="27"/>
  <c r="AF52" i="27"/>
  <c r="AN51" i="27"/>
  <c r="AJ51" i="27"/>
  <c r="AF51" i="27"/>
  <c r="AN50" i="27"/>
  <c r="AJ50" i="27"/>
  <c r="AF50" i="27"/>
  <c r="AN49" i="27"/>
  <c r="AJ49" i="27"/>
  <c r="AF49" i="27"/>
  <c r="AN48" i="27"/>
  <c r="AJ48" i="27"/>
  <c r="AF48" i="27"/>
  <c r="AN47" i="27"/>
  <c r="AJ47" i="27"/>
  <c r="AF47" i="27"/>
  <c r="AN46" i="27"/>
  <c r="AJ46" i="27"/>
  <c r="AF46" i="27"/>
  <c r="AN45" i="27"/>
  <c r="AJ45" i="27"/>
  <c r="AF45" i="27"/>
  <c r="AN44" i="27"/>
  <c r="AJ44" i="27"/>
  <c r="AF44" i="27"/>
  <c r="AN43" i="27"/>
  <c r="AJ43" i="27"/>
  <c r="AF43" i="27"/>
  <c r="AN42" i="27"/>
  <c r="AJ42" i="27"/>
  <c r="AF42" i="27"/>
  <c r="AN41" i="27"/>
  <c r="AJ41" i="27"/>
  <c r="AF41" i="27"/>
  <c r="AN40" i="27"/>
  <c r="AJ40" i="27"/>
  <c r="AF40" i="27"/>
  <c r="AN39" i="27"/>
  <c r="AJ39" i="27"/>
  <c r="AF39" i="27"/>
  <c r="AN38" i="27"/>
  <c r="AJ38" i="27"/>
  <c r="AF38" i="27"/>
  <c r="AN37" i="27"/>
  <c r="AJ37" i="27"/>
  <c r="AF37" i="27"/>
  <c r="AN36" i="27"/>
  <c r="AJ36" i="27"/>
  <c r="AF36" i="27"/>
  <c r="AN35" i="27"/>
  <c r="AJ35" i="27"/>
  <c r="AF35" i="27"/>
  <c r="AN34" i="27"/>
  <c r="AJ34" i="27"/>
  <c r="AF34" i="27"/>
  <c r="AN33" i="27"/>
  <c r="AJ33" i="27"/>
  <c r="AF33" i="27"/>
  <c r="AN32" i="27"/>
  <c r="AJ32" i="27"/>
  <c r="AF32" i="27"/>
  <c r="AN31" i="27"/>
  <c r="AJ31" i="27"/>
  <c r="AF31" i="27"/>
  <c r="AN30" i="27"/>
  <c r="AJ30" i="27"/>
  <c r="AF30" i="27"/>
  <c r="AN29" i="27"/>
  <c r="AJ29" i="27"/>
  <c r="AF29" i="27"/>
  <c r="AN28" i="27"/>
  <c r="AJ28" i="27"/>
  <c r="AF28" i="27"/>
  <c r="AN27" i="27"/>
  <c r="AJ27" i="27"/>
  <c r="AF27" i="27"/>
  <c r="AN26" i="27"/>
  <c r="AJ26" i="27"/>
  <c r="AF26" i="27"/>
  <c r="AN25" i="27"/>
  <c r="AJ25" i="27"/>
  <c r="AF25" i="27"/>
  <c r="AN24" i="27"/>
  <c r="AJ24" i="27"/>
  <c r="AF24" i="27"/>
  <c r="AN23" i="27"/>
  <c r="AJ23" i="27"/>
  <c r="AF23" i="27"/>
  <c r="AN22" i="27"/>
  <c r="AJ22" i="27"/>
  <c r="AF22" i="27"/>
  <c r="AN21" i="27"/>
  <c r="AJ21" i="27"/>
  <c r="AF21" i="27"/>
  <c r="AN20" i="27"/>
  <c r="AJ20" i="27"/>
  <c r="AF20" i="27"/>
  <c r="AN19" i="27"/>
  <c r="AJ19" i="27"/>
  <c r="AF19" i="27"/>
  <c r="AN18" i="27"/>
  <c r="AJ18" i="27"/>
  <c r="AF18" i="27"/>
  <c r="AN17" i="27"/>
  <c r="AJ17" i="27"/>
  <c r="AF17" i="27"/>
  <c r="AN16" i="27"/>
  <c r="AJ16" i="27"/>
  <c r="AF16" i="27"/>
  <c r="AN15" i="27"/>
  <c r="AJ15" i="27"/>
  <c r="AF15" i="27"/>
  <c r="AN14" i="27"/>
  <c r="AJ14" i="27"/>
  <c r="AF14" i="27"/>
  <c r="AN13" i="27"/>
  <c r="AJ13" i="27"/>
  <c r="AF13" i="27"/>
  <c r="AN12" i="27"/>
  <c r="AJ12" i="27"/>
  <c r="AF12" i="27"/>
  <c r="AN11" i="27"/>
  <c r="AJ11" i="27"/>
  <c r="AF11" i="27"/>
  <c r="AN10" i="27"/>
  <c r="AJ10" i="27"/>
  <c r="AF10" i="27"/>
  <c r="AN9" i="27"/>
  <c r="AJ9" i="27"/>
  <c r="AF9" i="27"/>
  <c r="AN8" i="27"/>
  <c r="AJ8" i="27"/>
  <c r="AF8" i="27"/>
  <c r="AN7" i="27"/>
  <c r="AJ7" i="27"/>
  <c r="AF7" i="27"/>
  <c r="AN6" i="27"/>
  <c r="AJ6" i="27"/>
  <c r="AF6" i="27"/>
  <c r="AN5" i="27"/>
  <c r="AJ5" i="27"/>
  <c r="AF5" i="27"/>
  <c r="AN4" i="27"/>
  <c r="AJ4" i="27"/>
  <c r="AF4" i="27"/>
  <c r="AN109" i="27" l="1"/>
  <c r="AF109" i="27"/>
  <c r="AJ109" i="27"/>
  <c r="B14" i="29"/>
  <c r="I5" i="29"/>
  <c r="I6" i="29"/>
  <c r="I4" i="29"/>
  <c r="H5" i="29"/>
  <c r="H6" i="29"/>
  <c r="H4" i="29"/>
  <c r="R319" i="23" l="1"/>
  <c r="S319" i="23"/>
  <c r="T319" i="23"/>
  <c r="U319" i="23"/>
  <c r="Q319" i="23"/>
  <c r="R108" i="23"/>
  <c r="S108" i="23"/>
  <c r="T108" i="23"/>
  <c r="U108" i="23"/>
  <c r="V108" i="23"/>
  <c r="Q108" i="23"/>
  <c r="T214" i="23"/>
  <c r="U214" i="23"/>
  <c r="V214" i="23"/>
  <c r="C14" i="29" l="1"/>
  <c r="G7" i="29"/>
  <c r="F7" i="29"/>
  <c r="E7" i="29"/>
  <c r="D7" i="29"/>
  <c r="C7" i="29"/>
  <c r="B7" i="29"/>
  <c r="H7" i="29" l="1"/>
  <c r="I7" i="29"/>
  <c r="AE214" i="23"/>
  <c r="AF214" i="23"/>
  <c r="AD214" i="23"/>
  <c r="R214" i="23"/>
  <c r="S214" i="23"/>
  <c r="Q214" i="23"/>
  <c r="E214" i="23"/>
  <c r="F214" i="23"/>
  <c r="D214" i="23"/>
  <c r="E108" i="23"/>
  <c r="F108" i="23"/>
  <c r="D108" i="23"/>
  <c r="BY218" i="27" l="1"/>
  <c r="BY219" i="27"/>
  <c r="BY220" i="27"/>
  <c r="BY221" i="27"/>
  <c r="BY222" i="27"/>
  <c r="BY223" i="27"/>
  <c r="BY224" i="27"/>
  <c r="BY225" i="27"/>
  <c r="BY226" i="27"/>
  <c r="BY227" i="27"/>
  <c r="BY228" i="27"/>
  <c r="BY229" i="27"/>
  <c r="BY230" i="27"/>
  <c r="BY231" i="27"/>
  <c r="BY232" i="27"/>
  <c r="BY233" i="27"/>
  <c r="BY234" i="27"/>
  <c r="BY235" i="27"/>
  <c r="BY236" i="27"/>
  <c r="BY237" i="27"/>
  <c r="BY238" i="27"/>
  <c r="BY239" i="27"/>
  <c r="BY240" i="27"/>
  <c r="BY241" i="27"/>
  <c r="BY242" i="27"/>
  <c r="BY243" i="27"/>
  <c r="BY244" i="27"/>
  <c r="BY245" i="27"/>
  <c r="BY246" i="27"/>
  <c r="BY247" i="27"/>
  <c r="BY248" i="27"/>
  <c r="BY249" i="27"/>
  <c r="BY250" i="27"/>
  <c r="BY251" i="27"/>
  <c r="BY252" i="27"/>
  <c r="BY253" i="27"/>
  <c r="BY254" i="27"/>
  <c r="BY255" i="27"/>
  <c r="BY256" i="27"/>
  <c r="BY257" i="27"/>
  <c r="BY258" i="27"/>
  <c r="BY259" i="27"/>
  <c r="BY260" i="27"/>
  <c r="BY261" i="27"/>
  <c r="BY262" i="27"/>
  <c r="BY263" i="27"/>
  <c r="BY264" i="27"/>
  <c r="BY265" i="27"/>
  <c r="BY266" i="27"/>
  <c r="BY267" i="27"/>
  <c r="BY268" i="27"/>
  <c r="BY269" i="27"/>
  <c r="BY270" i="27"/>
  <c r="BY271" i="27"/>
  <c r="BY272" i="27"/>
  <c r="BY273" i="27"/>
  <c r="BY274" i="27"/>
  <c r="BY275" i="27"/>
  <c r="BY276" i="27"/>
  <c r="BY277" i="27"/>
  <c r="BY278" i="27"/>
  <c r="BY279" i="27"/>
  <c r="BY280" i="27"/>
  <c r="BY281" i="27"/>
  <c r="BY282" i="27"/>
  <c r="BY283" i="27"/>
  <c r="BY284" i="27"/>
  <c r="BY285" i="27"/>
  <c r="BY286" i="27"/>
  <c r="BY287" i="27"/>
  <c r="BY288" i="27"/>
  <c r="BY289" i="27"/>
  <c r="BY290" i="27"/>
  <c r="BY291" i="27"/>
  <c r="BY292" i="27"/>
  <c r="BY293" i="27"/>
  <c r="BY294" i="27"/>
  <c r="BY295" i="27"/>
  <c r="BY296" i="27"/>
  <c r="BY297" i="27"/>
  <c r="BY298" i="27"/>
  <c r="BY299" i="27"/>
  <c r="BY300" i="27"/>
  <c r="BY301" i="27"/>
  <c r="BY302" i="27"/>
  <c r="BY303" i="27"/>
  <c r="BY304" i="27"/>
  <c r="BY305" i="27"/>
  <c r="BY306" i="27"/>
  <c r="BY307" i="27"/>
  <c r="BY308" i="27"/>
  <c r="BY309" i="27"/>
  <c r="BY310" i="27"/>
  <c r="BY311" i="27"/>
  <c r="BY312" i="27"/>
  <c r="BY313" i="27"/>
  <c r="BY314" i="27"/>
  <c r="BY315" i="27"/>
  <c r="BY316" i="27"/>
  <c r="BY317" i="27"/>
  <c r="BY318" i="27"/>
  <c r="BY319" i="27"/>
  <c r="BY320" i="27"/>
  <c r="BU218" i="27"/>
  <c r="BU219" i="27"/>
  <c r="BU220" i="27"/>
  <c r="BU221" i="27"/>
  <c r="BU222" i="27"/>
  <c r="BU223" i="27"/>
  <c r="BU224" i="27"/>
  <c r="BU225" i="27"/>
  <c r="BU226" i="27"/>
  <c r="BU227" i="27"/>
  <c r="BU228" i="27"/>
  <c r="BU229" i="27"/>
  <c r="BU230" i="27"/>
  <c r="BU231" i="27"/>
  <c r="BU232" i="27"/>
  <c r="BU233" i="27"/>
  <c r="BU234" i="27"/>
  <c r="BU235" i="27"/>
  <c r="BU236" i="27"/>
  <c r="BU237" i="27"/>
  <c r="BU238" i="27"/>
  <c r="BU239" i="27"/>
  <c r="BU240" i="27"/>
  <c r="BU241" i="27"/>
  <c r="BU242" i="27"/>
  <c r="BU243" i="27"/>
  <c r="BU244" i="27"/>
  <c r="BU245" i="27"/>
  <c r="BU246" i="27"/>
  <c r="BU247" i="27"/>
  <c r="BU248" i="27"/>
  <c r="BU249" i="27"/>
  <c r="BU250" i="27"/>
  <c r="BU251" i="27"/>
  <c r="BU252" i="27"/>
  <c r="BU253" i="27"/>
  <c r="BU254" i="27"/>
  <c r="BU255" i="27"/>
  <c r="BU256" i="27"/>
  <c r="BU257" i="27"/>
  <c r="BU258" i="27"/>
  <c r="BU259" i="27"/>
  <c r="BU260" i="27"/>
  <c r="BU261" i="27"/>
  <c r="BU262" i="27"/>
  <c r="BU263" i="27"/>
  <c r="BU264" i="27"/>
  <c r="BU265" i="27"/>
  <c r="BU266" i="27"/>
  <c r="BU267" i="27"/>
  <c r="BU268" i="27"/>
  <c r="BU269" i="27"/>
  <c r="BU270" i="27"/>
  <c r="BU271" i="27"/>
  <c r="BU272" i="27"/>
  <c r="BU273" i="27"/>
  <c r="BU274" i="27"/>
  <c r="BU275" i="27"/>
  <c r="BU276" i="27"/>
  <c r="BU277" i="27"/>
  <c r="BU278" i="27"/>
  <c r="BU279" i="27"/>
  <c r="BU280" i="27"/>
  <c r="BU281" i="27"/>
  <c r="BU282" i="27"/>
  <c r="BU283" i="27"/>
  <c r="BU284" i="27"/>
  <c r="BU285" i="27"/>
  <c r="BU286" i="27"/>
  <c r="BU287" i="27"/>
  <c r="BU288" i="27"/>
  <c r="BU289" i="27"/>
  <c r="BU290" i="27"/>
  <c r="BU291" i="27"/>
  <c r="BU292" i="27"/>
  <c r="BU293" i="27"/>
  <c r="BU294" i="27"/>
  <c r="BU295" i="27"/>
  <c r="BU296" i="27"/>
  <c r="BU297" i="27"/>
  <c r="BU298" i="27"/>
  <c r="BU299" i="27"/>
  <c r="BU300" i="27"/>
  <c r="BU301" i="27"/>
  <c r="BU302" i="27"/>
  <c r="BU303" i="27"/>
  <c r="BU304" i="27"/>
  <c r="BU305" i="27"/>
  <c r="BU306" i="27"/>
  <c r="BU307" i="27"/>
  <c r="BU308" i="27"/>
  <c r="BU309" i="27"/>
  <c r="BU310" i="27"/>
  <c r="BU311" i="27"/>
  <c r="BU312" i="27"/>
  <c r="BU313" i="27"/>
  <c r="BU314" i="27"/>
  <c r="BU315" i="27"/>
  <c r="BU316" i="27"/>
  <c r="BU317" i="27"/>
  <c r="BU318" i="27"/>
  <c r="BU319" i="27"/>
  <c r="BU320" i="27"/>
  <c r="BY217" i="27"/>
  <c r="BU217" i="27"/>
  <c r="BY216" i="27"/>
  <c r="BU216" i="27"/>
  <c r="BQ218" i="27"/>
  <c r="BQ219" i="27"/>
  <c r="BQ220" i="27"/>
  <c r="BQ221" i="27"/>
  <c r="BQ222" i="27"/>
  <c r="BQ223" i="27"/>
  <c r="BQ224" i="27"/>
  <c r="BQ225" i="27"/>
  <c r="BQ226" i="27"/>
  <c r="BQ227" i="27"/>
  <c r="BQ228" i="27"/>
  <c r="BQ229" i="27"/>
  <c r="BQ230" i="27"/>
  <c r="BQ231" i="27"/>
  <c r="BQ232" i="27"/>
  <c r="BQ233" i="27"/>
  <c r="BQ234" i="27"/>
  <c r="BQ235" i="27"/>
  <c r="BQ236" i="27"/>
  <c r="BQ237" i="27"/>
  <c r="BQ238" i="27"/>
  <c r="BQ239" i="27"/>
  <c r="BQ240" i="27"/>
  <c r="BQ241" i="27"/>
  <c r="BQ242" i="27"/>
  <c r="BQ243" i="27"/>
  <c r="BQ244" i="27"/>
  <c r="BQ245" i="27"/>
  <c r="BQ246" i="27"/>
  <c r="BQ247" i="27"/>
  <c r="BQ248" i="27"/>
  <c r="BQ249" i="27"/>
  <c r="BQ250" i="27"/>
  <c r="BQ251" i="27"/>
  <c r="BQ252" i="27"/>
  <c r="BQ253" i="27"/>
  <c r="BQ254" i="27"/>
  <c r="BQ255" i="27"/>
  <c r="BQ256" i="27"/>
  <c r="BQ257" i="27"/>
  <c r="BQ258" i="27"/>
  <c r="BQ259" i="27"/>
  <c r="BQ260" i="27"/>
  <c r="BQ261" i="27"/>
  <c r="BQ262" i="27"/>
  <c r="BQ263" i="27"/>
  <c r="BQ264" i="27"/>
  <c r="BQ265" i="27"/>
  <c r="BQ266" i="27"/>
  <c r="BQ267" i="27"/>
  <c r="BQ268" i="27"/>
  <c r="BQ269" i="27"/>
  <c r="BQ270" i="27"/>
  <c r="BQ271" i="27"/>
  <c r="BQ272" i="27"/>
  <c r="BQ273" i="27"/>
  <c r="BQ274" i="27"/>
  <c r="BQ275" i="27"/>
  <c r="BQ276" i="27"/>
  <c r="BQ277" i="27"/>
  <c r="BQ278" i="27"/>
  <c r="BQ279" i="27"/>
  <c r="BQ280" i="27"/>
  <c r="BQ281" i="27"/>
  <c r="BQ282" i="27"/>
  <c r="BQ283" i="27"/>
  <c r="BQ284" i="27"/>
  <c r="BQ285" i="27"/>
  <c r="BQ286" i="27"/>
  <c r="BQ287" i="27"/>
  <c r="BQ288" i="27"/>
  <c r="BQ289" i="27"/>
  <c r="BQ290" i="27"/>
  <c r="BQ291" i="27"/>
  <c r="BQ292" i="27"/>
  <c r="BQ293" i="27"/>
  <c r="BQ294" i="27"/>
  <c r="BQ295" i="27"/>
  <c r="BQ296" i="27"/>
  <c r="BQ297" i="27"/>
  <c r="BQ298" i="27"/>
  <c r="BQ299" i="27"/>
  <c r="BQ300" i="27"/>
  <c r="BQ301" i="27"/>
  <c r="BQ302" i="27"/>
  <c r="BQ303" i="27"/>
  <c r="BQ304" i="27"/>
  <c r="BQ305" i="27"/>
  <c r="BQ306" i="27"/>
  <c r="BQ307" i="27"/>
  <c r="BQ308" i="27"/>
  <c r="BQ309" i="27"/>
  <c r="BQ310" i="27"/>
  <c r="BQ311" i="27"/>
  <c r="BQ312" i="27"/>
  <c r="BQ313" i="27"/>
  <c r="BQ314" i="27"/>
  <c r="BQ315" i="27"/>
  <c r="BQ316" i="27"/>
  <c r="BQ317" i="27"/>
  <c r="BQ318" i="27"/>
  <c r="BQ319" i="27"/>
  <c r="BQ320" i="27"/>
  <c r="BQ217" i="27"/>
  <c r="BQ216" i="27"/>
  <c r="AB5" i="27"/>
  <c r="AB6" i="27"/>
  <c r="AB7" i="27"/>
  <c r="AB8" i="27"/>
  <c r="AB9" i="27"/>
  <c r="AB10" i="27"/>
  <c r="AB11" i="27"/>
  <c r="AB12" i="27"/>
  <c r="AB13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7" i="27"/>
  <c r="AB38" i="27"/>
  <c r="AB39" i="27"/>
  <c r="AB40" i="27"/>
  <c r="AB41" i="27"/>
  <c r="AB42" i="27"/>
  <c r="AB43" i="27"/>
  <c r="AB44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57" i="27"/>
  <c r="AB58" i="27"/>
  <c r="AB59" i="27"/>
  <c r="AB60" i="27"/>
  <c r="AB61" i="27"/>
  <c r="AB62" i="27"/>
  <c r="AB63" i="27"/>
  <c r="AB64" i="27"/>
  <c r="AB65" i="27"/>
  <c r="AB66" i="27"/>
  <c r="AB67" i="27"/>
  <c r="AB68" i="27"/>
  <c r="AB69" i="27"/>
  <c r="AB70" i="27"/>
  <c r="AB71" i="27"/>
  <c r="AB72" i="27"/>
  <c r="AB73" i="27"/>
  <c r="AB74" i="27"/>
  <c r="AB75" i="27"/>
  <c r="AB76" i="27"/>
  <c r="AB77" i="27"/>
  <c r="AB78" i="27"/>
  <c r="AB79" i="27"/>
  <c r="AB80" i="27"/>
  <c r="AB81" i="27"/>
  <c r="AB82" i="27"/>
  <c r="AB83" i="27"/>
  <c r="AB84" i="27"/>
  <c r="AB85" i="27"/>
  <c r="AB86" i="27"/>
  <c r="AB87" i="27"/>
  <c r="AB88" i="27"/>
  <c r="AB89" i="27"/>
  <c r="AB90" i="27"/>
  <c r="AB91" i="27"/>
  <c r="AB92" i="27"/>
  <c r="AB93" i="27"/>
  <c r="AB94" i="27"/>
  <c r="AB95" i="27"/>
  <c r="AB96" i="27"/>
  <c r="AB97" i="27"/>
  <c r="AB98" i="27"/>
  <c r="AB99" i="27"/>
  <c r="AB100" i="27"/>
  <c r="AB101" i="27"/>
  <c r="AB102" i="27"/>
  <c r="AB103" i="27"/>
  <c r="AB104" i="27"/>
  <c r="AB105" i="27"/>
  <c r="AB106" i="27"/>
  <c r="AB107" i="27"/>
  <c r="AB108" i="27"/>
  <c r="AB110" i="27"/>
  <c r="AB111" i="27"/>
  <c r="AB112" i="27"/>
  <c r="AB113" i="27"/>
  <c r="AB114" i="27"/>
  <c r="AB115" i="27"/>
  <c r="AB116" i="27"/>
  <c r="AB117" i="27"/>
  <c r="AB118" i="27"/>
  <c r="AB119" i="27"/>
  <c r="AB120" i="27"/>
  <c r="AB121" i="27"/>
  <c r="AB122" i="27"/>
  <c r="AB123" i="27"/>
  <c r="AB124" i="27"/>
  <c r="AB125" i="27"/>
  <c r="AB126" i="27"/>
  <c r="AB127" i="27"/>
  <c r="AB128" i="27"/>
  <c r="AB129" i="27"/>
  <c r="AB130" i="27"/>
  <c r="AB131" i="27"/>
  <c r="AB132" i="27"/>
  <c r="AB133" i="27"/>
  <c r="AB134" i="27"/>
  <c r="AB135" i="27"/>
  <c r="AB136" i="27"/>
  <c r="AB137" i="27"/>
  <c r="AB138" i="27"/>
  <c r="AB139" i="27"/>
  <c r="AB140" i="27"/>
  <c r="AB141" i="27"/>
  <c r="AB142" i="27"/>
  <c r="AB143" i="27"/>
  <c r="AB144" i="27"/>
  <c r="AB145" i="27"/>
  <c r="AB146" i="27"/>
  <c r="AB147" i="27"/>
  <c r="AB148" i="27"/>
  <c r="AB149" i="27"/>
  <c r="AB150" i="27"/>
  <c r="AB151" i="27"/>
  <c r="AB152" i="27"/>
  <c r="AB153" i="27"/>
  <c r="AB154" i="27"/>
  <c r="AB155" i="27"/>
  <c r="AB156" i="27"/>
  <c r="AB157" i="27"/>
  <c r="AB158" i="27"/>
  <c r="AB159" i="27"/>
  <c r="AB160" i="27"/>
  <c r="AB161" i="27"/>
  <c r="AB162" i="27"/>
  <c r="AB163" i="27"/>
  <c r="AB164" i="27"/>
  <c r="AB165" i="27"/>
  <c r="AB166" i="27"/>
  <c r="AB167" i="27"/>
  <c r="AB168" i="27"/>
  <c r="AB169" i="27"/>
  <c r="AB170" i="27"/>
  <c r="AB171" i="27"/>
  <c r="AB172" i="27"/>
  <c r="AB173" i="27"/>
  <c r="AB174" i="27"/>
  <c r="AB175" i="27"/>
  <c r="AB176" i="27"/>
  <c r="AB177" i="27"/>
  <c r="AB178" i="27"/>
  <c r="AB179" i="27"/>
  <c r="AB180" i="27"/>
  <c r="AB181" i="27"/>
  <c r="AB182" i="27"/>
  <c r="AB183" i="27"/>
  <c r="AB184" i="27"/>
  <c r="AB185" i="27"/>
  <c r="AB186" i="27"/>
  <c r="AB187" i="27"/>
  <c r="AB188" i="27"/>
  <c r="AB189" i="27"/>
  <c r="AB190" i="27"/>
  <c r="AB191" i="27"/>
  <c r="AB192" i="27"/>
  <c r="AB193" i="27"/>
  <c r="AB194" i="27"/>
  <c r="AB195" i="27"/>
  <c r="AB196" i="27"/>
  <c r="AB197" i="27"/>
  <c r="AB198" i="27"/>
  <c r="AB199" i="27"/>
  <c r="AB200" i="27"/>
  <c r="AB201" i="27"/>
  <c r="AB202" i="27"/>
  <c r="AB203" i="27"/>
  <c r="AB204" i="27"/>
  <c r="AB205" i="27"/>
  <c r="AB206" i="27"/>
  <c r="AB207" i="27"/>
  <c r="AB208" i="27"/>
  <c r="AB209" i="27"/>
  <c r="AB210" i="27"/>
  <c r="AB211" i="27"/>
  <c r="AB212" i="27"/>
  <c r="AB213" i="27"/>
  <c r="AB214" i="27"/>
  <c r="AB216" i="27"/>
  <c r="AB217" i="27"/>
  <c r="AB218" i="27"/>
  <c r="AB219" i="27"/>
  <c r="AB220" i="27"/>
  <c r="AB221" i="27"/>
  <c r="AB222" i="27"/>
  <c r="AB223" i="27"/>
  <c r="AB224" i="27"/>
  <c r="AB225" i="27"/>
  <c r="AB226" i="27"/>
  <c r="AB227" i="27"/>
  <c r="AB228" i="27"/>
  <c r="AB229" i="27"/>
  <c r="AB230" i="27"/>
  <c r="AB231" i="27"/>
  <c r="AB232" i="27"/>
  <c r="AB233" i="27"/>
  <c r="AB234" i="27"/>
  <c r="AB235" i="27"/>
  <c r="AB236" i="27"/>
  <c r="AB237" i="27"/>
  <c r="AB238" i="27"/>
  <c r="AB239" i="27"/>
  <c r="AB240" i="27"/>
  <c r="AB241" i="27"/>
  <c r="AB242" i="27"/>
  <c r="AB243" i="27"/>
  <c r="AB244" i="27"/>
  <c r="AB245" i="27"/>
  <c r="AB246" i="27"/>
  <c r="AB247" i="27"/>
  <c r="AB248" i="27"/>
  <c r="AB249" i="27"/>
  <c r="AB250" i="27"/>
  <c r="AB251" i="27"/>
  <c r="AB252" i="27"/>
  <c r="AB253" i="27"/>
  <c r="AB254" i="27"/>
  <c r="AB255" i="27"/>
  <c r="AB256" i="27"/>
  <c r="AB257" i="27"/>
  <c r="AB258" i="27"/>
  <c r="AB259" i="27"/>
  <c r="AB260" i="27"/>
  <c r="AB261" i="27"/>
  <c r="AB262" i="27"/>
  <c r="AB263" i="27"/>
  <c r="AB264" i="27"/>
  <c r="AB265" i="27"/>
  <c r="AB266" i="27"/>
  <c r="AB267" i="27"/>
  <c r="AB268" i="27"/>
  <c r="AB269" i="27"/>
  <c r="AB270" i="27"/>
  <c r="AB271" i="27"/>
  <c r="AB272" i="27"/>
  <c r="AB273" i="27"/>
  <c r="AB274" i="27"/>
  <c r="AB275" i="27"/>
  <c r="AB276" i="27"/>
  <c r="AB277" i="27"/>
  <c r="AB278" i="27"/>
  <c r="AB279" i="27"/>
  <c r="AB280" i="27"/>
  <c r="AB281" i="27"/>
  <c r="AB282" i="27"/>
  <c r="AB283" i="27"/>
  <c r="AB284" i="27"/>
  <c r="AB285" i="27"/>
  <c r="AB286" i="27"/>
  <c r="AB287" i="27"/>
  <c r="AB288" i="27"/>
  <c r="AB289" i="27"/>
  <c r="AB290" i="27"/>
  <c r="AB291" i="27"/>
  <c r="AB292" i="27"/>
  <c r="AB293" i="27"/>
  <c r="AB294" i="27"/>
  <c r="AB295" i="27"/>
  <c r="AB296" i="27"/>
  <c r="AB297" i="27"/>
  <c r="AB298" i="27"/>
  <c r="AB299" i="27"/>
  <c r="AB300" i="27"/>
  <c r="AB301" i="27"/>
  <c r="AB302" i="27"/>
  <c r="AB303" i="27"/>
  <c r="AB304" i="27"/>
  <c r="AB305" i="27"/>
  <c r="AB306" i="27"/>
  <c r="AB307" i="27"/>
  <c r="AB308" i="27"/>
  <c r="AB309" i="27"/>
  <c r="AB310" i="27"/>
  <c r="AB311" i="27"/>
  <c r="AB312" i="27"/>
  <c r="AB313" i="27"/>
  <c r="AB314" i="27"/>
  <c r="AB315" i="27"/>
  <c r="AB316" i="27"/>
  <c r="AB317" i="27"/>
  <c r="AB318" i="27"/>
  <c r="AB319" i="27"/>
  <c r="AB320" i="27"/>
  <c r="X5" i="27"/>
  <c r="X6" i="27"/>
  <c r="X7" i="27"/>
  <c r="X8" i="27"/>
  <c r="X9" i="27"/>
  <c r="X10" i="27"/>
  <c r="X11" i="27"/>
  <c r="X12" i="27"/>
  <c r="X13" i="27"/>
  <c r="X14" i="27"/>
  <c r="X15" i="27"/>
  <c r="X16" i="27"/>
  <c r="X17" i="27"/>
  <c r="X18" i="27"/>
  <c r="X19" i="27"/>
  <c r="X20" i="27"/>
  <c r="X21" i="27"/>
  <c r="X22" i="27"/>
  <c r="X23" i="27"/>
  <c r="X24" i="27"/>
  <c r="X25" i="27"/>
  <c r="X26" i="27"/>
  <c r="X27" i="27"/>
  <c r="X28" i="27"/>
  <c r="X29" i="27"/>
  <c r="X30" i="27"/>
  <c r="X31" i="27"/>
  <c r="X32" i="27"/>
  <c r="X33" i="27"/>
  <c r="X34" i="27"/>
  <c r="X35" i="27"/>
  <c r="X36" i="27"/>
  <c r="X37" i="27"/>
  <c r="X38" i="27"/>
  <c r="X39" i="27"/>
  <c r="X40" i="27"/>
  <c r="X41" i="27"/>
  <c r="X42" i="27"/>
  <c r="X43" i="27"/>
  <c r="X44" i="27"/>
  <c r="X45" i="27"/>
  <c r="X46" i="27"/>
  <c r="X47" i="27"/>
  <c r="X48" i="27"/>
  <c r="X49" i="27"/>
  <c r="X50" i="27"/>
  <c r="X51" i="27"/>
  <c r="X52" i="27"/>
  <c r="X53" i="27"/>
  <c r="X54" i="27"/>
  <c r="X55" i="27"/>
  <c r="X56" i="27"/>
  <c r="X57" i="27"/>
  <c r="X58" i="27"/>
  <c r="X59" i="27"/>
  <c r="X60" i="27"/>
  <c r="X61" i="27"/>
  <c r="X62" i="27"/>
  <c r="X63" i="27"/>
  <c r="X64" i="27"/>
  <c r="X65" i="27"/>
  <c r="X66" i="27"/>
  <c r="X67" i="27"/>
  <c r="X68" i="27"/>
  <c r="X69" i="27"/>
  <c r="X70" i="27"/>
  <c r="X71" i="27"/>
  <c r="X72" i="27"/>
  <c r="X73" i="27"/>
  <c r="X74" i="27"/>
  <c r="X75" i="27"/>
  <c r="X76" i="27"/>
  <c r="X77" i="27"/>
  <c r="X78" i="27"/>
  <c r="X79" i="27"/>
  <c r="X80" i="27"/>
  <c r="X81" i="27"/>
  <c r="X82" i="27"/>
  <c r="X83" i="27"/>
  <c r="X84" i="27"/>
  <c r="X85" i="27"/>
  <c r="X86" i="27"/>
  <c r="X87" i="27"/>
  <c r="X88" i="27"/>
  <c r="X89" i="27"/>
  <c r="X90" i="27"/>
  <c r="X91" i="27"/>
  <c r="X92" i="27"/>
  <c r="X93" i="27"/>
  <c r="X94" i="27"/>
  <c r="X95" i="27"/>
  <c r="X96" i="27"/>
  <c r="X97" i="27"/>
  <c r="X98" i="27"/>
  <c r="X99" i="27"/>
  <c r="X100" i="27"/>
  <c r="X101" i="27"/>
  <c r="X102" i="27"/>
  <c r="X103" i="27"/>
  <c r="X104" i="27"/>
  <c r="X105" i="27"/>
  <c r="X106" i="27"/>
  <c r="X107" i="27"/>
  <c r="X108" i="27"/>
  <c r="X110" i="27"/>
  <c r="X111" i="27"/>
  <c r="X112" i="27"/>
  <c r="X113" i="27"/>
  <c r="X114" i="27"/>
  <c r="X115" i="27"/>
  <c r="X116" i="27"/>
  <c r="X117" i="27"/>
  <c r="X118" i="27"/>
  <c r="X119" i="27"/>
  <c r="X120" i="27"/>
  <c r="X121" i="27"/>
  <c r="X122" i="27"/>
  <c r="X123" i="27"/>
  <c r="X124" i="27"/>
  <c r="X125" i="27"/>
  <c r="X126" i="27"/>
  <c r="X127" i="27"/>
  <c r="X128" i="27"/>
  <c r="X129" i="27"/>
  <c r="X130" i="27"/>
  <c r="X131" i="27"/>
  <c r="X132" i="27"/>
  <c r="X133" i="27"/>
  <c r="X134" i="27"/>
  <c r="X135" i="27"/>
  <c r="X136" i="27"/>
  <c r="X137" i="27"/>
  <c r="X138" i="27"/>
  <c r="X139" i="27"/>
  <c r="X140" i="27"/>
  <c r="X141" i="27"/>
  <c r="X142" i="27"/>
  <c r="X143" i="27"/>
  <c r="X144" i="27"/>
  <c r="X145" i="27"/>
  <c r="X146" i="27"/>
  <c r="X147" i="27"/>
  <c r="X148" i="27"/>
  <c r="X149" i="27"/>
  <c r="X150" i="27"/>
  <c r="X151" i="27"/>
  <c r="X152" i="27"/>
  <c r="X153" i="27"/>
  <c r="X154" i="27"/>
  <c r="X155" i="27"/>
  <c r="X156" i="27"/>
  <c r="X157" i="27"/>
  <c r="X158" i="27"/>
  <c r="X159" i="27"/>
  <c r="X160" i="27"/>
  <c r="X161" i="27"/>
  <c r="X162" i="27"/>
  <c r="X163" i="27"/>
  <c r="X164" i="27"/>
  <c r="X165" i="27"/>
  <c r="X166" i="27"/>
  <c r="X167" i="27"/>
  <c r="X168" i="27"/>
  <c r="X169" i="27"/>
  <c r="X170" i="27"/>
  <c r="X171" i="27"/>
  <c r="X172" i="27"/>
  <c r="X173" i="27"/>
  <c r="X174" i="27"/>
  <c r="X175" i="27"/>
  <c r="X176" i="27"/>
  <c r="X177" i="27"/>
  <c r="X178" i="27"/>
  <c r="X179" i="27"/>
  <c r="X180" i="27"/>
  <c r="X181" i="27"/>
  <c r="X182" i="27"/>
  <c r="X183" i="27"/>
  <c r="X184" i="27"/>
  <c r="X185" i="27"/>
  <c r="X186" i="27"/>
  <c r="X187" i="27"/>
  <c r="X188" i="27"/>
  <c r="X189" i="27"/>
  <c r="X190" i="27"/>
  <c r="X191" i="27"/>
  <c r="X192" i="27"/>
  <c r="X193" i="27"/>
  <c r="X194" i="27"/>
  <c r="X195" i="27"/>
  <c r="X196" i="27"/>
  <c r="X197" i="27"/>
  <c r="X198" i="27"/>
  <c r="X199" i="27"/>
  <c r="X200" i="27"/>
  <c r="X201" i="27"/>
  <c r="X202" i="27"/>
  <c r="X203" i="27"/>
  <c r="X204" i="27"/>
  <c r="X205" i="27"/>
  <c r="X206" i="27"/>
  <c r="X207" i="27"/>
  <c r="X208" i="27"/>
  <c r="X209" i="27"/>
  <c r="X210" i="27"/>
  <c r="X211" i="27"/>
  <c r="X212" i="27"/>
  <c r="X213" i="27"/>
  <c r="X214" i="27"/>
  <c r="X216" i="27"/>
  <c r="X217" i="27"/>
  <c r="X218" i="27"/>
  <c r="X219" i="27"/>
  <c r="X220" i="27"/>
  <c r="X221" i="27"/>
  <c r="X222" i="27"/>
  <c r="X223" i="27"/>
  <c r="X224" i="27"/>
  <c r="X225" i="27"/>
  <c r="X226" i="27"/>
  <c r="X227" i="27"/>
  <c r="X228" i="27"/>
  <c r="X229" i="27"/>
  <c r="X230" i="27"/>
  <c r="X231" i="27"/>
  <c r="X232" i="27"/>
  <c r="X233" i="27"/>
  <c r="X234" i="27"/>
  <c r="X235" i="27"/>
  <c r="X236" i="27"/>
  <c r="X237" i="27"/>
  <c r="X238" i="27"/>
  <c r="X239" i="27"/>
  <c r="X240" i="27"/>
  <c r="X241" i="27"/>
  <c r="X242" i="27"/>
  <c r="X243" i="27"/>
  <c r="X244" i="27"/>
  <c r="X245" i="27"/>
  <c r="X246" i="27"/>
  <c r="X247" i="27"/>
  <c r="X248" i="27"/>
  <c r="X249" i="27"/>
  <c r="X250" i="27"/>
  <c r="X251" i="27"/>
  <c r="X252" i="27"/>
  <c r="X253" i="27"/>
  <c r="X254" i="27"/>
  <c r="X255" i="27"/>
  <c r="X256" i="27"/>
  <c r="X257" i="27"/>
  <c r="X258" i="27"/>
  <c r="X259" i="27"/>
  <c r="X260" i="27"/>
  <c r="X261" i="27"/>
  <c r="X262" i="27"/>
  <c r="X263" i="27"/>
  <c r="X264" i="27"/>
  <c r="X265" i="27"/>
  <c r="X266" i="27"/>
  <c r="X267" i="27"/>
  <c r="X268" i="27"/>
  <c r="X269" i="27"/>
  <c r="X270" i="27"/>
  <c r="X271" i="27"/>
  <c r="X272" i="27"/>
  <c r="X273" i="27"/>
  <c r="X274" i="27"/>
  <c r="X275" i="27"/>
  <c r="X276" i="27"/>
  <c r="X277" i="27"/>
  <c r="X278" i="27"/>
  <c r="X279" i="27"/>
  <c r="X280" i="27"/>
  <c r="X281" i="27"/>
  <c r="X282" i="27"/>
  <c r="X283" i="27"/>
  <c r="X284" i="27"/>
  <c r="X285" i="27"/>
  <c r="X286" i="27"/>
  <c r="X287" i="27"/>
  <c r="X288" i="27"/>
  <c r="X289" i="27"/>
  <c r="X290" i="27"/>
  <c r="X291" i="27"/>
  <c r="X292" i="27"/>
  <c r="X293" i="27"/>
  <c r="X294" i="27"/>
  <c r="X295" i="27"/>
  <c r="X296" i="27"/>
  <c r="X297" i="27"/>
  <c r="X298" i="27"/>
  <c r="X299" i="27"/>
  <c r="X300" i="27"/>
  <c r="X301" i="27"/>
  <c r="X302" i="27"/>
  <c r="X303" i="27"/>
  <c r="X304" i="27"/>
  <c r="X305" i="27"/>
  <c r="X306" i="27"/>
  <c r="X307" i="27"/>
  <c r="X308" i="27"/>
  <c r="X309" i="27"/>
  <c r="X310" i="27"/>
  <c r="X311" i="27"/>
  <c r="X312" i="27"/>
  <c r="X313" i="27"/>
  <c r="X314" i="27"/>
  <c r="X315" i="27"/>
  <c r="X316" i="27"/>
  <c r="X317" i="27"/>
  <c r="X318" i="27"/>
  <c r="X319" i="27"/>
  <c r="X320" i="27"/>
  <c r="AB4" i="27"/>
  <c r="X4" i="27"/>
  <c r="T34" i="27"/>
  <c r="T35" i="27"/>
  <c r="T36" i="27"/>
  <c r="T37" i="27"/>
  <c r="T38" i="27"/>
  <c r="T39" i="27"/>
  <c r="T40" i="27"/>
  <c r="T41" i="27"/>
  <c r="T42" i="27"/>
  <c r="T43" i="27"/>
  <c r="T44" i="27"/>
  <c r="T45" i="27"/>
  <c r="T46" i="27"/>
  <c r="T47" i="27"/>
  <c r="T48" i="27"/>
  <c r="T49" i="27"/>
  <c r="T50" i="27"/>
  <c r="T51" i="27"/>
  <c r="T52" i="27"/>
  <c r="T53" i="27"/>
  <c r="T54" i="27"/>
  <c r="T55" i="27"/>
  <c r="T56" i="27"/>
  <c r="T57" i="27"/>
  <c r="T58" i="27"/>
  <c r="T59" i="27"/>
  <c r="T60" i="27"/>
  <c r="T61" i="27"/>
  <c r="T62" i="27"/>
  <c r="T63" i="27"/>
  <c r="T64" i="27"/>
  <c r="T65" i="27"/>
  <c r="T66" i="27"/>
  <c r="T67" i="27"/>
  <c r="T68" i="27"/>
  <c r="T69" i="27"/>
  <c r="T70" i="27"/>
  <c r="T71" i="27"/>
  <c r="T72" i="27"/>
  <c r="T73" i="27"/>
  <c r="T74" i="27"/>
  <c r="T75" i="27"/>
  <c r="T76" i="27"/>
  <c r="T77" i="27"/>
  <c r="T78" i="27"/>
  <c r="T79" i="27"/>
  <c r="T80" i="27"/>
  <c r="T81" i="27"/>
  <c r="T82" i="27"/>
  <c r="T83" i="27"/>
  <c r="T84" i="27"/>
  <c r="T85" i="27"/>
  <c r="T86" i="27"/>
  <c r="T87" i="27"/>
  <c r="T88" i="27"/>
  <c r="T89" i="27"/>
  <c r="T90" i="27"/>
  <c r="T91" i="27"/>
  <c r="T92" i="27"/>
  <c r="T93" i="27"/>
  <c r="T94" i="27"/>
  <c r="T95" i="27"/>
  <c r="T96" i="27"/>
  <c r="T97" i="27"/>
  <c r="T98" i="27"/>
  <c r="T99" i="27"/>
  <c r="T100" i="27"/>
  <c r="T101" i="27"/>
  <c r="T102" i="27"/>
  <c r="T103" i="27"/>
  <c r="T104" i="27"/>
  <c r="T105" i="27"/>
  <c r="T106" i="27"/>
  <c r="T107" i="27"/>
  <c r="T108" i="27"/>
  <c r="T110" i="27"/>
  <c r="T111" i="27"/>
  <c r="T112" i="27"/>
  <c r="T113" i="27"/>
  <c r="T114" i="27"/>
  <c r="T115" i="27"/>
  <c r="T116" i="27"/>
  <c r="T117" i="27"/>
  <c r="T118" i="27"/>
  <c r="T119" i="27"/>
  <c r="T120" i="27"/>
  <c r="T121" i="27"/>
  <c r="T122" i="27"/>
  <c r="T123" i="27"/>
  <c r="T124" i="27"/>
  <c r="T125" i="27"/>
  <c r="T126" i="27"/>
  <c r="T127" i="27"/>
  <c r="T128" i="27"/>
  <c r="T129" i="27"/>
  <c r="T130" i="27"/>
  <c r="T131" i="27"/>
  <c r="T132" i="27"/>
  <c r="T133" i="27"/>
  <c r="T134" i="27"/>
  <c r="T135" i="27"/>
  <c r="T136" i="27"/>
  <c r="T137" i="27"/>
  <c r="T138" i="27"/>
  <c r="T139" i="27"/>
  <c r="T140" i="27"/>
  <c r="T141" i="27"/>
  <c r="T142" i="27"/>
  <c r="T143" i="27"/>
  <c r="T144" i="27"/>
  <c r="T145" i="27"/>
  <c r="T146" i="27"/>
  <c r="T147" i="27"/>
  <c r="T148" i="27"/>
  <c r="T149" i="27"/>
  <c r="T150" i="27"/>
  <c r="T151" i="27"/>
  <c r="T152" i="27"/>
  <c r="T153" i="27"/>
  <c r="T154" i="27"/>
  <c r="T155" i="27"/>
  <c r="T156" i="27"/>
  <c r="T157" i="27"/>
  <c r="T158" i="27"/>
  <c r="T159" i="27"/>
  <c r="T160" i="27"/>
  <c r="T161" i="27"/>
  <c r="T162" i="27"/>
  <c r="T163" i="27"/>
  <c r="T164" i="27"/>
  <c r="T165" i="27"/>
  <c r="T166" i="27"/>
  <c r="T167" i="27"/>
  <c r="T168" i="27"/>
  <c r="T169" i="27"/>
  <c r="T170" i="27"/>
  <c r="T171" i="27"/>
  <c r="T172" i="27"/>
  <c r="T173" i="27"/>
  <c r="T174" i="27"/>
  <c r="T175" i="27"/>
  <c r="T176" i="27"/>
  <c r="T177" i="27"/>
  <c r="T178" i="27"/>
  <c r="T179" i="27"/>
  <c r="T180" i="27"/>
  <c r="T181" i="27"/>
  <c r="T182" i="27"/>
  <c r="T183" i="27"/>
  <c r="T184" i="27"/>
  <c r="T185" i="27"/>
  <c r="T186" i="27"/>
  <c r="T187" i="27"/>
  <c r="T188" i="27"/>
  <c r="T189" i="27"/>
  <c r="T190" i="27"/>
  <c r="T191" i="27"/>
  <c r="T192" i="27"/>
  <c r="T193" i="27"/>
  <c r="T194" i="27"/>
  <c r="T195" i="27"/>
  <c r="T196" i="27"/>
  <c r="T197" i="27"/>
  <c r="T198" i="27"/>
  <c r="T199" i="27"/>
  <c r="T200" i="27"/>
  <c r="T201" i="27"/>
  <c r="T202" i="27"/>
  <c r="T203" i="27"/>
  <c r="T204" i="27"/>
  <c r="T205" i="27"/>
  <c r="T206" i="27"/>
  <c r="T207" i="27"/>
  <c r="T208" i="27"/>
  <c r="T209" i="27"/>
  <c r="T210" i="27"/>
  <c r="T211" i="27"/>
  <c r="T212" i="27"/>
  <c r="T213" i="27"/>
  <c r="T214" i="27"/>
  <c r="T216" i="27"/>
  <c r="T217" i="27"/>
  <c r="T218" i="27"/>
  <c r="T219" i="27"/>
  <c r="T220" i="27"/>
  <c r="T221" i="27"/>
  <c r="T222" i="27"/>
  <c r="T223" i="27"/>
  <c r="T224" i="27"/>
  <c r="T225" i="27"/>
  <c r="T226" i="27"/>
  <c r="T227" i="27"/>
  <c r="T228" i="27"/>
  <c r="T229" i="27"/>
  <c r="T230" i="27"/>
  <c r="T231" i="27"/>
  <c r="T232" i="27"/>
  <c r="T233" i="27"/>
  <c r="T234" i="27"/>
  <c r="T235" i="27"/>
  <c r="T236" i="27"/>
  <c r="T237" i="27"/>
  <c r="T238" i="27"/>
  <c r="T239" i="27"/>
  <c r="T240" i="27"/>
  <c r="T241" i="27"/>
  <c r="T242" i="27"/>
  <c r="T243" i="27"/>
  <c r="T244" i="27"/>
  <c r="T245" i="27"/>
  <c r="T246" i="27"/>
  <c r="T247" i="27"/>
  <c r="T248" i="27"/>
  <c r="T249" i="27"/>
  <c r="T250" i="27"/>
  <c r="T251" i="27"/>
  <c r="T252" i="27"/>
  <c r="T253" i="27"/>
  <c r="T254" i="27"/>
  <c r="T255" i="27"/>
  <c r="T256" i="27"/>
  <c r="T257" i="27"/>
  <c r="T258" i="27"/>
  <c r="T259" i="27"/>
  <c r="T260" i="27"/>
  <c r="T261" i="27"/>
  <c r="T262" i="27"/>
  <c r="T263" i="27"/>
  <c r="T264" i="27"/>
  <c r="T265" i="27"/>
  <c r="T266" i="27"/>
  <c r="T267" i="27"/>
  <c r="T268" i="27"/>
  <c r="T269" i="27"/>
  <c r="T270" i="27"/>
  <c r="T271" i="27"/>
  <c r="T272" i="27"/>
  <c r="T273" i="27"/>
  <c r="T274" i="27"/>
  <c r="T275" i="27"/>
  <c r="T276" i="27"/>
  <c r="T277" i="27"/>
  <c r="T278" i="27"/>
  <c r="T279" i="27"/>
  <c r="T280" i="27"/>
  <c r="T281" i="27"/>
  <c r="T282" i="27"/>
  <c r="T283" i="27"/>
  <c r="T284" i="27"/>
  <c r="T285" i="27"/>
  <c r="T286" i="27"/>
  <c r="T287" i="27"/>
  <c r="T288" i="27"/>
  <c r="T289" i="27"/>
  <c r="T290" i="27"/>
  <c r="T291" i="27"/>
  <c r="T292" i="27"/>
  <c r="T293" i="27"/>
  <c r="T294" i="27"/>
  <c r="T295" i="27"/>
  <c r="T296" i="27"/>
  <c r="T297" i="27"/>
  <c r="T298" i="27"/>
  <c r="T299" i="27"/>
  <c r="T300" i="27"/>
  <c r="T301" i="27"/>
  <c r="T302" i="27"/>
  <c r="T303" i="27"/>
  <c r="T304" i="27"/>
  <c r="T305" i="27"/>
  <c r="T306" i="27"/>
  <c r="T307" i="27"/>
  <c r="T308" i="27"/>
  <c r="T309" i="27"/>
  <c r="T310" i="27"/>
  <c r="T311" i="27"/>
  <c r="T312" i="27"/>
  <c r="T313" i="27"/>
  <c r="T314" i="27"/>
  <c r="T315" i="27"/>
  <c r="T316" i="27"/>
  <c r="T317" i="27"/>
  <c r="T318" i="27"/>
  <c r="T319" i="27"/>
  <c r="T320" i="27"/>
  <c r="T5" i="27"/>
  <c r="T6" i="27"/>
  <c r="T7" i="27"/>
  <c r="T8" i="27"/>
  <c r="T9" i="27"/>
  <c r="T10" i="27"/>
  <c r="T11" i="27"/>
  <c r="T12" i="27"/>
  <c r="T13" i="27"/>
  <c r="T14" i="27"/>
  <c r="T15" i="27"/>
  <c r="T16" i="27"/>
  <c r="T17" i="27"/>
  <c r="T18" i="27"/>
  <c r="T19" i="27"/>
  <c r="T20" i="27"/>
  <c r="T21" i="27"/>
  <c r="T22" i="27"/>
  <c r="T23" i="27"/>
  <c r="T24" i="27"/>
  <c r="T25" i="27"/>
  <c r="T26" i="27"/>
  <c r="T27" i="27"/>
  <c r="T28" i="27"/>
  <c r="T29" i="27"/>
  <c r="T30" i="27"/>
  <c r="T31" i="27"/>
  <c r="T32" i="27"/>
  <c r="T33" i="27"/>
  <c r="T4" i="27"/>
  <c r="T109" i="27" l="1"/>
  <c r="AB109" i="27"/>
  <c r="X109" i="27"/>
</calcChain>
</file>

<file path=xl/sharedStrings.xml><?xml version="1.0" encoding="utf-8"?>
<sst xmlns="http://schemas.openxmlformats.org/spreadsheetml/2006/main" count="10128" uniqueCount="291">
  <si>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</si>
  <si>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</si>
  <si>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</si>
  <si>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</si>
  <si>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</si>
  <si>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</si>
  <si>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</si>
  <si>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</si>
  <si>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</si>
  <si>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</si>
  <si>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</si>
  <si>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</si>
  <si>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</si>
  <si>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</si>
  <si>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</si>
  <si>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</si>
  <si>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</si>
  <si>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</si>
  <si>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</si>
  <si>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</si>
  <si>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</si>
  <si>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Aggregate amount of Charged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</si>
  <si>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</si>
  <si>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</si>
  <si>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</si>
  <si>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</si>
  <si>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</si>
  <si>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</si>
  <si>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</si>
  <si>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</si>
  <si>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</si>
  <si>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</si>
  <si>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</si>
  <si>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</si>
  <si>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</si>
  <si>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</si>
  <si>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</si>
  <si>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</si>
  <si>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98620</t>
  </si>
  <si>
    <t>98648</t>
  </si>
  <si>
    <t>98857</t>
  </si>
  <si>
    <t>99001</t>
  </si>
  <si>
    <t>99003</t>
  </si>
  <si>
    <t>99004</t>
  </si>
  <si>
    <t>99005</t>
  </si>
  <si>
    <t>99006</t>
  </si>
  <si>
    <t>99008</t>
  </si>
  <si>
    <t>99009</t>
  </si>
  <si>
    <t>99011</t>
  </si>
  <si>
    <t>99012</t>
  </si>
  <si>
    <t>99013</t>
  </si>
  <si>
    <t>99014</t>
  </si>
  <si>
    <t>99016</t>
  </si>
  <si>
    <t>99018</t>
  </si>
  <si>
    <t>99019</t>
  </si>
  <si>
    <t>99020</t>
  </si>
  <si>
    <t>99021</t>
  </si>
  <si>
    <t>99022</t>
  </si>
  <si>
    <t>99023</t>
  </si>
  <si>
    <t>99025</t>
  </si>
  <si>
    <t>99026</t>
  </si>
  <si>
    <t>99027</t>
  </si>
  <si>
    <t>99029</t>
  </si>
  <si>
    <t>99030</t>
  </si>
  <si>
    <t>99031</t>
  </si>
  <si>
    <t>99032</t>
  </si>
  <si>
    <t>99033</t>
  </si>
  <si>
    <t>99034</t>
  </si>
  <si>
    <t>99036</t>
  </si>
  <si>
    <t>99037</t>
  </si>
  <si>
    <t>99039</t>
  </si>
  <si>
    <t>99040</t>
  </si>
  <si>
    <t>99101</t>
  </si>
  <si>
    <t>99102</t>
  </si>
  <si>
    <t>99103</t>
  </si>
  <si>
    <t>99104</t>
  </si>
  <si>
    <t>99107</t>
  </si>
  <si>
    <t>99109</t>
  </si>
  <si>
    <t>99110</t>
  </si>
  <si>
    <t>99111</t>
  </si>
  <si>
    <t>99113</t>
  </si>
  <si>
    <t>99114</t>
  </si>
  <si>
    <t>99117</t>
  </si>
  <si>
    <t>99122</t>
  </si>
  <si>
    <t>99125</t>
  </si>
  <si>
    <t>99126</t>
  </si>
  <si>
    <t>99128</t>
  </si>
  <si>
    <t>99129</t>
  </si>
  <si>
    <t>99130</t>
  </si>
  <si>
    <t>99131</t>
  </si>
  <si>
    <t>99134</t>
  </si>
  <si>
    <t>99137</t>
  </si>
  <si>
    <t>99138</t>
  </si>
  <si>
    <t>99141</t>
  </si>
  <si>
    <t>99143</t>
  </si>
  <si>
    <t>99144</t>
  </si>
  <si>
    <t>99146</t>
  </si>
  <si>
    <t>99148</t>
  </si>
  <si>
    <t>99149</t>
  </si>
  <si>
    <t>99151</t>
  </si>
  <si>
    <t>99156</t>
  </si>
  <si>
    <t>99157</t>
  </si>
  <si>
    <t>99158</t>
  </si>
  <si>
    <t>99159</t>
  </si>
  <si>
    <t>99160</t>
  </si>
  <si>
    <t>99161</t>
  </si>
  <si>
    <t>99163</t>
  </si>
  <si>
    <t>99164</t>
  </si>
  <si>
    <t>99167</t>
  </si>
  <si>
    <t>99169</t>
  </si>
  <si>
    <t>99170</t>
  </si>
  <si>
    <t>99171</t>
  </si>
  <si>
    <t>99173</t>
  </si>
  <si>
    <t>99174</t>
  </si>
  <si>
    <t>99176</t>
  </si>
  <si>
    <t>99179</t>
  </si>
  <si>
    <t>99181</t>
  </si>
  <si>
    <t>99185</t>
  </si>
  <si>
    <t>99201</t>
  </si>
  <si>
    <t>99202</t>
  </si>
  <si>
    <t>99203</t>
  </si>
  <si>
    <t>99204</t>
  </si>
  <si>
    <t>99205</t>
  </si>
  <si>
    <t>99206</t>
  </si>
  <si>
    <t>99207</t>
  </si>
  <si>
    <t>99208</t>
  </si>
  <si>
    <t>99212</t>
  </si>
  <si>
    <t>99216</t>
  </si>
  <si>
    <t>99217</t>
  </si>
  <si>
    <t>99218</t>
  </si>
  <si>
    <t>99219</t>
  </si>
  <si>
    <t>99220</t>
  </si>
  <si>
    <t>99223</t>
  </si>
  <si>
    <t>99224</t>
  </si>
  <si>
    <t>99260</t>
  </si>
  <si>
    <t>99326</t>
  </si>
  <si>
    <t>99335</t>
  </si>
  <si>
    <t>99341</t>
  </si>
  <si>
    <t>99344</t>
  </si>
  <si>
    <t>99371</t>
  </si>
  <si>
    <t>99402</t>
  </si>
  <si>
    <t>99403</t>
  </si>
  <si>
    <t>Industrial</t>
  </si>
  <si>
    <t>Commercial</t>
  </si>
  <si>
    <t>Residential</t>
  </si>
  <si>
    <t>99228</t>
  </si>
  <si>
    <t>*Reflects "Reminder Notice" Count</t>
  </si>
  <si>
    <t xml:space="preserve">Avista does not assess late fees in WA </t>
  </si>
  <si>
    <t>Month</t>
  </si>
  <si>
    <t>Load Type</t>
  </si>
  <si>
    <t xml:space="preserve">98620       </t>
  </si>
  <si>
    <t>COM</t>
  </si>
  <si>
    <t>THRM</t>
  </si>
  <si>
    <t>RES</t>
  </si>
  <si>
    <t xml:space="preserve">98648       </t>
  </si>
  <si>
    <t xml:space="preserve">98857       </t>
  </si>
  <si>
    <t>IND</t>
  </si>
  <si>
    <t xml:space="preserve">99001       </t>
  </si>
  <si>
    <t xml:space="preserve">99003       </t>
  </si>
  <si>
    <t xml:space="preserve">99004       </t>
  </si>
  <si>
    <t xml:space="preserve">99005       </t>
  </si>
  <si>
    <t xml:space="preserve">99006       </t>
  </si>
  <si>
    <t xml:space="preserve">99008       </t>
  </si>
  <si>
    <t xml:space="preserve">99009       </t>
  </si>
  <si>
    <t xml:space="preserve">99011       </t>
  </si>
  <si>
    <t xml:space="preserve">99012       </t>
  </si>
  <si>
    <t xml:space="preserve">99013       </t>
  </si>
  <si>
    <t xml:space="preserve">99014       </t>
  </si>
  <si>
    <t xml:space="preserve">99016       </t>
  </si>
  <si>
    <t xml:space="preserve">99018       </t>
  </si>
  <si>
    <t xml:space="preserve">99019       </t>
  </si>
  <si>
    <t xml:space="preserve">99020       </t>
  </si>
  <si>
    <t xml:space="preserve">99021       </t>
  </si>
  <si>
    <t xml:space="preserve">99022       </t>
  </si>
  <si>
    <t xml:space="preserve">99023       </t>
  </si>
  <si>
    <t xml:space="preserve">99025       </t>
  </si>
  <si>
    <t xml:space="preserve">99026       </t>
  </si>
  <si>
    <t xml:space="preserve">99027       </t>
  </si>
  <si>
    <t xml:space="preserve">99029       </t>
  </si>
  <si>
    <t xml:space="preserve">99030       </t>
  </si>
  <si>
    <t xml:space="preserve">99031       </t>
  </si>
  <si>
    <t xml:space="preserve">99032       </t>
  </si>
  <si>
    <t xml:space="preserve">99033       </t>
  </si>
  <si>
    <t xml:space="preserve">99034       </t>
  </si>
  <si>
    <t xml:space="preserve">99036       </t>
  </si>
  <si>
    <t xml:space="preserve">99037       </t>
  </si>
  <si>
    <t xml:space="preserve">99039       </t>
  </si>
  <si>
    <t xml:space="preserve">99040       </t>
  </si>
  <si>
    <t xml:space="preserve">99101       </t>
  </si>
  <si>
    <t xml:space="preserve">99102       </t>
  </si>
  <si>
    <t xml:space="preserve">99103       </t>
  </si>
  <si>
    <t xml:space="preserve">99104       </t>
  </si>
  <si>
    <t xml:space="preserve">99107       </t>
  </si>
  <si>
    <t xml:space="preserve">99109       </t>
  </si>
  <si>
    <t xml:space="preserve">99110       </t>
  </si>
  <si>
    <t xml:space="preserve">99111       </t>
  </si>
  <si>
    <t xml:space="preserve">99113       </t>
  </si>
  <si>
    <t xml:space="preserve">99114       </t>
  </si>
  <si>
    <t xml:space="preserve">99117       </t>
  </si>
  <si>
    <t xml:space="preserve">99122       </t>
  </si>
  <si>
    <t xml:space="preserve">99125       </t>
  </si>
  <si>
    <t xml:space="preserve">99126       </t>
  </si>
  <si>
    <t xml:space="preserve">99128       </t>
  </si>
  <si>
    <t xml:space="preserve">99129       </t>
  </si>
  <si>
    <t xml:space="preserve">99130       </t>
  </si>
  <si>
    <t xml:space="preserve">99131       </t>
  </si>
  <si>
    <t xml:space="preserve">99134       </t>
  </si>
  <si>
    <t xml:space="preserve">99137       </t>
  </si>
  <si>
    <t xml:space="preserve">99138       </t>
  </si>
  <si>
    <t xml:space="preserve">99141       </t>
  </si>
  <si>
    <t xml:space="preserve">99143       </t>
  </si>
  <si>
    <t xml:space="preserve">99144       </t>
  </si>
  <si>
    <t xml:space="preserve">99146       </t>
  </si>
  <si>
    <t xml:space="preserve">99148       </t>
  </si>
  <si>
    <t xml:space="preserve">99149       </t>
  </si>
  <si>
    <t xml:space="preserve">99151       </t>
  </si>
  <si>
    <t xml:space="preserve">99156       </t>
  </si>
  <si>
    <t xml:space="preserve">99157       </t>
  </si>
  <si>
    <t xml:space="preserve">99158       </t>
  </si>
  <si>
    <t xml:space="preserve">99159       </t>
  </si>
  <si>
    <t xml:space="preserve">99160       </t>
  </si>
  <si>
    <t xml:space="preserve">99161       </t>
  </si>
  <si>
    <t xml:space="preserve">99163       </t>
  </si>
  <si>
    <t xml:space="preserve">99164       </t>
  </si>
  <si>
    <t xml:space="preserve">99167       </t>
  </si>
  <si>
    <t xml:space="preserve">99169       </t>
  </si>
  <si>
    <t xml:space="preserve">99170       </t>
  </si>
  <si>
    <t xml:space="preserve">99171       </t>
  </si>
  <si>
    <t xml:space="preserve">99173       </t>
  </si>
  <si>
    <t xml:space="preserve">99174       </t>
  </si>
  <si>
    <t xml:space="preserve">99176       </t>
  </si>
  <si>
    <t xml:space="preserve">99179       </t>
  </si>
  <si>
    <t xml:space="preserve">99181       </t>
  </si>
  <si>
    <t xml:space="preserve">99185       </t>
  </si>
  <si>
    <t xml:space="preserve">99201       </t>
  </si>
  <si>
    <t xml:space="preserve">99202       </t>
  </si>
  <si>
    <t xml:space="preserve">99203       </t>
  </si>
  <si>
    <t xml:space="preserve">99204       </t>
  </si>
  <si>
    <t xml:space="preserve">99205       </t>
  </si>
  <si>
    <t xml:space="preserve">99206       </t>
  </si>
  <si>
    <t xml:space="preserve">99207       </t>
  </si>
  <si>
    <t xml:space="preserve">99208       </t>
  </si>
  <si>
    <t xml:space="preserve">99212       </t>
  </si>
  <si>
    <t xml:space="preserve">99216       </t>
  </si>
  <si>
    <t xml:space="preserve">99217       </t>
  </si>
  <si>
    <t xml:space="preserve">99218       </t>
  </si>
  <si>
    <t xml:space="preserve">99219       </t>
  </si>
  <si>
    <t xml:space="preserve">99220       </t>
  </si>
  <si>
    <t xml:space="preserve">99223       </t>
  </si>
  <si>
    <t xml:space="preserve">99224       </t>
  </si>
  <si>
    <t xml:space="preserve">99260       </t>
  </si>
  <si>
    <t xml:space="preserve">99326       </t>
  </si>
  <si>
    <t xml:space="preserve">99335       </t>
  </si>
  <si>
    <t xml:space="preserve">99341       </t>
  </si>
  <si>
    <t xml:space="preserve">99344       </t>
  </si>
  <si>
    <t xml:space="preserve">99371       </t>
  </si>
  <si>
    <t xml:space="preserve">99402       </t>
  </si>
  <si>
    <t xml:space="preserve">99403       </t>
  </si>
  <si>
    <t>Item b) Avg. Duration of Disconnection days by Customer Class</t>
  </si>
  <si>
    <t>**Approximately 4% of notices result in disconnection</t>
  </si>
  <si>
    <t>same as response to item d</t>
  </si>
  <si>
    <t>General 2021</t>
  </si>
  <si>
    <t>KWH</t>
  </si>
  <si>
    <t>Commercial Total</t>
  </si>
  <si>
    <t>Residential Total</t>
  </si>
  <si>
    <t>Temporary COVID Debt Relief Programs</t>
  </si>
  <si>
    <t>LIHEAP Total</t>
  </si>
  <si>
    <t>LIRAP Total</t>
  </si>
  <si>
    <t>Automatic Grants</t>
  </si>
  <si>
    <t>Forgiveness Grants</t>
  </si>
  <si>
    <t>Debt Relief Total</t>
  </si>
  <si>
    <t>Electric</t>
  </si>
  <si>
    <t>Number of accounts</t>
  </si>
  <si>
    <t>Average Benefits</t>
  </si>
  <si>
    <t>Gas</t>
  </si>
  <si>
    <t>Dual</t>
  </si>
  <si>
    <t>N/A*</t>
  </si>
  <si>
    <t>Total</t>
  </si>
  <si>
    <t>*Account no longer active</t>
  </si>
  <si>
    <t>Grand Total</t>
  </si>
  <si>
    <t>Days Past Due</t>
  </si>
  <si>
    <t># of Customers</t>
  </si>
  <si>
    <t>Past Due Amt.</t>
  </si>
  <si>
    <t>30+</t>
  </si>
  <si>
    <t>60+</t>
  </si>
  <si>
    <t>90+</t>
  </si>
  <si>
    <t>Low-Income*</t>
  </si>
  <si>
    <t>*Low-income residential customers are also included in the residential category</t>
  </si>
  <si>
    <t>Avista - June 2021 COVID-19 Credit and Collections Monthly Reporting</t>
  </si>
  <si>
    <t xml:space="preserve">June 2021 Residential Debt Relief </t>
  </si>
  <si>
    <t xml:space="preserve">Indistrial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</si>
</sst>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_);_(* \(#,##0\);_(* &quot;-&quot;??_);_(@_)"/>
    <numFmt numFmtId="167" formatCode="#,##0.##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E2E2E2"/>
      </right>
      <top style="medium">
        <color indexed="64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indexed="64"/>
      </top>
      <bottom style="medium">
        <color rgb="FFE2E2E2"/>
      </bottom>
      <diagonal/>
    </border>
    <border>
      <left style="medium">
        <color rgb="FFE2E2E2"/>
      </left>
      <right style="medium">
        <color indexed="64"/>
      </right>
      <top style="medium">
        <color indexed="64"/>
      </top>
      <bottom style="medium">
        <color rgb="FFE2E2E2"/>
      </bottom>
      <diagonal/>
    </border>
    <border>
      <left style="medium">
        <color indexed="64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indexed="64"/>
      </right>
      <top/>
      <bottom style="medium">
        <color rgb="FFE2E2E2"/>
      </bottom>
      <diagonal/>
    </border>
    <border>
      <left style="medium">
        <color indexed="64"/>
      </left>
      <right style="medium">
        <color rgb="FFE2E2E2"/>
      </right>
      <top/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indexed="64"/>
      </bottom>
      <diagonal/>
    </border>
    <border>
      <left style="medium">
        <color rgb="FFE2E2E2"/>
      </left>
      <right style="medium">
        <color indexed="64"/>
      </right>
      <top/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rgb="FFEFEFEF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/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/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 style="medium">
        <color rgb="FFEFEFEF"/>
      </top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indexed="64"/>
      </bottom>
      <diagonal/>
    </border>
    <border>
      <left style="medium">
        <color rgb="FFEFEFE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5">
    <xf numFmtId="0" fontId="0" fillId="0" borderId="0" xfId="0"/>
    <xf numFmtId="0" fontId="0" fillId="2" borderId="0" xfId="0" applyFill="1"/>
    <xf numFmtId="17" fontId="0" fillId="0" borderId="1" xfId="0" applyNumberFormat="1" applyBorder="1"/>
    <xf numFmtId="17" fontId="0" fillId="0" borderId="2" xfId="0" applyNumberFormat="1" applyBorder="1"/>
    <xf numFmtId="0" fontId="0" fillId="0" borderId="4" xfId="0" applyBorder="1"/>
    <xf numFmtId="0" fontId="0" fillId="0" borderId="0" xfId="0" applyBorder="1"/>
    <xf numFmtId="0" fontId="0" fillId="0" borderId="3" xfId="0" applyBorder="1"/>
    <xf numFmtId="0" fontId="1" fillId="0" borderId="0" xfId="0" applyFont="1" applyBorder="1"/>
    <xf numFmtId="0" fontId="3" fillId="0" borderId="0" xfId="0" applyFont="1" applyAlignment="1">
      <alignment horizontal="right"/>
    </xf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21" xfId="0" applyBorder="1"/>
    <xf numFmtId="0" fontId="0" fillId="0" borderId="22" xfId="0" applyBorder="1" applyAlignment="1">
      <alignment horizontal="left"/>
    </xf>
    <xf numFmtId="0" fontId="0" fillId="0" borderId="23" xfId="0" applyBorder="1"/>
    <xf numFmtId="0" fontId="0" fillId="2" borderId="23" xfId="0" applyFill="1" applyBorder="1"/>
    <xf numFmtId="0" fontId="0" fillId="0" borderId="24" xfId="0" applyBorder="1"/>
    <xf numFmtId="0" fontId="0" fillId="0" borderId="22" xfId="0" applyBorder="1"/>
    <xf numFmtId="0" fontId="0" fillId="0" borderId="25" xfId="0" applyBorder="1"/>
    <xf numFmtId="0" fontId="0" fillId="0" borderId="26" xfId="0" applyBorder="1"/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2" borderId="14" xfId="0" applyFill="1" applyBorder="1"/>
    <xf numFmtId="17" fontId="0" fillId="0" borderId="8" xfId="0" applyNumberFormat="1" applyBorder="1"/>
    <xf numFmtId="0" fontId="3" fillId="0" borderId="22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2" fontId="3" fillId="0" borderId="23" xfId="0" applyNumberFormat="1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2" fontId="3" fillId="0" borderId="14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2" borderId="0" xfId="0" applyFill="1" applyBorder="1" applyAlignment="1">
      <alignment horizontal="left" wrapText="1"/>
    </xf>
    <xf numFmtId="17" fontId="0" fillId="2" borderId="0" xfId="0" applyNumberFormat="1" applyFill="1" applyBorder="1"/>
    <xf numFmtId="0" fontId="0" fillId="2" borderId="5" xfId="0" applyFill="1" applyBorder="1"/>
    <xf numFmtId="2" fontId="0" fillId="0" borderId="3" xfId="0" applyNumberFormat="1" applyBorder="1"/>
    <xf numFmtId="2" fontId="3" fillId="0" borderId="0" xfId="0" applyNumberFormat="1" applyFont="1" applyAlignment="1">
      <alignment horizontal="right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1" xfId="0" applyBorder="1"/>
    <xf numFmtId="0" fontId="0" fillId="0" borderId="0" xfId="0"/>
    <xf numFmtId="0" fontId="0" fillId="0" borderId="0" xfId="0" applyAlignment="1">
      <alignment horizont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2" borderId="0" xfId="0" applyFill="1" applyBorder="1"/>
    <xf numFmtId="17" fontId="0" fillId="0" borderId="40" xfId="0" applyNumberFormat="1" applyBorder="1"/>
    <xf numFmtId="17" fontId="0" fillId="0" borderId="10" xfId="0" applyNumberFormat="1" applyBorder="1"/>
    <xf numFmtId="0" fontId="0" fillId="2" borderId="7" xfId="0" applyFill="1" applyBorder="1"/>
    <xf numFmtId="0" fontId="0" fillId="0" borderId="41" xfId="0" applyBorder="1"/>
    <xf numFmtId="17" fontId="0" fillId="0" borderId="9" xfId="0" applyNumberFormat="1" applyBorder="1"/>
    <xf numFmtId="0" fontId="0" fillId="0" borderId="0" xfId="0"/>
    <xf numFmtId="3" fontId="0" fillId="0" borderId="16" xfId="0" applyNumberFormat="1" applyBorder="1"/>
    <xf numFmtId="0" fontId="0" fillId="0" borderId="0" xfId="0"/>
    <xf numFmtId="0" fontId="0" fillId="0" borderId="0" xfId="0"/>
    <xf numFmtId="165" fontId="0" fillId="0" borderId="11" xfId="1" applyNumberFormat="1" applyFont="1" applyBorder="1"/>
    <xf numFmtId="165" fontId="0" fillId="0" borderId="0" xfId="1" applyNumberFormat="1" applyFont="1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0" fillId="0" borderId="15" xfId="1" applyNumberFormat="1" applyFont="1" applyBorder="1"/>
    <xf numFmtId="165" fontId="0" fillId="0" borderId="22" xfId="1" applyNumberFormat="1" applyFont="1" applyBorder="1"/>
    <xf numFmtId="165" fontId="0" fillId="0" borderId="23" xfId="1" applyNumberFormat="1" applyFont="1" applyBorder="1"/>
    <xf numFmtId="165" fontId="0" fillId="0" borderId="0" xfId="1" applyNumberFormat="1" applyFont="1"/>
    <xf numFmtId="165" fontId="0" fillId="0" borderId="25" xfId="1" applyNumberFormat="1" applyFont="1" applyBorder="1"/>
    <xf numFmtId="0" fontId="0" fillId="0" borderId="43" xfId="0" applyBorder="1"/>
    <xf numFmtId="0" fontId="0" fillId="0" borderId="34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2" borderId="45" xfId="0" applyFill="1" applyBorder="1"/>
    <xf numFmtId="0" fontId="0" fillId="0" borderId="45" xfId="0" applyBorder="1"/>
    <xf numFmtId="0" fontId="0" fillId="0" borderId="46" xfId="0" applyBorder="1"/>
    <xf numFmtId="0" fontId="0" fillId="0" borderId="1" xfId="0" applyBorder="1"/>
    <xf numFmtId="0" fontId="0" fillId="0" borderId="0" xfId="0"/>
    <xf numFmtId="0" fontId="0" fillId="0" borderId="2" xfId="0" applyBorder="1"/>
    <xf numFmtId="0" fontId="1" fillId="0" borderId="4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44" fontId="0" fillId="0" borderId="29" xfId="1" applyFont="1" applyBorder="1"/>
    <xf numFmtId="44" fontId="0" fillId="0" borderId="1" xfId="1" applyFont="1" applyBorder="1"/>
    <xf numFmtId="44" fontId="0" fillId="0" borderId="30" xfId="1" applyFont="1" applyBorder="1"/>
    <xf numFmtId="44" fontId="0" fillId="0" borderId="2" xfId="1" applyFont="1" applyBorder="1"/>
    <xf numFmtId="44" fontId="0" fillId="0" borderId="47" xfId="1" applyFont="1" applyBorder="1"/>
    <xf numFmtId="44" fontId="0" fillId="0" borderId="48" xfId="1" applyFont="1" applyBorder="1"/>
    <xf numFmtId="44" fontId="0" fillId="0" borderId="49" xfId="1" applyFont="1" applyBorder="1"/>
    <xf numFmtId="0" fontId="4" fillId="0" borderId="0" xfId="0" applyFont="1"/>
    <xf numFmtId="0" fontId="0" fillId="0" borderId="9" xfId="0" applyBorder="1"/>
    <xf numFmtId="0" fontId="1" fillId="0" borderId="29" xfId="0" applyFont="1" applyBorder="1" applyAlignment="1">
      <alignment vertical="center" wrapText="1"/>
    </xf>
    <xf numFmtId="0" fontId="1" fillId="0" borderId="50" xfId="0" applyFont="1" applyBorder="1"/>
    <xf numFmtId="3" fontId="5" fillId="0" borderId="29" xfId="0" applyNumberFormat="1" applyFont="1" applyBorder="1" applyAlignment="1">
      <alignment horizontal="right" vertical="top"/>
    </xf>
    <xf numFmtId="166" fontId="0" fillId="0" borderId="29" xfId="2" applyNumberFormat="1" applyFont="1" applyBorder="1" applyAlignment="1"/>
    <xf numFmtId="166" fontId="0" fillId="0" borderId="29" xfId="2" applyNumberFormat="1" applyFont="1" applyBorder="1"/>
    <xf numFmtId="166" fontId="5" fillId="0" borderId="29" xfId="2" applyNumberFormat="1" applyFont="1" applyBorder="1" applyAlignment="1">
      <alignment vertical="top"/>
    </xf>
    <xf numFmtId="3" fontId="0" fillId="0" borderId="52" xfId="0" applyNumberFormat="1" applyBorder="1"/>
    <xf numFmtId="166" fontId="5" fillId="0" borderId="29" xfId="2" applyNumberFormat="1" applyFont="1" applyBorder="1" applyAlignment="1">
      <alignment horizontal="right" vertical="top"/>
    </xf>
    <xf numFmtId="0" fontId="1" fillId="0" borderId="53" xfId="0" applyFont="1" applyBorder="1"/>
    <xf numFmtId="3" fontId="1" fillId="0" borderId="47" xfId="0" applyNumberFormat="1" applyFont="1" applyBorder="1"/>
    <xf numFmtId="166" fontId="6" fillId="0" borderId="47" xfId="2" applyNumberFormat="1" applyFont="1" applyBorder="1" applyAlignment="1">
      <alignment horizontal="right" vertical="top"/>
    </xf>
    <xf numFmtId="0" fontId="0" fillId="0" borderId="18" xfId="0" applyBorder="1"/>
    <xf numFmtId="0" fontId="1" fillId="0" borderId="1" xfId="0" applyFont="1" applyBorder="1" applyAlignment="1">
      <alignment vertical="center" wrapText="1"/>
    </xf>
    <xf numFmtId="0" fontId="1" fillId="0" borderId="29" xfId="0" applyFont="1" applyBorder="1"/>
    <xf numFmtId="166" fontId="5" fillId="0" borderId="1" xfId="2" applyNumberFormat="1" applyFont="1" applyBorder="1" applyAlignment="1">
      <alignment horizontal="right" vertical="top"/>
    </xf>
    <xf numFmtId="166" fontId="0" fillId="0" borderId="0" xfId="0" applyNumberFormat="1"/>
    <xf numFmtId="0" fontId="1" fillId="0" borderId="47" xfId="0" applyFont="1" applyBorder="1"/>
    <xf numFmtId="166" fontId="6" fillId="0" borderId="48" xfId="2" applyNumberFormat="1" applyFont="1" applyBorder="1" applyAlignment="1">
      <alignment horizontal="right" vertical="top"/>
    </xf>
    <xf numFmtId="0" fontId="1" fillId="0" borderId="3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1" fillId="0" borderId="50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0" fillId="0" borderId="37" xfId="0" applyBorder="1"/>
    <xf numFmtId="44" fontId="0" fillId="0" borderId="39" xfId="1" applyFont="1" applyBorder="1"/>
    <xf numFmtId="16" fontId="1" fillId="0" borderId="52" xfId="0" applyNumberFormat="1" applyFont="1" applyBorder="1"/>
    <xf numFmtId="0" fontId="1" fillId="0" borderId="6" xfId="0" applyFont="1" applyBorder="1" applyAlignment="1">
      <alignment wrapText="1"/>
    </xf>
    <xf numFmtId="0" fontId="0" fillId="0" borderId="1" xfId="0" applyBorder="1"/>
    <xf numFmtId="3" fontId="7" fillId="0" borderId="56" xfId="0" applyNumberFormat="1" applyFont="1" applyBorder="1" applyAlignment="1">
      <alignment horizontal="right" vertical="top"/>
    </xf>
    <xf numFmtId="0" fontId="7" fillId="0" borderId="57" xfId="0" applyFont="1" applyBorder="1" applyAlignment="1">
      <alignment horizontal="right" vertical="top"/>
    </xf>
    <xf numFmtId="0" fontId="7" fillId="0" borderId="57" xfId="0" applyFont="1" applyBorder="1" applyAlignment="1">
      <alignment horizontal="left" vertical="top"/>
    </xf>
    <xf numFmtId="3" fontId="7" fillId="0" borderId="57" xfId="0" applyNumberFormat="1" applyFont="1" applyBorder="1" applyAlignment="1">
      <alignment horizontal="right" vertical="top"/>
    </xf>
    <xf numFmtId="4" fontId="7" fillId="0" borderId="57" xfId="0" applyNumberFormat="1" applyFont="1" applyBorder="1" applyAlignment="1">
      <alignment horizontal="right" vertical="top"/>
    </xf>
    <xf numFmtId="0" fontId="7" fillId="0" borderId="58" xfId="0" applyFont="1" applyBorder="1" applyAlignment="1">
      <alignment vertical="top"/>
    </xf>
    <xf numFmtId="3" fontId="7" fillId="0" borderId="59" xfId="0" applyNumberFormat="1" applyFont="1" applyBorder="1" applyAlignment="1">
      <alignment horizontal="right" vertical="top"/>
    </xf>
    <xf numFmtId="0" fontId="7" fillId="0" borderId="60" xfId="0" applyFont="1" applyBorder="1" applyAlignment="1">
      <alignment horizontal="right" vertical="top"/>
    </xf>
    <xf numFmtId="0" fontId="7" fillId="0" borderId="60" xfId="0" applyFont="1" applyBorder="1" applyAlignment="1">
      <alignment horizontal="left" vertical="top"/>
    </xf>
    <xf numFmtId="3" fontId="7" fillId="0" borderId="60" xfId="0" applyNumberFormat="1" applyFont="1" applyBorder="1" applyAlignment="1">
      <alignment horizontal="right" vertical="top"/>
    </xf>
    <xf numFmtId="4" fontId="7" fillId="0" borderId="60" xfId="0" applyNumberFormat="1" applyFont="1" applyBorder="1" applyAlignment="1">
      <alignment horizontal="right" vertical="top"/>
    </xf>
    <xf numFmtId="0" fontId="7" fillId="0" borderId="61" xfId="0" applyFont="1" applyBorder="1" applyAlignment="1">
      <alignment vertical="top"/>
    </xf>
    <xf numFmtId="3" fontId="7" fillId="0" borderId="62" xfId="0" applyNumberFormat="1" applyFont="1" applyBorder="1" applyAlignment="1">
      <alignment horizontal="right" vertical="top"/>
    </xf>
    <xf numFmtId="0" fontId="7" fillId="0" borderId="63" xfId="0" applyFont="1" applyBorder="1" applyAlignment="1">
      <alignment horizontal="right" vertical="top"/>
    </xf>
    <xf numFmtId="0" fontId="7" fillId="0" borderId="63" xfId="0" applyFont="1" applyBorder="1" applyAlignment="1">
      <alignment horizontal="left" vertical="top"/>
    </xf>
    <xf numFmtId="3" fontId="7" fillId="0" borderId="63" xfId="0" applyNumberFormat="1" applyFont="1" applyBorder="1" applyAlignment="1">
      <alignment horizontal="right" vertical="top"/>
    </xf>
    <xf numFmtId="4" fontId="7" fillId="0" borderId="63" xfId="0" applyNumberFormat="1" applyFont="1" applyBorder="1" applyAlignment="1">
      <alignment horizontal="right" vertical="top"/>
    </xf>
    <xf numFmtId="0" fontId="7" fillId="0" borderId="64" xfId="0" applyFont="1" applyBorder="1" applyAlignment="1">
      <alignment vertical="top"/>
    </xf>
    <xf numFmtId="3" fontId="7" fillId="0" borderId="65" xfId="0" applyNumberFormat="1" applyFont="1" applyBorder="1" applyAlignment="1">
      <alignment horizontal="right" vertical="top"/>
    </xf>
    <xf numFmtId="0" fontId="0" fillId="0" borderId="65" xfId="0" applyBorder="1"/>
    <xf numFmtId="44" fontId="0" fillId="0" borderId="51" xfId="1" applyNumberFormat="1" applyFont="1" applyBorder="1"/>
    <xf numFmtId="44" fontId="5" fillId="0" borderId="30" xfId="1" applyNumberFormat="1" applyFont="1" applyBorder="1" applyAlignment="1">
      <alignment horizontal="right" vertical="top"/>
    </xf>
    <xf numFmtId="44" fontId="6" fillId="0" borderId="49" xfId="1" applyNumberFormat="1" applyFont="1" applyBorder="1" applyAlignment="1">
      <alignment horizontal="right" vertical="top"/>
    </xf>
    <xf numFmtId="44" fontId="5" fillId="0" borderId="51" xfId="1" applyNumberFormat="1" applyFont="1" applyBorder="1" applyAlignment="1">
      <alignment horizontal="right" vertical="top"/>
    </xf>
    <xf numFmtId="44" fontId="0" fillId="0" borderId="41" xfId="1" applyNumberFormat="1" applyFont="1" applyBorder="1"/>
    <xf numFmtId="44" fontId="5" fillId="0" borderId="41" xfId="1" applyNumberFormat="1" applyFont="1" applyBorder="1" applyAlignment="1">
      <alignment horizontal="right" vertical="top"/>
    </xf>
    <xf numFmtId="44" fontId="6" fillId="0" borderId="37" xfId="1" applyNumberFormat="1" applyFont="1" applyBorder="1" applyAlignment="1">
      <alignment horizontal="right" vertical="top"/>
    </xf>
    <xf numFmtId="44" fontId="0" fillId="0" borderId="30" xfId="1" applyNumberFormat="1" applyFont="1" applyBorder="1"/>
    <xf numFmtId="44" fontId="1" fillId="0" borderId="49" xfId="1" applyNumberFormat="1" applyFont="1" applyBorder="1"/>
    <xf numFmtId="3" fontId="5" fillId="0" borderId="66" xfId="0" applyNumberFormat="1" applyFont="1" applyBorder="1" applyAlignment="1">
      <alignment horizontal="right" vertical="top"/>
    </xf>
    <xf numFmtId="3" fontId="5" fillId="0" borderId="67" xfId="0" applyNumberFormat="1" applyFont="1" applyBorder="1" applyAlignment="1">
      <alignment horizontal="right" vertical="top"/>
    </xf>
    <xf numFmtId="0" fontId="0" fillId="0" borderId="67" xfId="0" applyFont="1" applyBorder="1"/>
    <xf numFmtId="0" fontId="2" fillId="0" borderId="67" xfId="0" applyFont="1" applyBorder="1"/>
    <xf numFmtId="3" fontId="5" fillId="0" borderId="17" xfId="0" applyNumberFormat="1" applyFont="1" applyBorder="1" applyAlignment="1">
      <alignment horizontal="right" vertical="top"/>
    </xf>
    <xf numFmtId="3" fontId="5" fillId="0" borderId="68" xfId="0" applyNumberFormat="1" applyFont="1" applyBorder="1" applyAlignment="1">
      <alignment horizontal="right" vertical="top"/>
    </xf>
    <xf numFmtId="0" fontId="2" fillId="0" borderId="66" xfId="0" applyFont="1" applyBorder="1"/>
    <xf numFmtId="0" fontId="0" fillId="0" borderId="66" xfId="0" applyFont="1" applyBorder="1"/>
    <xf numFmtId="0" fontId="2" fillId="0" borderId="17" xfId="0" applyFont="1" applyBorder="1"/>
    <xf numFmtId="167" fontId="5" fillId="0" borderId="69" xfId="0" applyNumberFormat="1" applyFont="1" applyBorder="1" applyAlignment="1">
      <alignment horizontal="right" vertical="top"/>
    </xf>
    <xf numFmtId="167" fontId="5" fillId="0" borderId="65" xfId="0" applyNumberFormat="1" applyFont="1" applyBorder="1" applyAlignment="1">
      <alignment horizontal="right" vertical="top"/>
    </xf>
    <xf numFmtId="167" fontId="0" fillId="0" borderId="12" xfId="0" applyNumberFormat="1" applyBorder="1"/>
    <xf numFmtId="0" fontId="0" fillId="0" borderId="65" xfId="0" applyFont="1" applyBorder="1"/>
    <xf numFmtId="0" fontId="2" fillId="0" borderId="65" xfId="0" applyFont="1" applyBorder="1"/>
    <xf numFmtId="3" fontId="5" fillId="0" borderId="65" xfId="0" applyNumberFormat="1" applyFont="1" applyBorder="1" applyAlignment="1">
      <alignment horizontal="right" vertical="top"/>
    </xf>
    <xf numFmtId="0" fontId="2" fillId="0" borderId="69" xfId="0" applyFont="1" applyBorder="1"/>
    <xf numFmtId="167" fontId="5" fillId="0" borderId="70" xfId="0" applyNumberFormat="1" applyFont="1" applyBorder="1" applyAlignment="1">
      <alignment horizontal="right" vertical="top"/>
    </xf>
    <xf numFmtId="167" fontId="5" fillId="0" borderId="71" xfId="0" applyNumberFormat="1" applyFont="1" applyBorder="1" applyAlignment="1">
      <alignment horizontal="right" vertical="top"/>
    </xf>
    <xf numFmtId="167" fontId="0" fillId="0" borderId="15" xfId="0" applyNumberFormat="1" applyBorder="1"/>
    <xf numFmtId="167" fontId="5" fillId="0" borderId="72" xfId="0" applyNumberFormat="1" applyFont="1" applyBorder="1" applyAlignment="1">
      <alignment horizontal="right" vertical="top"/>
    </xf>
    <xf numFmtId="167" fontId="5" fillId="0" borderId="73" xfId="0" applyNumberFormat="1" applyFont="1" applyBorder="1" applyAlignment="1">
      <alignment horizontal="right" vertical="top"/>
    </xf>
    <xf numFmtId="167" fontId="0" fillId="0" borderId="74" xfId="0" applyNumberFormat="1" applyBorder="1"/>
    <xf numFmtId="0" fontId="2" fillId="0" borderId="75" xfId="0" applyFont="1" applyBorder="1"/>
    <xf numFmtId="0" fontId="2" fillId="0" borderId="76" xfId="0" applyFont="1" applyBorder="1"/>
    <xf numFmtId="167" fontId="0" fillId="0" borderId="25" xfId="0" applyNumberFormat="1" applyBorder="1"/>
    <xf numFmtId="3" fontId="5" fillId="0" borderId="69" xfId="0" applyNumberFormat="1" applyFont="1" applyBorder="1" applyAlignment="1">
      <alignment horizontal="right" vertical="top"/>
    </xf>
    <xf numFmtId="0" fontId="2" fillId="0" borderId="70" xfId="0" applyFont="1" applyBorder="1"/>
    <xf numFmtId="0" fontId="2" fillId="0" borderId="71" xfId="0" applyFont="1" applyBorder="1"/>
    <xf numFmtId="3" fontId="5" fillId="0" borderId="70" xfId="0" applyNumberFormat="1" applyFont="1" applyBorder="1" applyAlignment="1">
      <alignment horizontal="right" vertical="top"/>
    </xf>
    <xf numFmtId="0" fontId="0" fillId="0" borderId="72" xfId="0" applyFont="1" applyBorder="1"/>
    <xf numFmtId="0" fontId="0" fillId="0" borderId="73" xfId="0" applyFont="1" applyBorder="1"/>
    <xf numFmtId="167" fontId="5" fillId="0" borderId="75" xfId="0" applyNumberFormat="1" applyFont="1" applyBorder="1" applyAlignment="1">
      <alignment horizontal="right" vertical="top"/>
    </xf>
    <xf numFmtId="167" fontId="5" fillId="0" borderId="76" xfId="0" applyNumberFormat="1" applyFont="1" applyBorder="1" applyAlignment="1">
      <alignment horizontal="right" vertical="top"/>
    </xf>
    <xf numFmtId="0" fontId="0" fillId="0" borderId="11" xfId="0" applyFont="1" applyBorder="1"/>
    <xf numFmtId="0" fontId="0" fillId="0" borderId="0" xfId="0" applyFont="1"/>
    <xf numFmtId="165" fontId="5" fillId="0" borderId="22" xfId="0" applyNumberFormat="1" applyFont="1" applyBorder="1" applyAlignment="1">
      <alignment horizontal="right" vertical="top"/>
    </xf>
    <xf numFmtId="165" fontId="5" fillId="0" borderId="23" xfId="0" applyNumberFormat="1" applyFont="1" applyBorder="1" applyAlignment="1">
      <alignment horizontal="right" vertical="top"/>
    </xf>
    <xf numFmtId="165" fontId="2" fillId="0" borderId="23" xfId="0" applyNumberFormat="1" applyFont="1" applyBorder="1"/>
    <xf numFmtId="165" fontId="0" fillId="0" borderId="25" xfId="0" applyNumberFormat="1" applyBorder="1"/>
    <xf numFmtId="165" fontId="0" fillId="0" borderId="23" xfId="0" applyNumberFormat="1" applyFont="1" applyBorder="1"/>
    <xf numFmtId="165" fontId="0" fillId="0" borderId="25" xfId="0" applyNumberFormat="1" applyFont="1" applyBorder="1"/>
    <xf numFmtId="165" fontId="5" fillId="0" borderId="11" xfId="0" applyNumberFormat="1" applyFont="1" applyBorder="1" applyAlignment="1">
      <alignment horizontal="right" vertical="top"/>
    </xf>
    <xf numFmtId="165" fontId="2" fillId="0" borderId="0" xfId="0" applyNumberFormat="1" applyFont="1" applyBorder="1"/>
    <xf numFmtId="165" fontId="0" fillId="0" borderId="12" xfId="0" applyNumberFormat="1" applyBorder="1"/>
    <xf numFmtId="165" fontId="5" fillId="0" borderId="0" xfId="0" applyNumberFormat="1" applyFont="1" applyBorder="1" applyAlignment="1">
      <alignment horizontal="right" vertical="top"/>
    </xf>
    <xf numFmtId="165" fontId="0" fillId="0" borderId="0" xfId="0" applyNumberFormat="1" applyFont="1" applyBorder="1"/>
    <xf numFmtId="165" fontId="0" fillId="0" borderId="12" xfId="0" applyNumberFormat="1" applyFont="1" applyBorder="1"/>
    <xf numFmtId="165" fontId="2" fillId="0" borderId="11" xfId="0" applyNumberFormat="1" applyFont="1" applyBorder="1"/>
    <xf numFmtId="165" fontId="5" fillId="0" borderId="13" xfId="0" applyNumberFormat="1" applyFont="1" applyBorder="1" applyAlignment="1">
      <alignment horizontal="right" vertical="top"/>
    </xf>
    <xf numFmtId="165" fontId="5" fillId="0" borderId="14" xfId="0" applyNumberFormat="1" applyFont="1" applyBorder="1" applyAlignment="1">
      <alignment horizontal="right" vertical="top"/>
    </xf>
    <xf numFmtId="165" fontId="0" fillId="0" borderId="15" xfId="0" applyNumberFormat="1" applyBorder="1"/>
    <xf numFmtId="165" fontId="0" fillId="0" borderId="15" xfId="0" applyNumberFormat="1" applyFont="1" applyBorder="1"/>
    <xf numFmtId="0" fontId="0" fillId="0" borderId="14" xfId="0" applyNumberFormat="1" applyBorder="1"/>
    <xf numFmtId="0" fontId="0" fillId="0" borderId="0" xfId="0"/>
    <xf numFmtId="0" fontId="0" fillId="0" borderId="79" xfId="0" applyBorder="1"/>
    <xf numFmtId="0" fontId="0" fillId="0" borderId="80" xfId="0" applyBorder="1" applyAlignment="1">
      <alignment wrapText="1"/>
    </xf>
    <xf numFmtId="17" fontId="0" fillId="0" borderId="29" xfId="0" applyNumberFormat="1" applyBorder="1"/>
    <xf numFmtId="17" fontId="0" fillId="0" borderId="30" xfId="0" applyNumberFormat="1" applyBorder="1"/>
    <xf numFmtId="2" fontId="0" fillId="0" borderId="0" xfId="0" applyNumberFormat="1" applyBorder="1"/>
    <xf numFmtId="164" fontId="0" fillId="0" borderId="0" xfId="0" applyNumberFormat="1" applyBorder="1"/>
    <xf numFmtId="3" fontId="7" fillId="0" borderId="71" xfId="0" applyNumberFormat="1" applyFont="1" applyBorder="1" applyAlignment="1">
      <alignment horizontal="right" vertical="top"/>
    </xf>
    <xf numFmtId="3" fontId="7" fillId="0" borderId="76" xfId="0" applyNumberFormat="1" applyFont="1" applyBorder="1" applyAlignment="1">
      <alignment horizontal="right" vertical="top"/>
    </xf>
    <xf numFmtId="0" fontId="0" fillId="0" borderId="76" xfId="0" applyBorder="1"/>
    <xf numFmtId="0" fontId="0" fillId="0" borderId="71" xfId="0" applyBorder="1"/>
    <xf numFmtId="0" fontId="1" fillId="0" borderId="11" xfId="0" applyFont="1" applyBorder="1"/>
    <xf numFmtId="44" fontId="0" fillId="0" borderId="11" xfId="1" applyFont="1" applyBorder="1"/>
    <xf numFmtId="44" fontId="0" fillId="0" borderId="13" xfId="1" applyFont="1" applyBorder="1"/>
    <xf numFmtId="44" fontId="0" fillId="0" borderId="22" xfId="1" applyFont="1" applyBorder="1"/>
    <xf numFmtId="44" fontId="0" fillId="0" borderId="0" xfId="1" applyFont="1" applyBorder="1"/>
    <xf numFmtId="44" fontId="0" fillId="0" borderId="14" xfId="1" applyFont="1" applyBorder="1"/>
    <xf numFmtId="44" fontId="0" fillId="0" borderId="23" xfId="1" applyFont="1" applyBorder="1"/>
    <xf numFmtId="0" fontId="0" fillId="0" borderId="80" xfId="0" applyBorder="1"/>
    <xf numFmtId="17" fontId="0" fillId="0" borderId="79" xfId="0" applyNumberFormat="1" applyBorder="1"/>
    <xf numFmtId="17" fontId="0" fillId="0" borderId="80" xfId="0" applyNumberFormat="1" applyBorder="1"/>
    <xf numFmtId="0" fontId="0" fillId="0" borderId="44" xfId="0" applyBorder="1"/>
    <xf numFmtId="0" fontId="0" fillId="0" borderId="0" xfId="0" applyNumberFormat="1" applyBorder="1"/>
    <xf numFmtId="0" fontId="0" fillId="0" borderId="40" xfId="0" applyBorder="1" applyAlignment="1">
      <alignment wrapText="1"/>
    </xf>
    <xf numFmtId="0" fontId="0" fillId="0" borderId="81" xfId="0" applyBorder="1"/>
    <xf numFmtId="0" fontId="0" fillId="0" borderId="1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1" xfId="0" applyFill="1" applyBorder="1"/>
    <xf numFmtId="0" fontId="0" fillId="0" borderId="0" xfId="0" applyFill="1" applyBorder="1"/>
    <xf numFmtId="0" fontId="0" fillId="0" borderId="30" xfId="0" applyFill="1" applyBorder="1"/>
    <xf numFmtId="0" fontId="0" fillId="0" borderId="82" xfId="0" applyBorder="1"/>
    <xf numFmtId="0" fontId="0" fillId="0" borderId="47" xfId="0" applyBorder="1"/>
    <xf numFmtId="0" fontId="0" fillId="0" borderId="49" xfId="0" applyBorder="1"/>
    <xf numFmtId="0" fontId="0" fillId="0" borderId="77" xfId="0" applyBorder="1"/>
    <xf numFmtId="17" fontId="0" fillId="0" borderId="52" xfId="0" applyNumberFormat="1" applyBorder="1"/>
    <xf numFmtId="17" fontId="0" fillId="0" borderId="54" xfId="0" applyNumberFormat="1" applyBorder="1"/>
    <xf numFmtId="17" fontId="0" fillId="0" borderId="55" xfId="0" applyNumberFormat="1" applyBorder="1"/>
    <xf numFmtId="3" fontId="5" fillId="0" borderId="16" xfId="0" applyNumberFormat="1" applyFont="1" applyBorder="1" applyAlignment="1">
      <alignment horizontal="right" vertical="top"/>
    </xf>
    <xf numFmtId="0" fontId="0" fillId="0" borderId="44" xfId="0" applyBorder="1" applyAlignment="1"/>
    <xf numFmtId="0" fontId="0" fillId="0" borderId="46" xfId="0" applyBorder="1" applyAlignment="1"/>
    <xf numFmtId="44" fontId="0" fillId="0" borderId="77" xfId="1" applyFont="1" applyBorder="1"/>
    <xf numFmtId="0" fontId="0" fillId="0" borderId="9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18" xfId="0" applyBorder="1"/>
    <xf numFmtId="0" fontId="0" fillId="0" borderId="20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7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44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7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center" vertical="top" wrapText="1"/>
    </xf>
    <xf numFmtId="0" fontId="0" fillId="0" borderId="78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9" xfId="0" applyFill="1" applyBorder="1" applyAlignment="1">
      <alignment horizontal="center" wrapText="1"/>
    </xf>
    <xf numFmtId="0" fontId="0" fillId="0" borderId="78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7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7" fontId="0" fillId="0" borderId="27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52" xfId="0" applyFont="1" applyBorder="1" applyAlignment="1">
      <alignment horizontal="center" wrapText="1"/>
    </xf>
    <xf numFmtId="0" fontId="1" fillId="0" borderId="54" xfId="0" applyFont="1" applyBorder="1" applyAlignment="1">
      <alignment horizontal="center" wrapText="1"/>
    </xf>
    <xf numFmtId="0" fontId="1" fillId="0" borderId="55" xfId="0" applyFont="1" applyBorder="1" applyAlignment="1">
      <alignment horizont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33"/>
  <sheetViews>
    <sheetView tabSelected="1" zoomScale="80" zoomScaleNormal="80" workbookViewId="0">
      <pane ySplit="2" topLeftCell="A3" activePane="bottomLeft" state="frozen"/>
      <selection pane="bottomLeft" sqref="A1:F1"/>
    </sheetView>
  </sheetViews>
  <sheetFormatPr defaultColWidth="9" defaultRowHeight="14.25" x14ac:dyDescent="0.45"/>
  <cols>
    <col min="1" max="1" width="9" style="53"/>
    <col min="2" max="2" width="8.73046875" style="53" bestFit="1" customWidth="1"/>
    <col min="3" max="3" width="14.59765625" style="53" bestFit="1" customWidth="1"/>
    <col min="4" max="4" width="22" style="53" customWidth="1"/>
    <col min="5" max="5" width="20.1328125" style="53" customWidth="1"/>
    <col min="6" max="6" width="11.86328125" style="53" customWidth="1"/>
    <col min="7" max="16384" width="9" style="53"/>
  </cols>
  <sheetData>
    <row r="1" spans="1:6" x14ac:dyDescent="0.45">
      <c r="A1" s="252" t="s">
        <v>261</v>
      </c>
      <c r="B1" s="253"/>
      <c r="C1" s="253"/>
      <c r="D1" s="253"/>
      <c r="E1" s="253"/>
      <c r="F1" s="254"/>
    </row>
    <row r="2" spans="1:6" ht="34.25" customHeight="1" thickBot="1" x14ac:dyDescent="0.5">
      <c r="A2" s="211" t="s">
        <v>148</v>
      </c>
      <c r="B2" s="38" t="s">
        <v>0</v>
      </c>
      <c r="C2" s="38" t="s">
        <v>1</v>
      </c>
      <c r="D2" s="38" t="s">
        <v>3</v>
      </c>
      <c r="E2" s="38" t="s">
        <v>2</v>
      </c>
      <c r="F2" s="212" t="s">
        <v>149</v>
      </c>
    </row>
    <row r="3" spans="1:6" x14ac:dyDescent="0.45">
      <c r="A3" s="28">
        <v>1</v>
      </c>
      <c r="B3" s="18" t="s">
        <v>150</v>
      </c>
      <c r="C3" s="18" t="s">
        <v>151</v>
      </c>
      <c r="D3" s="29">
        <v>150</v>
      </c>
      <c r="E3" s="30">
        <v>83756.176760000002</v>
      </c>
      <c r="F3" s="22" t="s">
        <v>152</v>
      </c>
    </row>
    <row r="4" spans="1:6" x14ac:dyDescent="0.45">
      <c r="A4" s="31">
        <v>1</v>
      </c>
      <c r="B4" s="5" t="s">
        <v>154</v>
      </c>
      <c r="C4" s="5" t="s">
        <v>151</v>
      </c>
      <c r="D4" s="32">
        <v>79</v>
      </c>
      <c r="E4" s="33">
        <v>57647.255190000003</v>
      </c>
      <c r="F4" s="9" t="s">
        <v>152</v>
      </c>
    </row>
    <row r="5" spans="1:6" x14ac:dyDescent="0.45">
      <c r="A5" s="31">
        <v>1</v>
      </c>
      <c r="B5" s="5" t="s">
        <v>155</v>
      </c>
      <c r="C5" s="5" t="s">
        <v>151</v>
      </c>
      <c r="D5" s="32">
        <v>10</v>
      </c>
      <c r="E5" s="33">
        <v>1363.5</v>
      </c>
      <c r="F5" s="9" t="s">
        <v>262</v>
      </c>
    </row>
    <row r="6" spans="1:6" x14ac:dyDescent="0.45">
      <c r="A6" s="31">
        <v>1</v>
      </c>
      <c r="B6" s="5" t="s">
        <v>155</v>
      </c>
      <c r="C6" s="5" t="s">
        <v>151</v>
      </c>
      <c r="D6" s="32">
        <v>49</v>
      </c>
      <c r="E6" s="33">
        <v>38261.369330000001</v>
      </c>
      <c r="F6" s="9" t="s">
        <v>152</v>
      </c>
    </row>
    <row r="7" spans="1:6" x14ac:dyDescent="0.45">
      <c r="A7" s="31">
        <v>1</v>
      </c>
      <c r="B7" s="5" t="s">
        <v>157</v>
      </c>
      <c r="C7" s="5" t="s">
        <v>151</v>
      </c>
      <c r="D7" s="32">
        <v>191</v>
      </c>
      <c r="E7" s="33">
        <v>2847907.09</v>
      </c>
      <c r="F7" s="9" t="s">
        <v>262</v>
      </c>
    </row>
    <row r="8" spans="1:6" x14ac:dyDescent="0.45">
      <c r="A8" s="31">
        <v>1</v>
      </c>
      <c r="B8" s="5" t="s">
        <v>157</v>
      </c>
      <c r="C8" s="5" t="s">
        <v>151</v>
      </c>
      <c r="D8" s="32">
        <v>229</v>
      </c>
      <c r="E8" s="33">
        <v>707537.46258000005</v>
      </c>
      <c r="F8" s="9" t="s">
        <v>152</v>
      </c>
    </row>
    <row r="9" spans="1:6" x14ac:dyDescent="0.45">
      <c r="A9" s="31">
        <v>1</v>
      </c>
      <c r="B9" s="5" t="s">
        <v>158</v>
      </c>
      <c r="C9" s="5" t="s">
        <v>151</v>
      </c>
      <c r="D9" s="32">
        <v>64</v>
      </c>
      <c r="E9" s="33">
        <v>209442.20800000001</v>
      </c>
      <c r="F9" s="9" t="s">
        <v>262</v>
      </c>
    </row>
    <row r="10" spans="1:6" x14ac:dyDescent="0.45">
      <c r="A10" s="31">
        <v>1</v>
      </c>
      <c r="B10" s="5" t="s">
        <v>158</v>
      </c>
      <c r="C10" s="5" t="s">
        <v>151</v>
      </c>
      <c r="D10" s="32">
        <v>20</v>
      </c>
      <c r="E10" s="33">
        <v>25360.803380000001</v>
      </c>
      <c r="F10" s="9" t="s">
        <v>152</v>
      </c>
    </row>
    <row r="11" spans="1:6" x14ac:dyDescent="0.45">
      <c r="A11" s="31">
        <v>1</v>
      </c>
      <c r="B11" s="5" t="s">
        <v>159</v>
      </c>
      <c r="C11" s="5" t="s">
        <v>151</v>
      </c>
      <c r="D11" s="32">
        <v>20</v>
      </c>
      <c r="E11" s="33">
        <v>19764.567999999999</v>
      </c>
      <c r="F11" s="9" t="s">
        <v>262</v>
      </c>
    </row>
    <row r="12" spans="1:6" x14ac:dyDescent="0.45">
      <c r="A12" s="31">
        <v>1</v>
      </c>
      <c r="B12" s="5" t="s">
        <v>159</v>
      </c>
      <c r="C12" s="5" t="s">
        <v>151</v>
      </c>
      <c r="D12" s="32">
        <v>211</v>
      </c>
      <c r="E12" s="33">
        <v>790845.26009999996</v>
      </c>
      <c r="F12" s="9" t="s">
        <v>152</v>
      </c>
    </row>
    <row r="13" spans="1:6" x14ac:dyDescent="0.45">
      <c r="A13" s="31">
        <v>1</v>
      </c>
      <c r="B13" s="5" t="s">
        <v>160</v>
      </c>
      <c r="C13" s="5" t="s">
        <v>151</v>
      </c>
      <c r="D13" s="32">
        <v>106</v>
      </c>
      <c r="E13" s="33">
        <v>415039.467</v>
      </c>
      <c r="F13" s="9" t="s">
        <v>262</v>
      </c>
    </row>
    <row r="14" spans="1:6" x14ac:dyDescent="0.45">
      <c r="A14" s="31">
        <v>1</v>
      </c>
      <c r="B14" s="5" t="s">
        <v>160</v>
      </c>
      <c r="C14" s="5" t="s">
        <v>151</v>
      </c>
      <c r="D14" s="32">
        <v>22</v>
      </c>
      <c r="E14" s="33">
        <v>39067.381359999999</v>
      </c>
      <c r="F14" s="9" t="s">
        <v>152</v>
      </c>
    </row>
    <row r="15" spans="1:6" x14ac:dyDescent="0.45">
      <c r="A15" s="31">
        <v>1</v>
      </c>
      <c r="B15" s="5" t="s">
        <v>161</v>
      </c>
      <c r="C15" s="5" t="s">
        <v>151</v>
      </c>
      <c r="D15" s="32">
        <v>426</v>
      </c>
      <c r="E15" s="33">
        <v>1150701.2150000001</v>
      </c>
      <c r="F15" s="9" t="s">
        <v>262</v>
      </c>
    </row>
    <row r="16" spans="1:6" x14ac:dyDescent="0.45">
      <c r="A16" s="31">
        <v>1</v>
      </c>
      <c r="B16" s="5" t="s">
        <v>161</v>
      </c>
      <c r="C16" s="5" t="s">
        <v>151</v>
      </c>
      <c r="D16" s="32">
        <v>228</v>
      </c>
      <c r="E16" s="33">
        <v>106416.59970000001</v>
      </c>
      <c r="F16" s="9" t="s">
        <v>152</v>
      </c>
    </row>
    <row r="17" spans="1:6" x14ac:dyDescent="0.45">
      <c r="A17" s="31">
        <v>1</v>
      </c>
      <c r="B17" s="5" t="s">
        <v>162</v>
      </c>
      <c r="C17" s="5" t="s">
        <v>151</v>
      </c>
      <c r="D17" s="32">
        <v>47</v>
      </c>
      <c r="E17" s="33">
        <v>46924.497000000003</v>
      </c>
      <c r="F17" s="9" t="s">
        <v>262</v>
      </c>
    </row>
    <row r="18" spans="1:6" x14ac:dyDescent="0.45">
      <c r="A18" s="31">
        <v>1</v>
      </c>
      <c r="B18" s="5" t="s">
        <v>163</v>
      </c>
      <c r="C18" s="5" t="s">
        <v>151</v>
      </c>
      <c r="D18" s="32">
        <v>57</v>
      </c>
      <c r="E18" s="33">
        <v>149370.19099999999</v>
      </c>
      <c r="F18" s="9" t="s">
        <v>262</v>
      </c>
    </row>
    <row r="19" spans="1:6" x14ac:dyDescent="0.45">
      <c r="A19" s="31">
        <v>1</v>
      </c>
      <c r="B19" s="5" t="s">
        <v>164</v>
      </c>
      <c r="C19" s="5" t="s">
        <v>151</v>
      </c>
      <c r="D19" s="32">
        <v>9</v>
      </c>
      <c r="E19" s="33">
        <v>12838.116</v>
      </c>
      <c r="F19" s="9" t="s">
        <v>262</v>
      </c>
    </row>
    <row r="20" spans="1:6" x14ac:dyDescent="0.45">
      <c r="A20" s="31">
        <v>1</v>
      </c>
      <c r="B20" s="5" t="s">
        <v>164</v>
      </c>
      <c r="C20" s="5" t="s">
        <v>151</v>
      </c>
      <c r="D20" s="32">
        <v>28</v>
      </c>
      <c r="E20" s="33">
        <v>44361.101000000002</v>
      </c>
      <c r="F20" s="9" t="s">
        <v>152</v>
      </c>
    </row>
    <row r="21" spans="1:6" x14ac:dyDescent="0.45">
      <c r="A21" s="31">
        <v>1</v>
      </c>
      <c r="B21" s="5" t="s">
        <v>165</v>
      </c>
      <c r="C21" s="5" t="s">
        <v>151</v>
      </c>
      <c r="D21" s="32">
        <v>65</v>
      </c>
      <c r="E21" s="33">
        <v>255582.29300000001</v>
      </c>
      <c r="F21" s="9" t="s">
        <v>262</v>
      </c>
    </row>
    <row r="22" spans="1:6" x14ac:dyDescent="0.45">
      <c r="A22" s="31">
        <v>1</v>
      </c>
      <c r="B22" s="5" t="s">
        <v>166</v>
      </c>
      <c r="C22" s="5" t="s">
        <v>151</v>
      </c>
      <c r="D22" s="32">
        <v>78</v>
      </c>
      <c r="E22" s="33">
        <v>1319812.888</v>
      </c>
      <c r="F22" s="9" t="s">
        <v>262</v>
      </c>
    </row>
    <row r="23" spans="1:6" x14ac:dyDescent="0.45">
      <c r="A23" s="31">
        <v>1</v>
      </c>
      <c r="B23" s="5" t="s">
        <v>167</v>
      </c>
      <c r="C23" s="5" t="s">
        <v>151</v>
      </c>
      <c r="D23" s="32">
        <v>18</v>
      </c>
      <c r="E23" s="33">
        <v>45040.285000000003</v>
      </c>
      <c r="F23" s="9" t="s">
        <v>262</v>
      </c>
    </row>
    <row r="24" spans="1:6" x14ac:dyDescent="0.45">
      <c r="A24" s="31">
        <v>1</v>
      </c>
      <c r="B24" s="5" t="s">
        <v>167</v>
      </c>
      <c r="C24" s="5" t="s">
        <v>151</v>
      </c>
      <c r="D24" s="32">
        <v>1</v>
      </c>
      <c r="E24" s="33">
        <v>294.30104</v>
      </c>
      <c r="F24" s="9" t="s">
        <v>152</v>
      </c>
    </row>
    <row r="25" spans="1:6" x14ac:dyDescent="0.45">
      <c r="A25" s="31">
        <v>1</v>
      </c>
      <c r="B25" s="5" t="s">
        <v>168</v>
      </c>
      <c r="C25" s="5" t="s">
        <v>151</v>
      </c>
      <c r="D25" s="32">
        <v>347</v>
      </c>
      <c r="E25" s="33">
        <v>1284025.7960000001</v>
      </c>
      <c r="F25" s="9" t="s">
        <v>262</v>
      </c>
    </row>
    <row r="26" spans="1:6" x14ac:dyDescent="0.45">
      <c r="A26" s="31">
        <v>1</v>
      </c>
      <c r="B26" s="5" t="s">
        <v>168</v>
      </c>
      <c r="C26" s="5" t="s">
        <v>151</v>
      </c>
      <c r="D26" s="32">
        <v>118</v>
      </c>
      <c r="E26" s="33">
        <v>94552.629300000001</v>
      </c>
      <c r="F26" s="9" t="s">
        <v>152</v>
      </c>
    </row>
    <row r="27" spans="1:6" x14ac:dyDescent="0.45">
      <c r="A27" s="31">
        <v>1</v>
      </c>
      <c r="B27" s="5" t="s">
        <v>169</v>
      </c>
      <c r="C27" s="5" t="s">
        <v>151</v>
      </c>
      <c r="D27" s="32">
        <v>22</v>
      </c>
      <c r="E27" s="33">
        <v>22650.688999999998</v>
      </c>
      <c r="F27" s="9" t="s">
        <v>262</v>
      </c>
    </row>
    <row r="28" spans="1:6" x14ac:dyDescent="0.45">
      <c r="A28" s="31">
        <v>1</v>
      </c>
      <c r="B28" s="5" t="s">
        <v>170</v>
      </c>
      <c r="C28" s="5" t="s">
        <v>151</v>
      </c>
      <c r="D28" s="32">
        <v>300</v>
      </c>
      <c r="E28" s="33">
        <v>4226722.9570000004</v>
      </c>
      <c r="F28" s="9" t="s">
        <v>262</v>
      </c>
    </row>
    <row r="29" spans="1:6" x14ac:dyDescent="0.45">
      <c r="A29" s="31">
        <v>1</v>
      </c>
      <c r="B29" s="5" t="s">
        <v>170</v>
      </c>
      <c r="C29" s="5" t="s">
        <v>151</v>
      </c>
      <c r="D29" s="32">
        <v>147</v>
      </c>
      <c r="E29" s="33">
        <v>126073.05417</v>
      </c>
      <c r="F29" s="9" t="s">
        <v>152</v>
      </c>
    </row>
    <row r="30" spans="1:6" x14ac:dyDescent="0.45">
      <c r="A30" s="31">
        <v>1</v>
      </c>
      <c r="B30" s="5" t="s">
        <v>171</v>
      </c>
      <c r="C30" s="5" t="s">
        <v>151</v>
      </c>
      <c r="D30" s="32">
        <v>14</v>
      </c>
      <c r="E30" s="33">
        <v>30188.201000000001</v>
      </c>
      <c r="F30" s="9" t="s">
        <v>262</v>
      </c>
    </row>
    <row r="31" spans="1:6" x14ac:dyDescent="0.45">
      <c r="A31" s="31">
        <v>1</v>
      </c>
      <c r="B31" s="5" t="s">
        <v>172</v>
      </c>
      <c r="C31" s="5" t="s">
        <v>151</v>
      </c>
      <c r="D31" s="32">
        <v>185</v>
      </c>
      <c r="E31" s="33">
        <v>1031890.759</v>
      </c>
      <c r="F31" s="9" t="s">
        <v>262</v>
      </c>
    </row>
    <row r="32" spans="1:6" x14ac:dyDescent="0.45">
      <c r="A32" s="31">
        <v>1</v>
      </c>
      <c r="B32" s="5" t="s">
        <v>172</v>
      </c>
      <c r="C32" s="5" t="s">
        <v>151</v>
      </c>
      <c r="D32" s="32">
        <v>98</v>
      </c>
      <c r="E32" s="33">
        <v>61094.433599999997</v>
      </c>
      <c r="F32" s="9" t="s">
        <v>152</v>
      </c>
    </row>
    <row r="33" spans="1:6" x14ac:dyDescent="0.45">
      <c r="A33" s="31">
        <v>1</v>
      </c>
      <c r="B33" s="5" t="s">
        <v>173</v>
      </c>
      <c r="C33" s="5" t="s">
        <v>151</v>
      </c>
      <c r="D33" s="32">
        <v>228</v>
      </c>
      <c r="E33" s="33">
        <v>2002572.862</v>
      </c>
      <c r="F33" s="9" t="s">
        <v>262</v>
      </c>
    </row>
    <row r="34" spans="1:6" x14ac:dyDescent="0.45">
      <c r="A34" s="31">
        <v>1</v>
      </c>
      <c r="B34" s="5" t="s">
        <v>173</v>
      </c>
      <c r="C34" s="5" t="s">
        <v>151</v>
      </c>
      <c r="D34" s="32">
        <v>99</v>
      </c>
      <c r="E34" s="33">
        <v>228583.20799</v>
      </c>
      <c r="F34" s="9" t="s">
        <v>152</v>
      </c>
    </row>
    <row r="35" spans="1:6" x14ac:dyDescent="0.45">
      <c r="A35" s="31">
        <v>1</v>
      </c>
      <c r="B35" s="5" t="s">
        <v>174</v>
      </c>
      <c r="C35" s="5" t="s">
        <v>151</v>
      </c>
      <c r="D35" s="32">
        <v>5</v>
      </c>
      <c r="E35" s="33">
        <v>10782.272000000001</v>
      </c>
      <c r="F35" s="9" t="s">
        <v>262</v>
      </c>
    </row>
    <row r="36" spans="1:6" x14ac:dyDescent="0.45">
      <c r="A36" s="31">
        <v>1</v>
      </c>
      <c r="B36" s="5" t="s">
        <v>175</v>
      </c>
      <c r="C36" s="5" t="s">
        <v>151</v>
      </c>
      <c r="D36" s="32">
        <v>55</v>
      </c>
      <c r="E36" s="33">
        <v>186196.087</v>
      </c>
      <c r="F36" s="9" t="s">
        <v>262</v>
      </c>
    </row>
    <row r="37" spans="1:6" x14ac:dyDescent="0.45">
      <c r="A37" s="31">
        <v>1</v>
      </c>
      <c r="B37" s="5" t="s">
        <v>175</v>
      </c>
      <c r="C37" s="5" t="s">
        <v>151</v>
      </c>
      <c r="D37" s="32">
        <v>22</v>
      </c>
      <c r="E37" s="33">
        <v>7489.05746</v>
      </c>
      <c r="F37" s="9" t="s">
        <v>152</v>
      </c>
    </row>
    <row r="38" spans="1:6" x14ac:dyDescent="0.45">
      <c r="A38" s="31">
        <v>1</v>
      </c>
      <c r="B38" s="5" t="s">
        <v>176</v>
      </c>
      <c r="C38" s="5" t="s">
        <v>151</v>
      </c>
      <c r="D38" s="32">
        <v>65</v>
      </c>
      <c r="E38" s="33">
        <v>251570.77299999999</v>
      </c>
      <c r="F38" s="9" t="s">
        <v>262</v>
      </c>
    </row>
    <row r="39" spans="1:6" x14ac:dyDescent="0.45">
      <c r="A39" s="31">
        <v>1</v>
      </c>
      <c r="B39" s="5" t="s">
        <v>176</v>
      </c>
      <c r="C39" s="5" t="s">
        <v>151</v>
      </c>
      <c r="D39" s="32">
        <v>30</v>
      </c>
      <c r="E39" s="33">
        <v>25803.70436</v>
      </c>
      <c r="F39" s="9" t="s">
        <v>152</v>
      </c>
    </row>
    <row r="40" spans="1:6" x14ac:dyDescent="0.45">
      <c r="A40" s="31">
        <v>1</v>
      </c>
      <c r="B40" s="5" t="s">
        <v>177</v>
      </c>
      <c r="C40" s="5" t="s">
        <v>151</v>
      </c>
      <c r="D40" s="32">
        <v>102</v>
      </c>
      <c r="E40" s="33">
        <v>345466.28499999997</v>
      </c>
      <c r="F40" s="9" t="s">
        <v>262</v>
      </c>
    </row>
    <row r="41" spans="1:6" x14ac:dyDescent="0.45">
      <c r="A41" s="31">
        <v>1</v>
      </c>
      <c r="B41" s="5" t="s">
        <v>177</v>
      </c>
      <c r="C41" s="5" t="s">
        <v>151</v>
      </c>
      <c r="D41" s="32">
        <v>50</v>
      </c>
      <c r="E41" s="33">
        <v>479150.53354999999</v>
      </c>
      <c r="F41" s="9" t="s">
        <v>152</v>
      </c>
    </row>
    <row r="42" spans="1:6" x14ac:dyDescent="0.45">
      <c r="A42" s="31">
        <v>1</v>
      </c>
      <c r="B42" s="5" t="s">
        <v>178</v>
      </c>
      <c r="C42" s="5" t="s">
        <v>151</v>
      </c>
      <c r="D42" s="32">
        <v>119</v>
      </c>
      <c r="E42" s="33">
        <v>353991.53200000001</v>
      </c>
      <c r="F42" s="9" t="s">
        <v>262</v>
      </c>
    </row>
    <row r="43" spans="1:6" x14ac:dyDescent="0.45">
      <c r="A43" s="31">
        <v>1</v>
      </c>
      <c r="B43" s="5" t="s">
        <v>178</v>
      </c>
      <c r="C43" s="5" t="s">
        <v>151</v>
      </c>
      <c r="D43" s="32">
        <v>31</v>
      </c>
      <c r="E43" s="33">
        <v>13749.54725</v>
      </c>
      <c r="F43" s="9" t="s">
        <v>152</v>
      </c>
    </row>
    <row r="44" spans="1:6" x14ac:dyDescent="0.45">
      <c r="A44" s="31">
        <v>1</v>
      </c>
      <c r="B44" s="5" t="s">
        <v>179</v>
      </c>
      <c r="C44" s="5" t="s">
        <v>151</v>
      </c>
      <c r="D44" s="32">
        <v>40</v>
      </c>
      <c r="E44" s="33">
        <v>155170.405</v>
      </c>
      <c r="F44" s="9" t="s">
        <v>262</v>
      </c>
    </row>
    <row r="45" spans="1:6" x14ac:dyDescent="0.45">
      <c r="A45" s="31">
        <v>1</v>
      </c>
      <c r="B45" s="5" t="s">
        <v>179</v>
      </c>
      <c r="C45" s="5" t="s">
        <v>151</v>
      </c>
      <c r="D45" s="32">
        <v>7</v>
      </c>
      <c r="E45" s="33">
        <v>9741.9150000000009</v>
      </c>
      <c r="F45" s="9" t="s">
        <v>152</v>
      </c>
    </row>
    <row r="46" spans="1:6" x14ac:dyDescent="0.45">
      <c r="A46" s="31">
        <v>1</v>
      </c>
      <c r="B46" s="5" t="s">
        <v>180</v>
      </c>
      <c r="C46" s="5" t="s">
        <v>151</v>
      </c>
      <c r="D46" s="32">
        <v>43</v>
      </c>
      <c r="E46" s="33">
        <v>192044.83199999999</v>
      </c>
      <c r="F46" s="9" t="s">
        <v>262</v>
      </c>
    </row>
    <row r="47" spans="1:6" x14ac:dyDescent="0.45">
      <c r="A47" s="31">
        <v>1</v>
      </c>
      <c r="B47" s="5" t="s">
        <v>180</v>
      </c>
      <c r="C47" s="5" t="s">
        <v>151</v>
      </c>
      <c r="D47" s="32">
        <v>27</v>
      </c>
      <c r="E47" s="33">
        <v>13552.26484</v>
      </c>
      <c r="F47" s="9" t="s">
        <v>152</v>
      </c>
    </row>
    <row r="48" spans="1:6" x14ac:dyDescent="0.45">
      <c r="A48" s="31">
        <v>1</v>
      </c>
      <c r="B48" s="5" t="s">
        <v>181</v>
      </c>
      <c r="C48" s="5" t="s">
        <v>151</v>
      </c>
      <c r="D48" s="32">
        <v>110</v>
      </c>
      <c r="E48" s="33">
        <v>205315.54199999999</v>
      </c>
      <c r="F48" s="9" t="s">
        <v>262</v>
      </c>
    </row>
    <row r="49" spans="1:6" x14ac:dyDescent="0.45">
      <c r="A49" s="31">
        <v>1</v>
      </c>
      <c r="B49" s="5" t="s">
        <v>181</v>
      </c>
      <c r="C49" s="5" t="s">
        <v>151</v>
      </c>
      <c r="D49" s="32">
        <v>24</v>
      </c>
      <c r="E49" s="33">
        <v>9287.2153999999991</v>
      </c>
      <c r="F49" s="9" t="s">
        <v>152</v>
      </c>
    </row>
    <row r="50" spans="1:6" x14ac:dyDescent="0.45">
      <c r="A50" s="31">
        <v>1</v>
      </c>
      <c r="B50" s="5" t="s">
        <v>182</v>
      </c>
      <c r="C50" s="5" t="s">
        <v>151</v>
      </c>
      <c r="D50" s="32">
        <v>91</v>
      </c>
      <c r="E50" s="33">
        <v>300464.00799999997</v>
      </c>
      <c r="F50" s="9" t="s">
        <v>262</v>
      </c>
    </row>
    <row r="51" spans="1:6" x14ac:dyDescent="0.45">
      <c r="A51" s="31">
        <v>1</v>
      </c>
      <c r="B51" s="5" t="s">
        <v>183</v>
      </c>
      <c r="C51" s="5" t="s">
        <v>151</v>
      </c>
      <c r="D51" s="32">
        <v>1</v>
      </c>
      <c r="E51" s="33">
        <v>0</v>
      </c>
      <c r="F51" s="9" t="s">
        <v>262</v>
      </c>
    </row>
    <row r="52" spans="1:6" x14ac:dyDescent="0.45">
      <c r="A52" s="31">
        <v>1</v>
      </c>
      <c r="B52" s="5" t="s">
        <v>184</v>
      </c>
      <c r="C52" s="5" t="s">
        <v>151</v>
      </c>
      <c r="D52" s="32">
        <v>1</v>
      </c>
      <c r="E52" s="33">
        <v>194.166</v>
      </c>
      <c r="F52" s="9" t="s">
        <v>152</v>
      </c>
    </row>
    <row r="53" spans="1:6" x14ac:dyDescent="0.45">
      <c r="A53" s="31">
        <v>1</v>
      </c>
      <c r="B53" s="5" t="s">
        <v>185</v>
      </c>
      <c r="C53" s="5" t="s">
        <v>151</v>
      </c>
      <c r="D53" s="32">
        <v>15</v>
      </c>
      <c r="E53" s="33">
        <v>49561.292000000001</v>
      </c>
      <c r="F53" s="9" t="s">
        <v>262</v>
      </c>
    </row>
    <row r="54" spans="1:6" x14ac:dyDescent="0.45">
      <c r="A54" s="31">
        <v>1</v>
      </c>
      <c r="B54" s="5" t="s">
        <v>185</v>
      </c>
      <c r="C54" s="5" t="s">
        <v>151</v>
      </c>
      <c r="D54" s="32">
        <v>240</v>
      </c>
      <c r="E54" s="33">
        <v>176645.8898</v>
      </c>
      <c r="F54" s="9" t="s">
        <v>152</v>
      </c>
    </row>
    <row r="55" spans="1:6" x14ac:dyDescent="0.45">
      <c r="A55" s="31">
        <v>1</v>
      </c>
      <c r="B55" s="5" t="s">
        <v>186</v>
      </c>
      <c r="C55" s="5" t="s">
        <v>151</v>
      </c>
      <c r="D55" s="32">
        <v>13</v>
      </c>
      <c r="E55" s="33">
        <v>14086.137000000001</v>
      </c>
      <c r="F55" s="9" t="s">
        <v>262</v>
      </c>
    </row>
    <row r="56" spans="1:6" x14ac:dyDescent="0.45">
      <c r="A56" s="31">
        <v>1</v>
      </c>
      <c r="B56" s="5" t="s">
        <v>187</v>
      </c>
      <c r="C56" s="5" t="s">
        <v>151</v>
      </c>
      <c r="D56" s="32">
        <v>121</v>
      </c>
      <c r="E56" s="33">
        <v>845742.07799999998</v>
      </c>
      <c r="F56" s="9" t="s">
        <v>262</v>
      </c>
    </row>
    <row r="57" spans="1:6" x14ac:dyDescent="0.45">
      <c r="A57" s="31">
        <v>1</v>
      </c>
      <c r="B57" s="5" t="s">
        <v>188</v>
      </c>
      <c r="C57" s="5" t="s">
        <v>151</v>
      </c>
      <c r="D57" s="32">
        <v>34</v>
      </c>
      <c r="E57" s="33">
        <v>78740.775999999998</v>
      </c>
      <c r="F57" s="9" t="s">
        <v>262</v>
      </c>
    </row>
    <row r="58" spans="1:6" x14ac:dyDescent="0.45">
      <c r="A58" s="31">
        <v>1</v>
      </c>
      <c r="B58" s="5" t="s">
        <v>189</v>
      </c>
      <c r="C58" s="5" t="s">
        <v>151</v>
      </c>
      <c r="D58" s="32">
        <v>14</v>
      </c>
      <c r="E58" s="33">
        <v>19848.446</v>
      </c>
      <c r="F58" s="9" t="s">
        <v>262</v>
      </c>
    </row>
    <row r="59" spans="1:6" x14ac:dyDescent="0.45">
      <c r="A59" s="31">
        <v>1</v>
      </c>
      <c r="B59" s="5" t="s">
        <v>189</v>
      </c>
      <c r="C59" s="5" t="s">
        <v>151</v>
      </c>
      <c r="D59" s="32">
        <v>4</v>
      </c>
      <c r="E59" s="33">
        <v>1314.43724</v>
      </c>
      <c r="F59" s="9" t="s">
        <v>152</v>
      </c>
    </row>
    <row r="60" spans="1:6" x14ac:dyDescent="0.45">
      <c r="A60" s="31">
        <v>1</v>
      </c>
      <c r="B60" s="5" t="s">
        <v>190</v>
      </c>
      <c r="C60" s="5" t="s">
        <v>151</v>
      </c>
      <c r="D60" s="32">
        <v>57</v>
      </c>
      <c r="E60" s="33">
        <v>181452.652</v>
      </c>
      <c r="F60" s="9" t="s">
        <v>262</v>
      </c>
    </row>
    <row r="61" spans="1:6" x14ac:dyDescent="0.45">
      <c r="A61" s="31">
        <v>1</v>
      </c>
      <c r="B61" s="5" t="s">
        <v>191</v>
      </c>
      <c r="C61" s="5" t="s">
        <v>151</v>
      </c>
      <c r="D61" s="32">
        <v>2</v>
      </c>
      <c r="E61" s="33">
        <v>1219.6510000000001</v>
      </c>
      <c r="F61" s="9" t="s">
        <v>262</v>
      </c>
    </row>
    <row r="62" spans="1:6" x14ac:dyDescent="0.45">
      <c r="A62" s="31">
        <v>1</v>
      </c>
      <c r="B62" s="5" t="s">
        <v>192</v>
      </c>
      <c r="C62" s="5" t="s">
        <v>151</v>
      </c>
      <c r="D62" s="32">
        <v>1</v>
      </c>
      <c r="E62" s="33">
        <v>492.03199999999998</v>
      </c>
      <c r="F62" s="9" t="s">
        <v>262</v>
      </c>
    </row>
    <row r="63" spans="1:6" x14ac:dyDescent="0.45">
      <c r="A63" s="31">
        <v>1</v>
      </c>
      <c r="B63" s="5" t="s">
        <v>193</v>
      </c>
      <c r="C63" s="5" t="s">
        <v>151</v>
      </c>
      <c r="D63" s="32">
        <v>159</v>
      </c>
      <c r="E63" s="33">
        <v>756960.49399999995</v>
      </c>
      <c r="F63" s="9" t="s">
        <v>262</v>
      </c>
    </row>
    <row r="64" spans="1:6" x14ac:dyDescent="0.45">
      <c r="A64" s="31">
        <v>1</v>
      </c>
      <c r="B64" s="5" t="s">
        <v>193</v>
      </c>
      <c r="C64" s="5" t="s">
        <v>151</v>
      </c>
      <c r="D64" s="32">
        <v>157</v>
      </c>
      <c r="E64" s="33">
        <v>73730.463820000004</v>
      </c>
      <c r="F64" s="9" t="s">
        <v>152</v>
      </c>
    </row>
    <row r="65" spans="1:6" x14ac:dyDescent="0.45">
      <c r="A65" s="31">
        <v>1</v>
      </c>
      <c r="B65" s="5" t="s">
        <v>194</v>
      </c>
      <c r="C65" s="5" t="s">
        <v>151</v>
      </c>
      <c r="D65" s="32">
        <v>31</v>
      </c>
      <c r="E65" s="33">
        <v>56060.798999999999</v>
      </c>
      <c r="F65" s="9" t="s">
        <v>262</v>
      </c>
    </row>
    <row r="66" spans="1:6" x14ac:dyDescent="0.45">
      <c r="A66" s="31">
        <v>1</v>
      </c>
      <c r="B66" s="5" t="s">
        <v>194</v>
      </c>
      <c r="C66" s="5" t="s">
        <v>151</v>
      </c>
      <c r="D66" s="32">
        <v>3</v>
      </c>
      <c r="E66" s="33">
        <v>11516.4087</v>
      </c>
      <c r="F66" s="9" t="s">
        <v>152</v>
      </c>
    </row>
    <row r="67" spans="1:6" x14ac:dyDescent="0.45">
      <c r="A67" s="31">
        <v>1</v>
      </c>
      <c r="B67" s="5" t="s">
        <v>195</v>
      </c>
      <c r="C67" s="5" t="s">
        <v>151</v>
      </c>
      <c r="D67" s="32">
        <v>325</v>
      </c>
      <c r="E67" s="33">
        <v>1387576.399</v>
      </c>
      <c r="F67" s="9" t="s">
        <v>262</v>
      </c>
    </row>
    <row r="68" spans="1:6" x14ac:dyDescent="0.45">
      <c r="A68" s="31">
        <v>1</v>
      </c>
      <c r="B68" s="5" t="s">
        <v>195</v>
      </c>
      <c r="C68" s="5" t="s">
        <v>151</v>
      </c>
      <c r="D68" s="32">
        <v>194</v>
      </c>
      <c r="E68" s="33">
        <v>89525.730660000001</v>
      </c>
      <c r="F68" s="9" t="s">
        <v>152</v>
      </c>
    </row>
    <row r="69" spans="1:6" x14ac:dyDescent="0.45">
      <c r="A69" s="31">
        <v>1</v>
      </c>
      <c r="B69" s="5" t="s">
        <v>196</v>
      </c>
      <c r="C69" s="5" t="s">
        <v>151</v>
      </c>
      <c r="D69" s="32">
        <v>51</v>
      </c>
      <c r="E69" s="33">
        <v>79823.766000000003</v>
      </c>
      <c r="F69" s="9" t="s">
        <v>262</v>
      </c>
    </row>
    <row r="70" spans="1:6" x14ac:dyDescent="0.45">
      <c r="A70" s="31">
        <v>1</v>
      </c>
      <c r="B70" s="5" t="s">
        <v>196</v>
      </c>
      <c r="C70" s="5" t="s">
        <v>151</v>
      </c>
      <c r="D70" s="32">
        <v>19</v>
      </c>
      <c r="E70" s="33">
        <v>9061.5234600000003</v>
      </c>
      <c r="F70" s="9" t="s">
        <v>152</v>
      </c>
    </row>
    <row r="71" spans="1:6" x14ac:dyDescent="0.45">
      <c r="A71" s="31">
        <v>1</v>
      </c>
      <c r="B71" s="5" t="s">
        <v>197</v>
      </c>
      <c r="C71" s="5" t="s">
        <v>151</v>
      </c>
      <c r="D71" s="32">
        <v>829</v>
      </c>
      <c r="E71" s="33">
        <v>3928747.2080000001</v>
      </c>
      <c r="F71" s="9" t="s">
        <v>262</v>
      </c>
    </row>
    <row r="72" spans="1:6" x14ac:dyDescent="0.45">
      <c r="A72" s="31">
        <v>1</v>
      </c>
      <c r="B72" s="5" t="s">
        <v>197</v>
      </c>
      <c r="C72" s="5" t="s">
        <v>151</v>
      </c>
      <c r="D72" s="32">
        <v>429</v>
      </c>
      <c r="E72" s="33">
        <v>287511.70898</v>
      </c>
      <c r="F72" s="9" t="s">
        <v>152</v>
      </c>
    </row>
    <row r="73" spans="1:6" x14ac:dyDescent="0.45">
      <c r="A73" s="31">
        <v>1</v>
      </c>
      <c r="B73" s="5" t="s">
        <v>198</v>
      </c>
      <c r="C73" s="5" t="s">
        <v>151</v>
      </c>
      <c r="D73" s="32">
        <v>37</v>
      </c>
      <c r="E73" s="33">
        <v>210677.674</v>
      </c>
      <c r="F73" s="9" t="s">
        <v>262</v>
      </c>
    </row>
    <row r="74" spans="1:6" x14ac:dyDescent="0.45">
      <c r="A74" s="31">
        <v>1</v>
      </c>
      <c r="B74" s="5" t="s">
        <v>199</v>
      </c>
      <c r="C74" s="5" t="s">
        <v>151</v>
      </c>
      <c r="D74" s="32">
        <v>243</v>
      </c>
      <c r="E74" s="33">
        <v>1033793.189</v>
      </c>
      <c r="F74" s="9" t="s">
        <v>262</v>
      </c>
    </row>
    <row r="75" spans="1:6" x14ac:dyDescent="0.45">
      <c r="A75" s="31">
        <v>1</v>
      </c>
      <c r="B75" s="5" t="s">
        <v>199</v>
      </c>
      <c r="C75" s="5" t="s">
        <v>151</v>
      </c>
      <c r="D75" s="32">
        <v>111</v>
      </c>
      <c r="E75" s="33">
        <v>59607.822590000003</v>
      </c>
      <c r="F75" s="9" t="s">
        <v>152</v>
      </c>
    </row>
    <row r="76" spans="1:6" x14ac:dyDescent="0.45">
      <c r="A76" s="31">
        <v>1</v>
      </c>
      <c r="B76" s="5" t="s">
        <v>200</v>
      </c>
      <c r="C76" s="5" t="s">
        <v>151</v>
      </c>
      <c r="D76" s="32">
        <v>52</v>
      </c>
      <c r="E76" s="33">
        <v>136081.26</v>
      </c>
      <c r="F76" s="9" t="s">
        <v>262</v>
      </c>
    </row>
    <row r="77" spans="1:6" x14ac:dyDescent="0.45">
      <c r="A77" s="31">
        <v>1</v>
      </c>
      <c r="B77" s="5" t="s">
        <v>200</v>
      </c>
      <c r="C77" s="5" t="s">
        <v>151</v>
      </c>
      <c r="D77" s="32">
        <v>25</v>
      </c>
      <c r="E77" s="33">
        <v>7000.4242700000004</v>
      </c>
      <c r="F77" s="9" t="s">
        <v>152</v>
      </c>
    </row>
    <row r="78" spans="1:6" x14ac:dyDescent="0.45">
      <c r="A78" s="31">
        <v>1</v>
      </c>
      <c r="B78" s="5" t="s">
        <v>201</v>
      </c>
      <c r="C78" s="5" t="s">
        <v>151</v>
      </c>
      <c r="D78" s="32">
        <v>16</v>
      </c>
      <c r="E78" s="33">
        <v>8620.7150000000001</v>
      </c>
      <c r="F78" s="9" t="s">
        <v>262</v>
      </c>
    </row>
    <row r="79" spans="1:6" x14ac:dyDescent="0.45">
      <c r="A79" s="31">
        <v>1</v>
      </c>
      <c r="B79" s="5" t="s">
        <v>202</v>
      </c>
      <c r="C79" s="5" t="s">
        <v>151</v>
      </c>
      <c r="D79" s="32">
        <v>24</v>
      </c>
      <c r="E79" s="33">
        <v>44901.805999999997</v>
      </c>
      <c r="F79" s="9" t="s">
        <v>262</v>
      </c>
    </row>
    <row r="80" spans="1:6" x14ac:dyDescent="0.45">
      <c r="A80" s="31">
        <v>1</v>
      </c>
      <c r="B80" s="5" t="s">
        <v>203</v>
      </c>
      <c r="C80" s="5" t="s">
        <v>151</v>
      </c>
      <c r="D80" s="32">
        <v>54</v>
      </c>
      <c r="E80" s="33">
        <v>185121.035</v>
      </c>
      <c r="F80" s="9" t="s">
        <v>262</v>
      </c>
    </row>
    <row r="81" spans="1:6" x14ac:dyDescent="0.45">
      <c r="A81" s="31">
        <v>1</v>
      </c>
      <c r="B81" s="5" t="s">
        <v>204</v>
      </c>
      <c r="C81" s="5" t="s">
        <v>151</v>
      </c>
      <c r="D81" s="32">
        <v>59</v>
      </c>
      <c r="E81" s="33">
        <v>127259.648</v>
      </c>
      <c r="F81" s="9" t="s">
        <v>262</v>
      </c>
    </row>
    <row r="82" spans="1:6" x14ac:dyDescent="0.45">
      <c r="A82" s="31">
        <v>1</v>
      </c>
      <c r="B82" s="5" t="s">
        <v>205</v>
      </c>
      <c r="C82" s="5" t="s">
        <v>151</v>
      </c>
      <c r="D82" s="32">
        <v>14</v>
      </c>
      <c r="E82" s="33">
        <v>7552.0379999999996</v>
      </c>
      <c r="F82" s="9" t="s">
        <v>262</v>
      </c>
    </row>
    <row r="83" spans="1:6" x14ac:dyDescent="0.45">
      <c r="A83" s="31">
        <v>1</v>
      </c>
      <c r="B83" s="5" t="s">
        <v>206</v>
      </c>
      <c r="C83" s="5" t="s">
        <v>151</v>
      </c>
      <c r="D83" s="32">
        <v>87</v>
      </c>
      <c r="E83" s="33">
        <v>137085.44200000001</v>
      </c>
      <c r="F83" s="9" t="s">
        <v>262</v>
      </c>
    </row>
    <row r="84" spans="1:6" x14ac:dyDescent="0.45">
      <c r="A84" s="31">
        <v>1</v>
      </c>
      <c r="B84" s="5" t="s">
        <v>206</v>
      </c>
      <c r="C84" s="5" t="s">
        <v>151</v>
      </c>
      <c r="D84" s="32">
        <v>28</v>
      </c>
      <c r="E84" s="33">
        <v>11224.852150000001</v>
      </c>
      <c r="F84" s="9" t="s">
        <v>152</v>
      </c>
    </row>
    <row r="85" spans="1:6" x14ac:dyDescent="0.45">
      <c r="A85" s="31">
        <v>1</v>
      </c>
      <c r="B85" s="5" t="s">
        <v>207</v>
      </c>
      <c r="C85" s="5" t="s">
        <v>151</v>
      </c>
      <c r="D85" s="32">
        <v>34</v>
      </c>
      <c r="E85" s="33">
        <v>50489.991999999998</v>
      </c>
      <c r="F85" s="9" t="s">
        <v>262</v>
      </c>
    </row>
    <row r="86" spans="1:6" x14ac:dyDescent="0.45">
      <c r="A86" s="31">
        <v>1</v>
      </c>
      <c r="B86" s="5" t="s">
        <v>208</v>
      </c>
      <c r="C86" s="5" t="s">
        <v>151</v>
      </c>
      <c r="D86" s="32">
        <v>104</v>
      </c>
      <c r="E86" s="33">
        <v>470068.64299999998</v>
      </c>
      <c r="F86" s="9" t="s">
        <v>262</v>
      </c>
    </row>
    <row r="87" spans="1:6" x14ac:dyDescent="0.45">
      <c r="A87" s="31">
        <v>1</v>
      </c>
      <c r="B87" s="5" t="s">
        <v>209</v>
      </c>
      <c r="C87" s="5" t="s">
        <v>151</v>
      </c>
      <c r="D87" s="32">
        <v>329</v>
      </c>
      <c r="E87" s="33">
        <v>1446686.0060000001</v>
      </c>
      <c r="F87" s="9" t="s">
        <v>262</v>
      </c>
    </row>
    <row r="88" spans="1:6" x14ac:dyDescent="0.45">
      <c r="A88" s="31">
        <v>1</v>
      </c>
      <c r="B88" s="5" t="s">
        <v>209</v>
      </c>
      <c r="C88" s="5" t="s">
        <v>151</v>
      </c>
      <c r="D88" s="32">
        <v>104</v>
      </c>
      <c r="E88" s="33">
        <v>42725.835850000003</v>
      </c>
      <c r="F88" s="9" t="s">
        <v>152</v>
      </c>
    </row>
    <row r="89" spans="1:6" x14ac:dyDescent="0.45">
      <c r="A89" s="31">
        <v>1</v>
      </c>
      <c r="B89" s="5" t="s">
        <v>210</v>
      </c>
      <c r="C89" s="5" t="s">
        <v>151</v>
      </c>
      <c r="D89" s="32">
        <v>61</v>
      </c>
      <c r="E89" s="33">
        <v>68795.418000000005</v>
      </c>
      <c r="F89" s="9" t="s">
        <v>262</v>
      </c>
    </row>
    <row r="90" spans="1:6" x14ac:dyDescent="0.45">
      <c r="A90" s="31">
        <v>1</v>
      </c>
      <c r="B90" s="5" t="s">
        <v>210</v>
      </c>
      <c r="C90" s="5" t="s">
        <v>151</v>
      </c>
      <c r="D90" s="32">
        <v>26</v>
      </c>
      <c r="E90" s="33">
        <v>8245.0122499999998</v>
      </c>
      <c r="F90" s="9" t="s">
        <v>152</v>
      </c>
    </row>
    <row r="91" spans="1:6" x14ac:dyDescent="0.45">
      <c r="A91" s="31">
        <v>1</v>
      </c>
      <c r="B91" s="5" t="s">
        <v>212</v>
      </c>
      <c r="C91" s="5" t="s">
        <v>151</v>
      </c>
      <c r="D91" s="32">
        <v>8</v>
      </c>
      <c r="E91" s="33">
        <v>23371.861000000001</v>
      </c>
      <c r="F91" s="9" t="s">
        <v>262</v>
      </c>
    </row>
    <row r="92" spans="1:6" x14ac:dyDescent="0.45">
      <c r="A92" s="31">
        <v>1</v>
      </c>
      <c r="B92" s="5" t="s">
        <v>213</v>
      </c>
      <c r="C92" s="5" t="s">
        <v>151</v>
      </c>
      <c r="D92" s="32">
        <v>185</v>
      </c>
      <c r="E92" s="33">
        <v>457009.07</v>
      </c>
      <c r="F92" s="9" t="s">
        <v>262</v>
      </c>
    </row>
    <row r="93" spans="1:6" x14ac:dyDescent="0.45">
      <c r="A93" s="31">
        <v>1</v>
      </c>
      <c r="B93" s="5" t="s">
        <v>213</v>
      </c>
      <c r="C93" s="5" t="s">
        <v>151</v>
      </c>
      <c r="D93" s="32">
        <v>63</v>
      </c>
      <c r="E93" s="33">
        <v>10760.381429999999</v>
      </c>
      <c r="F93" s="9" t="s">
        <v>152</v>
      </c>
    </row>
    <row r="94" spans="1:6" x14ac:dyDescent="0.45">
      <c r="A94" s="31">
        <v>1</v>
      </c>
      <c r="B94" s="5" t="s">
        <v>214</v>
      </c>
      <c r="C94" s="5" t="s">
        <v>151</v>
      </c>
      <c r="D94" s="32">
        <v>1</v>
      </c>
      <c r="E94" s="33">
        <v>88310.48</v>
      </c>
      <c r="F94" s="9" t="s">
        <v>262</v>
      </c>
    </row>
    <row r="95" spans="1:6" x14ac:dyDescent="0.45">
      <c r="A95" s="31">
        <v>1</v>
      </c>
      <c r="B95" s="5" t="s">
        <v>215</v>
      </c>
      <c r="C95" s="5" t="s">
        <v>151</v>
      </c>
      <c r="D95" s="32">
        <v>10</v>
      </c>
      <c r="E95" s="33">
        <v>8429.6260000000002</v>
      </c>
      <c r="F95" s="9" t="s">
        <v>262</v>
      </c>
    </row>
    <row r="96" spans="1:6" x14ac:dyDescent="0.45">
      <c r="A96" s="31">
        <v>1</v>
      </c>
      <c r="B96" s="5" t="s">
        <v>217</v>
      </c>
      <c r="C96" s="5" t="s">
        <v>151</v>
      </c>
      <c r="D96" s="32">
        <v>79</v>
      </c>
      <c r="E96" s="33">
        <v>193603.948</v>
      </c>
      <c r="F96" s="9" t="s">
        <v>262</v>
      </c>
    </row>
    <row r="97" spans="1:6" x14ac:dyDescent="0.45">
      <c r="A97" s="31">
        <v>1</v>
      </c>
      <c r="B97" s="5" t="s">
        <v>218</v>
      </c>
      <c r="C97" s="5" t="s">
        <v>151</v>
      </c>
      <c r="D97" s="32">
        <v>61</v>
      </c>
      <c r="E97" s="33">
        <v>104226.262</v>
      </c>
      <c r="F97" s="9" t="s">
        <v>262</v>
      </c>
    </row>
    <row r="98" spans="1:6" x14ac:dyDescent="0.45">
      <c r="A98" s="31">
        <v>1</v>
      </c>
      <c r="B98" s="5" t="s">
        <v>219</v>
      </c>
      <c r="C98" s="5" t="s">
        <v>151</v>
      </c>
      <c r="D98" s="32">
        <v>189</v>
      </c>
      <c r="E98" s="33">
        <v>497967.587</v>
      </c>
      <c r="F98" s="9" t="s">
        <v>262</v>
      </c>
    </row>
    <row r="99" spans="1:6" x14ac:dyDescent="0.45">
      <c r="A99" s="31">
        <v>1</v>
      </c>
      <c r="B99" s="5" t="s">
        <v>219</v>
      </c>
      <c r="C99" s="5" t="s">
        <v>151</v>
      </c>
      <c r="D99" s="32">
        <v>73</v>
      </c>
      <c r="E99" s="33">
        <v>29003.260129999999</v>
      </c>
      <c r="F99" s="9" t="s">
        <v>152</v>
      </c>
    </row>
    <row r="100" spans="1:6" x14ac:dyDescent="0.45">
      <c r="A100" s="31">
        <v>1</v>
      </c>
      <c r="B100" s="5" t="s">
        <v>220</v>
      </c>
      <c r="C100" s="5" t="s">
        <v>151</v>
      </c>
      <c r="D100" s="32">
        <v>13</v>
      </c>
      <c r="E100" s="33">
        <v>49810.595000000001</v>
      </c>
      <c r="F100" s="9" t="s">
        <v>262</v>
      </c>
    </row>
    <row r="101" spans="1:6" x14ac:dyDescent="0.45">
      <c r="A101" s="31">
        <v>1</v>
      </c>
      <c r="B101" s="5" t="s">
        <v>221</v>
      </c>
      <c r="C101" s="5" t="s">
        <v>151</v>
      </c>
      <c r="D101" s="32">
        <v>91</v>
      </c>
      <c r="E101" s="33">
        <v>246014.61499999999</v>
      </c>
      <c r="F101" s="9" t="s">
        <v>262</v>
      </c>
    </row>
    <row r="102" spans="1:6" x14ac:dyDescent="0.45">
      <c r="A102" s="31">
        <v>1</v>
      </c>
      <c r="B102" s="5" t="s">
        <v>221</v>
      </c>
      <c r="C102" s="5" t="s">
        <v>151</v>
      </c>
      <c r="D102" s="32">
        <v>37</v>
      </c>
      <c r="E102" s="33">
        <v>15676.220009999999</v>
      </c>
      <c r="F102" s="9" t="s">
        <v>152</v>
      </c>
    </row>
    <row r="103" spans="1:6" x14ac:dyDescent="0.45">
      <c r="A103" s="31">
        <v>1</v>
      </c>
      <c r="B103" s="5" t="s">
        <v>222</v>
      </c>
      <c r="C103" s="5" t="s">
        <v>151</v>
      </c>
      <c r="D103" s="32">
        <v>1091</v>
      </c>
      <c r="E103" s="33">
        <v>42539649.472000003</v>
      </c>
      <c r="F103" s="9" t="s">
        <v>262</v>
      </c>
    </row>
    <row r="104" spans="1:6" x14ac:dyDescent="0.45">
      <c r="A104" s="31">
        <v>1</v>
      </c>
      <c r="B104" s="5" t="s">
        <v>222</v>
      </c>
      <c r="C104" s="5" t="s">
        <v>151</v>
      </c>
      <c r="D104" s="32">
        <v>624</v>
      </c>
      <c r="E104" s="33">
        <v>392309.00309999997</v>
      </c>
      <c r="F104" s="9" t="s">
        <v>152</v>
      </c>
    </row>
    <row r="105" spans="1:6" x14ac:dyDescent="0.45">
      <c r="A105" s="31">
        <v>1</v>
      </c>
      <c r="B105" s="5" t="s">
        <v>223</v>
      </c>
      <c r="C105" s="5" t="s">
        <v>151</v>
      </c>
      <c r="D105" s="32">
        <v>21</v>
      </c>
      <c r="E105" s="33">
        <v>6644888.2939999998</v>
      </c>
      <c r="F105" s="9" t="s">
        <v>262</v>
      </c>
    </row>
    <row r="106" spans="1:6" x14ac:dyDescent="0.45">
      <c r="A106" s="31">
        <v>1</v>
      </c>
      <c r="B106" s="5" t="s">
        <v>223</v>
      </c>
      <c r="C106" s="5" t="s">
        <v>151</v>
      </c>
      <c r="D106" s="32">
        <v>39</v>
      </c>
      <c r="E106" s="33">
        <v>2795625.13393</v>
      </c>
      <c r="F106" s="9" t="s">
        <v>152</v>
      </c>
    </row>
    <row r="107" spans="1:6" x14ac:dyDescent="0.45">
      <c r="A107" s="31">
        <v>1</v>
      </c>
      <c r="B107" s="5" t="s">
        <v>224</v>
      </c>
      <c r="C107" s="5" t="s">
        <v>151</v>
      </c>
      <c r="D107" s="32">
        <v>14</v>
      </c>
      <c r="E107" s="33">
        <v>11236.17</v>
      </c>
      <c r="F107" s="9" t="s">
        <v>262</v>
      </c>
    </row>
    <row r="108" spans="1:6" x14ac:dyDescent="0.45">
      <c r="A108" s="31">
        <v>1</v>
      </c>
      <c r="B108" s="5" t="s">
        <v>225</v>
      </c>
      <c r="C108" s="5" t="s">
        <v>151</v>
      </c>
      <c r="D108" s="32">
        <v>207</v>
      </c>
      <c r="E108" s="33">
        <v>480268.54200000002</v>
      </c>
      <c r="F108" s="9" t="s">
        <v>262</v>
      </c>
    </row>
    <row r="109" spans="1:6" x14ac:dyDescent="0.45">
      <c r="A109" s="31">
        <v>1</v>
      </c>
      <c r="B109" s="5" t="s">
        <v>225</v>
      </c>
      <c r="C109" s="5" t="s">
        <v>151</v>
      </c>
      <c r="D109" s="32">
        <v>127</v>
      </c>
      <c r="E109" s="33">
        <v>40415.588100000001</v>
      </c>
      <c r="F109" s="9" t="s">
        <v>152</v>
      </c>
    </row>
    <row r="110" spans="1:6" x14ac:dyDescent="0.45">
      <c r="A110" s="31">
        <v>1</v>
      </c>
      <c r="B110" s="5" t="s">
        <v>226</v>
      </c>
      <c r="C110" s="5" t="s">
        <v>151</v>
      </c>
      <c r="D110" s="32">
        <v>83</v>
      </c>
      <c r="E110" s="33">
        <v>276277.11599999998</v>
      </c>
      <c r="F110" s="9" t="s">
        <v>262</v>
      </c>
    </row>
    <row r="111" spans="1:6" x14ac:dyDescent="0.45">
      <c r="A111" s="31">
        <v>1</v>
      </c>
      <c r="B111" s="5" t="s">
        <v>226</v>
      </c>
      <c r="C111" s="5" t="s">
        <v>151</v>
      </c>
      <c r="D111" s="32">
        <v>42</v>
      </c>
      <c r="E111" s="33">
        <v>13931.295330000001</v>
      </c>
      <c r="F111" s="9" t="s">
        <v>152</v>
      </c>
    </row>
    <row r="112" spans="1:6" x14ac:dyDescent="0.45">
      <c r="A112" s="31">
        <v>1</v>
      </c>
      <c r="B112" s="5" t="s">
        <v>227</v>
      </c>
      <c r="C112" s="5" t="s">
        <v>151</v>
      </c>
      <c r="D112" s="32">
        <v>94</v>
      </c>
      <c r="E112" s="33">
        <v>161292.26800000001</v>
      </c>
      <c r="F112" s="9" t="s">
        <v>262</v>
      </c>
    </row>
    <row r="113" spans="1:6" x14ac:dyDescent="0.45">
      <c r="A113" s="31">
        <v>1</v>
      </c>
      <c r="B113" s="5" t="s">
        <v>227</v>
      </c>
      <c r="C113" s="5" t="s">
        <v>151</v>
      </c>
      <c r="D113" s="32">
        <v>53</v>
      </c>
      <c r="E113" s="33">
        <v>16206.209489999999</v>
      </c>
      <c r="F113" s="9" t="s">
        <v>152</v>
      </c>
    </row>
    <row r="114" spans="1:6" x14ac:dyDescent="0.45">
      <c r="A114" s="31">
        <v>1</v>
      </c>
      <c r="B114" s="5" t="s">
        <v>228</v>
      </c>
      <c r="C114" s="5" t="s">
        <v>151</v>
      </c>
      <c r="D114" s="32">
        <v>61</v>
      </c>
      <c r="E114" s="33">
        <v>204652.54699999999</v>
      </c>
      <c r="F114" s="9" t="s">
        <v>262</v>
      </c>
    </row>
    <row r="115" spans="1:6" x14ac:dyDescent="0.45">
      <c r="A115" s="31">
        <v>1</v>
      </c>
      <c r="B115" s="5" t="s">
        <v>229</v>
      </c>
      <c r="C115" s="5" t="s">
        <v>151</v>
      </c>
      <c r="D115" s="32">
        <v>18</v>
      </c>
      <c r="E115" s="33">
        <v>16048.377</v>
      </c>
      <c r="F115" s="9" t="s">
        <v>262</v>
      </c>
    </row>
    <row r="116" spans="1:6" x14ac:dyDescent="0.45">
      <c r="A116" s="31">
        <v>1</v>
      </c>
      <c r="B116" s="5" t="s">
        <v>231</v>
      </c>
      <c r="C116" s="5" t="s">
        <v>151</v>
      </c>
      <c r="D116" s="32">
        <v>41</v>
      </c>
      <c r="E116" s="33">
        <v>110921.53</v>
      </c>
      <c r="F116" s="9" t="s">
        <v>262</v>
      </c>
    </row>
    <row r="117" spans="1:6" x14ac:dyDescent="0.45">
      <c r="A117" s="31">
        <v>1</v>
      </c>
      <c r="B117" s="5" t="s">
        <v>231</v>
      </c>
      <c r="C117" s="5" t="s">
        <v>151</v>
      </c>
      <c r="D117" s="32">
        <v>21</v>
      </c>
      <c r="E117" s="33">
        <v>4721.7535600000001</v>
      </c>
      <c r="F117" s="9" t="s">
        <v>152</v>
      </c>
    </row>
    <row r="118" spans="1:6" x14ac:dyDescent="0.45">
      <c r="A118" s="31">
        <v>1</v>
      </c>
      <c r="B118" s="5" t="s">
        <v>232</v>
      </c>
      <c r="C118" s="5" t="s">
        <v>151</v>
      </c>
      <c r="D118" s="32">
        <v>118</v>
      </c>
      <c r="E118" s="33">
        <v>303747.47200000001</v>
      </c>
      <c r="F118" s="9" t="s">
        <v>262</v>
      </c>
    </row>
    <row r="119" spans="1:6" x14ac:dyDescent="0.45">
      <c r="A119" s="31">
        <v>1</v>
      </c>
      <c r="B119" s="5" t="s">
        <v>232</v>
      </c>
      <c r="C119" s="5" t="s">
        <v>151</v>
      </c>
      <c r="D119" s="32">
        <v>14</v>
      </c>
      <c r="E119" s="33">
        <v>11232.651529999999</v>
      </c>
      <c r="F119" s="9" t="s">
        <v>152</v>
      </c>
    </row>
    <row r="120" spans="1:6" x14ac:dyDescent="0.45">
      <c r="A120" s="31">
        <v>1</v>
      </c>
      <c r="B120" s="5" t="s">
        <v>233</v>
      </c>
      <c r="C120" s="5" t="s">
        <v>151</v>
      </c>
      <c r="D120" s="32">
        <v>166</v>
      </c>
      <c r="E120" s="33">
        <v>455951.14199999999</v>
      </c>
      <c r="F120" s="9" t="s">
        <v>262</v>
      </c>
    </row>
    <row r="121" spans="1:6" x14ac:dyDescent="0.45">
      <c r="A121" s="31">
        <v>1</v>
      </c>
      <c r="B121" s="5" t="s">
        <v>234</v>
      </c>
      <c r="C121" s="5" t="s">
        <v>151</v>
      </c>
      <c r="D121" s="32">
        <v>1659</v>
      </c>
      <c r="E121" s="33">
        <v>22076431.713</v>
      </c>
      <c r="F121" s="9" t="s">
        <v>262</v>
      </c>
    </row>
    <row r="122" spans="1:6" x14ac:dyDescent="0.45">
      <c r="A122" s="31">
        <v>1</v>
      </c>
      <c r="B122" s="5" t="s">
        <v>234</v>
      </c>
      <c r="C122" s="5" t="s">
        <v>151</v>
      </c>
      <c r="D122" s="32">
        <v>945</v>
      </c>
      <c r="E122" s="33">
        <v>1271980.1532399999</v>
      </c>
      <c r="F122" s="9" t="s">
        <v>152</v>
      </c>
    </row>
    <row r="123" spans="1:6" x14ac:dyDescent="0.45">
      <c r="A123" s="31">
        <v>1</v>
      </c>
      <c r="B123" s="5" t="s">
        <v>235</v>
      </c>
      <c r="C123" s="5" t="s">
        <v>151</v>
      </c>
      <c r="D123" s="32">
        <v>1912</v>
      </c>
      <c r="E123" s="33">
        <v>18551153.164999999</v>
      </c>
      <c r="F123" s="9" t="s">
        <v>262</v>
      </c>
    </row>
    <row r="124" spans="1:6" x14ac:dyDescent="0.45">
      <c r="A124" s="31">
        <v>1</v>
      </c>
      <c r="B124" s="5" t="s">
        <v>235</v>
      </c>
      <c r="C124" s="5" t="s">
        <v>151</v>
      </c>
      <c r="D124" s="32">
        <v>1264</v>
      </c>
      <c r="E124" s="33">
        <v>1042677.31119</v>
      </c>
      <c r="F124" s="9" t="s">
        <v>152</v>
      </c>
    </row>
    <row r="125" spans="1:6" x14ac:dyDescent="0.45">
      <c r="A125" s="31">
        <v>1</v>
      </c>
      <c r="B125" s="5" t="s">
        <v>236</v>
      </c>
      <c r="C125" s="5" t="s">
        <v>151</v>
      </c>
      <c r="D125" s="32">
        <v>273</v>
      </c>
      <c r="E125" s="33">
        <v>1015195.121</v>
      </c>
      <c r="F125" s="9" t="s">
        <v>262</v>
      </c>
    </row>
    <row r="126" spans="1:6" x14ac:dyDescent="0.45">
      <c r="A126" s="31">
        <v>1</v>
      </c>
      <c r="B126" s="5" t="s">
        <v>236</v>
      </c>
      <c r="C126" s="5" t="s">
        <v>151</v>
      </c>
      <c r="D126" s="32">
        <v>142</v>
      </c>
      <c r="E126" s="33">
        <v>87171.00993</v>
      </c>
      <c r="F126" s="9" t="s">
        <v>152</v>
      </c>
    </row>
    <row r="127" spans="1:6" x14ac:dyDescent="0.45">
      <c r="A127" s="31">
        <v>1</v>
      </c>
      <c r="B127" s="5" t="s">
        <v>237</v>
      </c>
      <c r="C127" s="5" t="s">
        <v>151</v>
      </c>
      <c r="D127" s="32">
        <v>208</v>
      </c>
      <c r="E127" s="33">
        <v>28815739.179000001</v>
      </c>
      <c r="F127" s="9" t="s">
        <v>262</v>
      </c>
    </row>
    <row r="128" spans="1:6" x14ac:dyDescent="0.45">
      <c r="A128" s="31">
        <v>1</v>
      </c>
      <c r="B128" s="5" t="s">
        <v>237</v>
      </c>
      <c r="C128" s="5" t="s">
        <v>151</v>
      </c>
      <c r="D128" s="32">
        <v>94</v>
      </c>
      <c r="E128" s="33">
        <v>1280693.5613599999</v>
      </c>
      <c r="F128" s="9" t="s">
        <v>152</v>
      </c>
    </row>
    <row r="129" spans="1:6" x14ac:dyDescent="0.45">
      <c r="A129" s="31">
        <v>1</v>
      </c>
      <c r="B129" s="5" t="s">
        <v>238</v>
      </c>
      <c r="C129" s="5" t="s">
        <v>151</v>
      </c>
      <c r="D129" s="32">
        <v>1107</v>
      </c>
      <c r="E129" s="33">
        <v>13533953.904999999</v>
      </c>
      <c r="F129" s="9" t="s">
        <v>262</v>
      </c>
    </row>
    <row r="130" spans="1:6" x14ac:dyDescent="0.45">
      <c r="A130" s="31">
        <v>1</v>
      </c>
      <c r="B130" s="5" t="s">
        <v>238</v>
      </c>
      <c r="C130" s="5" t="s">
        <v>151</v>
      </c>
      <c r="D130" s="32">
        <v>731</v>
      </c>
      <c r="E130" s="33">
        <v>526394.75988999999</v>
      </c>
      <c r="F130" s="9" t="s">
        <v>152</v>
      </c>
    </row>
    <row r="131" spans="1:6" x14ac:dyDescent="0.45">
      <c r="A131" s="31">
        <v>1</v>
      </c>
      <c r="B131" s="5" t="s">
        <v>239</v>
      </c>
      <c r="C131" s="5" t="s">
        <v>151</v>
      </c>
      <c r="D131" s="32">
        <v>599</v>
      </c>
      <c r="E131" s="33">
        <v>2545000.855</v>
      </c>
      <c r="F131" s="9" t="s">
        <v>262</v>
      </c>
    </row>
    <row r="132" spans="1:6" x14ac:dyDescent="0.45">
      <c r="A132" s="31">
        <v>1</v>
      </c>
      <c r="B132" s="5" t="s">
        <v>239</v>
      </c>
      <c r="C132" s="5" t="s">
        <v>151</v>
      </c>
      <c r="D132" s="32">
        <v>1079</v>
      </c>
      <c r="E132" s="33">
        <v>740551.85161000001</v>
      </c>
      <c r="F132" s="9" t="s">
        <v>152</v>
      </c>
    </row>
    <row r="133" spans="1:6" x14ac:dyDescent="0.45">
      <c r="A133" s="31">
        <v>1</v>
      </c>
      <c r="B133" s="5" t="s">
        <v>240</v>
      </c>
      <c r="C133" s="5" t="s">
        <v>151</v>
      </c>
      <c r="D133" s="32">
        <v>1189</v>
      </c>
      <c r="E133" s="33">
        <v>7299714.8159999996</v>
      </c>
      <c r="F133" s="9" t="s">
        <v>262</v>
      </c>
    </row>
    <row r="134" spans="1:6" x14ac:dyDescent="0.45">
      <c r="A134" s="31">
        <v>1</v>
      </c>
      <c r="B134" s="5" t="s">
        <v>240</v>
      </c>
      <c r="C134" s="5" t="s">
        <v>151</v>
      </c>
      <c r="D134" s="32">
        <v>730</v>
      </c>
      <c r="E134" s="33">
        <v>438511.39403000002</v>
      </c>
      <c r="F134" s="9" t="s">
        <v>152</v>
      </c>
    </row>
    <row r="135" spans="1:6" x14ac:dyDescent="0.45">
      <c r="A135" s="31">
        <v>1</v>
      </c>
      <c r="B135" s="5" t="s">
        <v>241</v>
      </c>
      <c r="C135" s="5" t="s">
        <v>151</v>
      </c>
      <c r="D135" s="32">
        <v>972</v>
      </c>
      <c r="E135" s="33">
        <v>6699694.3459999999</v>
      </c>
      <c r="F135" s="9" t="s">
        <v>262</v>
      </c>
    </row>
    <row r="136" spans="1:6" x14ac:dyDescent="0.45">
      <c r="A136" s="31">
        <v>1</v>
      </c>
      <c r="B136" s="5" t="s">
        <v>241</v>
      </c>
      <c r="C136" s="5" t="s">
        <v>151</v>
      </c>
      <c r="D136" s="32">
        <v>541</v>
      </c>
      <c r="E136" s="33">
        <v>523077.28093000001</v>
      </c>
      <c r="F136" s="9" t="s">
        <v>152</v>
      </c>
    </row>
    <row r="137" spans="1:6" x14ac:dyDescent="0.45">
      <c r="A137" s="31">
        <v>1</v>
      </c>
      <c r="B137" s="5" t="s">
        <v>242</v>
      </c>
      <c r="C137" s="5" t="s">
        <v>151</v>
      </c>
      <c r="D137" s="32">
        <v>1653</v>
      </c>
      <c r="E137" s="33">
        <v>9595037.0429999996</v>
      </c>
      <c r="F137" s="9" t="s">
        <v>262</v>
      </c>
    </row>
    <row r="138" spans="1:6" x14ac:dyDescent="0.45">
      <c r="A138" s="31">
        <v>1</v>
      </c>
      <c r="B138" s="5" t="s">
        <v>242</v>
      </c>
      <c r="C138" s="5" t="s">
        <v>151</v>
      </c>
      <c r="D138" s="32">
        <v>1171</v>
      </c>
      <c r="E138" s="33">
        <v>861598.73244000005</v>
      </c>
      <c r="F138" s="9" t="s">
        <v>152</v>
      </c>
    </row>
    <row r="139" spans="1:6" x14ac:dyDescent="0.45">
      <c r="A139" s="31">
        <v>1</v>
      </c>
      <c r="B139" s="5" t="s">
        <v>243</v>
      </c>
      <c r="C139" s="5" t="s">
        <v>151</v>
      </c>
      <c r="D139" s="32">
        <v>1021</v>
      </c>
      <c r="E139" s="33">
        <v>9709557.2039999999</v>
      </c>
      <c r="F139" s="9" t="s">
        <v>262</v>
      </c>
    </row>
    <row r="140" spans="1:6" x14ac:dyDescent="0.45">
      <c r="A140" s="31">
        <v>1</v>
      </c>
      <c r="B140" s="5" t="s">
        <v>243</v>
      </c>
      <c r="C140" s="5" t="s">
        <v>151</v>
      </c>
      <c r="D140" s="32">
        <v>981</v>
      </c>
      <c r="E140" s="33">
        <v>1238474.1415899999</v>
      </c>
      <c r="F140" s="9" t="s">
        <v>152</v>
      </c>
    </row>
    <row r="141" spans="1:6" x14ac:dyDescent="0.45">
      <c r="A141" s="31">
        <v>1</v>
      </c>
      <c r="B141" s="5" t="s">
        <v>244</v>
      </c>
      <c r="C141" s="5" t="s">
        <v>151</v>
      </c>
      <c r="D141" s="32">
        <v>865</v>
      </c>
      <c r="E141" s="33">
        <v>4687097.6720000003</v>
      </c>
      <c r="F141" s="9" t="s">
        <v>262</v>
      </c>
    </row>
    <row r="142" spans="1:6" x14ac:dyDescent="0.45">
      <c r="A142" s="31">
        <v>1</v>
      </c>
      <c r="B142" s="5" t="s">
        <v>244</v>
      </c>
      <c r="C142" s="5" t="s">
        <v>151</v>
      </c>
      <c r="D142" s="32">
        <v>632</v>
      </c>
      <c r="E142" s="33">
        <v>286772.74803000002</v>
      </c>
      <c r="F142" s="9" t="s">
        <v>152</v>
      </c>
    </row>
    <row r="143" spans="1:6" x14ac:dyDescent="0.45">
      <c r="A143" s="31">
        <v>1</v>
      </c>
      <c r="B143" s="5" t="s">
        <v>245</v>
      </c>
      <c r="C143" s="5" t="s">
        <v>151</v>
      </c>
      <c r="D143" s="32">
        <v>845</v>
      </c>
      <c r="E143" s="33">
        <v>7686408.4050000003</v>
      </c>
      <c r="F143" s="9" t="s">
        <v>262</v>
      </c>
    </row>
    <row r="144" spans="1:6" x14ac:dyDescent="0.45">
      <c r="A144" s="31">
        <v>1</v>
      </c>
      <c r="B144" s="5" t="s">
        <v>245</v>
      </c>
      <c r="C144" s="5" t="s">
        <v>151</v>
      </c>
      <c r="D144" s="32">
        <v>590</v>
      </c>
      <c r="E144" s="33">
        <v>487095.69238999998</v>
      </c>
      <c r="F144" s="9" t="s">
        <v>152</v>
      </c>
    </row>
    <row r="145" spans="1:6" x14ac:dyDescent="0.45">
      <c r="A145" s="31">
        <v>1</v>
      </c>
      <c r="B145" s="5" t="s">
        <v>246</v>
      </c>
      <c r="C145" s="5" t="s">
        <v>151</v>
      </c>
      <c r="D145" s="32">
        <v>55</v>
      </c>
      <c r="E145" s="33">
        <v>543226.37</v>
      </c>
      <c r="F145" s="9" t="s">
        <v>262</v>
      </c>
    </row>
    <row r="146" spans="1:6" x14ac:dyDescent="0.45">
      <c r="A146" s="31">
        <v>1</v>
      </c>
      <c r="B146" s="5" t="s">
        <v>246</v>
      </c>
      <c r="C146" s="5" t="s">
        <v>151</v>
      </c>
      <c r="D146" s="32">
        <v>11</v>
      </c>
      <c r="E146" s="33">
        <v>31723.332340000001</v>
      </c>
      <c r="F146" s="9" t="s">
        <v>152</v>
      </c>
    </row>
    <row r="147" spans="1:6" x14ac:dyDescent="0.45">
      <c r="A147" s="31">
        <v>1</v>
      </c>
      <c r="B147" s="5" t="s">
        <v>247</v>
      </c>
      <c r="C147" s="5" t="s">
        <v>151</v>
      </c>
      <c r="D147" s="32">
        <v>1</v>
      </c>
      <c r="E147" s="33">
        <v>18426</v>
      </c>
      <c r="F147" s="9" t="s">
        <v>262</v>
      </c>
    </row>
    <row r="148" spans="1:6" x14ac:dyDescent="0.45">
      <c r="A148" s="31">
        <v>1</v>
      </c>
      <c r="B148" s="5" t="s">
        <v>247</v>
      </c>
      <c r="C148" s="5" t="s">
        <v>151</v>
      </c>
      <c r="D148" s="32">
        <v>1</v>
      </c>
      <c r="E148" s="33">
        <v>2480.8330000000001</v>
      </c>
      <c r="F148" s="9" t="s">
        <v>152</v>
      </c>
    </row>
    <row r="149" spans="1:6" x14ac:dyDescent="0.45">
      <c r="A149" s="31">
        <v>1</v>
      </c>
      <c r="B149" s="5" t="s">
        <v>248</v>
      </c>
      <c r="C149" s="5" t="s">
        <v>151</v>
      </c>
      <c r="D149" s="32">
        <v>667</v>
      </c>
      <c r="E149" s="33">
        <v>3582063.585</v>
      </c>
      <c r="F149" s="9" t="s">
        <v>262</v>
      </c>
    </row>
    <row r="150" spans="1:6" x14ac:dyDescent="0.45">
      <c r="A150" s="31">
        <v>1</v>
      </c>
      <c r="B150" s="5" t="s">
        <v>248</v>
      </c>
      <c r="C150" s="5" t="s">
        <v>151</v>
      </c>
      <c r="D150" s="32">
        <v>357</v>
      </c>
      <c r="E150" s="33">
        <v>212268.41782</v>
      </c>
      <c r="F150" s="9" t="s">
        <v>152</v>
      </c>
    </row>
    <row r="151" spans="1:6" x14ac:dyDescent="0.45">
      <c r="A151" s="31">
        <v>1</v>
      </c>
      <c r="B151" s="5" t="s">
        <v>249</v>
      </c>
      <c r="C151" s="5" t="s">
        <v>151</v>
      </c>
      <c r="D151" s="32">
        <v>648</v>
      </c>
      <c r="E151" s="33">
        <v>7806418.3590000002</v>
      </c>
      <c r="F151" s="9" t="s">
        <v>262</v>
      </c>
    </row>
    <row r="152" spans="1:6" x14ac:dyDescent="0.45">
      <c r="A152" s="31">
        <v>1</v>
      </c>
      <c r="B152" s="5" t="s">
        <v>249</v>
      </c>
      <c r="C152" s="5" t="s">
        <v>151</v>
      </c>
      <c r="D152" s="32">
        <v>354</v>
      </c>
      <c r="E152" s="33">
        <v>643392.04897</v>
      </c>
      <c r="F152" s="9" t="s">
        <v>152</v>
      </c>
    </row>
    <row r="153" spans="1:6" x14ac:dyDescent="0.45">
      <c r="A153" s="31">
        <v>1</v>
      </c>
      <c r="B153" s="5" t="s">
        <v>250</v>
      </c>
      <c r="C153" s="5" t="s">
        <v>151</v>
      </c>
      <c r="D153" s="32">
        <v>1</v>
      </c>
      <c r="E153" s="33">
        <v>998.12599999999998</v>
      </c>
      <c r="F153" s="9" t="s">
        <v>262</v>
      </c>
    </row>
    <row r="154" spans="1:6" x14ac:dyDescent="0.45">
      <c r="A154" s="31">
        <v>1</v>
      </c>
      <c r="B154" s="5" t="s">
        <v>250</v>
      </c>
      <c r="C154" s="5" t="s">
        <v>151</v>
      </c>
      <c r="D154" s="32">
        <v>1</v>
      </c>
      <c r="E154" s="33">
        <v>324.72300000000001</v>
      </c>
      <c r="F154" s="9" t="s">
        <v>152</v>
      </c>
    </row>
    <row r="155" spans="1:6" x14ac:dyDescent="0.45">
      <c r="A155" s="31">
        <v>1</v>
      </c>
      <c r="B155" s="5" t="s">
        <v>251</v>
      </c>
      <c r="C155" s="5" t="s">
        <v>151</v>
      </c>
      <c r="D155" s="32">
        <v>73</v>
      </c>
      <c r="E155" s="33">
        <v>126512.12837999999</v>
      </c>
      <c r="F155" s="9" t="s">
        <v>152</v>
      </c>
    </row>
    <row r="156" spans="1:6" x14ac:dyDescent="0.45">
      <c r="A156" s="31">
        <v>1</v>
      </c>
      <c r="B156" s="5" t="s">
        <v>252</v>
      </c>
      <c r="C156" s="5" t="s">
        <v>151</v>
      </c>
      <c r="D156" s="32">
        <v>1</v>
      </c>
      <c r="E156" s="33">
        <v>0</v>
      </c>
      <c r="F156" s="9" t="s">
        <v>262</v>
      </c>
    </row>
    <row r="157" spans="1:6" x14ac:dyDescent="0.45">
      <c r="A157" s="31">
        <v>1</v>
      </c>
      <c r="B157" s="5" t="s">
        <v>253</v>
      </c>
      <c r="C157" s="5" t="s">
        <v>151</v>
      </c>
      <c r="D157" s="32">
        <v>131</v>
      </c>
      <c r="E157" s="33">
        <v>430440.29800000001</v>
      </c>
      <c r="F157" s="9" t="s">
        <v>262</v>
      </c>
    </row>
    <row r="158" spans="1:6" x14ac:dyDescent="0.45">
      <c r="A158" s="31">
        <v>1</v>
      </c>
      <c r="B158" s="5" t="s">
        <v>253</v>
      </c>
      <c r="C158" s="5" t="s">
        <v>151</v>
      </c>
      <c r="D158" s="32">
        <v>30</v>
      </c>
      <c r="E158" s="33">
        <v>10737.97597</v>
      </c>
      <c r="F158" s="9" t="s">
        <v>152</v>
      </c>
    </row>
    <row r="159" spans="1:6" x14ac:dyDescent="0.45">
      <c r="A159" s="31">
        <v>1</v>
      </c>
      <c r="B159" s="5" t="s">
        <v>254</v>
      </c>
      <c r="C159" s="5" t="s">
        <v>151</v>
      </c>
      <c r="D159" s="32">
        <v>998</v>
      </c>
      <c r="E159" s="33">
        <v>5687482.5980000002</v>
      </c>
      <c r="F159" s="9" t="s">
        <v>262</v>
      </c>
    </row>
    <row r="160" spans="1:6" x14ac:dyDescent="0.45">
      <c r="A160" s="31">
        <v>1</v>
      </c>
      <c r="B160" s="5" t="s">
        <v>255</v>
      </c>
      <c r="C160" s="5" t="s">
        <v>151</v>
      </c>
      <c r="D160" s="32">
        <v>62</v>
      </c>
      <c r="E160" s="33">
        <v>134763.288</v>
      </c>
      <c r="F160" s="9" t="s">
        <v>262</v>
      </c>
    </row>
    <row r="161" spans="1:6" x14ac:dyDescent="0.45">
      <c r="A161" s="31">
        <v>1</v>
      </c>
      <c r="B161" s="5" t="s">
        <v>256</v>
      </c>
      <c r="C161" s="5" t="s">
        <v>151</v>
      </c>
      <c r="D161" s="32">
        <v>62</v>
      </c>
      <c r="E161" s="33">
        <v>193439.89600000001</v>
      </c>
      <c r="F161" s="9" t="s">
        <v>262</v>
      </c>
    </row>
    <row r="162" spans="1:6" x14ac:dyDescent="0.45">
      <c r="A162" s="31">
        <v>1</v>
      </c>
      <c r="B162" s="5" t="s">
        <v>256</v>
      </c>
      <c r="C162" s="5" t="s">
        <v>151</v>
      </c>
      <c r="D162" s="32">
        <v>29</v>
      </c>
      <c r="E162" s="33">
        <v>11532.865299999999</v>
      </c>
      <c r="F162" s="9" t="s">
        <v>152</v>
      </c>
    </row>
    <row r="163" spans="1:6" x14ac:dyDescent="0.45">
      <c r="A163" s="31">
        <v>1</v>
      </c>
      <c r="B163" s="5" t="s">
        <v>257</v>
      </c>
      <c r="C163" s="5" t="s">
        <v>151</v>
      </c>
      <c r="D163" s="32">
        <v>1110</v>
      </c>
      <c r="E163" s="33">
        <v>4715123.9249999998</v>
      </c>
      <c r="F163" s="9" t="s">
        <v>262</v>
      </c>
    </row>
    <row r="164" spans="1:6" x14ac:dyDescent="0.45">
      <c r="A164" s="31">
        <v>1</v>
      </c>
      <c r="B164" s="5" t="s">
        <v>257</v>
      </c>
      <c r="C164" s="5" t="s">
        <v>151</v>
      </c>
      <c r="D164" s="32">
        <v>545</v>
      </c>
      <c r="E164" s="33">
        <v>256423.08657000001</v>
      </c>
      <c r="F164" s="9" t="s">
        <v>152</v>
      </c>
    </row>
    <row r="165" spans="1:6" x14ac:dyDescent="0.45">
      <c r="A165" s="31">
        <v>1</v>
      </c>
      <c r="B165" s="5" t="s">
        <v>155</v>
      </c>
      <c r="C165" s="5" t="s">
        <v>156</v>
      </c>
      <c r="D165" s="32">
        <v>2</v>
      </c>
      <c r="E165" s="33">
        <v>1137890</v>
      </c>
      <c r="F165" s="9" t="s">
        <v>152</v>
      </c>
    </row>
    <row r="166" spans="1:6" x14ac:dyDescent="0.45">
      <c r="A166" s="31">
        <v>1</v>
      </c>
      <c r="B166" s="5" t="s">
        <v>157</v>
      </c>
      <c r="C166" s="5" t="s">
        <v>156</v>
      </c>
      <c r="D166" s="32">
        <v>3</v>
      </c>
      <c r="E166" s="33">
        <v>157745.76</v>
      </c>
      <c r="F166" s="9" t="s">
        <v>262</v>
      </c>
    </row>
    <row r="167" spans="1:6" x14ac:dyDescent="0.45">
      <c r="A167" s="31">
        <v>1</v>
      </c>
      <c r="B167" s="5" t="s">
        <v>157</v>
      </c>
      <c r="C167" s="5" t="s">
        <v>156</v>
      </c>
      <c r="D167" s="32">
        <v>2</v>
      </c>
      <c r="E167" s="33">
        <v>17211.860519999998</v>
      </c>
      <c r="F167" s="9" t="s">
        <v>152</v>
      </c>
    </row>
    <row r="168" spans="1:6" x14ac:dyDescent="0.45">
      <c r="A168" s="31">
        <v>1</v>
      </c>
      <c r="B168" s="5" t="s">
        <v>158</v>
      </c>
      <c r="C168" s="5" t="s">
        <v>156</v>
      </c>
      <c r="D168" s="32">
        <v>3</v>
      </c>
      <c r="E168" s="33">
        <v>2027.0509999999999</v>
      </c>
      <c r="F168" s="9" t="s">
        <v>262</v>
      </c>
    </row>
    <row r="169" spans="1:6" x14ac:dyDescent="0.45">
      <c r="A169" s="31">
        <v>1</v>
      </c>
      <c r="B169" s="5" t="s">
        <v>160</v>
      </c>
      <c r="C169" s="5" t="s">
        <v>156</v>
      </c>
      <c r="D169" s="32">
        <v>10</v>
      </c>
      <c r="E169" s="33">
        <v>1242.4639999999999</v>
      </c>
      <c r="F169" s="9" t="s">
        <v>262</v>
      </c>
    </row>
    <row r="170" spans="1:6" x14ac:dyDescent="0.45">
      <c r="A170" s="31">
        <v>1</v>
      </c>
      <c r="B170" s="5" t="s">
        <v>161</v>
      </c>
      <c r="C170" s="5" t="s">
        <v>156</v>
      </c>
      <c r="D170" s="32">
        <v>6</v>
      </c>
      <c r="E170" s="33">
        <v>59393.99</v>
      </c>
      <c r="F170" s="9" t="s">
        <v>262</v>
      </c>
    </row>
    <row r="171" spans="1:6" x14ac:dyDescent="0.45">
      <c r="A171" s="31">
        <v>1</v>
      </c>
      <c r="B171" s="5" t="s">
        <v>161</v>
      </c>
      <c r="C171" s="5" t="s">
        <v>156</v>
      </c>
      <c r="D171" s="32">
        <v>1</v>
      </c>
      <c r="E171" s="33">
        <v>86.670360000000002</v>
      </c>
      <c r="F171" s="9" t="s">
        <v>152</v>
      </c>
    </row>
    <row r="172" spans="1:6" x14ac:dyDescent="0.45">
      <c r="A172" s="31">
        <v>1</v>
      </c>
      <c r="B172" s="5" t="s">
        <v>162</v>
      </c>
      <c r="C172" s="5" t="s">
        <v>156</v>
      </c>
      <c r="D172" s="32">
        <v>1</v>
      </c>
      <c r="E172" s="33">
        <v>173.61699999999999</v>
      </c>
      <c r="F172" s="9" t="s">
        <v>262</v>
      </c>
    </row>
    <row r="173" spans="1:6" x14ac:dyDescent="0.45">
      <c r="A173" s="31">
        <v>1</v>
      </c>
      <c r="B173" s="5" t="s">
        <v>164</v>
      </c>
      <c r="C173" s="5" t="s">
        <v>156</v>
      </c>
      <c r="D173" s="32">
        <v>1</v>
      </c>
      <c r="E173" s="33">
        <v>425484</v>
      </c>
      <c r="F173" s="9" t="s">
        <v>152</v>
      </c>
    </row>
    <row r="174" spans="1:6" x14ac:dyDescent="0.45">
      <c r="A174" s="31">
        <v>1</v>
      </c>
      <c r="B174" s="5" t="s">
        <v>165</v>
      </c>
      <c r="C174" s="5" t="s">
        <v>156</v>
      </c>
      <c r="D174" s="32">
        <v>5</v>
      </c>
      <c r="E174" s="33">
        <v>21660.798999999999</v>
      </c>
      <c r="F174" s="9" t="s">
        <v>262</v>
      </c>
    </row>
    <row r="175" spans="1:6" x14ac:dyDescent="0.45">
      <c r="A175" s="31">
        <v>1</v>
      </c>
      <c r="B175" s="5" t="s">
        <v>166</v>
      </c>
      <c r="C175" s="5" t="s">
        <v>156</v>
      </c>
      <c r="D175" s="32">
        <v>1</v>
      </c>
      <c r="E175" s="33">
        <v>3360</v>
      </c>
      <c r="F175" s="9" t="s">
        <v>262</v>
      </c>
    </row>
    <row r="176" spans="1:6" x14ac:dyDescent="0.45">
      <c r="A176" s="31">
        <v>1</v>
      </c>
      <c r="B176" s="5" t="s">
        <v>169</v>
      </c>
      <c r="C176" s="5" t="s">
        <v>156</v>
      </c>
      <c r="D176" s="32">
        <v>1</v>
      </c>
      <c r="E176" s="33">
        <v>2.9249999999999998</v>
      </c>
      <c r="F176" s="9" t="s">
        <v>262</v>
      </c>
    </row>
    <row r="177" spans="1:6" x14ac:dyDescent="0.45">
      <c r="A177" s="31">
        <v>1</v>
      </c>
      <c r="B177" s="5" t="s">
        <v>170</v>
      </c>
      <c r="C177" s="5" t="s">
        <v>156</v>
      </c>
      <c r="D177" s="32">
        <v>5</v>
      </c>
      <c r="E177" s="33">
        <v>3926283.4</v>
      </c>
      <c r="F177" s="9" t="s">
        <v>262</v>
      </c>
    </row>
    <row r="178" spans="1:6" x14ac:dyDescent="0.45">
      <c r="A178" s="31">
        <v>1</v>
      </c>
      <c r="B178" s="5" t="s">
        <v>170</v>
      </c>
      <c r="C178" s="5" t="s">
        <v>156</v>
      </c>
      <c r="D178" s="32">
        <v>2</v>
      </c>
      <c r="E178" s="33">
        <v>119096</v>
      </c>
      <c r="F178" s="9" t="s">
        <v>152</v>
      </c>
    </row>
    <row r="179" spans="1:6" x14ac:dyDescent="0.45">
      <c r="A179" s="31">
        <v>1</v>
      </c>
      <c r="B179" s="5" t="s">
        <v>173</v>
      </c>
      <c r="C179" s="5" t="s">
        <v>156</v>
      </c>
      <c r="D179" s="32">
        <v>1</v>
      </c>
      <c r="E179" s="33">
        <v>7370.92</v>
      </c>
      <c r="F179" s="9" t="s">
        <v>262</v>
      </c>
    </row>
    <row r="180" spans="1:6" x14ac:dyDescent="0.45">
      <c r="A180" s="31">
        <v>1</v>
      </c>
      <c r="B180" s="5" t="s">
        <v>174</v>
      </c>
      <c r="C180" s="5" t="s">
        <v>156</v>
      </c>
      <c r="D180" s="32">
        <v>2</v>
      </c>
      <c r="E180" s="33">
        <v>296964</v>
      </c>
      <c r="F180" s="9" t="s">
        <v>152</v>
      </c>
    </row>
    <row r="181" spans="1:6" x14ac:dyDescent="0.45">
      <c r="A181" s="31">
        <v>1</v>
      </c>
      <c r="B181" s="5" t="s">
        <v>176</v>
      </c>
      <c r="C181" s="5" t="s">
        <v>156</v>
      </c>
      <c r="D181" s="32">
        <v>1</v>
      </c>
      <c r="E181" s="33">
        <v>2709.1750000000002</v>
      </c>
      <c r="F181" s="9" t="s">
        <v>262</v>
      </c>
    </row>
    <row r="182" spans="1:6" x14ac:dyDescent="0.45">
      <c r="A182" s="31">
        <v>1</v>
      </c>
      <c r="B182" s="5" t="s">
        <v>178</v>
      </c>
      <c r="C182" s="5" t="s">
        <v>156</v>
      </c>
      <c r="D182" s="32">
        <v>1</v>
      </c>
      <c r="E182" s="33">
        <v>821.24</v>
      </c>
      <c r="F182" s="9" t="s">
        <v>262</v>
      </c>
    </row>
    <row r="183" spans="1:6" x14ac:dyDescent="0.45">
      <c r="A183" s="31">
        <v>1</v>
      </c>
      <c r="B183" s="5" t="s">
        <v>179</v>
      </c>
      <c r="C183" s="5" t="s">
        <v>156</v>
      </c>
      <c r="D183" s="32">
        <v>4</v>
      </c>
      <c r="E183" s="33">
        <v>13995.02</v>
      </c>
      <c r="F183" s="9" t="s">
        <v>262</v>
      </c>
    </row>
    <row r="184" spans="1:6" x14ac:dyDescent="0.45">
      <c r="A184" s="31">
        <v>1</v>
      </c>
      <c r="B184" s="5" t="s">
        <v>182</v>
      </c>
      <c r="C184" s="5" t="s">
        <v>156</v>
      </c>
      <c r="D184" s="32">
        <v>3</v>
      </c>
      <c r="E184" s="33">
        <v>9430.5229999999992</v>
      </c>
      <c r="F184" s="9" t="s">
        <v>262</v>
      </c>
    </row>
    <row r="185" spans="1:6" x14ac:dyDescent="0.45">
      <c r="A185" s="31">
        <v>1</v>
      </c>
      <c r="B185" s="5" t="s">
        <v>186</v>
      </c>
      <c r="C185" s="5" t="s">
        <v>156</v>
      </c>
      <c r="D185" s="32">
        <v>1</v>
      </c>
      <c r="E185" s="33">
        <v>338.32</v>
      </c>
      <c r="F185" s="9" t="s">
        <v>262</v>
      </c>
    </row>
    <row r="186" spans="1:6" x14ac:dyDescent="0.45">
      <c r="A186" s="31">
        <v>1</v>
      </c>
      <c r="B186" s="5" t="s">
        <v>188</v>
      </c>
      <c r="C186" s="5" t="s">
        <v>156</v>
      </c>
      <c r="D186" s="32">
        <v>5</v>
      </c>
      <c r="E186" s="33">
        <v>381760.23100000003</v>
      </c>
      <c r="F186" s="9" t="s">
        <v>262</v>
      </c>
    </row>
    <row r="187" spans="1:6" x14ac:dyDescent="0.45">
      <c r="A187" s="31">
        <v>1</v>
      </c>
      <c r="B187" s="5" t="s">
        <v>189</v>
      </c>
      <c r="C187" s="5" t="s">
        <v>156</v>
      </c>
      <c r="D187" s="32">
        <v>1</v>
      </c>
      <c r="E187" s="33">
        <v>5339.2439999999997</v>
      </c>
      <c r="F187" s="9" t="s">
        <v>262</v>
      </c>
    </row>
    <row r="188" spans="1:6" x14ac:dyDescent="0.45">
      <c r="A188" s="31">
        <v>1</v>
      </c>
      <c r="B188" s="5" t="s">
        <v>190</v>
      </c>
      <c r="C188" s="5" t="s">
        <v>156</v>
      </c>
      <c r="D188" s="32">
        <v>3</v>
      </c>
      <c r="E188" s="33">
        <v>658.70399999999995</v>
      </c>
      <c r="F188" s="9" t="s">
        <v>262</v>
      </c>
    </row>
    <row r="189" spans="1:6" x14ac:dyDescent="0.45">
      <c r="A189" s="31">
        <v>1</v>
      </c>
      <c r="B189" s="5" t="s">
        <v>193</v>
      </c>
      <c r="C189" s="5" t="s">
        <v>156</v>
      </c>
      <c r="D189" s="32">
        <v>2</v>
      </c>
      <c r="E189" s="33">
        <v>272.72000000000003</v>
      </c>
      <c r="F189" s="9" t="s">
        <v>262</v>
      </c>
    </row>
    <row r="190" spans="1:6" x14ac:dyDescent="0.45">
      <c r="A190" s="31">
        <v>1</v>
      </c>
      <c r="B190" s="5" t="s">
        <v>195</v>
      </c>
      <c r="C190" s="5" t="s">
        <v>156</v>
      </c>
      <c r="D190" s="32">
        <v>1</v>
      </c>
      <c r="E190" s="33">
        <v>46.234000000000002</v>
      </c>
      <c r="F190" s="9" t="s">
        <v>262</v>
      </c>
    </row>
    <row r="191" spans="1:6" x14ac:dyDescent="0.45">
      <c r="A191" s="31">
        <v>1</v>
      </c>
      <c r="B191" s="5" t="s">
        <v>195</v>
      </c>
      <c r="C191" s="5" t="s">
        <v>156</v>
      </c>
      <c r="D191" s="32">
        <v>1</v>
      </c>
      <c r="E191" s="33">
        <v>1628.0062499999999</v>
      </c>
      <c r="F191" s="9" t="s">
        <v>152</v>
      </c>
    </row>
    <row r="192" spans="1:6" x14ac:dyDescent="0.45">
      <c r="A192" s="31">
        <v>1</v>
      </c>
      <c r="B192" s="5" t="s">
        <v>196</v>
      </c>
      <c r="C192" s="5" t="s">
        <v>156</v>
      </c>
      <c r="D192" s="32">
        <v>1</v>
      </c>
      <c r="E192" s="33">
        <v>3662.1489999999999</v>
      </c>
      <c r="F192" s="9" t="s">
        <v>262</v>
      </c>
    </row>
    <row r="193" spans="1:6" x14ac:dyDescent="0.45">
      <c r="A193" s="31">
        <v>1</v>
      </c>
      <c r="B193" s="5" t="s">
        <v>197</v>
      </c>
      <c r="C193" s="5" t="s">
        <v>156</v>
      </c>
      <c r="D193" s="32">
        <v>9</v>
      </c>
      <c r="E193" s="33">
        <v>9759130.1099999994</v>
      </c>
      <c r="F193" s="9" t="s">
        <v>262</v>
      </c>
    </row>
    <row r="194" spans="1:6" x14ac:dyDescent="0.45">
      <c r="A194" s="31">
        <v>1</v>
      </c>
      <c r="B194" s="5" t="s">
        <v>197</v>
      </c>
      <c r="C194" s="5" t="s">
        <v>156</v>
      </c>
      <c r="D194" s="32">
        <v>4</v>
      </c>
      <c r="E194" s="33">
        <v>9641.2048799999993</v>
      </c>
      <c r="F194" s="9" t="s">
        <v>152</v>
      </c>
    </row>
    <row r="195" spans="1:6" x14ac:dyDescent="0.45">
      <c r="A195" s="31">
        <v>1</v>
      </c>
      <c r="B195" s="5" t="s">
        <v>199</v>
      </c>
      <c r="C195" s="5" t="s">
        <v>156</v>
      </c>
      <c r="D195" s="32">
        <v>2</v>
      </c>
      <c r="E195" s="33">
        <v>15070.334000000001</v>
      </c>
      <c r="F195" s="9" t="s">
        <v>262</v>
      </c>
    </row>
    <row r="196" spans="1:6" x14ac:dyDescent="0.45">
      <c r="A196" s="31">
        <v>1</v>
      </c>
      <c r="B196" s="5" t="s">
        <v>200</v>
      </c>
      <c r="C196" s="5" t="s">
        <v>156</v>
      </c>
      <c r="D196" s="32">
        <v>4</v>
      </c>
      <c r="E196" s="33">
        <v>1966.356</v>
      </c>
      <c r="F196" s="9" t="s">
        <v>262</v>
      </c>
    </row>
    <row r="197" spans="1:6" x14ac:dyDescent="0.45">
      <c r="A197" s="31">
        <v>1</v>
      </c>
      <c r="B197" s="5" t="s">
        <v>202</v>
      </c>
      <c r="C197" s="5" t="s">
        <v>156</v>
      </c>
      <c r="D197" s="32">
        <v>1</v>
      </c>
      <c r="E197" s="33">
        <v>374.03399999999999</v>
      </c>
      <c r="F197" s="9" t="s">
        <v>262</v>
      </c>
    </row>
    <row r="198" spans="1:6" x14ac:dyDescent="0.45">
      <c r="A198" s="31">
        <v>1</v>
      </c>
      <c r="B198" s="5" t="s">
        <v>204</v>
      </c>
      <c r="C198" s="5" t="s">
        <v>156</v>
      </c>
      <c r="D198" s="32">
        <v>3</v>
      </c>
      <c r="E198" s="33">
        <v>23059.647000000001</v>
      </c>
      <c r="F198" s="9" t="s">
        <v>262</v>
      </c>
    </row>
    <row r="199" spans="1:6" x14ac:dyDescent="0.45">
      <c r="A199" s="31">
        <v>1</v>
      </c>
      <c r="B199" s="5" t="s">
        <v>209</v>
      </c>
      <c r="C199" s="5" t="s">
        <v>156</v>
      </c>
      <c r="D199" s="32">
        <v>5</v>
      </c>
      <c r="E199" s="33">
        <v>11730383.24</v>
      </c>
      <c r="F199" s="9" t="s">
        <v>262</v>
      </c>
    </row>
    <row r="200" spans="1:6" x14ac:dyDescent="0.45">
      <c r="A200" s="31">
        <v>1</v>
      </c>
      <c r="B200" s="5" t="s">
        <v>209</v>
      </c>
      <c r="C200" s="5" t="s">
        <v>156</v>
      </c>
      <c r="D200" s="32">
        <v>3</v>
      </c>
      <c r="E200" s="33">
        <v>545102.89280000003</v>
      </c>
      <c r="F200" s="9" t="s">
        <v>152</v>
      </c>
    </row>
    <row r="201" spans="1:6" x14ac:dyDescent="0.45">
      <c r="A201" s="31">
        <v>1</v>
      </c>
      <c r="B201" s="5" t="s">
        <v>217</v>
      </c>
      <c r="C201" s="5" t="s">
        <v>156</v>
      </c>
      <c r="D201" s="32">
        <v>3</v>
      </c>
      <c r="E201" s="33">
        <v>41242.627999999997</v>
      </c>
      <c r="F201" s="9" t="s">
        <v>262</v>
      </c>
    </row>
    <row r="202" spans="1:6" x14ac:dyDescent="0.45">
      <c r="A202" s="31">
        <v>1</v>
      </c>
      <c r="B202" s="5" t="s">
        <v>218</v>
      </c>
      <c r="C202" s="5" t="s">
        <v>156</v>
      </c>
      <c r="D202" s="32">
        <v>2</v>
      </c>
      <c r="E202" s="33">
        <v>6340.2650000000003</v>
      </c>
      <c r="F202" s="9" t="s">
        <v>262</v>
      </c>
    </row>
    <row r="203" spans="1:6" x14ac:dyDescent="0.45">
      <c r="A203" s="31">
        <v>1</v>
      </c>
      <c r="B203" s="5" t="s">
        <v>219</v>
      </c>
      <c r="C203" s="5" t="s">
        <v>156</v>
      </c>
      <c r="D203" s="32">
        <v>2</v>
      </c>
      <c r="E203" s="33">
        <v>12608.699000000001</v>
      </c>
      <c r="F203" s="9" t="s">
        <v>262</v>
      </c>
    </row>
    <row r="204" spans="1:6" x14ac:dyDescent="0.45">
      <c r="A204" s="31">
        <v>1</v>
      </c>
      <c r="B204" s="5" t="s">
        <v>221</v>
      </c>
      <c r="C204" s="5" t="s">
        <v>156</v>
      </c>
      <c r="D204" s="32">
        <v>3</v>
      </c>
      <c r="E204" s="33">
        <v>3758.6680000000001</v>
      </c>
      <c r="F204" s="9" t="s">
        <v>262</v>
      </c>
    </row>
    <row r="205" spans="1:6" x14ac:dyDescent="0.45">
      <c r="A205" s="31">
        <v>1</v>
      </c>
      <c r="B205" s="5" t="s">
        <v>222</v>
      </c>
      <c r="C205" s="5" t="s">
        <v>156</v>
      </c>
      <c r="D205" s="32">
        <v>9</v>
      </c>
      <c r="E205" s="33">
        <v>149941.49299999999</v>
      </c>
      <c r="F205" s="9" t="s">
        <v>262</v>
      </c>
    </row>
    <row r="206" spans="1:6" x14ac:dyDescent="0.45">
      <c r="A206" s="31">
        <v>1</v>
      </c>
      <c r="B206" s="5" t="s">
        <v>222</v>
      </c>
      <c r="C206" s="5" t="s">
        <v>156</v>
      </c>
      <c r="D206" s="32">
        <v>1</v>
      </c>
      <c r="E206" s="33">
        <v>0</v>
      </c>
      <c r="F206" s="9" t="s">
        <v>152</v>
      </c>
    </row>
    <row r="207" spans="1:6" x14ac:dyDescent="0.45">
      <c r="A207" s="31">
        <v>1</v>
      </c>
      <c r="B207" s="5" t="s">
        <v>225</v>
      </c>
      <c r="C207" s="5" t="s">
        <v>156</v>
      </c>
      <c r="D207" s="32">
        <v>1</v>
      </c>
      <c r="E207" s="33">
        <v>9227.3590000000004</v>
      </c>
      <c r="F207" s="9" t="s">
        <v>152</v>
      </c>
    </row>
    <row r="208" spans="1:6" x14ac:dyDescent="0.45">
      <c r="A208" s="31">
        <v>1</v>
      </c>
      <c r="B208" s="5" t="s">
        <v>226</v>
      </c>
      <c r="C208" s="5" t="s">
        <v>156</v>
      </c>
      <c r="D208" s="32">
        <v>3</v>
      </c>
      <c r="E208" s="33">
        <v>7440.9570000000003</v>
      </c>
      <c r="F208" s="9" t="s">
        <v>262</v>
      </c>
    </row>
    <row r="209" spans="1:6" x14ac:dyDescent="0.45">
      <c r="A209" s="31">
        <v>1</v>
      </c>
      <c r="B209" s="5" t="s">
        <v>227</v>
      </c>
      <c r="C209" s="5" t="s">
        <v>156</v>
      </c>
      <c r="D209" s="32">
        <v>4</v>
      </c>
      <c r="E209" s="33">
        <v>5729.7640000000001</v>
      </c>
      <c r="F209" s="9" t="s">
        <v>262</v>
      </c>
    </row>
    <row r="210" spans="1:6" x14ac:dyDescent="0.45">
      <c r="A210" s="31">
        <v>1</v>
      </c>
      <c r="B210" s="5" t="s">
        <v>228</v>
      </c>
      <c r="C210" s="5" t="s">
        <v>156</v>
      </c>
      <c r="D210" s="32">
        <v>1</v>
      </c>
      <c r="E210" s="33">
        <v>1775</v>
      </c>
      <c r="F210" s="9" t="s">
        <v>262</v>
      </c>
    </row>
    <row r="211" spans="1:6" x14ac:dyDescent="0.45">
      <c r="A211" s="31">
        <v>1</v>
      </c>
      <c r="B211" s="5" t="s">
        <v>230</v>
      </c>
      <c r="C211" s="5" t="s">
        <v>156</v>
      </c>
      <c r="D211" s="32">
        <v>2</v>
      </c>
      <c r="E211" s="33">
        <v>353640</v>
      </c>
      <c r="F211" s="9" t="s">
        <v>262</v>
      </c>
    </row>
    <row r="212" spans="1:6" x14ac:dyDescent="0.45">
      <c r="A212" s="31">
        <v>1</v>
      </c>
      <c r="B212" s="5" t="s">
        <v>231</v>
      </c>
      <c r="C212" s="5" t="s">
        <v>156</v>
      </c>
      <c r="D212" s="32">
        <v>2</v>
      </c>
      <c r="E212" s="33">
        <v>6405.18</v>
      </c>
      <c r="F212" s="9" t="s">
        <v>262</v>
      </c>
    </row>
    <row r="213" spans="1:6" x14ac:dyDescent="0.45">
      <c r="A213" s="31">
        <v>1</v>
      </c>
      <c r="B213" s="5" t="s">
        <v>232</v>
      </c>
      <c r="C213" s="5" t="s">
        <v>156</v>
      </c>
      <c r="D213" s="32">
        <v>1</v>
      </c>
      <c r="E213" s="33">
        <v>405371.6</v>
      </c>
      <c r="F213" s="9" t="s">
        <v>262</v>
      </c>
    </row>
    <row r="214" spans="1:6" x14ac:dyDescent="0.45">
      <c r="A214" s="31">
        <v>1</v>
      </c>
      <c r="B214" s="5" t="s">
        <v>232</v>
      </c>
      <c r="C214" s="5" t="s">
        <v>156</v>
      </c>
      <c r="D214" s="32">
        <v>2</v>
      </c>
      <c r="E214" s="33">
        <v>214038</v>
      </c>
      <c r="F214" s="9" t="s">
        <v>152</v>
      </c>
    </row>
    <row r="215" spans="1:6" x14ac:dyDescent="0.45">
      <c r="A215" s="31">
        <v>1</v>
      </c>
      <c r="B215" s="5" t="s">
        <v>234</v>
      </c>
      <c r="C215" s="5" t="s">
        <v>156</v>
      </c>
      <c r="D215" s="32">
        <v>7</v>
      </c>
      <c r="E215" s="33">
        <v>367776.989</v>
      </c>
      <c r="F215" s="9" t="s">
        <v>262</v>
      </c>
    </row>
    <row r="216" spans="1:6" x14ac:dyDescent="0.45">
      <c r="A216" s="31">
        <v>1</v>
      </c>
      <c r="B216" s="5" t="s">
        <v>234</v>
      </c>
      <c r="C216" s="5" t="s">
        <v>156</v>
      </c>
      <c r="D216" s="32">
        <v>2</v>
      </c>
      <c r="E216" s="33">
        <v>3580.9306799999999</v>
      </c>
      <c r="F216" s="9" t="s">
        <v>152</v>
      </c>
    </row>
    <row r="217" spans="1:6" x14ac:dyDescent="0.45">
      <c r="A217" s="31">
        <v>1</v>
      </c>
      <c r="B217" s="5" t="s">
        <v>235</v>
      </c>
      <c r="C217" s="5" t="s">
        <v>156</v>
      </c>
      <c r="D217" s="32">
        <v>21</v>
      </c>
      <c r="E217" s="33">
        <v>3806853.0389999999</v>
      </c>
      <c r="F217" s="9" t="s">
        <v>262</v>
      </c>
    </row>
    <row r="218" spans="1:6" x14ac:dyDescent="0.45">
      <c r="A218" s="31">
        <v>1</v>
      </c>
      <c r="B218" s="5" t="s">
        <v>235</v>
      </c>
      <c r="C218" s="5" t="s">
        <v>156</v>
      </c>
      <c r="D218" s="32">
        <v>14</v>
      </c>
      <c r="E218" s="33">
        <v>49865.606460000003</v>
      </c>
      <c r="F218" s="9" t="s">
        <v>152</v>
      </c>
    </row>
    <row r="219" spans="1:6" x14ac:dyDescent="0.45">
      <c r="A219" s="31">
        <v>1</v>
      </c>
      <c r="B219" s="5" t="s">
        <v>238</v>
      </c>
      <c r="C219" s="5" t="s">
        <v>156</v>
      </c>
      <c r="D219" s="32">
        <v>1</v>
      </c>
      <c r="E219" s="33">
        <v>85537.600000000006</v>
      </c>
      <c r="F219" s="9" t="s">
        <v>262</v>
      </c>
    </row>
    <row r="220" spans="1:6" x14ac:dyDescent="0.45">
      <c r="A220" s="31">
        <v>1</v>
      </c>
      <c r="B220" s="5" t="s">
        <v>239</v>
      </c>
      <c r="C220" s="5" t="s">
        <v>156</v>
      </c>
      <c r="D220" s="32">
        <v>8</v>
      </c>
      <c r="E220" s="33">
        <v>199226467.59999999</v>
      </c>
      <c r="F220" s="9" t="s">
        <v>262</v>
      </c>
    </row>
    <row r="221" spans="1:6" x14ac:dyDescent="0.45">
      <c r="A221" s="31">
        <v>1</v>
      </c>
      <c r="B221" s="5" t="s">
        <v>239</v>
      </c>
      <c r="C221" s="5" t="s">
        <v>156</v>
      </c>
      <c r="D221" s="32">
        <v>1</v>
      </c>
      <c r="E221" s="33">
        <v>1971.6596</v>
      </c>
      <c r="F221" s="9" t="s">
        <v>152</v>
      </c>
    </row>
    <row r="222" spans="1:6" x14ac:dyDescent="0.45">
      <c r="A222" s="31">
        <v>1</v>
      </c>
      <c r="B222" s="5" t="s">
        <v>240</v>
      </c>
      <c r="C222" s="5" t="s">
        <v>156</v>
      </c>
      <c r="D222" s="32">
        <v>2</v>
      </c>
      <c r="E222" s="33">
        <v>23361.41</v>
      </c>
      <c r="F222" s="9" t="s">
        <v>262</v>
      </c>
    </row>
    <row r="223" spans="1:6" x14ac:dyDescent="0.45">
      <c r="A223" s="31">
        <v>1</v>
      </c>
      <c r="B223" s="5" t="s">
        <v>240</v>
      </c>
      <c r="C223" s="5" t="s">
        <v>156</v>
      </c>
      <c r="D223" s="32">
        <v>3</v>
      </c>
      <c r="E223" s="33">
        <v>57044.029459999998</v>
      </c>
      <c r="F223" s="9" t="s">
        <v>152</v>
      </c>
    </row>
    <row r="224" spans="1:6" x14ac:dyDescent="0.45">
      <c r="A224" s="31">
        <v>1</v>
      </c>
      <c r="B224" s="5" t="s">
        <v>241</v>
      </c>
      <c r="C224" s="5" t="s">
        <v>156</v>
      </c>
      <c r="D224" s="32">
        <v>8</v>
      </c>
      <c r="E224" s="33">
        <v>19752.253000000001</v>
      </c>
      <c r="F224" s="9" t="s">
        <v>262</v>
      </c>
    </row>
    <row r="225" spans="1:6" x14ac:dyDescent="0.45">
      <c r="A225" s="31">
        <v>1</v>
      </c>
      <c r="B225" s="5" t="s">
        <v>241</v>
      </c>
      <c r="C225" s="5" t="s">
        <v>156</v>
      </c>
      <c r="D225" s="32">
        <v>4</v>
      </c>
      <c r="E225" s="33">
        <v>3.7419500000000001</v>
      </c>
      <c r="F225" s="9" t="s">
        <v>152</v>
      </c>
    </row>
    <row r="226" spans="1:6" x14ac:dyDescent="0.45">
      <c r="A226" s="31">
        <v>1</v>
      </c>
      <c r="B226" s="5" t="s">
        <v>242</v>
      </c>
      <c r="C226" s="5" t="s">
        <v>156</v>
      </c>
      <c r="D226" s="32">
        <v>43</v>
      </c>
      <c r="E226" s="33">
        <v>1570415.577</v>
      </c>
      <c r="F226" s="9" t="s">
        <v>262</v>
      </c>
    </row>
    <row r="227" spans="1:6" x14ac:dyDescent="0.45">
      <c r="A227" s="31">
        <v>1</v>
      </c>
      <c r="B227" s="5" t="s">
        <v>242</v>
      </c>
      <c r="C227" s="5" t="s">
        <v>156</v>
      </c>
      <c r="D227" s="32">
        <v>36</v>
      </c>
      <c r="E227" s="33">
        <v>295495.17657000001</v>
      </c>
      <c r="F227" s="9" t="s">
        <v>152</v>
      </c>
    </row>
    <row r="228" spans="1:6" x14ac:dyDescent="0.45">
      <c r="A228" s="31">
        <v>1</v>
      </c>
      <c r="B228" s="5" t="s">
        <v>243</v>
      </c>
      <c r="C228" s="5" t="s">
        <v>156</v>
      </c>
      <c r="D228" s="32">
        <v>36</v>
      </c>
      <c r="E228" s="33">
        <v>8220795.2989999996</v>
      </c>
      <c r="F228" s="9" t="s">
        <v>262</v>
      </c>
    </row>
    <row r="229" spans="1:6" x14ac:dyDescent="0.45">
      <c r="A229" s="31">
        <v>1</v>
      </c>
      <c r="B229" s="5" t="s">
        <v>243</v>
      </c>
      <c r="C229" s="5" t="s">
        <v>156</v>
      </c>
      <c r="D229" s="32">
        <v>34</v>
      </c>
      <c r="E229" s="33">
        <v>3602707.9726300002</v>
      </c>
      <c r="F229" s="9" t="s">
        <v>152</v>
      </c>
    </row>
    <row r="230" spans="1:6" x14ac:dyDescent="0.45">
      <c r="A230" s="31">
        <v>1</v>
      </c>
      <c r="B230" s="5" t="s">
        <v>244</v>
      </c>
      <c r="C230" s="5" t="s">
        <v>156</v>
      </c>
      <c r="D230" s="32">
        <v>5</v>
      </c>
      <c r="E230" s="33">
        <v>131845.51999999999</v>
      </c>
      <c r="F230" s="9" t="s">
        <v>262</v>
      </c>
    </row>
    <row r="231" spans="1:6" x14ac:dyDescent="0.45">
      <c r="A231" s="31">
        <v>1</v>
      </c>
      <c r="B231" s="5" t="s">
        <v>244</v>
      </c>
      <c r="C231" s="5" t="s">
        <v>156</v>
      </c>
      <c r="D231" s="32">
        <v>3</v>
      </c>
      <c r="E231" s="33">
        <v>41269.880960000002</v>
      </c>
      <c r="F231" s="9" t="s">
        <v>152</v>
      </c>
    </row>
    <row r="232" spans="1:6" x14ac:dyDescent="0.45">
      <c r="A232" s="31">
        <v>1</v>
      </c>
      <c r="B232" s="5" t="s">
        <v>245</v>
      </c>
      <c r="C232" s="5" t="s">
        <v>156</v>
      </c>
      <c r="D232" s="32">
        <v>1</v>
      </c>
      <c r="E232" s="33">
        <v>12170.88</v>
      </c>
      <c r="F232" s="9" t="s">
        <v>262</v>
      </c>
    </row>
    <row r="233" spans="1:6" x14ac:dyDescent="0.45">
      <c r="A233" s="31">
        <v>1</v>
      </c>
      <c r="B233" s="5" t="s">
        <v>245</v>
      </c>
      <c r="C233" s="5" t="s">
        <v>156</v>
      </c>
      <c r="D233" s="32">
        <v>2</v>
      </c>
      <c r="E233" s="33">
        <v>261670</v>
      </c>
      <c r="F233" s="9" t="s">
        <v>152</v>
      </c>
    </row>
    <row r="234" spans="1:6" x14ac:dyDescent="0.45">
      <c r="A234" s="31">
        <v>1</v>
      </c>
      <c r="B234" s="5" t="s">
        <v>247</v>
      </c>
      <c r="C234" s="5" t="s">
        <v>156</v>
      </c>
      <c r="D234" s="32">
        <v>1</v>
      </c>
      <c r="E234" s="33">
        <v>0</v>
      </c>
      <c r="F234" s="9" t="s">
        <v>262</v>
      </c>
    </row>
    <row r="235" spans="1:6" x14ac:dyDescent="0.45">
      <c r="A235" s="31">
        <v>1</v>
      </c>
      <c r="B235" s="5" t="s">
        <v>249</v>
      </c>
      <c r="C235" s="5" t="s">
        <v>156</v>
      </c>
      <c r="D235" s="32">
        <v>13</v>
      </c>
      <c r="E235" s="33">
        <v>6204644.9620000003</v>
      </c>
      <c r="F235" s="9" t="s">
        <v>262</v>
      </c>
    </row>
    <row r="236" spans="1:6" x14ac:dyDescent="0.45">
      <c r="A236" s="31">
        <v>1</v>
      </c>
      <c r="B236" s="5" t="s">
        <v>249</v>
      </c>
      <c r="C236" s="5" t="s">
        <v>156</v>
      </c>
      <c r="D236" s="32">
        <v>7</v>
      </c>
      <c r="E236" s="33">
        <v>534778.11384000001</v>
      </c>
      <c r="F236" s="9" t="s">
        <v>152</v>
      </c>
    </row>
    <row r="237" spans="1:6" x14ac:dyDescent="0.45">
      <c r="A237" s="31">
        <v>1</v>
      </c>
      <c r="B237" s="5" t="s">
        <v>251</v>
      </c>
      <c r="C237" s="5" t="s">
        <v>156</v>
      </c>
      <c r="D237" s="32">
        <v>4</v>
      </c>
      <c r="E237" s="33">
        <v>1071652</v>
      </c>
      <c r="F237" s="9" t="s">
        <v>152</v>
      </c>
    </row>
    <row r="238" spans="1:6" x14ac:dyDescent="0.45">
      <c r="A238" s="31">
        <v>1</v>
      </c>
      <c r="B238" s="5" t="s">
        <v>254</v>
      </c>
      <c r="C238" s="5" t="s">
        <v>156</v>
      </c>
      <c r="D238" s="32">
        <v>21</v>
      </c>
      <c r="E238" s="33">
        <v>32177386.410999998</v>
      </c>
      <c r="F238" s="9" t="s">
        <v>262</v>
      </c>
    </row>
    <row r="239" spans="1:6" x14ac:dyDescent="0.45">
      <c r="A239" s="31">
        <v>1</v>
      </c>
      <c r="B239" s="5" t="s">
        <v>255</v>
      </c>
      <c r="C239" s="5" t="s">
        <v>156</v>
      </c>
      <c r="D239" s="32">
        <v>1</v>
      </c>
      <c r="E239" s="33">
        <v>23.748999999999999</v>
      </c>
      <c r="F239" s="9" t="s">
        <v>262</v>
      </c>
    </row>
    <row r="240" spans="1:6" x14ac:dyDescent="0.45">
      <c r="A240" s="31">
        <v>1</v>
      </c>
      <c r="B240" s="5" t="s">
        <v>256</v>
      </c>
      <c r="C240" s="5" t="s">
        <v>156</v>
      </c>
      <c r="D240" s="32">
        <v>3</v>
      </c>
      <c r="E240" s="33">
        <v>9692.2569999999996</v>
      </c>
      <c r="F240" s="9" t="s">
        <v>262</v>
      </c>
    </row>
    <row r="241" spans="1:6" x14ac:dyDescent="0.45">
      <c r="A241" s="31">
        <v>1</v>
      </c>
      <c r="B241" s="5" t="s">
        <v>257</v>
      </c>
      <c r="C241" s="5" t="s">
        <v>156</v>
      </c>
      <c r="D241" s="32">
        <v>10</v>
      </c>
      <c r="E241" s="33">
        <v>17973.063999999998</v>
      </c>
      <c r="F241" s="9" t="s">
        <v>262</v>
      </c>
    </row>
    <row r="242" spans="1:6" x14ac:dyDescent="0.45">
      <c r="A242" s="31">
        <v>1</v>
      </c>
      <c r="B242" s="5" t="s">
        <v>257</v>
      </c>
      <c r="C242" s="5" t="s">
        <v>156</v>
      </c>
      <c r="D242" s="32">
        <v>1</v>
      </c>
      <c r="E242" s="33">
        <v>1004.42654</v>
      </c>
      <c r="F242" s="9" t="s">
        <v>152</v>
      </c>
    </row>
    <row r="243" spans="1:6" x14ac:dyDescent="0.45">
      <c r="A243" s="31">
        <v>1</v>
      </c>
      <c r="B243" s="5" t="s">
        <v>150</v>
      </c>
      <c r="C243" s="5" t="s">
        <v>153</v>
      </c>
      <c r="D243" s="32">
        <v>786</v>
      </c>
      <c r="E243" s="33">
        <v>78409.822509999998</v>
      </c>
      <c r="F243" s="9" t="s">
        <v>152</v>
      </c>
    </row>
    <row r="244" spans="1:6" x14ac:dyDescent="0.45">
      <c r="A244" s="31">
        <v>1</v>
      </c>
      <c r="B244" s="5" t="s">
        <v>154</v>
      </c>
      <c r="C244" s="5" t="s">
        <v>153</v>
      </c>
      <c r="D244" s="32">
        <v>392</v>
      </c>
      <c r="E244" s="33">
        <v>41097.339110000001</v>
      </c>
      <c r="F244" s="9" t="s">
        <v>152</v>
      </c>
    </row>
    <row r="245" spans="1:6" x14ac:dyDescent="0.45">
      <c r="A245" s="31">
        <v>1</v>
      </c>
      <c r="B245" s="5" t="s">
        <v>155</v>
      </c>
      <c r="C245" s="5" t="s">
        <v>153</v>
      </c>
      <c r="D245" s="32">
        <v>1</v>
      </c>
      <c r="E245" s="33">
        <v>6517.2830000000004</v>
      </c>
      <c r="F245" s="9" t="s">
        <v>262</v>
      </c>
    </row>
    <row r="246" spans="1:6" x14ac:dyDescent="0.45">
      <c r="A246" s="31">
        <v>1</v>
      </c>
      <c r="B246" s="5" t="s">
        <v>155</v>
      </c>
      <c r="C246" s="5" t="s">
        <v>153</v>
      </c>
      <c r="D246" s="32">
        <v>10</v>
      </c>
      <c r="E246" s="33">
        <v>902.09860000000003</v>
      </c>
      <c r="F246" s="9" t="s">
        <v>152</v>
      </c>
    </row>
    <row r="247" spans="1:6" x14ac:dyDescent="0.45">
      <c r="A247" s="31">
        <v>1</v>
      </c>
      <c r="B247" s="5" t="s">
        <v>157</v>
      </c>
      <c r="C247" s="5" t="s">
        <v>153</v>
      </c>
      <c r="D247" s="32">
        <v>1289</v>
      </c>
      <c r="E247" s="33">
        <v>1434480.2849999999</v>
      </c>
      <c r="F247" s="9" t="s">
        <v>262</v>
      </c>
    </row>
    <row r="248" spans="1:6" x14ac:dyDescent="0.45">
      <c r="A248" s="31">
        <v>1</v>
      </c>
      <c r="B248" s="5" t="s">
        <v>157</v>
      </c>
      <c r="C248" s="5" t="s">
        <v>153</v>
      </c>
      <c r="D248" s="32">
        <v>1147</v>
      </c>
      <c r="E248" s="33">
        <v>129703.25636</v>
      </c>
      <c r="F248" s="9" t="s">
        <v>152</v>
      </c>
    </row>
    <row r="249" spans="1:6" x14ac:dyDescent="0.45">
      <c r="A249" s="31">
        <v>1</v>
      </c>
      <c r="B249" s="5" t="s">
        <v>158</v>
      </c>
      <c r="C249" s="5" t="s">
        <v>153</v>
      </c>
      <c r="D249" s="32">
        <v>1115</v>
      </c>
      <c r="E249" s="33">
        <v>1976702.6950000001</v>
      </c>
      <c r="F249" s="9" t="s">
        <v>262</v>
      </c>
    </row>
    <row r="250" spans="1:6" x14ac:dyDescent="0.45">
      <c r="A250" s="31">
        <v>1</v>
      </c>
      <c r="B250" s="5" t="s">
        <v>158</v>
      </c>
      <c r="C250" s="5" t="s">
        <v>153</v>
      </c>
      <c r="D250" s="32">
        <v>522</v>
      </c>
      <c r="E250" s="33">
        <v>62660.344089999999</v>
      </c>
      <c r="F250" s="9" t="s">
        <v>152</v>
      </c>
    </row>
    <row r="251" spans="1:6" x14ac:dyDescent="0.45">
      <c r="A251" s="31">
        <v>1</v>
      </c>
      <c r="B251" s="5" t="s">
        <v>159</v>
      </c>
      <c r="C251" s="5" t="s">
        <v>153</v>
      </c>
      <c r="D251" s="32">
        <v>348</v>
      </c>
      <c r="E251" s="33">
        <v>787894.81499999994</v>
      </c>
      <c r="F251" s="9" t="s">
        <v>262</v>
      </c>
    </row>
    <row r="252" spans="1:6" x14ac:dyDescent="0.45">
      <c r="A252" s="31">
        <v>1</v>
      </c>
      <c r="B252" s="5" t="s">
        <v>159</v>
      </c>
      <c r="C252" s="5" t="s">
        <v>153</v>
      </c>
      <c r="D252" s="32">
        <v>2423</v>
      </c>
      <c r="E252" s="33">
        <v>260784.71067999999</v>
      </c>
      <c r="F252" s="9" t="s">
        <v>152</v>
      </c>
    </row>
    <row r="253" spans="1:6" x14ac:dyDescent="0.45">
      <c r="A253" s="31">
        <v>1</v>
      </c>
      <c r="B253" s="5" t="s">
        <v>160</v>
      </c>
      <c r="C253" s="5" t="s">
        <v>153</v>
      </c>
      <c r="D253" s="32">
        <v>2525</v>
      </c>
      <c r="E253" s="33">
        <v>3607533.054</v>
      </c>
      <c r="F253" s="9" t="s">
        <v>262</v>
      </c>
    </row>
    <row r="254" spans="1:6" x14ac:dyDescent="0.45">
      <c r="A254" s="31">
        <v>1</v>
      </c>
      <c r="B254" s="5" t="s">
        <v>160</v>
      </c>
      <c r="C254" s="5" t="s">
        <v>153</v>
      </c>
      <c r="D254" s="32">
        <v>2422</v>
      </c>
      <c r="E254" s="33">
        <v>353475.54514</v>
      </c>
      <c r="F254" s="9" t="s">
        <v>152</v>
      </c>
    </row>
    <row r="255" spans="1:6" x14ac:dyDescent="0.45">
      <c r="A255" s="31">
        <v>1</v>
      </c>
      <c r="B255" s="5" t="s">
        <v>161</v>
      </c>
      <c r="C255" s="5" t="s">
        <v>153</v>
      </c>
      <c r="D255" s="32">
        <v>2245</v>
      </c>
      <c r="E255" s="33">
        <v>3426383.0359999998</v>
      </c>
      <c r="F255" s="9" t="s">
        <v>262</v>
      </c>
    </row>
    <row r="256" spans="1:6" x14ac:dyDescent="0.45">
      <c r="A256" s="31">
        <v>1</v>
      </c>
      <c r="B256" s="5" t="s">
        <v>161</v>
      </c>
      <c r="C256" s="5" t="s">
        <v>153</v>
      </c>
      <c r="D256" s="32">
        <v>1570</v>
      </c>
      <c r="E256" s="33">
        <v>190837.12181000001</v>
      </c>
      <c r="F256" s="9" t="s">
        <v>152</v>
      </c>
    </row>
    <row r="257" spans="1:6" x14ac:dyDescent="0.45">
      <c r="A257" s="31">
        <v>1</v>
      </c>
      <c r="B257" s="5" t="s">
        <v>162</v>
      </c>
      <c r="C257" s="5" t="s">
        <v>153</v>
      </c>
      <c r="D257" s="32">
        <v>261</v>
      </c>
      <c r="E257" s="33">
        <v>574178.37800000003</v>
      </c>
      <c r="F257" s="9" t="s">
        <v>262</v>
      </c>
    </row>
    <row r="258" spans="1:6" x14ac:dyDescent="0.45">
      <c r="A258" s="31">
        <v>1</v>
      </c>
      <c r="B258" s="5" t="s">
        <v>162</v>
      </c>
      <c r="C258" s="5" t="s">
        <v>153</v>
      </c>
      <c r="D258" s="32">
        <v>4</v>
      </c>
      <c r="E258" s="33">
        <v>735.56996000000004</v>
      </c>
      <c r="F258" s="9" t="s">
        <v>152</v>
      </c>
    </row>
    <row r="259" spans="1:6" x14ac:dyDescent="0.45">
      <c r="A259" s="31">
        <v>1</v>
      </c>
      <c r="B259" s="5" t="s">
        <v>163</v>
      </c>
      <c r="C259" s="5" t="s">
        <v>153</v>
      </c>
      <c r="D259" s="32">
        <v>528</v>
      </c>
      <c r="E259" s="33">
        <v>1249338.6410000001</v>
      </c>
      <c r="F259" s="9" t="s">
        <v>262</v>
      </c>
    </row>
    <row r="260" spans="1:6" x14ac:dyDescent="0.45">
      <c r="A260" s="31">
        <v>1</v>
      </c>
      <c r="B260" s="5" t="s">
        <v>164</v>
      </c>
      <c r="C260" s="5" t="s">
        <v>153</v>
      </c>
      <c r="D260" s="32">
        <v>646</v>
      </c>
      <c r="E260" s="33">
        <v>521429.66399999999</v>
      </c>
      <c r="F260" s="9" t="s">
        <v>262</v>
      </c>
    </row>
    <row r="261" spans="1:6" x14ac:dyDescent="0.45">
      <c r="A261" s="31">
        <v>1</v>
      </c>
      <c r="B261" s="5" t="s">
        <v>164</v>
      </c>
      <c r="C261" s="5" t="s">
        <v>153</v>
      </c>
      <c r="D261" s="32">
        <v>643</v>
      </c>
      <c r="E261" s="33">
        <v>93879.935589999994</v>
      </c>
      <c r="F261" s="9" t="s">
        <v>152</v>
      </c>
    </row>
    <row r="262" spans="1:6" x14ac:dyDescent="0.45">
      <c r="A262" s="31">
        <v>1</v>
      </c>
      <c r="B262" s="5" t="s">
        <v>165</v>
      </c>
      <c r="C262" s="5" t="s">
        <v>153</v>
      </c>
      <c r="D262" s="32">
        <v>424</v>
      </c>
      <c r="E262" s="33">
        <v>912635.83400000003</v>
      </c>
      <c r="F262" s="9" t="s">
        <v>262</v>
      </c>
    </row>
    <row r="263" spans="1:6" x14ac:dyDescent="0.45">
      <c r="A263" s="31">
        <v>1</v>
      </c>
      <c r="B263" s="5" t="s">
        <v>166</v>
      </c>
      <c r="C263" s="5" t="s">
        <v>153</v>
      </c>
      <c r="D263" s="32">
        <v>624</v>
      </c>
      <c r="E263" s="33">
        <v>1272800.469</v>
      </c>
      <c r="F263" s="9" t="s">
        <v>262</v>
      </c>
    </row>
    <row r="264" spans="1:6" x14ac:dyDescent="0.45">
      <c r="A264" s="31">
        <v>1</v>
      </c>
      <c r="B264" s="5" t="s">
        <v>167</v>
      </c>
      <c r="C264" s="5" t="s">
        <v>153</v>
      </c>
      <c r="D264" s="32">
        <v>83</v>
      </c>
      <c r="E264" s="33">
        <v>159490.76</v>
      </c>
      <c r="F264" s="9" t="s">
        <v>262</v>
      </c>
    </row>
    <row r="265" spans="1:6" x14ac:dyDescent="0.45">
      <c r="A265" s="31">
        <v>1</v>
      </c>
      <c r="B265" s="5" t="s">
        <v>167</v>
      </c>
      <c r="C265" s="5" t="s">
        <v>153</v>
      </c>
      <c r="D265" s="32">
        <v>7</v>
      </c>
      <c r="E265" s="33">
        <v>695.96748000000002</v>
      </c>
      <c r="F265" s="9" t="s">
        <v>152</v>
      </c>
    </row>
    <row r="266" spans="1:6" x14ac:dyDescent="0.45">
      <c r="A266" s="31">
        <v>1</v>
      </c>
      <c r="B266" s="5" t="s">
        <v>168</v>
      </c>
      <c r="C266" s="5" t="s">
        <v>153</v>
      </c>
      <c r="D266" s="32">
        <v>5122</v>
      </c>
      <c r="E266" s="33">
        <v>6151350.4400000004</v>
      </c>
      <c r="F266" s="9" t="s">
        <v>262</v>
      </c>
    </row>
    <row r="267" spans="1:6" x14ac:dyDescent="0.45">
      <c r="A267" s="31">
        <v>1</v>
      </c>
      <c r="B267" s="5" t="s">
        <v>168</v>
      </c>
      <c r="C267" s="5" t="s">
        <v>153</v>
      </c>
      <c r="D267" s="32">
        <v>5158</v>
      </c>
      <c r="E267" s="33">
        <v>619298.27122</v>
      </c>
      <c r="F267" s="9" t="s">
        <v>152</v>
      </c>
    </row>
    <row r="268" spans="1:6" x14ac:dyDescent="0.45">
      <c r="A268" s="31">
        <v>1</v>
      </c>
      <c r="B268" s="5" t="s">
        <v>169</v>
      </c>
      <c r="C268" s="5" t="s">
        <v>153</v>
      </c>
      <c r="D268" s="32">
        <v>96</v>
      </c>
      <c r="E268" s="33">
        <v>205305.47099999999</v>
      </c>
      <c r="F268" s="9" t="s">
        <v>262</v>
      </c>
    </row>
    <row r="269" spans="1:6" x14ac:dyDescent="0.45">
      <c r="A269" s="31">
        <v>1</v>
      </c>
      <c r="B269" s="5" t="s">
        <v>170</v>
      </c>
      <c r="C269" s="5" t="s">
        <v>153</v>
      </c>
      <c r="D269" s="32">
        <v>3369</v>
      </c>
      <c r="E269" s="33">
        <v>3947193.2519999999</v>
      </c>
      <c r="F269" s="9" t="s">
        <v>262</v>
      </c>
    </row>
    <row r="270" spans="1:6" x14ac:dyDescent="0.45">
      <c r="A270" s="31">
        <v>1</v>
      </c>
      <c r="B270" s="5" t="s">
        <v>170</v>
      </c>
      <c r="C270" s="5" t="s">
        <v>153</v>
      </c>
      <c r="D270" s="32">
        <v>2540</v>
      </c>
      <c r="E270" s="33">
        <v>330150.22781999997</v>
      </c>
      <c r="F270" s="9" t="s">
        <v>152</v>
      </c>
    </row>
    <row r="271" spans="1:6" x14ac:dyDescent="0.45">
      <c r="A271" s="31">
        <v>1</v>
      </c>
      <c r="B271" s="5" t="s">
        <v>171</v>
      </c>
      <c r="C271" s="5" t="s">
        <v>153</v>
      </c>
      <c r="D271" s="32">
        <v>32</v>
      </c>
      <c r="E271" s="33">
        <v>62012.08</v>
      </c>
      <c r="F271" s="9" t="s">
        <v>262</v>
      </c>
    </row>
    <row r="272" spans="1:6" x14ac:dyDescent="0.45">
      <c r="A272" s="31">
        <v>1</v>
      </c>
      <c r="B272" s="5" t="s">
        <v>172</v>
      </c>
      <c r="C272" s="5" t="s">
        <v>153</v>
      </c>
      <c r="D272" s="32">
        <v>2138</v>
      </c>
      <c r="E272" s="33">
        <v>2873441.7560000001</v>
      </c>
      <c r="F272" s="9" t="s">
        <v>262</v>
      </c>
    </row>
    <row r="273" spans="1:6" x14ac:dyDescent="0.45">
      <c r="A273" s="31">
        <v>1</v>
      </c>
      <c r="B273" s="5" t="s">
        <v>172</v>
      </c>
      <c r="C273" s="5" t="s">
        <v>153</v>
      </c>
      <c r="D273" s="32">
        <v>1930</v>
      </c>
      <c r="E273" s="33">
        <v>225789.69925000001</v>
      </c>
      <c r="F273" s="9" t="s">
        <v>152</v>
      </c>
    </row>
    <row r="274" spans="1:6" x14ac:dyDescent="0.45">
      <c r="A274" s="31">
        <v>1</v>
      </c>
      <c r="B274" s="5" t="s">
        <v>173</v>
      </c>
      <c r="C274" s="5" t="s">
        <v>153</v>
      </c>
      <c r="D274" s="32">
        <v>2813</v>
      </c>
      <c r="E274" s="33">
        <v>4219114.8729999997</v>
      </c>
      <c r="F274" s="9" t="s">
        <v>262</v>
      </c>
    </row>
    <row r="275" spans="1:6" x14ac:dyDescent="0.45">
      <c r="A275" s="31">
        <v>1</v>
      </c>
      <c r="B275" s="5" t="s">
        <v>173</v>
      </c>
      <c r="C275" s="5" t="s">
        <v>153</v>
      </c>
      <c r="D275" s="32">
        <v>1589</v>
      </c>
      <c r="E275" s="33">
        <v>184865.64554999999</v>
      </c>
      <c r="F275" s="9" t="s">
        <v>152</v>
      </c>
    </row>
    <row r="276" spans="1:6" x14ac:dyDescent="0.45">
      <c r="A276" s="31">
        <v>1</v>
      </c>
      <c r="B276" s="5" t="s">
        <v>174</v>
      </c>
      <c r="C276" s="5" t="s">
        <v>153</v>
      </c>
      <c r="D276" s="32">
        <v>131</v>
      </c>
      <c r="E276" s="33">
        <v>22923.999769999999</v>
      </c>
      <c r="F276" s="9" t="s">
        <v>152</v>
      </c>
    </row>
    <row r="277" spans="1:6" x14ac:dyDescent="0.45">
      <c r="A277" s="31">
        <v>1</v>
      </c>
      <c r="B277" s="5" t="s">
        <v>175</v>
      </c>
      <c r="C277" s="5" t="s">
        <v>153</v>
      </c>
      <c r="D277" s="32">
        <v>1172</v>
      </c>
      <c r="E277" s="33">
        <v>1796479.986</v>
      </c>
      <c r="F277" s="9" t="s">
        <v>262</v>
      </c>
    </row>
    <row r="278" spans="1:6" x14ac:dyDescent="0.45">
      <c r="A278" s="31">
        <v>1</v>
      </c>
      <c r="B278" s="5" t="s">
        <v>175</v>
      </c>
      <c r="C278" s="5" t="s">
        <v>153</v>
      </c>
      <c r="D278" s="32">
        <v>1104</v>
      </c>
      <c r="E278" s="33">
        <v>123777.79491</v>
      </c>
      <c r="F278" s="9" t="s">
        <v>152</v>
      </c>
    </row>
    <row r="279" spans="1:6" x14ac:dyDescent="0.45">
      <c r="A279" s="31">
        <v>1</v>
      </c>
      <c r="B279" s="5" t="s">
        <v>176</v>
      </c>
      <c r="C279" s="5" t="s">
        <v>153</v>
      </c>
      <c r="D279" s="32">
        <v>1011</v>
      </c>
      <c r="E279" s="33">
        <v>1659822.8119999999</v>
      </c>
      <c r="F279" s="9" t="s">
        <v>262</v>
      </c>
    </row>
    <row r="280" spans="1:6" x14ac:dyDescent="0.45">
      <c r="A280" s="31">
        <v>1</v>
      </c>
      <c r="B280" s="5" t="s">
        <v>176</v>
      </c>
      <c r="C280" s="5" t="s">
        <v>153</v>
      </c>
      <c r="D280" s="32">
        <v>1795</v>
      </c>
      <c r="E280" s="33">
        <v>233565.74640999999</v>
      </c>
      <c r="F280" s="9" t="s">
        <v>152</v>
      </c>
    </row>
    <row r="281" spans="1:6" x14ac:dyDescent="0.45">
      <c r="A281" s="31">
        <v>1</v>
      </c>
      <c r="B281" s="5" t="s">
        <v>177</v>
      </c>
      <c r="C281" s="5" t="s">
        <v>153</v>
      </c>
      <c r="D281" s="32">
        <v>1658</v>
      </c>
      <c r="E281" s="33">
        <v>2338235.648</v>
      </c>
      <c r="F281" s="9" t="s">
        <v>262</v>
      </c>
    </row>
    <row r="282" spans="1:6" x14ac:dyDescent="0.45">
      <c r="A282" s="31">
        <v>1</v>
      </c>
      <c r="B282" s="5" t="s">
        <v>177</v>
      </c>
      <c r="C282" s="5" t="s">
        <v>153</v>
      </c>
      <c r="D282" s="32">
        <v>1470</v>
      </c>
      <c r="E282" s="33">
        <v>165187.02614</v>
      </c>
      <c r="F282" s="9" t="s">
        <v>152</v>
      </c>
    </row>
    <row r="283" spans="1:6" x14ac:dyDescent="0.45">
      <c r="A283" s="31">
        <v>1</v>
      </c>
      <c r="B283" s="5" t="s">
        <v>178</v>
      </c>
      <c r="C283" s="5" t="s">
        <v>153</v>
      </c>
      <c r="D283" s="32">
        <v>548</v>
      </c>
      <c r="E283" s="33">
        <v>1078120.507</v>
      </c>
      <c r="F283" s="9" t="s">
        <v>262</v>
      </c>
    </row>
    <row r="284" spans="1:6" x14ac:dyDescent="0.45">
      <c r="A284" s="31">
        <v>1</v>
      </c>
      <c r="B284" s="5" t="s">
        <v>178</v>
      </c>
      <c r="C284" s="5" t="s">
        <v>153</v>
      </c>
      <c r="D284" s="32">
        <v>192</v>
      </c>
      <c r="E284" s="33">
        <v>23378.80517</v>
      </c>
      <c r="F284" s="9" t="s">
        <v>152</v>
      </c>
    </row>
    <row r="285" spans="1:6" x14ac:dyDescent="0.45">
      <c r="A285" s="31">
        <v>1</v>
      </c>
      <c r="B285" s="5" t="s">
        <v>179</v>
      </c>
      <c r="C285" s="5" t="s">
        <v>153</v>
      </c>
      <c r="D285" s="32">
        <v>304</v>
      </c>
      <c r="E285" s="33">
        <v>573763.40800000005</v>
      </c>
      <c r="F285" s="9" t="s">
        <v>262</v>
      </c>
    </row>
    <row r="286" spans="1:6" x14ac:dyDescent="0.45">
      <c r="A286" s="31">
        <v>1</v>
      </c>
      <c r="B286" s="5" t="s">
        <v>180</v>
      </c>
      <c r="C286" s="5" t="s">
        <v>153</v>
      </c>
      <c r="D286" s="32">
        <v>168</v>
      </c>
      <c r="E286" s="33">
        <v>268920.25599999999</v>
      </c>
      <c r="F286" s="9" t="s">
        <v>262</v>
      </c>
    </row>
    <row r="287" spans="1:6" x14ac:dyDescent="0.45">
      <c r="A287" s="31">
        <v>1</v>
      </c>
      <c r="B287" s="5" t="s">
        <v>180</v>
      </c>
      <c r="C287" s="5" t="s">
        <v>153</v>
      </c>
      <c r="D287" s="32">
        <v>84</v>
      </c>
      <c r="E287" s="33">
        <v>10803.60009</v>
      </c>
      <c r="F287" s="9" t="s">
        <v>152</v>
      </c>
    </row>
    <row r="288" spans="1:6" x14ac:dyDescent="0.45">
      <c r="A288" s="31">
        <v>1</v>
      </c>
      <c r="B288" s="5" t="s">
        <v>181</v>
      </c>
      <c r="C288" s="5" t="s">
        <v>153</v>
      </c>
      <c r="D288" s="32">
        <v>324</v>
      </c>
      <c r="E288" s="33">
        <v>479242.20799999998</v>
      </c>
      <c r="F288" s="9" t="s">
        <v>262</v>
      </c>
    </row>
    <row r="289" spans="1:6" x14ac:dyDescent="0.45">
      <c r="A289" s="31">
        <v>1</v>
      </c>
      <c r="B289" s="5" t="s">
        <v>181</v>
      </c>
      <c r="C289" s="5" t="s">
        <v>153</v>
      </c>
      <c r="D289" s="32">
        <v>155</v>
      </c>
      <c r="E289" s="33">
        <v>16586.719400000002</v>
      </c>
      <c r="F289" s="9" t="s">
        <v>152</v>
      </c>
    </row>
    <row r="290" spans="1:6" x14ac:dyDescent="0.45">
      <c r="A290" s="31">
        <v>1</v>
      </c>
      <c r="B290" s="5" t="s">
        <v>182</v>
      </c>
      <c r="C290" s="5" t="s">
        <v>153</v>
      </c>
      <c r="D290" s="32">
        <v>448</v>
      </c>
      <c r="E290" s="33">
        <v>879714.96699999995</v>
      </c>
      <c r="F290" s="9" t="s">
        <v>262</v>
      </c>
    </row>
    <row r="291" spans="1:6" x14ac:dyDescent="0.45">
      <c r="A291" s="31">
        <v>1</v>
      </c>
      <c r="B291" s="5" t="s">
        <v>183</v>
      </c>
      <c r="C291" s="5" t="s">
        <v>153</v>
      </c>
      <c r="D291" s="32">
        <v>48</v>
      </c>
      <c r="E291" s="33">
        <v>99104.839000000007</v>
      </c>
      <c r="F291" s="9" t="s">
        <v>262</v>
      </c>
    </row>
    <row r="292" spans="1:6" x14ac:dyDescent="0.45">
      <c r="A292" s="31">
        <v>1</v>
      </c>
      <c r="B292" s="5" t="s">
        <v>184</v>
      </c>
      <c r="C292" s="5" t="s">
        <v>153</v>
      </c>
      <c r="D292" s="32">
        <v>82</v>
      </c>
      <c r="E292" s="33">
        <v>15537.876689999999</v>
      </c>
      <c r="F292" s="9" t="s">
        <v>152</v>
      </c>
    </row>
    <row r="293" spans="1:6" x14ac:dyDescent="0.45">
      <c r="A293" s="31">
        <v>1</v>
      </c>
      <c r="B293" s="5" t="s">
        <v>185</v>
      </c>
      <c r="C293" s="5" t="s">
        <v>153</v>
      </c>
      <c r="D293" s="32">
        <v>312</v>
      </c>
      <c r="E293" s="33">
        <v>391521.82799999998</v>
      </c>
      <c r="F293" s="9" t="s">
        <v>262</v>
      </c>
    </row>
    <row r="294" spans="1:6" x14ac:dyDescent="0.45">
      <c r="A294" s="31">
        <v>1</v>
      </c>
      <c r="B294" s="5" t="s">
        <v>185</v>
      </c>
      <c r="C294" s="5" t="s">
        <v>153</v>
      </c>
      <c r="D294" s="32">
        <v>3552</v>
      </c>
      <c r="E294" s="33">
        <v>481099.87959999999</v>
      </c>
      <c r="F294" s="9" t="s">
        <v>152</v>
      </c>
    </row>
    <row r="295" spans="1:6" x14ac:dyDescent="0.45">
      <c r="A295" s="31">
        <v>1</v>
      </c>
      <c r="B295" s="5" t="s">
        <v>186</v>
      </c>
      <c r="C295" s="5" t="s">
        <v>153</v>
      </c>
      <c r="D295" s="32">
        <v>74</v>
      </c>
      <c r="E295" s="33">
        <v>148217.60800000001</v>
      </c>
      <c r="F295" s="9" t="s">
        <v>262</v>
      </c>
    </row>
    <row r="296" spans="1:6" x14ac:dyDescent="0.45">
      <c r="A296" s="31">
        <v>1</v>
      </c>
      <c r="B296" s="5" t="s">
        <v>187</v>
      </c>
      <c r="C296" s="5" t="s">
        <v>153</v>
      </c>
      <c r="D296" s="32">
        <v>352</v>
      </c>
      <c r="E296" s="33">
        <v>668637.26199999999</v>
      </c>
      <c r="F296" s="9" t="s">
        <v>262</v>
      </c>
    </row>
    <row r="297" spans="1:6" x14ac:dyDescent="0.45">
      <c r="A297" s="31">
        <v>1</v>
      </c>
      <c r="B297" s="5" t="s">
        <v>188</v>
      </c>
      <c r="C297" s="5" t="s">
        <v>153</v>
      </c>
      <c r="D297" s="32">
        <v>754</v>
      </c>
      <c r="E297" s="33">
        <v>1326942.4939999999</v>
      </c>
      <c r="F297" s="9" t="s">
        <v>262</v>
      </c>
    </row>
    <row r="298" spans="1:6" x14ac:dyDescent="0.45">
      <c r="A298" s="31">
        <v>1</v>
      </c>
      <c r="B298" s="5" t="s">
        <v>188</v>
      </c>
      <c r="C298" s="5" t="s">
        <v>153</v>
      </c>
      <c r="D298" s="32">
        <v>6</v>
      </c>
      <c r="E298" s="33">
        <v>672.35176000000001</v>
      </c>
      <c r="F298" s="9" t="s">
        <v>152</v>
      </c>
    </row>
    <row r="299" spans="1:6" x14ac:dyDescent="0.45">
      <c r="A299" s="31">
        <v>1</v>
      </c>
      <c r="B299" s="5" t="s">
        <v>189</v>
      </c>
      <c r="C299" s="5" t="s">
        <v>153</v>
      </c>
      <c r="D299" s="32">
        <v>299</v>
      </c>
      <c r="E299" s="33">
        <v>354986.51799999998</v>
      </c>
      <c r="F299" s="9" t="s">
        <v>262</v>
      </c>
    </row>
    <row r="300" spans="1:6" x14ac:dyDescent="0.45">
      <c r="A300" s="31">
        <v>1</v>
      </c>
      <c r="B300" s="5" t="s">
        <v>189</v>
      </c>
      <c r="C300" s="5" t="s">
        <v>153</v>
      </c>
      <c r="D300" s="32">
        <v>184</v>
      </c>
      <c r="E300" s="33">
        <v>15938.020860000001</v>
      </c>
      <c r="F300" s="9" t="s">
        <v>152</v>
      </c>
    </row>
    <row r="301" spans="1:6" x14ac:dyDescent="0.45">
      <c r="A301" s="31">
        <v>1</v>
      </c>
      <c r="B301" s="5" t="s">
        <v>190</v>
      </c>
      <c r="C301" s="5" t="s">
        <v>153</v>
      </c>
      <c r="D301" s="32">
        <v>161</v>
      </c>
      <c r="E301" s="33">
        <v>347824.57400000002</v>
      </c>
      <c r="F301" s="9" t="s">
        <v>262</v>
      </c>
    </row>
    <row r="302" spans="1:6" x14ac:dyDescent="0.45">
      <c r="A302" s="31">
        <v>1</v>
      </c>
      <c r="B302" s="5" t="s">
        <v>191</v>
      </c>
      <c r="C302" s="5" t="s">
        <v>153</v>
      </c>
      <c r="D302" s="32">
        <v>4</v>
      </c>
      <c r="E302" s="33">
        <v>5880.6549999999997</v>
      </c>
      <c r="F302" s="9" t="s">
        <v>262</v>
      </c>
    </row>
    <row r="303" spans="1:6" x14ac:dyDescent="0.45">
      <c r="A303" s="31">
        <v>1</v>
      </c>
      <c r="B303" s="5" t="s">
        <v>192</v>
      </c>
      <c r="C303" s="5" t="s">
        <v>153</v>
      </c>
      <c r="D303" s="32">
        <v>2</v>
      </c>
      <c r="E303" s="33">
        <v>1740.2719999999999</v>
      </c>
      <c r="F303" s="9" t="s">
        <v>262</v>
      </c>
    </row>
    <row r="304" spans="1:6" x14ac:dyDescent="0.45">
      <c r="A304" s="31">
        <v>1</v>
      </c>
      <c r="B304" s="5" t="s">
        <v>193</v>
      </c>
      <c r="C304" s="5" t="s">
        <v>153</v>
      </c>
      <c r="D304" s="32">
        <v>1620</v>
      </c>
      <c r="E304" s="33">
        <v>2453215.551</v>
      </c>
      <c r="F304" s="9" t="s">
        <v>262</v>
      </c>
    </row>
    <row r="305" spans="1:6" x14ac:dyDescent="0.45">
      <c r="A305" s="31">
        <v>1</v>
      </c>
      <c r="B305" s="5" t="s">
        <v>193</v>
      </c>
      <c r="C305" s="5" t="s">
        <v>153</v>
      </c>
      <c r="D305" s="32">
        <v>1079</v>
      </c>
      <c r="E305" s="33">
        <v>120498.73516</v>
      </c>
      <c r="F305" s="9" t="s">
        <v>152</v>
      </c>
    </row>
    <row r="306" spans="1:6" x14ac:dyDescent="0.45">
      <c r="A306" s="31">
        <v>1</v>
      </c>
      <c r="B306" s="5" t="s">
        <v>194</v>
      </c>
      <c r="C306" s="5" t="s">
        <v>153</v>
      </c>
      <c r="D306" s="32">
        <v>195</v>
      </c>
      <c r="E306" s="33">
        <v>376035.00699999998</v>
      </c>
      <c r="F306" s="9" t="s">
        <v>262</v>
      </c>
    </row>
    <row r="307" spans="1:6" x14ac:dyDescent="0.45">
      <c r="A307" s="31">
        <v>1</v>
      </c>
      <c r="B307" s="5" t="s">
        <v>194</v>
      </c>
      <c r="C307" s="5" t="s">
        <v>153</v>
      </c>
      <c r="D307" s="32">
        <v>13</v>
      </c>
      <c r="E307" s="33">
        <v>1453.16453</v>
      </c>
      <c r="F307" s="9" t="s">
        <v>152</v>
      </c>
    </row>
    <row r="308" spans="1:6" x14ac:dyDescent="0.45">
      <c r="A308" s="31">
        <v>1</v>
      </c>
      <c r="B308" s="5" t="s">
        <v>195</v>
      </c>
      <c r="C308" s="5" t="s">
        <v>153</v>
      </c>
      <c r="D308" s="32">
        <v>1716</v>
      </c>
      <c r="E308" s="33">
        <v>2173922.5589999999</v>
      </c>
      <c r="F308" s="9" t="s">
        <v>262</v>
      </c>
    </row>
    <row r="309" spans="1:6" x14ac:dyDescent="0.45">
      <c r="A309" s="31">
        <v>1</v>
      </c>
      <c r="B309" s="5" t="s">
        <v>195</v>
      </c>
      <c r="C309" s="5" t="s">
        <v>153</v>
      </c>
      <c r="D309" s="32">
        <v>935</v>
      </c>
      <c r="E309" s="33">
        <v>104049.75771999999</v>
      </c>
      <c r="F309" s="9" t="s">
        <v>152</v>
      </c>
    </row>
    <row r="310" spans="1:6" x14ac:dyDescent="0.45">
      <c r="A310" s="31">
        <v>1</v>
      </c>
      <c r="B310" s="5" t="s">
        <v>196</v>
      </c>
      <c r="C310" s="5" t="s">
        <v>153</v>
      </c>
      <c r="D310" s="32">
        <v>270</v>
      </c>
      <c r="E310" s="33">
        <v>369838.21899999998</v>
      </c>
      <c r="F310" s="9" t="s">
        <v>262</v>
      </c>
    </row>
    <row r="311" spans="1:6" x14ac:dyDescent="0.45">
      <c r="A311" s="31">
        <v>1</v>
      </c>
      <c r="B311" s="5" t="s">
        <v>196</v>
      </c>
      <c r="C311" s="5" t="s">
        <v>153</v>
      </c>
      <c r="D311" s="32">
        <v>157</v>
      </c>
      <c r="E311" s="33">
        <v>17335.333330000001</v>
      </c>
      <c r="F311" s="9" t="s">
        <v>152</v>
      </c>
    </row>
    <row r="312" spans="1:6" x14ac:dyDescent="0.45">
      <c r="A312" s="31">
        <v>1</v>
      </c>
      <c r="B312" s="5" t="s">
        <v>197</v>
      </c>
      <c r="C312" s="5" t="s">
        <v>153</v>
      </c>
      <c r="D312" s="32">
        <v>6455</v>
      </c>
      <c r="E312" s="33">
        <v>9282999.4949999992</v>
      </c>
      <c r="F312" s="9" t="s">
        <v>262</v>
      </c>
    </row>
    <row r="313" spans="1:6" x14ac:dyDescent="0.45">
      <c r="A313" s="31">
        <v>1</v>
      </c>
      <c r="B313" s="5" t="s">
        <v>197</v>
      </c>
      <c r="C313" s="5" t="s">
        <v>153</v>
      </c>
      <c r="D313" s="32">
        <v>1711</v>
      </c>
      <c r="E313" s="33">
        <v>182975.16772</v>
      </c>
      <c r="F313" s="9" t="s">
        <v>152</v>
      </c>
    </row>
    <row r="314" spans="1:6" x14ac:dyDescent="0.45">
      <c r="A314" s="31">
        <v>1</v>
      </c>
      <c r="B314" s="5" t="s">
        <v>198</v>
      </c>
      <c r="C314" s="5" t="s">
        <v>153</v>
      </c>
      <c r="D314" s="32">
        <v>147</v>
      </c>
      <c r="E314" s="33">
        <v>309637.21500000003</v>
      </c>
      <c r="F314" s="9" t="s">
        <v>262</v>
      </c>
    </row>
    <row r="315" spans="1:6" x14ac:dyDescent="0.45">
      <c r="A315" s="31">
        <v>1</v>
      </c>
      <c r="B315" s="5" t="s">
        <v>199</v>
      </c>
      <c r="C315" s="5" t="s">
        <v>153</v>
      </c>
      <c r="D315" s="32">
        <v>954</v>
      </c>
      <c r="E315" s="33">
        <v>1512254.19</v>
      </c>
      <c r="F315" s="9" t="s">
        <v>262</v>
      </c>
    </row>
    <row r="316" spans="1:6" x14ac:dyDescent="0.45">
      <c r="A316" s="31">
        <v>1</v>
      </c>
      <c r="B316" s="5" t="s">
        <v>199</v>
      </c>
      <c r="C316" s="5" t="s">
        <v>153</v>
      </c>
      <c r="D316" s="32">
        <v>595</v>
      </c>
      <c r="E316" s="33">
        <v>74210.553709999993</v>
      </c>
      <c r="F316" s="9" t="s">
        <v>152</v>
      </c>
    </row>
    <row r="317" spans="1:6" x14ac:dyDescent="0.45">
      <c r="A317" s="31">
        <v>1</v>
      </c>
      <c r="B317" s="5" t="s">
        <v>200</v>
      </c>
      <c r="C317" s="5" t="s">
        <v>153</v>
      </c>
      <c r="D317" s="32">
        <v>230</v>
      </c>
      <c r="E317" s="33">
        <v>321625.09600000002</v>
      </c>
      <c r="F317" s="9" t="s">
        <v>262</v>
      </c>
    </row>
    <row r="318" spans="1:6" x14ac:dyDescent="0.45">
      <c r="A318" s="31">
        <v>1</v>
      </c>
      <c r="B318" s="5" t="s">
        <v>200</v>
      </c>
      <c r="C318" s="5" t="s">
        <v>153</v>
      </c>
      <c r="D318" s="32">
        <v>129</v>
      </c>
      <c r="E318" s="33">
        <v>13902.196550000001</v>
      </c>
      <c r="F318" s="9" t="s">
        <v>152</v>
      </c>
    </row>
    <row r="319" spans="1:6" x14ac:dyDescent="0.45">
      <c r="A319" s="31">
        <v>1</v>
      </c>
      <c r="B319" s="5" t="s">
        <v>201</v>
      </c>
      <c r="C319" s="5" t="s">
        <v>153</v>
      </c>
      <c r="D319" s="32">
        <v>511</v>
      </c>
      <c r="E319" s="33">
        <v>810882.74899999995</v>
      </c>
      <c r="F319" s="9" t="s">
        <v>262</v>
      </c>
    </row>
    <row r="320" spans="1:6" x14ac:dyDescent="0.45">
      <c r="A320" s="31">
        <v>1</v>
      </c>
      <c r="B320" s="5" t="s">
        <v>202</v>
      </c>
      <c r="C320" s="5" t="s">
        <v>153</v>
      </c>
      <c r="D320" s="32">
        <v>109</v>
      </c>
      <c r="E320" s="33">
        <v>204407.46100000001</v>
      </c>
      <c r="F320" s="9" t="s">
        <v>262</v>
      </c>
    </row>
    <row r="321" spans="1:6" x14ac:dyDescent="0.45">
      <c r="A321" s="31">
        <v>1</v>
      </c>
      <c r="B321" s="5" t="s">
        <v>203</v>
      </c>
      <c r="C321" s="5" t="s">
        <v>153</v>
      </c>
      <c r="D321" s="32">
        <v>473</v>
      </c>
      <c r="E321" s="33">
        <v>621995.31799999997</v>
      </c>
      <c r="F321" s="9" t="s">
        <v>262</v>
      </c>
    </row>
    <row r="322" spans="1:6" x14ac:dyDescent="0.45">
      <c r="A322" s="31">
        <v>1</v>
      </c>
      <c r="B322" s="5" t="s">
        <v>204</v>
      </c>
      <c r="C322" s="5" t="s">
        <v>153</v>
      </c>
      <c r="D322" s="32">
        <v>402</v>
      </c>
      <c r="E322" s="33">
        <v>834229.87800000003</v>
      </c>
      <c r="F322" s="9" t="s">
        <v>262</v>
      </c>
    </row>
    <row r="323" spans="1:6" x14ac:dyDescent="0.45">
      <c r="A323" s="31">
        <v>1</v>
      </c>
      <c r="B323" s="5" t="s">
        <v>205</v>
      </c>
      <c r="C323" s="5" t="s">
        <v>153</v>
      </c>
      <c r="D323" s="32">
        <v>115</v>
      </c>
      <c r="E323" s="33">
        <v>154264.01300000001</v>
      </c>
      <c r="F323" s="9" t="s">
        <v>262</v>
      </c>
    </row>
    <row r="324" spans="1:6" x14ac:dyDescent="0.45">
      <c r="A324" s="31">
        <v>1</v>
      </c>
      <c r="B324" s="5" t="s">
        <v>206</v>
      </c>
      <c r="C324" s="5" t="s">
        <v>153</v>
      </c>
      <c r="D324" s="32">
        <v>255</v>
      </c>
      <c r="E324" s="33">
        <v>350128.739</v>
      </c>
      <c r="F324" s="9" t="s">
        <v>262</v>
      </c>
    </row>
    <row r="325" spans="1:6" x14ac:dyDescent="0.45">
      <c r="A325" s="31">
        <v>1</v>
      </c>
      <c r="B325" s="5" t="s">
        <v>206</v>
      </c>
      <c r="C325" s="5" t="s">
        <v>153</v>
      </c>
      <c r="D325" s="32">
        <v>164</v>
      </c>
      <c r="E325" s="33">
        <v>18382.6695</v>
      </c>
      <c r="F325" s="9" t="s">
        <v>152</v>
      </c>
    </row>
    <row r="326" spans="1:6" x14ac:dyDescent="0.45">
      <c r="A326" s="31">
        <v>1</v>
      </c>
      <c r="B326" s="5" t="s">
        <v>207</v>
      </c>
      <c r="C326" s="5" t="s">
        <v>153</v>
      </c>
      <c r="D326" s="32">
        <v>305</v>
      </c>
      <c r="E326" s="33">
        <v>409248.51</v>
      </c>
      <c r="F326" s="9" t="s">
        <v>262</v>
      </c>
    </row>
    <row r="327" spans="1:6" x14ac:dyDescent="0.45">
      <c r="A327" s="31">
        <v>1</v>
      </c>
      <c r="B327" s="5" t="s">
        <v>208</v>
      </c>
      <c r="C327" s="5" t="s">
        <v>153</v>
      </c>
      <c r="D327" s="32">
        <v>861</v>
      </c>
      <c r="E327" s="33">
        <v>1000512.211</v>
      </c>
      <c r="F327" s="9" t="s">
        <v>262</v>
      </c>
    </row>
    <row r="328" spans="1:6" x14ac:dyDescent="0.45">
      <c r="A328" s="31">
        <v>1</v>
      </c>
      <c r="B328" s="5" t="s">
        <v>209</v>
      </c>
      <c r="C328" s="5" t="s">
        <v>153</v>
      </c>
      <c r="D328" s="32">
        <v>3072</v>
      </c>
      <c r="E328" s="33">
        <v>4298594.2750000004</v>
      </c>
      <c r="F328" s="9" t="s">
        <v>262</v>
      </c>
    </row>
    <row r="329" spans="1:6" x14ac:dyDescent="0.45">
      <c r="A329" s="31">
        <v>1</v>
      </c>
      <c r="B329" s="5" t="s">
        <v>209</v>
      </c>
      <c r="C329" s="5" t="s">
        <v>153</v>
      </c>
      <c r="D329" s="32">
        <v>686</v>
      </c>
      <c r="E329" s="33">
        <v>69096.468680000005</v>
      </c>
      <c r="F329" s="9" t="s">
        <v>152</v>
      </c>
    </row>
    <row r="330" spans="1:6" x14ac:dyDescent="0.45">
      <c r="A330" s="31">
        <v>1</v>
      </c>
      <c r="B330" s="5" t="s">
        <v>210</v>
      </c>
      <c r="C330" s="5" t="s">
        <v>153</v>
      </c>
      <c r="D330" s="32">
        <v>209</v>
      </c>
      <c r="E330" s="33">
        <v>280652.136</v>
      </c>
      <c r="F330" s="9" t="s">
        <v>262</v>
      </c>
    </row>
    <row r="331" spans="1:6" x14ac:dyDescent="0.45">
      <c r="A331" s="31">
        <v>1</v>
      </c>
      <c r="B331" s="5" t="s">
        <v>210</v>
      </c>
      <c r="C331" s="5" t="s">
        <v>153</v>
      </c>
      <c r="D331" s="32">
        <v>130</v>
      </c>
      <c r="E331" s="33">
        <v>13024.11231</v>
      </c>
      <c r="F331" s="9" t="s">
        <v>152</v>
      </c>
    </row>
    <row r="332" spans="1:6" x14ac:dyDescent="0.45">
      <c r="A332" s="31">
        <v>1</v>
      </c>
      <c r="B332" s="5" t="s">
        <v>211</v>
      </c>
      <c r="C332" s="5" t="s">
        <v>153</v>
      </c>
      <c r="D332" s="32">
        <v>1</v>
      </c>
      <c r="E332" s="33">
        <v>207.202</v>
      </c>
      <c r="F332" s="9" t="s">
        <v>152</v>
      </c>
    </row>
    <row r="333" spans="1:6" x14ac:dyDescent="0.45">
      <c r="A333" s="31">
        <v>1</v>
      </c>
      <c r="B333" s="5" t="s">
        <v>212</v>
      </c>
      <c r="C333" s="5" t="s">
        <v>153</v>
      </c>
      <c r="D333" s="32">
        <v>43</v>
      </c>
      <c r="E333" s="33">
        <v>55819.722000000002</v>
      </c>
      <c r="F333" s="9" t="s">
        <v>262</v>
      </c>
    </row>
    <row r="334" spans="1:6" x14ac:dyDescent="0.45">
      <c r="A334" s="31">
        <v>1</v>
      </c>
      <c r="B334" s="5" t="s">
        <v>213</v>
      </c>
      <c r="C334" s="5" t="s">
        <v>153</v>
      </c>
      <c r="D334" s="32">
        <v>1738</v>
      </c>
      <c r="E334" s="33">
        <v>2008058.6070000001</v>
      </c>
      <c r="F334" s="9" t="s">
        <v>262</v>
      </c>
    </row>
    <row r="335" spans="1:6" x14ac:dyDescent="0.45">
      <c r="A335" s="31">
        <v>1</v>
      </c>
      <c r="B335" s="5" t="s">
        <v>213</v>
      </c>
      <c r="C335" s="5" t="s">
        <v>153</v>
      </c>
      <c r="D335" s="32">
        <v>587</v>
      </c>
      <c r="E335" s="33">
        <v>59009.566350000001</v>
      </c>
      <c r="F335" s="9" t="s">
        <v>152</v>
      </c>
    </row>
    <row r="336" spans="1:6" x14ac:dyDescent="0.45">
      <c r="A336" s="31">
        <v>1</v>
      </c>
      <c r="B336" s="5" t="s">
        <v>214</v>
      </c>
      <c r="C336" s="5" t="s">
        <v>153</v>
      </c>
      <c r="D336" s="32">
        <v>9</v>
      </c>
      <c r="E336" s="33">
        <v>16417.297999999999</v>
      </c>
      <c r="F336" s="9" t="s">
        <v>262</v>
      </c>
    </row>
    <row r="337" spans="1:6" x14ac:dyDescent="0.45">
      <c r="A337" s="31">
        <v>1</v>
      </c>
      <c r="B337" s="5" t="s">
        <v>215</v>
      </c>
      <c r="C337" s="5" t="s">
        <v>153</v>
      </c>
      <c r="D337" s="32">
        <v>94</v>
      </c>
      <c r="E337" s="33">
        <v>184059.41699999999</v>
      </c>
      <c r="F337" s="9" t="s">
        <v>262</v>
      </c>
    </row>
    <row r="338" spans="1:6" x14ac:dyDescent="0.45">
      <c r="A338" s="31">
        <v>1</v>
      </c>
      <c r="B338" s="5" t="s">
        <v>216</v>
      </c>
      <c r="C338" s="5" t="s">
        <v>153</v>
      </c>
      <c r="D338" s="32">
        <v>8</v>
      </c>
      <c r="E338" s="33">
        <v>8192.4380000000001</v>
      </c>
      <c r="F338" s="9" t="s">
        <v>262</v>
      </c>
    </row>
    <row r="339" spans="1:6" x14ac:dyDescent="0.45">
      <c r="A339" s="31">
        <v>1</v>
      </c>
      <c r="B339" s="5" t="s">
        <v>217</v>
      </c>
      <c r="C339" s="5" t="s">
        <v>153</v>
      </c>
      <c r="D339" s="32">
        <v>481</v>
      </c>
      <c r="E339" s="33">
        <v>754520.79299999995</v>
      </c>
      <c r="F339" s="9" t="s">
        <v>262</v>
      </c>
    </row>
    <row r="340" spans="1:6" x14ac:dyDescent="0.45">
      <c r="A340" s="31">
        <v>1</v>
      </c>
      <c r="B340" s="5" t="s">
        <v>218</v>
      </c>
      <c r="C340" s="5" t="s">
        <v>153</v>
      </c>
      <c r="D340" s="32">
        <v>237</v>
      </c>
      <c r="E340" s="33">
        <v>529916.39800000004</v>
      </c>
      <c r="F340" s="9" t="s">
        <v>262</v>
      </c>
    </row>
    <row r="341" spans="1:6" x14ac:dyDescent="0.45">
      <c r="A341" s="31">
        <v>1</v>
      </c>
      <c r="B341" s="5" t="s">
        <v>219</v>
      </c>
      <c r="C341" s="5" t="s">
        <v>153</v>
      </c>
      <c r="D341" s="32">
        <v>510</v>
      </c>
      <c r="E341" s="33">
        <v>652215.01399999997</v>
      </c>
      <c r="F341" s="9" t="s">
        <v>262</v>
      </c>
    </row>
    <row r="342" spans="1:6" x14ac:dyDescent="0.45">
      <c r="A342" s="31">
        <v>1</v>
      </c>
      <c r="B342" s="5" t="s">
        <v>219</v>
      </c>
      <c r="C342" s="5" t="s">
        <v>153</v>
      </c>
      <c r="D342" s="32">
        <v>340</v>
      </c>
      <c r="E342" s="33">
        <v>38183.308810000002</v>
      </c>
      <c r="F342" s="9" t="s">
        <v>152</v>
      </c>
    </row>
    <row r="343" spans="1:6" x14ac:dyDescent="0.45">
      <c r="A343" s="31">
        <v>1</v>
      </c>
      <c r="B343" s="5" t="s">
        <v>220</v>
      </c>
      <c r="C343" s="5" t="s">
        <v>153</v>
      </c>
      <c r="D343" s="32">
        <v>81</v>
      </c>
      <c r="E343" s="33">
        <v>110590.997</v>
      </c>
      <c r="F343" s="9" t="s">
        <v>262</v>
      </c>
    </row>
    <row r="344" spans="1:6" x14ac:dyDescent="0.45">
      <c r="A344" s="31">
        <v>1</v>
      </c>
      <c r="B344" s="5" t="s">
        <v>221</v>
      </c>
      <c r="C344" s="5" t="s">
        <v>153</v>
      </c>
      <c r="D344" s="32">
        <v>703</v>
      </c>
      <c r="E344" s="33">
        <v>1038152.492</v>
      </c>
      <c r="F344" s="9" t="s">
        <v>262</v>
      </c>
    </row>
    <row r="345" spans="1:6" x14ac:dyDescent="0.45">
      <c r="A345" s="31">
        <v>1</v>
      </c>
      <c r="B345" s="5" t="s">
        <v>221</v>
      </c>
      <c r="C345" s="5" t="s">
        <v>153</v>
      </c>
      <c r="D345" s="32">
        <v>420</v>
      </c>
      <c r="E345" s="33">
        <v>46166.944150000003</v>
      </c>
      <c r="F345" s="9" t="s">
        <v>152</v>
      </c>
    </row>
    <row r="346" spans="1:6" x14ac:dyDescent="0.45">
      <c r="A346" s="31">
        <v>1</v>
      </c>
      <c r="B346" s="5" t="s">
        <v>222</v>
      </c>
      <c r="C346" s="5" t="s">
        <v>153</v>
      </c>
      <c r="D346" s="32">
        <v>11889</v>
      </c>
      <c r="E346" s="33">
        <v>12108769.421</v>
      </c>
      <c r="F346" s="9" t="s">
        <v>262</v>
      </c>
    </row>
    <row r="347" spans="1:6" x14ac:dyDescent="0.45">
      <c r="A347" s="31">
        <v>1</v>
      </c>
      <c r="B347" s="5" t="s">
        <v>222</v>
      </c>
      <c r="C347" s="5" t="s">
        <v>153</v>
      </c>
      <c r="D347" s="32">
        <v>5041</v>
      </c>
      <c r="E347" s="33">
        <v>595494.85080000001</v>
      </c>
      <c r="F347" s="9" t="s">
        <v>152</v>
      </c>
    </row>
    <row r="348" spans="1:6" x14ac:dyDescent="0.45">
      <c r="A348" s="31">
        <v>1</v>
      </c>
      <c r="B348" s="5" t="s">
        <v>223</v>
      </c>
      <c r="C348" s="5" t="s">
        <v>153</v>
      </c>
      <c r="D348" s="32">
        <v>8</v>
      </c>
      <c r="E348" s="33">
        <v>9004.625</v>
      </c>
      <c r="F348" s="9" t="s">
        <v>262</v>
      </c>
    </row>
    <row r="349" spans="1:6" x14ac:dyDescent="0.45">
      <c r="A349" s="31">
        <v>1</v>
      </c>
      <c r="B349" s="5" t="s">
        <v>223</v>
      </c>
      <c r="C349" s="5" t="s">
        <v>153</v>
      </c>
      <c r="D349" s="32">
        <v>8</v>
      </c>
      <c r="E349" s="33">
        <v>1368.30549</v>
      </c>
      <c r="F349" s="9" t="s">
        <v>152</v>
      </c>
    </row>
    <row r="350" spans="1:6" x14ac:dyDescent="0.45">
      <c r="A350" s="31">
        <v>1</v>
      </c>
      <c r="B350" s="5" t="s">
        <v>224</v>
      </c>
      <c r="C350" s="5" t="s">
        <v>153</v>
      </c>
      <c r="D350" s="32">
        <v>324</v>
      </c>
      <c r="E350" s="33">
        <v>502937.76</v>
      </c>
      <c r="F350" s="9" t="s">
        <v>262</v>
      </c>
    </row>
    <row r="351" spans="1:6" x14ac:dyDescent="0.45">
      <c r="A351" s="31">
        <v>1</v>
      </c>
      <c r="B351" s="5" t="s">
        <v>225</v>
      </c>
      <c r="C351" s="5" t="s">
        <v>153</v>
      </c>
      <c r="D351" s="32">
        <v>903</v>
      </c>
      <c r="E351" s="33">
        <v>1246662.4890000001</v>
      </c>
      <c r="F351" s="9" t="s">
        <v>262</v>
      </c>
    </row>
    <row r="352" spans="1:6" x14ac:dyDescent="0.45">
      <c r="A352" s="31">
        <v>1</v>
      </c>
      <c r="B352" s="5" t="s">
        <v>225</v>
      </c>
      <c r="C352" s="5" t="s">
        <v>153</v>
      </c>
      <c r="D352" s="32">
        <v>621</v>
      </c>
      <c r="E352" s="33">
        <v>78817.570749999999</v>
      </c>
      <c r="F352" s="9" t="s">
        <v>152</v>
      </c>
    </row>
    <row r="353" spans="1:6" x14ac:dyDescent="0.45">
      <c r="A353" s="31">
        <v>1</v>
      </c>
      <c r="B353" s="5" t="s">
        <v>226</v>
      </c>
      <c r="C353" s="5" t="s">
        <v>153</v>
      </c>
      <c r="D353" s="32">
        <v>308</v>
      </c>
      <c r="E353" s="33">
        <v>384365.83600000001</v>
      </c>
      <c r="F353" s="9" t="s">
        <v>262</v>
      </c>
    </row>
    <row r="354" spans="1:6" x14ac:dyDescent="0.45">
      <c r="A354" s="31">
        <v>1</v>
      </c>
      <c r="B354" s="5" t="s">
        <v>226</v>
      </c>
      <c r="C354" s="5" t="s">
        <v>153</v>
      </c>
      <c r="D354" s="32">
        <v>183</v>
      </c>
      <c r="E354" s="33">
        <v>19837.156350000001</v>
      </c>
      <c r="F354" s="9" t="s">
        <v>152</v>
      </c>
    </row>
    <row r="355" spans="1:6" x14ac:dyDescent="0.45">
      <c r="A355" s="31">
        <v>1</v>
      </c>
      <c r="B355" s="5" t="s">
        <v>227</v>
      </c>
      <c r="C355" s="5" t="s">
        <v>153</v>
      </c>
      <c r="D355" s="32">
        <v>367</v>
      </c>
      <c r="E355" s="33">
        <v>511919.04100000003</v>
      </c>
      <c r="F355" s="9" t="s">
        <v>262</v>
      </c>
    </row>
    <row r="356" spans="1:6" x14ac:dyDescent="0.45">
      <c r="A356" s="31">
        <v>1</v>
      </c>
      <c r="B356" s="5" t="s">
        <v>227</v>
      </c>
      <c r="C356" s="5" t="s">
        <v>153</v>
      </c>
      <c r="D356" s="32">
        <v>221</v>
      </c>
      <c r="E356" s="33">
        <v>23496.158670000001</v>
      </c>
      <c r="F356" s="9" t="s">
        <v>152</v>
      </c>
    </row>
    <row r="357" spans="1:6" x14ac:dyDescent="0.45">
      <c r="A357" s="31">
        <v>1</v>
      </c>
      <c r="B357" s="5" t="s">
        <v>228</v>
      </c>
      <c r="C357" s="5" t="s">
        <v>153</v>
      </c>
      <c r="D357" s="32">
        <v>857</v>
      </c>
      <c r="E357" s="33">
        <v>1562057.9879999999</v>
      </c>
      <c r="F357" s="9" t="s">
        <v>262</v>
      </c>
    </row>
    <row r="358" spans="1:6" x14ac:dyDescent="0.45">
      <c r="A358" s="31">
        <v>1</v>
      </c>
      <c r="B358" s="5" t="s">
        <v>229</v>
      </c>
      <c r="C358" s="5" t="s">
        <v>153</v>
      </c>
      <c r="D358" s="32">
        <v>43</v>
      </c>
      <c r="E358" s="33">
        <v>72735.631999999998</v>
      </c>
      <c r="F358" s="9" t="s">
        <v>262</v>
      </c>
    </row>
    <row r="359" spans="1:6" x14ac:dyDescent="0.45">
      <c r="A359" s="31">
        <v>1</v>
      </c>
      <c r="B359" s="5" t="s">
        <v>230</v>
      </c>
      <c r="C359" s="5" t="s">
        <v>153</v>
      </c>
      <c r="D359" s="32">
        <v>4</v>
      </c>
      <c r="E359" s="33">
        <v>2319.127</v>
      </c>
      <c r="F359" s="9" t="s">
        <v>262</v>
      </c>
    </row>
    <row r="360" spans="1:6" x14ac:dyDescent="0.45">
      <c r="A360" s="31">
        <v>1</v>
      </c>
      <c r="B360" s="5" t="s">
        <v>231</v>
      </c>
      <c r="C360" s="5" t="s">
        <v>153</v>
      </c>
      <c r="D360" s="32">
        <v>213</v>
      </c>
      <c r="E360" s="33">
        <v>300433.62699999998</v>
      </c>
      <c r="F360" s="9" t="s">
        <v>262</v>
      </c>
    </row>
    <row r="361" spans="1:6" x14ac:dyDescent="0.45">
      <c r="A361" s="31">
        <v>1</v>
      </c>
      <c r="B361" s="5" t="s">
        <v>231</v>
      </c>
      <c r="C361" s="5" t="s">
        <v>153</v>
      </c>
      <c r="D361" s="32">
        <v>127</v>
      </c>
      <c r="E361" s="33">
        <v>13314.41474</v>
      </c>
      <c r="F361" s="9" t="s">
        <v>152</v>
      </c>
    </row>
    <row r="362" spans="1:6" x14ac:dyDescent="0.45">
      <c r="A362" s="31">
        <v>1</v>
      </c>
      <c r="B362" s="5" t="s">
        <v>232</v>
      </c>
      <c r="C362" s="5" t="s">
        <v>153</v>
      </c>
      <c r="D362" s="32">
        <v>1125</v>
      </c>
      <c r="E362" s="33">
        <v>1816158.2949999999</v>
      </c>
      <c r="F362" s="9" t="s">
        <v>262</v>
      </c>
    </row>
    <row r="363" spans="1:6" x14ac:dyDescent="0.45">
      <c r="A363" s="31">
        <v>1</v>
      </c>
      <c r="B363" s="5" t="s">
        <v>232</v>
      </c>
      <c r="C363" s="5" t="s">
        <v>153</v>
      </c>
      <c r="D363" s="32">
        <v>39</v>
      </c>
      <c r="E363" s="33">
        <v>4971.3160500000004</v>
      </c>
      <c r="F363" s="9" t="s">
        <v>152</v>
      </c>
    </row>
    <row r="364" spans="1:6" x14ac:dyDescent="0.45">
      <c r="A364" s="31">
        <v>1</v>
      </c>
      <c r="B364" s="5" t="s">
        <v>233</v>
      </c>
      <c r="C364" s="5" t="s">
        <v>153</v>
      </c>
      <c r="D364" s="32">
        <v>715</v>
      </c>
      <c r="E364" s="33">
        <v>1525795.6089999999</v>
      </c>
      <c r="F364" s="9" t="s">
        <v>262</v>
      </c>
    </row>
    <row r="365" spans="1:6" x14ac:dyDescent="0.45">
      <c r="A365" s="31">
        <v>1</v>
      </c>
      <c r="B365" s="5" t="s">
        <v>234</v>
      </c>
      <c r="C365" s="5" t="s">
        <v>153</v>
      </c>
      <c r="D365" s="32">
        <v>7610</v>
      </c>
      <c r="E365" s="33">
        <v>8123028.3619999997</v>
      </c>
      <c r="F365" s="9" t="s">
        <v>262</v>
      </c>
    </row>
    <row r="366" spans="1:6" x14ac:dyDescent="0.45">
      <c r="A366" s="31">
        <v>1</v>
      </c>
      <c r="B366" s="5" t="s">
        <v>234</v>
      </c>
      <c r="C366" s="5" t="s">
        <v>153</v>
      </c>
      <c r="D366" s="32">
        <v>3140</v>
      </c>
      <c r="E366" s="33">
        <v>367045.94893999997</v>
      </c>
      <c r="F366" s="9" t="s">
        <v>152</v>
      </c>
    </row>
    <row r="367" spans="1:6" x14ac:dyDescent="0.45">
      <c r="A367" s="31">
        <v>1</v>
      </c>
      <c r="B367" s="5" t="s">
        <v>235</v>
      </c>
      <c r="C367" s="5" t="s">
        <v>153</v>
      </c>
      <c r="D367" s="32">
        <v>8058</v>
      </c>
      <c r="E367" s="33">
        <v>9500454.5260000005</v>
      </c>
      <c r="F367" s="9" t="s">
        <v>262</v>
      </c>
    </row>
    <row r="368" spans="1:6" x14ac:dyDescent="0.45">
      <c r="A368" s="31">
        <v>1</v>
      </c>
      <c r="B368" s="5" t="s">
        <v>235</v>
      </c>
      <c r="C368" s="5" t="s">
        <v>153</v>
      </c>
      <c r="D368" s="32">
        <v>4765</v>
      </c>
      <c r="E368" s="33">
        <v>518647.63443999999</v>
      </c>
      <c r="F368" s="9" t="s">
        <v>152</v>
      </c>
    </row>
    <row r="369" spans="1:6" x14ac:dyDescent="0.45">
      <c r="A369" s="31">
        <v>1</v>
      </c>
      <c r="B369" s="5" t="s">
        <v>236</v>
      </c>
      <c r="C369" s="5" t="s">
        <v>153</v>
      </c>
      <c r="D369" s="32">
        <v>9389</v>
      </c>
      <c r="E369" s="33">
        <v>10779713.238</v>
      </c>
      <c r="F369" s="9" t="s">
        <v>262</v>
      </c>
    </row>
    <row r="370" spans="1:6" x14ac:dyDescent="0.45">
      <c r="A370" s="31">
        <v>1</v>
      </c>
      <c r="B370" s="5" t="s">
        <v>236</v>
      </c>
      <c r="C370" s="5" t="s">
        <v>153</v>
      </c>
      <c r="D370" s="32">
        <v>7687</v>
      </c>
      <c r="E370" s="33">
        <v>1127670.9019800001</v>
      </c>
      <c r="F370" s="9" t="s">
        <v>152</v>
      </c>
    </row>
    <row r="371" spans="1:6" x14ac:dyDescent="0.45">
      <c r="A371" s="31">
        <v>1</v>
      </c>
      <c r="B371" s="5" t="s">
        <v>237</v>
      </c>
      <c r="C371" s="5" t="s">
        <v>153</v>
      </c>
      <c r="D371" s="32">
        <v>3723</v>
      </c>
      <c r="E371" s="33">
        <v>4028199.798</v>
      </c>
      <c r="F371" s="9" t="s">
        <v>262</v>
      </c>
    </row>
    <row r="372" spans="1:6" x14ac:dyDescent="0.45">
      <c r="A372" s="31">
        <v>1</v>
      </c>
      <c r="B372" s="5" t="s">
        <v>237</v>
      </c>
      <c r="C372" s="5" t="s">
        <v>153</v>
      </c>
      <c r="D372" s="32">
        <v>1282</v>
      </c>
      <c r="E372" s="33">
        <v>235932.47938999999</v>
      </c>
      <c r="F372" s="9" t="s">
        <v>152</v>
      </c>
    </row>
    <row r="373" spans="1:6" x14ac:dyDescent="0.45">
      <c r="A373" s="31">
        <v>1</v>
      </c>
      <c r="B373" s="5" t="s">
        <v>238</v>
      </c>
      <c r="C373" s="5" t="s">
        <v>153</v>
      </c>
      <c r="D373" s="32">
        <v>18858</v>
      </c>
      <c r="E373" s="33">
        <v>20373184.111000001</v>
      </c>
      <c r="F373" s="9" t="s">
        <v>262</v>
      </c>
    </row>
    <row r="374" spans="1:6" x14ac:dyDescent="0.45">
      <c r="A374" s="31">
        <v>1</v>
      </c>
      <c r="B374" s="5" t="s">
        <v>238</v>
      </c>
      <c r="C374" s="5" t="s">
        <v>153</v>
      </c>
      <c r="D374" s="32">
        <v>15465</v>
      </c>
      <c r="E374" s="33">
        <v>1627499.90133</v>
      </c>
      <c r="F374" s="9" t="s">
        <v>152</v>
      </c>
    </row>
    <row r="375" spans="1:6" x14ac:dyDescent="0.45">
      <c r="A375" s="31">
        <v>1</v>
      </c>
      <c r="B375" s="5" t="s">
        <v>239</v>
      </c>
      <c r="C375" s="5" t="s">
        <v>153</v>
      </c>
      <c r="D375" s="32">
        <v>7664</v>
      </c>
      <c r="E375" s="33">
        <v>9871291.6390000004</v>
      </c>
      <c r="F375" s="9" t="s">
        <v>262</v>
      </c>
    </row>
    <row r="376" spans="1:6" x14ac:dyDescent="0.45">
      <c r="A376" s="31">
        <v>1</v>
      </c>
      <c r="B376" s="5" t="s">
        <v>239</v>
      </c>
      <c r="C376" s="5" t="s">
        <v>153</v>
      </c>
      <c r="D376" s="32">
        <v>10236</v>
      </c>
      <c r="E376" s="33">
        <v>1236516.0057000001</v>
      </c>
      <c r="F376" s="9" t="s">
        <v>152</v>
      </c>
    </row>
    <row r="377" spans="1:6" x14ac:dyDescent="0.45">
      <c r="A377" s="31">
        <v>1</v>
      </c>
      <c r="B377" s="5" t="s">
        <v>240</v>
      </c>
      <c r="C377" s="5" t="s">
        <v>153</v>
      </c>
      <c r="D377" s="32">
        <v>13088</v>
      </c>
      <c r="E377" s="33">
        <v>14973968.847999999</v>
      </c>
      <c r="F377" s="9" t="s">
        <v>262</v>
      </c>
    </row>
    <row r="378" spans="1:6" x14ac:dyDescent="0.45">
      <c r="A378" s="31">
        <v>1</v>
      </c>
      <c r="B378" s="5" t="s">
        <v>240</v>
      </c>
      <c r="C378" s="5" t="s">
        <v>153</v>
      </c>
      <c r="D378" s="32">
        <v>9220</v>
      </c>
      <c r="E378" s="33">
        <v>913573.94512000005</v>
      </c>
      <c r="F378" s="9" t="s">
        <v>152</v>
      </c>
    </row>
    <row r="379" spans="1:6" x14ac:dyDescent="0.45">
      <c r="A379" s="31">
        <v>1</v>
      </c>
      <c r="B379" s="5" t="s">
        <v>241</v>
      </c>
      <c r="C379" s="5" t="s">
        <v>153</v>
      </c>
      <c r="D379" s="32">
        <v>19473</v>
      </c>
      <c r="E379" s="33">
        <v>21624658.576000001</v>
      </c>
      <c r="F379" s="9" t="s">
        <v>262</v>
      </c>
    </row>
    <row r="380" spans="1:6" x14ac:dyDescent="0.45">
      <c r="A380" s="31">
        <v>1</v>
      </c>
      <c r="B380" s="5" t="s">
        <v>241</v>
      </c>
      <c r="C380" s="5" t="s">
        <v>153</v>
      </c>
      <c r="D380" s="32">
        <v>15140</v>
      </c>
      <c r="E380" s="33">
        <v>1902312.6927700001</v>
      </c>
      <c r="F380" s="9" t="s">
        <v>152</v>
      </c>
    </row>
    <row r="381" spans="1:6" x14ac:dyDescent="0.45">
      <c r="A381" s="31">
        <v>1</v>
      </c>
      <c r="B381" s="5" t="s">
        <v>242</v>
      </c>
      <c r="C381" s="5" t="s">
        <v>153</v>
      </c>
      <c r="D381" s="32">
        <v>9581</v>
      </c>
      <c r="E381" s="33">
        <v>11562330.950999999</v>
      </c>
      <c r="F381" s="9" t="s">
        <v>262</v>
      </c>
    </row>
    <row r="382" spans="1:6" x14ac:dyDescent="0.45">
      <c r="A382" s="31">
        <v>1</v>
      </c>
      <c r="B382" s="5" t="s">
        <v>242</v>
      </c>
      <c r="C382" s="5" t="s">
        <v>153</v>
      </c>
      <c r="D382" s="32">
        <v>6617</v>
      </c>
      <c r="E382" s="33">
        <v>738753.79665999999</v>
      </c>
      <c r="F382" s="9" t="s">
        <v>152</v>
      </c>
    </row>
    <row r="383" spans="1:6" x14ac:dyDescent="0.45">
      <c r="A383" s="31">
        <v>1</v>
      </c>
      <c r="B383" s="5" t="s">
        <v>243</v>
      </c>
      <c r="C383" s="5" t="s">
        <v>153</v>
      </c>
      <c r="D383" s="32">
        <v>5443</v>
      </c>
      <c r="E383" s="33">
        <v>6484775.5020000003</v>
      </c>
      <c r="F383" s="9" t="s">
        <v>262</v>
      </c>
    </row>
    <row r="384" spans="1:6" x14ac:dyDescent="0.45">
      <c r="A384" s="31">
        <v>1</v>
      </c>
      <c r="B384" s="5" t="s">
        <v>243</v>
      </c>
      <c r="C384" s="5" t="s">
        <v>153</v>
      </c>
      <c r="D384" s="32">
        <v>5563</v>
      </c>
      <c r="E384" s="33">
        <v>618161.60031000001</v>
      </c>
      <c r="F384" s="9" t="s">
        <v>152</v>
      </c>
    </row>
    <row r="385" spans="1:6" x14ac:dyDescent="0.45">
      <c r="A385" s="31">
        <v>1</v>
      </c>
      <c r="B385" s="5" t="s">
        <v>244</v>
      </c>
      <c r="C385" s="5" t="s">
        <v>153</v>
      </c>
      <c r="D385" s="32">
        <v>6018</v>
      </c>
      <c r="E385" s="33">
        <v>7404977.8609999996</v>
      </c>
      <c r="F385" s="9" t="s">
        <v>262</v>
      </c>
    </row>
    <row r="386" spans="1:6" x14ac:dyDescent="0.45">
      <c r="A386" s="31">
        <v>1</v>
      </c>
      <c r="B386" s="5" t="s">
        <v>244</v>
      </c>
      <c r="C386" s="5" t="s">
        <v>153</v>
      </c>
      <c r="D386" s="32">
        <v>4020</v>
      </c>
      <c r="E386" s="33">
        <v>442990.09354999999</v>
      </c>
      <c r="F386" s="9" t="s">
        <v>152</v>
      </c>
    </row>
    <row r="387" spans="1:6" x14ac:dyDescent="0.45">
      <c r="A387" s="31">
        <v>1</v>
      </c>
      <c r="B387" s="5" t="s">
        <v>245</v>
      </c>
      <c r="C387" s="5" t="s">
        <v>153</v>
      </c>
      <c r="D387" s="32">
        <v>5757</v>
      </c>
      <c r="E387" s="33">
        <v>6807567.9699999997</v>
      </c>
      <c r="F387" s="9" t="s">
        <v>262</v>
      </c>
    </row>
    <row r="388" spans="1:6" x14ac:dyDescent="0.45">
      <c r="A388" s="31">
        <v>1</v>
      </c>
      <c r="B388" s="5" t="s">
        <v>245</v>
      </c>
      <c r="C388" s="5" t="s">
        <v>153</v>
      </c>
      <c r="D388" s="32">
        <v>3906</v>
      </c>
      <c r="E388" s="33">
        <v>522237.69835999998</v>
      </c>
      <c r="F388" s="9" t="s">
        <v>152</v>
      </c>
    </row>
    <row r="389" spans="1:6" x14ac:dyDescent="0.45">
      <c r="A389" s="31">
        <v>1</v>
      </c>
      <c r="B389" s="5" t="s">
        <v>248</v>
      </c>
      <c r="C389" s="5" t="s">
        <v>153</v>
      </c>
      <c r="D389" s="32">
        <v>13803</v>
      </c>
      <c r="E389" s="33">
        <v>17199241.84</v>
      </c>
      <c r="F389" s="9" t="s">
        <v>262</v>
      </c>
    </row>
    <row r="390" spans="1:6" x14ac:dyDescent="0.45">
      <c r="A390" s="31">
        <v>1</v>
      </c>
      <c r="B390" s="5" t="s">
        <v>248</v>
      </c>
      <c r="C390" s="5" t="s">
        <v>153</v>
      </c>
      <c r="D390" s="32">
        <v>9272</v>
      </c>
      <c r="E390" s="33">
        <v>1380870.0090999999</v>
      </c>
      <c r="F390" s="9" t="s">
        <v>152</v>
      </c>
    </row>
    <row r="391" spans="1:6" x14ac:dyDescent="0.45">
      <c r="A391" s="31">
        <v>1</v>
      </c>
      <c r="B391" s="5" t="s">
        <v>249</v>
      </c>
      <c r="C391" s="5" t="s">
        <v>153</v>
      </c>
      <c r="D391" s="32">
        <v>7511</v>
      </c>
      <c r="E391" s="33">
        <v>10005128.467</v>
      </c>
      <c r="F391" s="9" t="s">
        <v>262</v>
      </c>
    </row>
    <row r="392" spans="1:6" x14ac:dyDescent="0.45">
      <c r="A392" s="31">
        <v>1</v>
      </c>
      <c r="B392" s="5" t="s">
        <v>249</v>
      </c>
      <c r="C392" s="5" t="s">
        <v>153</v>
      </c>
      <c r="D392" s="32">
        <v>4520</v>
      </c>
      <c r="E392" s="33">
        <v>551065.79498999997</v>
      </c>
      <c r="F392" s="9" t="s">
        <v>152</v>
      </c>
    </row>
    <row r="393" spans="1:6" x14ac:dyDescent="0.45">
      <c r="A393" s="31">
        <v>1</v>
      </c>
      <c r="B393" s="5" t="s">
        <v>251</v>
      </c>
      <c r="C393" s="5" t="s">
        <v>153</v>
      </c>
      <c r="D393" s="32">
        <v>208</v>
      </c>
      <c r="E393" s="33">
        <v>23065.521199999999</v>
      </c>
      <c r="F393" s="9" t="s">
        <v>152</v>
      </c>
    </row>
    <row r="394" spans="1:6" x14ac:dyDescent="0.45">
      <c r="A394" s="31">
        <v>1</v>
      </c>
      <c r="B394" s="5" t="s">
        <v>252</v>
      </c>
      <c r="C394" s="5" t="s">
        <v>153</v>
      </c>
      <c r="D394" s="32">
        <v>2</v>
      </c>
      <c r="E394" s="33">
        <v>901.94899999999996</v>
      </c>
      <c r="F394" s="9" t="s">
        <v>262</v>
      </c>
    </row>
    <row r="395" spans="1:6" x14ac:dyDescent="0.45">
      <c r="A395" s="31">
        <v>1</v>
      </c>
      <c r="B395" s="5" t="s">
        <v>253</v>
      </c>
      <c r="C395" s="5" t="s">
        <v>153</v>
      </c>
      <c r="D395" s="32">
        <v>316</v>
      </c>
      <c r="E395" s="33">
        <v>523456.141</v>
      </c>
      <c r="F395" s="9" t="s">
        <v>262</v>
      </c>
    </row>
    <row r="396" spans="1:6" x14ac:dyDescent="0.45">
      <c r="A396" s="31">
        <v>1</v>
      </c>
      <c r="B396" s="5" t="s">
        <v>253</v>
      </c>
      <c r="C396" s="5" t="s">
        <v>153</v>
      </c>
      <c r="D396" s="32">
        <v>145</v>
      </c>
      <c r="E396" s="33">
        <v>16014.12343</v>
      </c>
      <c r="F396" s="9" t="s">
        <v>152</v>
      </c>
    </row>
    <row r="397" spans="1:6" x14ac:dyDescent="0.45">
      <c r="A397" s="31">
        <v>1</v>
      </c>
      <c r="B397" s="5" t="s">
        <v>254</v>
      </c>
      <c r="C397" s="5" t="s">
        <v>153</v>
      </c>
      <c r="D397" s="32">
        <v>3473</v>
      </c>
      <c r="E397" s="33">
        <v>6233371.1770000001</v>
      </c>
      <c r="F397" s="9" t="s">
        <v>262</v>
      </c>
    </row>
    <row r="398" spans="1:6" x14ac:dyDescent="0.45">
      <c r="A398" s="31">
        <v>1</v>
      </c>
      <c r="B398" s="5" t="s">
        <v>255</v>
      </c>
      <c r="C398" s="5" t="s">
        <v>153</v>
      </c>
      <c r="D398" s="32">
        <v>146</v>
      </c>
      <c r="E398" s="33">
        <v>266207.34999999998</v>
      </c>
      <c r="F398" s="9" t="s">
        <v>262</v>
      </c>
    </row>
    <row r="399" spans="1:6" x14ac:dyDescent="0.45">
      <c r="A399" s="31">
        <v>1</v>
      </c>
      <c r="B399" s="5" t="s">
        <v>256</v>
      </c>
      <c r="C399" s="5" t="s">
        <v>153</v>
      </c>
      <c r="D399" s="32">
        <v>666</v>
      </c>
      <c r="E399" s="33">
        <v>847496.99399999995</v>
      </c>
      <c r="F399" s="9" t="s">
        <v>262</v>
      </c>
    </row>
    <row r="400" spans="1:6" ht="14.65" thickBot="1" x14ac:dyDescent="0.5">
      <c r="A400" s="34">
        <v>1</v>
      </c>
      <c r="B400" s="10" t="s">
        <v>256</v>
      </c>
      <c r="C400" s="10" t="s">
        <v>153</v>
      </c>
      <c r="D400" s="35">
        <v>417</v>
      </c>
      <c r="E400" s="36">
        <v>40096.28428</v>
      </c>
      <c r="F400" s="11" t="s">
        <v>152</v>
      </c>
    </row>
    <row r="401" spans="1:6" x14ac:dyDescent="0.45">
      <c r="A401" s="28">
        <v>1</v>
      </c>
      <c r="B401" s="18" t="s">
        <v>257</v>
      </c>
      <c r="C401" s="18" t="s">
        <v>153</v>
      </c>
      <c r="D401" s="29">
        <v>9258</v>
      </c>
      <c r="E401" s="30">
        <v>10243658.6</v>
      </c>
      <c r="F401" s="22" t="s">
        <v>262</v>
      </c>
    </row>
    <row r="402" spans="1:6" x14ac:dyDescent="0.45">
      <c r="A402" s="31">
        <v>1</v>
      </c>
      <c r="B402" s="5" t="s">
        <v>257</v>
      </c>
      <c r="C402" s="5" t="s">
        <v>153</v>
      </c>
      <c r="D402" s="32">
        <v>6632</v>
      </c>
      <c r="E402" s="33">
        <v>616342.85609000002</v>
      </c>
      <c r="F402" s="9" t="s">
        <v>152</v>
      </c>
    </row>
    <row r="403" spans="1:6" x14ac:dyDescent="0.45">
      <c r="A403" s="31">
        <v>2</v>
      </c>
      <c r="B403" s="5" t="s">
        <v>150</v>
      </c>
      <c r="C403" s="5" t="s">
        <v>151</v>
      </c>
      <c r="D403" s="32">
        <v>151</v>
      </c>
      <c r="E403" s="33">
        <v>81247.859779999999</v>
      </c>
      <c r="F403" s="9" t="s">
        <v>152</v>
      </c>
    </row>
    <row r="404" spans="1:6" x14ac:dyDescent="0.45">
      <c r="A404" s="31">
        <v>2</v>
      </c>
      <c r="B404" s="5" t="s">
        <v>154</v>
      </c>
      <c r="C404" s="5" t="s">
        <v>151</v>
      </c>
      <c r="D404" s="32">
        <v>79</v>
      </c>
      <c r="E404" s="33">
        <v>48820.416210000003</v>
      </c>
      <c r="F404" s="9" t="s">
        <v>152</v>
      </c>
    </row>
    <row r="405" spans="1:6" x14ac:dyDescent="0.45">
      <c r="A405" s="31">
        <v>2</v>
      </c>
      <c r="B405" s="5" t="s">
        <v>155</v>
      </c>
      <c r="C405" s="5" t="s">
        <v>151</v>
      </c>
      <c r="D405" s="32">
        <v>10</v>
      </c>
      <c r="E405" s="33">
        <v>1644.546</v>
      </c>
      <c r="F405" s="9" t="s">
        <v>262</v>
      </c>
    </row>
    <row r="406" spans="1:6" x14ac:dyDescent="0.45">
      <c r="A406" s="31">
        <v>2</v>
      </c>
      <c r="B406" s="5" t="s">
        <v>155</v>
      </c>
      <c r="C406" s="5" t="s">
        <v>151</v>
      </c>
      <c r="D406" s="32">
        <v>49</v>
      </c>
      <c r="E406" s="33">
        <v>34682.591999999997</v>
      </c>
      <c r="F406" s="9" t="s">
        <v>152</v>
      </c>
    </row>
    <row r="407" spans="1:6" x14ac:dyDescent="0.45">
      <c r="A407" s="31">
        <v>2</v>
      </c>
      <c r="B407" s="5" t="s">
        <v>157</v>
      </c>
      <c r="C407" s="5" t="s">
        <v>151</v>
      </c>
      <c r="D407" s="32">
        <v>190</v>
      </c>
      <c r="E407" s="33">
        <v>2788557.875</v>
      </c>
      <c r="F407" s="9" t="s">
        <v>262</v>
      </c>
    </row>
    <row r="408" spans="1:6" x14ac:dyDescent="0.45">
      <c r="A408" s="31">
        <v>2</v>
      </c>
      <c r="B408" s="5" t="s">
        <v>157</v>
      </c>
      <c r="C408" s="5" t="s">
        <v>151</v>
      </c>
      <c r="D408" s="32">
        <v>225</v>
      </c>
      <c r="E408" s="33">
        <v>707591.81094999996</v>
      </c>
      <c r="F408" s="9" t="s">
        <v>152</v>
      </c>
    </row>
    <row r="409" spans="1:6" x14ac:dyDescent="0.45">
      <c r="A409" s="31">
        <v>2</v>
      </c>
      <c r="B409" s="5" t="s">
        <v>158</v>
      </c>
      <c r="C409" s="5" t="s">
        <v>151</v>
      </c>
      <c r="D409" s="32">
        <v>71</v>
      </c>
      <c r="E409" s="33">
        <v>209849.01800000001</v>
      </c>
      <c r="F409" s="9" t="s">
        <v>262</v>
      </c>
    </row>
    <row r="410" spans="1:6" x14ac:dyDescent="0.45">
      <c r="A410" s="31">
        <v>2</v>
      </c>
      <c r="B410" s="5" t="s">
        <v>158</v>
      </c>
      <c r="C410" s="5" t="s">
        <v>151</v>
      </c>
      <c r="D410" s="32">
        <v>21</v>
      </c>
      <c r="E410" s="33">
        <v>30580.72406</v>
      </c>
      <c r="F410" s="9" t="s">
        <v>152</v>
      </c>
    </row>
    <row r="411" spans="1:6" x14ac:dyDescent="0.45">
      <c r="A411" s="31">
        <v>2</v>
      </c>
      <c r="B411" s="5" t="s">
        <v>159</v>
      </c>
      <c r="C411" s="5" t="s">
        <v>151</v>
      </c>
      <c r="D411" s="32">
        <v>20</v>
      </c>
      <c r="E411" s="33">
        <v>18500.969000000001</v>
      </c>
      <c r="F411" s="9" t="s">
        <v>262</v>
      </c>
    </row>
    <row r="412" spans="1:6" x14ac:dyDescent="0.45">
      <c r="A412" s="31">
        <v>2</v>
      </c>
      <c r="B412" s="5" t="s">
        <v>159</v>
      </c>
      <c r="C412" s="5" t="s">
        <v>151</v>
      </c>
      <c r="D412" s="32">
        <v>214</v>
      </c>
      <c r="E412" s="33">
        <v>778289.26005000004</v>
      </c>
      <c r="F412" s="9" t="s">
        <v>152</v>
      </c>
    </row>
    <row r="413" spans="1:6" x14ac:dyDescent="0.45">
      <c r="A413" s="31">
        <v>2</v>
      </c>
      <c r="B413" s="5" t="s">
        <v>160</v>
      </c>
      <c r="C413" s="5" t="s">
        <v>151</v>
      </c>
      <c r="D413" s="32">
        <v>128</v>
      </c>
      <c r="E413" s="33">
        <v>464223.78600000002</v>
      </c>
      <c r="F413" s="9" t="s">
        <v>262</v>
      </c>
    </row>
    <row r="414" spans="1:6" x14ac:dyDescent="0.45">
      <c r="A414" s="31">
        <v>2</v>
      </c>
      <c r="B414" s="5" t="s">
        <v>160</v>
      </c>
      <c r="C414" s="5" t="s">
        <v>151</v>
      </c>
      <c r="D414" s="32">
        <v>25</v>
      </c>
      <c r="E414" s="33">
        <v>40912.455150000002</v>
      </c>
      <c r="F414" s="9" t="s">
        <v>152</v>
      </c>
    </row>
    <row r="415" spans="1:6" x14ac:dyDescent="0.45">
      <c r="A415" s="31">
        <v>2</v>
      </c>
      <c r="B415" s="5" t="s">
        <v>161</v>
      </c>
      <c r="C415" s="5" t="s">
        <v>151</v>
      </c>
      <c r="D415" s="32">
        <v>325</v>
      </c>
      <c r="E415" s="33">
        <v>1131138.3870000001</v>
      </c>
      <c r="F415" s="9" t="s">
        <v>262</v>
      </c>
    </row>
    <row r="416" spans="1:6" x14ac:dyDescent="0.45">
      <c r="A416" s="31">
        <v>2</v>
      </c>
      <c r="B416" s="5" t="s">
        <v>161</v>
      </c>
      <c r="C416" s="5" t="s">
        <v>151</v>
      </c>
      <c r="D416" s="32">
        <v>119</v>
      </c>
      <c r="E416" s="33">
        <v>88010.5144</v>
      </c>
      <c r="F416" s="9" t="s">
        <v>152</v>
      </c>
    </row>
    <row r="417" spans="1:6" x14ac:dyDescent="0.45">
      <c r="A417" s="31">
        <v>2</v>
      </c>
      <c r="B417" s="5" t="s">
        <v>162</v>
      </c>
      <c r="C417" s="5" t="s">
        <v>151</v>
      </c>
      <c r="D417" s="32">
        <v>49</v>
      </c>
      <c r="E417" s="33">
        <v>43125.186000000002</v>
      </c>
      <c r="F417" s="9" t="s">
        <v>262</v>
      </c>
    </row>
    <row r="418" spans="1:6" x14ac:dyDescent="0.45">
      <c r="A418" s="31">
        <v>2</v>
      </c>
      <c r="B418" s="5" t="s">
        <v>163</v>
      </c>
      <c r="C418" s="5" t="s">
        <v>151</v>
      </c>
      <c r="D418" s="32">
        <v>58</v>
      </c>
      <c r="E418" s="33">
        <v>146912.269</v>
      </c>
      <c r="F418" s="9" t="s">
        <v>262</v>
      </c>
    </row>
    <row r="419" spans="1:6" x14ac:dyDescent="0.45">
      <c r="A419" s="31">
        <v>2</v>
      </c>
      <c r="B419" s="5" t="s">
        <v>164</v>
      </c>
      <c r="C419" s="5" t="s">
        <v>151</v>
      </c>
      <c r="D419" s="32">
        <v>9</v>
      </c>
      <c r="E419" s="33">
        <v>13932.349</v>
      </c>
      <c r="F419" s="9" t="s">
        <v>262</v>
      </c>
    </row>
    <row r="420" spans="1:6" x14ac:dyDescent="0.45">
      <c r="A420" s="31">
        <v>2</v>
      </c>
      <c r="B420" s="5" t="s">
        <v>164</v>
      </c>
      <c r="C420" s="5" t="s">
        <v>151</v>
      </c>
      <c r="D420" s="32">
        <v>29</v>
      </c>
      <c r="E420" s="33">
        <v>51961.728999999999</v>
      </c>
      <c r="F420" s="9" t="s">
        <v>152</v>
      </c>
    </row>
    <row r="421" spans="1:6" x14ac:dyDescent="0.45">
      <c r="A421" s="31">
        <v>2</v>
      </c>
      <c r="B421" s="5" t="s">
        <v>165</v>
      </c>
      <c r="C421" s="5" t="s">
        <v>151</v>
      </c>
      <c r="D421" s="32">
        <v>71</v>
      </c>
      <c r="E421" s="33">
        <v>313665.01899999997</v>
      </c>
      <c r="F421" s="9" t="s">
        <v>262</v>
      </c>
    </row>
    <row r="422" spans="1:6" x14ac:dyDescent="0.45">
      <c r="A422" s="31">
        <v>2</v>
      </c>
      <c r="B422" s="5" t="s">
        <v>166</v>
      </c>
      <c r="C422" s="5" t="s">
        <v>151</v>
      </c>
      <c r="D422" s="32">
        <v>79</v>
      </c>
      <c r="E422" s="33">
        <v>1178993.72</v>
      </c>
      <c r="F422" s="9" t="s">
        <v>262</v>
      </c>
    </row>
    <row r="423" spans="1:6" x14ac:dyDescent="0.45">
      <c r="A423" s="31">
        <v>2</v>
      </c>
      <c r="B423" s="5" t="s">
        <v>167</v>
      </c>
      <c r="C423" s="5" t="s">
        <v>151</v>
      </c>
      <c r="D423" s="32">
        <v>17</v>
      </c>
      <c r="E423" s="33">
        <v>42572.447999999997</v>
      </c>
      <c r="F423" s="9" t="s">
        <v>262</v>
      </c>
    </row>
    <row r="424" spans="1:6" x14ac:dyDescent="0.45">
      <c r="A424" s="31">
        <v>2</v>
      </c>
      <c r="B424" s="5" t="s">
        <v>167</v>
      </c>
      <c r="C424" s="5" t="s">
        <v>151</v>
      </c>
      <c r="D424" s="32">
        <v>1</v>
      </c>
      <c r="E424" s="33">
        <v>274.07445999999999</v>
      </c>
      <c r="F424" s="9" t="s">
        <v>152</v>
      </c>
    </row>
    <row r="425" spans="1:6" x14ac:dyDescent="0.45">
      <c r="A425" s="31">
        <v>2</v>
      </c>
      <c r="B425" s="5" t="s">
        <v>168</v>
      </c>
      <c r="C425" s="5" t="s">
        <v>151</v>
      </c>
      <c r="D425" s="32">
        <v>360</v>
      </c>
      <c r="E425" s="33">
        <v>1391537.138</v>
      </c>
      <c r="F425" s="9" t="s">
        <v>262</v>
      </c>
    </row>
    <row r="426" spans="1:6" x14ac:dyDescent="0.45">
      <c r="A426" s="31">
        <v>2</v>
      </c>
      <c r="B426" s="5" t="s">
        <v>168</v>
      </c>
      <c r="C426" s="5" t="s">
        <v>151</v>
      </c>
      <c r="D426" s="32">
        <v>121</v>
      </c>
      <c r="E426" s="33">
        <v>95006.150779999996</v>
      </c>
      <c r="F426" s="9" t="s">
        <v>152</v>
      </c>
    </row>
    <row r="427" spans="1:6" x14ac:dyDescent="0.45">
      <c r="A427" s="31">
        <v>2</v>
      </c>
      <c r="B427" s="5" t="s">
        <v>169</v>
      </c>
      <c r="C427" s="5" t="s">
        <v>151</v>
      </c>
      <c r="D427" s="32">
        <v>24</v>
      </c>
      <c r="E427" s="33">
        <v>24482.379000000001</v>
      </c>
      <c r="F427" s="9" t="s">
        <v>262</v>
      </c>
    </row>
    <row r="428" spans="1:6" x14ac:dyDescent="0.45">
      <c r="A428" s="31">
        <v>2</v>
      </c>
      <c r="B428" s="5" t="s">
        <v>170</v>
      </c>
      <c r="C428" s="5" t="s">
        <v>151</v>
      </c>
      <c r="D428" s="32">
        <v>526</v>
      </c>
      <c r="E428" s="33">
        <v>5816114.8629999999</v>
      </c>
      <c r="F428" s="9" t="s">
        <v>262</v>
      </c>
    </row>
    <row r="429" spans="1:6" x14ac:dyDescent="0.45">
      <c r="A429" s="31">
        <v>2</v>
      </c>
      <c r="B429" s="5" t="s">
        <v>170</v>
      </c>
      <c r="C429" s="5" t="s">
        <v>151</v>
      </c>
      <c r="D429" s="32">
        <v>262</v>
      </c>
      <c r="E429" s="33">
        <v>230965.35553</v>
      </c>
      <c r="F429" s="9" t="s">
        <v>152</v>
      </c>
    </row>
    <row r="430" spans="1:6" x14ac:dyDescent="0.45">
      <c r="A430" s="31">
        <v>2</v>
      </c>
      <c r="B430" s="5" t="s">
        <v>171</v>
      </c>
      <c r="C430" s="5" t="s">
        <v>151</v>
      </c>
      <c r="D430" s="32">
        <v>14</v>
      </c>
      <c r="E430" s="33">
        <v>31562.080999999998</v>
      </c>
      <c r="F430" s="9" t="s">
        <v>262</v>
      </c>
    </row>
    <row r="431" spans="1:6" x14ac:dyDescent="0.45">
      <c r="A431" s="31">
        <v>2</v>
      </c>
      <c r="B431" s="5" t="s">
        <v>172</v>
      </c>
      <c r="C431" s="5" t="s">
        <v>151</v>
      </c>
      <c r="D431" s="32">
        <v>159</v>
      </c>
      <c r="E431" s="33">
        <v>941965.01</v>
      </c>
      <c r="F431" s="9" t="s">
        <v>262</v>
      </c>
    </row>
    <row r="432" spans="1:6" x14ac:dyDescent="0.45">
      <c r="A432" s="31">
        <v>2</v>
      </c>
      <c r="B432" s="5" t="s">
        <v>172</v>
      </c>
      <c r="C432" s="5" t="s">
        <v>151</v>
      </c>
      <c r="D432" s="32">
        <v>83</v>
      </c>
      <c r="E432" s="33">
        <v>65479.774819999999</v>
      </c>
      <c r="F432" s="9" t="s">
        <v>152</v>
      </c>
    </row>
    <row r="433" spans="1:6" x14ac:dyDescent="0.45">
      <c r="A433" s="31">
        <v>2</v>
      </c>
      <c r="B433" s="5" t="s">
        <v>173</v>
      </c>
      <c r="C433" s="5" t="s">
        <v>151</v>
      </c>
      <c r="D433" s="32">
        <v>229</v>
      </c>
      <c r="E433" s="33">
        <v>1818733.5290000001</v>
      </c>
      <c r="F433" s="9" t="s">
        <v>262</v>
      </c>
    </row>
    <row r="434" spans="1:6" x14ac:dyDescent="0.45">
      <c r="A434" s="31">
        <v>2</v>
      </c>
      <c r="B434" s="5" t="s">
        <v>173</v>
      </c>
      <c r="C434" s="5" t="s">
        <v>151</v>
      </c>
      <c r="D434" s="32">
        <v>100</v>
      </c>
      <c r="E434" s="33">
        <v>220703.34427</v>
      </c>
      <c r="F434" s="9" t="s">
        <v>152</v>
      </c>
    </row>
    <row r="435" spans="1:6" x14ac:dyDescent="0.45">
      <c r="A435" s="31">
        <v>2</v>
      </c>
      <c r="B435" s="5" t="s">
        <v>174</v>
      </c>
      <c r="C435" s="5" t="s">
        <v>151</v>
      </c>
      <c r="D435" s="32">
        <v>6</v>
      </c>
      <c r="E435" s="33">
        <v>31969.207999999999</v>
      </c>
      <c r="F435" s="9" t="s">
        <v>262</v>
      </c>
    </row>
    <row r="436" spans="1:6" x14ac:dyDescent="0.45">
      <c r="A436" s="31">
        <v>2</v>
      </c>
      <c r="B436" s="5" t="s">
        <v>175</v>
      </c>
      <c r="C436" s="5" t="s">
        <v>151</v>
      </c>
      <c r="D436" s="32">
        <v>65</v>
      </c>
      <c r="E436" s="33">
        <v>278910.74200000003</v>
      </c>
      <c r="F436" s="9" t="s">
        <v>262</v>
      </c>
    </row>
    <row r="437" spans="1:6" x14ac:dyDescent="0.45">
      <c r="A437" s="31">
        <v>2</v>
      </c>
      <c r="B437" s="5" t="s">
        <v>175</v>
      </c>
      <c r="C437" s="5" t="s">
        <v>151</v>
      </c>
      <c r="D437" s="32">
        <v>25</v>
      </c>
      <c r="E437" s="33">
        <v>18388.428940000002</v>
      </c>
      <c r="F437" s="9" t="s">
        <v>152</v>
      </c>
    </row>
    <row r="438" spans="1:6" x14ac:dyDescent="0.45">
      <c r="A438" s="31">
        <v>2</v>
      </c>
      <c r="B438" s="5" t="s">
        <v>176</v>
      </c>
      <c r="C438" s="5" t="s">
        <v>151</v>
      </c>
      <c r="D438" s="32">
        <v>66</v>
      </c>
      <c r="E438" s="33">
        <v>278242.98800000001</v>
      </c>
      <c r="F438" s="9" t="s">
        <v>262</v>
      </c>
    </row>
    <row r="439" spans="1:6" x14ac:dyDescent="0.45">
      <c r="A439" s="31">
        <v>2</v>
      </c>
      <c r="B439" s="5" t="s">
        <v>176</v>
      </c>
      <c r="C439" s="5" t="s">
        <v>151</v>
      </c>
      <c r="D439" s="32">
        <v>30</v>
      </c>
      <c r="E439" s="33">
        <v>25444.457109999999</v>
      </c>
      <c r="F439" s="9" t="s">
        <v>152</v>
      </c>
    </row>
    <row r="440" spans="1:6" x14ac:dyDescent="0.45">
      <c r="A440" s="31">
        <v>2</v>
      </c>
      <c r="B440" s="5" t="s">
        <v>177</v>
      </c>
      <c r="C440" s="5" t="s">
        <v>151</v>
      </c>
      <c r="D440" s="32">
        <v>216</v>
      </c>
      <c r="E440" s="33">
        <v>572209.62600000005</v>
      </c>
      <c r="F440" s="9" t="s">
        <v>262</v>
      </c>
    </row>
    <row r="441" spans="1:6" x14ac:dyDescent="0.45">
      <c r="A441" s="31">
        <v>2</v>
      </c>
      <c r="B441" s="5" t="s">
        <v>177</v>
      </c>
      <c r="C441" s="5" t="s">
        <v>151</v>
      </c>
      <c r="D441" s="32">
        <v>63</v>
      </c>
      <c r="E441" s="33">
        <v>143846.21512000001</v>
      </c>
      <c r="F441" s="9" t="s">
        <v>152</v>
      </c>
    </row>
    <row r="442" spans="1:6" x14ac:dyDescent="0.45">
      <c r="A442" s="31">
        <v>2</v>
      </c>
      <c r="B442" s="5" t="s">
        <v>178</v>
      </c>
      <c r="C442" s="5" t="s">
        <v>151</v>
      </c>
      <c r="D442" s="32">
        <v>118</v>
      </c>
      <c r="E442" s="33">
        <v>379536.10700000002</v>
      </c>
      <c r="F442" s="9" t="s">
        <v>262</v>
      </c>
    </row>
    <row r="443" spans="1:6" x14ac:dyDescent="0.45">
      <c r="A443" s="31">
        <v>2</v>
      </c>
      <c r="B443" s="5" t="s">
        <v>178</v>
      </c>
      <c r="C443" s="5" t="s">
        <v>151</v>
      </c>
      <c r="D443" s="32">
        <v>31</v>
      </c>
      <c r="E443" s="33">
        <v>14613.639370000001</v>
      </c>
      <c r="F443" s="9" t="s">
        <v>152</v>
      </c>
    </row>
    <row r="444" spans="1:6" x14ac:dyDescent="0.45">
      <c r="A444" s="31">
        <v>2</v>
      </c>
      <c r="B444" s="5" t="s">
        <v>179</v>
      </c>
      <c r="C444" s="5" t="s">
        <v>151</v>
      </c>
      <c r="D444" s="32">
        <v>50</v>
      </c>
      <c r="E444" s="33">
        <v>214339.628</v>
      </c>
      <c r="F444" s="9" t="s">
        <v>262</v>
      </c>
    </row>
    <row r="445" spans="1:6" x14ac:dyDescent="0.45">
      <c r="A445" s="31">
        <v>2</v>
      </c>
      <c r="B445" s="5" t="s">
        <v>179</v>
      </c>
      <c r="C445" s="5" t="s">
        <v>151</v>
      </c>
      <c r="D445" s="32">
        <v>6</v>
      </c>
      <c r="E445" s="33">
        <v>12521.008</v>
      </c>
      <c r="F445" s="9" t="s">
        <v>152</v>
      </c>
    </row>
    <row r="446" spans="1:6" x14ac:dyDescent="0.45">
      <c r="A446" s="31">
        <v>2</v>
      </c>
      <c r="B446" s="5" t="s">
        <v>180</v>
      </c>
      <c r="C446" s="5" t="s">
        <v>151</v>
      </c>
      <c r="D446" s="32">
        <v>47</v>
      </c>
      <c r="E446" s="33">
        <v>303769.89399999997</v>
      </c>
      <c r="F446" s="9" t="s">
        <v>262</v>
      </c>
    </row>
    <row r="447" spans="1:6" x14ac:dyDescent="0.45">
      <c r="A447" s="31">
        <v>2</v>
      </c>
      <c r="B447" s="5" t="s">
        <v>180</v>
      </c>
      <c r="C447" s="5" t="s">
        <v>151</v>
      </c>
      <c r="D447" s="32">
        <v>39</v>
      </c>
      <c r="E447" s="33">
        <v>33120.588320000003</v>
      </c>
      <c r="F447" s="9" t="s">
        <v>152</v>
      </c>
    </row>
    <row r="448" spans="1:6" x14ac:dyDescent="0.45">
      <c r="A448" s="31">
        <v>2</v>
      </c>
      <c r="B448" s="5" t="s">
        <v>181</v>
      </c>
      <c r="C448" s="5" t="s">
        <v>151</v>
      </c>
      <c r="D448" s="32">
        <v>113</v>
      </c>
      <c r="E448" s="33">
        <v>199843.58499999999</v>
      </c>
      <c r="F448" s="9" t="s">
        <v>262</v>
      </c>
    </row>
    <row r="449" spans="1:6" x14ac:dyDescent="0.45">
      <c r="A449" s="31">
        <v>2</v>
      </c>
      <c r="B449" s="5" t="s">
        <v>181</v>
      </c>
      <c r="C449" s="5" t="s">
        <v>151</v>
      </c>
      <c r="D449" s="32">
        <v>24</v>
      </c>
      <c r="E449" s="33">
        <v>8923.4200999999994</v>
      </c>
      <c r="F449" s="9" t="s">
        <v>152</v>
      </c>
    </row>
    <row r="450" spans="1:6" x14ac:dyDescent="0.45">
      <c r="A450" s="31">
        <v>2</v>
      </c>
      <c r="B450" s="5" t="s">
        <v>182</v>
      </c>
      <c r="C450" s="5" t="s">
        <v>151</v>
      </c>
      <c r="D450" s="32">
        <v>92</v>
      </c>
      <c r="E450" s="33">
        <v>279251.14399999997</v>
      </c>
      <c r="F450" s="9" t="s">
        <v>262</v>
      </c>
    </row>
    <row r="451" spans="1:6" x14ac:dyDescent="0.45">
      <c r="A451" s="31">
        <v>2</v>
      </c>
      <c r="B451" s="5" t="s">
        <v>183</v>
      </c>
      <c r="C451" s="5" t="s">
        <v>151</v>
      </c>
      <c r="D451" s="32">
        <v>6</v>
      </c>
      <c r="E451" s="33">
        <v>2079.21</v>
      </c>
      <c r="F451" s="9" t="s">
        <v>262</v>
      </c>
    </row>
    <row r="452" spans="1:6" x14ac:dyDescent="0.45">
      <c r="A452" s="31">
        <v>2</v>
      </c>
      <c r="B452" s="5" t="s">
        <v>185</v>
      </c>
      <c r="C452" s="5" t="s">
        <v>151</v>
      </c>
      <c r="D452" s="32">
        <v>15</v>
      </c>
      <c r="E452" s="33">
        <v>45577.446000000004</v>
      </c>
      <c r="F452" s="9" t="s">
        <v>262</v>
      </c>
    </row>
    <row r="453" spans="1:6" x14ac:dyDescent="0.45">
      <c r="A453" s="31">
        <v>2</v>
      </c>
      <c r="B453" s="5" t="s">
        <v>185</v>
      </c>
      <c r="C453" s="5" t="s">
        <v>151</v>
      </c>
      <c r="D453" s="32">
        <v>239</v>
      </c>
      <c r="E453" s="33">
        <v>203875.74001000001</v>
      </c>
      <c r="F453" s="9" t="s">
        <v>152</v>
      </c>
    </row>
    <row r="454" spans="1:6" x14ac:dyDescent="0.45">
      <c r="A454" s="31">
        <v>2</v>
      </c>
      <c r="B454" s="5" t="s">
        <v>186</v>
      </c>
      <c r="C454" s="5" t="s">
        <v>151</v>
      </c>
      <c r="D454" s="32">
        <v>13</v>
      </c>
      <c r="E454" s="33">
        <v>13388.366</v>
      </c>
      <c r="F454" s="9" t="s">
        <v>262</v>
      </c>
    </row>
    <row r="455" spans="1:6" x14ac:dyDescent="0.45">
      <c r="A455" s="31">
        <v>2</v>
      </c>
      <c r="B455" s="5" t="s">
        <v>187</v>
      </c>
      <c r="C455" s="5" t="s">
        <v>151</v>
      </c>
      <c r="D455" s="32">
        <v>121</v>
      </c>
      <c r="E455" s="33">
        <v>875019.37600000005</v>
      </c>
      <c r="F455" s="9" t="s">
        <v>262</v>
      </c>
    </row>
    <row r="456" spans="1:6" x14ac:dyDescent="0.45">
      <c r="A456" s="31">
        <v>2</v>
      </c>
      <c r="B456" s="5" t="s">
        <v>188</v>
      </c>
      <c r="C456" s="5" t="s">
        <v>151</v>
      </c>
      <c r="D456" s="32">
        <v>42</v>
      </c>
      <c r="E456" s="33">
        <v>91332.472999999998</v>
      </c>
      <c r="F456" s="9" t="s">
        <v>262</v>
      </c>
    </row>
    <row r="457" spans="1:6" x14ac:dyDescent="0.45">
      <c r="A457" s="31">
        <v>2</v>
      </c>
      <c r="B457" s="5" t="s">
        <v>189</v>
      </c>
      <c r="C457" s="5" t="s">
        <v>151</v>
      </c>
      <c r="D457" s="32">
        <v>15</v>
      </c>
      <c r="E457" s="33">
        <v>19401.661</v>
      </c>
      <c r="F457" s="9" t="s">
        <v>262</v>
      </c>
    </row>
    <row r="458" spans="1:6" x14ac:dyDescent="0.45">
      <c r="A458" s="31">
        <v>2</v>
      </c>
      <c r="B458" s="5" t="s">
        <v>189</v>
      </c>
      <c r="C458" s="5" t="s">
        <v>151</v>
      </c>
      <c r="D458" s="32">
        <v>4</v>
      </c>
      <c r="E458" s="33">
        <v>1358.9614099999999</v>
      </c>
      <c r="F458" s="9" t="s">
        <v>152</v>
      </c>
    </row>
    <row r="459" spans="1:6" x14ac:dyDescent="0.45">
      <c r="A459" s="31">
        <v>2</v>
      </c>
      <c r="B459" s="5" t="s">
        <v>190</v>
      </c>
      <c r="C459" s="5" t="s">
        <v>151</v>
      </c>
      <c r="D459" s="32">
        <v>53</v>
      </c>
      <c r="E459" s="33">
        <v>172402.19099999999</v>
      </c>
      <c r="F459" s="9" t="s">
        <v>262</v>
      </c>
    </row>
    <row r="460" spans="1:6" x14ac:dyDescent="0.45">
      <c r="A460" s="31">
        <v>2</v>
      </c>
      <c r="B460" s="5" t="s">
        <v>191</v>
      </c>
      <c r="C460" s="5" t="s">
        <v>151</v>
      </c>
      <c r="D460" s="32">
        <v>2</v>
      </c>
      <c r="E460" s="33">
        <v>2652.4749999999999</v>
      </c>
      <c r="F460" s="9" t="s">
        <v>262</v>
      </c>
    </row>
    <row r="461" spans="1:6" x14ac:dyDescent="0.45">
      <c r="A461" s="31">
        <v>2</v>
      </c>
      <c r="B461" s="5" t="s">
        <v>192</v>
      </c>
      <c r="C461" s="5" t="s">
        <v>151</v>
      </c>
      <c r="D461" s="32">
        <v>1</v>
      </c>
      <c r="E461" s="33">
        <v>431.154</v>
      </c>
      <c r="F461" s="9" t="s">
        <v>262</v>
      </c>
    </row>
    <row r="462" spans="1:6" x14ac:dyDescent="0.45">
      <c r="A462" s="31">
        <v>2</v>
      </c>
      <c r="B462" s="5" t="s">
        <v>193</v>
      </c>
      <c r="C462" s="5" t="s">
        <v>151</v>
      </c>
      <c r="D462" s="32">
        <v>159</v>
      </c>
      <c r="E462" s="33">
        <v>784660.87699999998</v>
      </c>
      <c r="F462" s="9" t="s">
        <v>262</v>
      </c>
    </row>
    <row r="463" spans="1:6" x14ac:dyDescent="0.45">
      <c r="A463" s="31">
        <v>2</v>
      </c>
      <c r="B463" s="5" t="s">
        <v>193</v>
      </c>
      <c r="C463" s="5" t="s">
        <v>151</v>
      </c>
      <c r="D463" s="32">
        <v>156</v>
      </c>
      <c r="E463" s="33">
        <v>67882.813680000007</v>
      </c>
      <c r="F463" s="9" t="s">
        <v>152</v>
      </c>
    </row>
    <row r="464" spans="1:6" x14ac:dyDescent="0.45">
      <c r="A464" s="31">
        <v>2</v>
      </c>
      <c r="B464" s="5" t="s">
        <v>194</v>
      </c>
      <c r="C464" s="5" t="s">
        <v>151</v>
      </c>
      <c r="D464" s="32">
        <v>36</v>
      </c>
      <c r="E464" s="33">
        <v>77644.099000000002</v>
      </c>
      <c r="F464" s="9" t="s">
        <v>262</v>
      </c>
    </row>
    <row r="465" spans="1:6" x14ac:dyDescent="0.45">
      <c r="A465" s="31">
        <v>2</v>
      </c>
      <c r="B465" s="5" t="s">
        <v>194</v>
      </c>
      <c r="C465" s="5" t="s">
        <v>151</v>
      </c>
      <c r="D465" s="32">
        <v>3</v>
      </c>
      <c r="E465" s="33">
        <v>10970.038399999999</v>
      </c>
      <c r="F465" s="9" t="s">
        <v>152</v>
      </c>
    </row>
    <row r="466" spans="1:6" x14ac:dyDescent="0.45">
      <c r="A466" s="31">
        <v>2</v>
      </c>
      <c r="B466" s="5" t="s">
        <v>195</v>
      </c>
      <c r="C466" s="5" t="s">
        <v>151</v>
      </c>
      <c r="D466" s="32">
        <v>359</v>
      </c>
      <c r="E466" s="33">
        <v>1503175.2209999999</v>
      </c>
      <c r="F466" s="9" t="s">
        <v>262</v>
      </c>
    </row>
    <row r="467" spans="1:6" x14ac:dyDescent="0.45">
      <c r="A467" s="31">
        <v>2</v>
      </c>
      <c r="B467" s="5" t="s">
        <v>195</v>
      </c>
      <c r="C467" s="5" t="s">
        <v>151</v>
      </c>
      <c r="D467" s="32">
        <v>203</v>
      </c>
      <c r="E467" s="33">
        <v>84286.119659999997</v>
      </c>
      <c r="F467" s="9" t="s">
        <v>152</v>
      </c>
    </row>
    <row r="468" spans="1:6" x14ac:dyDescent="0.45">
      <c r="A468" s="31">
        <v>2</v>
      </c>
      <c r="B468" s="5" t="s">
        <v>196</v>
      </c>
      <c r="C468" s="5" t="s">
        <v>151</v>
      </c>
      <c r="D468" s="32">
        <v>55</v>
      </c>
      <c r="E468" s="33">
        <v>90540.67</v>
      </c>
      <c r="F468" s="9" t="s">
        <v>262</v>
      </c>
    </row>
    <row r="469" spans="1:6" x14ac:dyDescent="0.45">
      <c r="A469" s="31">
        <v>2</v>
      </c>
      <c r="B469" s="5" t="s">
        <v>196</v>
      </c>
      <c r="C469" s="5" t="s">
        <v>151</v>
      </c>
      <c r="D469" s="32">
        <v>19</v>
      </c>
      <c r="E469" s="33">
        <v>11165.76224</v>
      </c>
      <c r="F469" s="9" t="s">
        <v>152</v>
      </c>
    </row>
    <row r="470" spans="1:6" x14ac:dyDescent="0.45">
      <c r="A470" s="31">
        <v>2</v>
      </c>
      <c r="B470" s="5" t="s">
        <v>197</v>
      </c>
      <c r="C470" s="5" t="s">
        <v>151</v>
      </c>
      <c r="D470" s="32">
        <v>900</v>
      </c>
      <c r="E470" s="33">
        <v>3984177.8330000001</v>
      </c>
      <c r="F470" s="9" t="s">
        <v>262</v>
      </c>
    </row>
    <row r="471" spans="1:6" x14ac:dyDescent="0.45">
      <c r="A471" s="31">
        <v>2</v>
      </c>
      <c r="B471" s="5" t="s">
        <v>197</v>
      </c>
      <c r="C471" s="5" t="s">
        <v>151</v>
      </c>
      <c r="D471" s="32">
        <v>437</v>
      </c>
      <c r="E471" s="33">
        <v>309283.77149000001</v>
      </c>
      <c r="F471" s="9" t="s">
        <v>152</v>
      </c>
    </row>
    <row r="472" spans="1:6" x14ac:dyDescent="0.45">
      <c r="A472" s="31">
        <v>2</v>
      </c>
      <c r="B472" s="5" t="s">
        <v>198</v>
      </c>
      <c r="C472" s="5" t="s">
        <v>151</v>
      </c>
      <c r="D472" s="32">
        <v>37</v>
      </c>
      <c r="E472" s="33">
        <v>217550.12899999999</v>
      </c>
      <c r="F472" s="9" t="s">
        <v>262</v>
      </c>
    </row>
    <row r="473" spans="1:6" x14ac:dyDescent="0.45">
      <c r="A473" s="31">
        <v>2</v>
      </c>
      <c r="B473" s="5" t="s">
        <v>199</v>
      </c>
      <c r="C473" s="5" t="s">
        <v>151</v>
      </c>
      <c r="D473" s="32">
        <v>242</v>
      </c>
      <c r="E473" s="33">
        <v>950089.32</v>
      </c>
      <c r="F473" s="9" t="s">
        <v>262</v>
      </c>
    </row>
    <row r="474" spans="1:6" x14ac:dyDescent="0.45">
      <c r="A474" s="31">
        <v>2</v>
      </c>
      <c r="B474" s="5" t="s">
        <v>199</v>
      </c>
      <c r="C474" s="5" t="s">
        <v>151</v>
      </c>
      <c r="D474" s="32">
        <v>110</v>
      </c>
      <c r="E474" s="33">
        <v>63006.481</v>
      </c>
      <c r="F474" s="9" t="s">
        <v>152</v>
      </c>
    </row>
    <row r="475" spans="1:6" x14ac:dyDescent="0.45">
      <c r="A475" s="31">
        <v>2</v>
      </c>
      <c r="B475" s="5" t="s">
        <v>200</v>
      </c>
      <c r="C475" s="5" t="s">
        <v>151</v>
      </c>
      <c r="D475" s="32">
        <v>54</v>
      </c>
      <c r="E475" s="33">
        <v>102992.91099999999</v>
      </c>
      <c r="F475" s="9" t="s">
        <v>262</v>
      </c>
    </row>
    <row r="476" spans="1:6" x14ac:dyDescent="0.45">
      <c r="A476" s="31">
        <v>2</v>
      </c>
      <c r="B476" s="5" t="s">
        <v>200</v>
      </c>
      <c r="C476" s="5" t="s">
        <v>151</v>
      </c>
      <c r="D476" s="32">
        <v>25</v>
      </c>
      <c r="E476" s="33">
        <v>6566.0836600000002</v>
      </c>
      <c r="F476" s="9" t="s">
        <v>152</v>
      </c>
    </row>
    <row r="477" spans="1:6" x14ac:dyDescent="0.45">
      <c r="A477" s="31">
        <v>2</v>
      </c>
      <c r="B477" s="5" t="s">
        <v>201</v>
      </c>
      <c r="C477" s="5" t="s">
        <v>151</v>
      </c>
      <c r="D477" s="32">
        <v>15</v>
      </c>
      <c r="E477" s="33">
        <v>10569.540999999999</v>
      </c>
      <c r="F477" s="9" t="s">
        <v>262</v>
      </c>
    </row>
    <row r="478" spans="1:6" x14ac:dyDescent="0.45">
      <c r="A478" s="31">
        <v>2</v>
      </c>
      <c r="B478" s="5" t="s">
        <v>202</v>
      </c>
      <c r="C478" s="5" t="s">
        <v>151</v>
      </c>
      <c r="D478" s="32">
        <v>25</v>
      </c>
      <c r="E478" s="33">
        <v>49161.105000000003</v>
      </c>
      <c r="F478" s="9" t="s">
        <v>262</v>
      </c>
    </row>
    <row r="479" spans="1:6" x14ac:dyDescent="0.45">
      <c r="A479" s="31">
        <v>2</v>
      </c>
      <c r="B479" s="5" t="s">
        <v>203</v>
      </c>
      <c r="C479" s="5" t="s">
        <v>151</v>
      </c>
      <c r="D479" s="32">
        <v>50</v>
      </c>
      <c r="E479" s="33">
        <v>163301.603</v>
      </c>
      <c r="F479" s="9" t="s">
        <v>262</v>
      </c>
    </row>
    <row r="480" spans="1:6" x14ac:dyDescent="0.45">
      <c r="A480" s="31">
        <v>2</v>
      </c>
      <c r="B480" s="5" t="s">
        <v>204</v>
      </c>
      <c r="C480" s="5" t="s">
        <v>151</v>
      </c>
      <c r="D480" s="32">
        <v>55</v>
      </c>
      <c r="E480" s="33">
        <v>110170.224</v>
      </c>
      <c r="F480" s="9" t="s">
        <v>262</v>
      </c>
    </row>
    <row r="481" spans="1:6" x14ac:dyDescent="0.45">
      <c r="A481" s="31">
        <v>2</v>
      </c>
      <c r="B481" s="5" t="s">
        <v>205</v>
      </c>
      <c r="C481" s="5" t="s">
        <v>151</v>
      </c>
      <c r="D481" s="32">
        <v>12</v>
      </c>
      <c r="E481" s="33">
        <v>8026.2179999999998</v>
      </c>
      <c r="F481" s="9" t="s">
        <v>262</v>
      </c>
    </row>
    <row r="482" spans="1:6" x14ac:dyDescent="0.45">
      <c r="A482" s="31">
        <v>2</v>
      </c>
      <c r="B482" s="5" t="s">
        <v>206</v>
      </c>
      <c r="C482" s="5" t="s">
        <v>151</v>
      </c>
      <c r="D482" s="32">
        <v>87</v>
      </c>
      <c r="E482" s="33">
        <v>146665.70499999999</v>
      </c>
      <c r="F482" s="9" t="s">
        <v>262</v>
      </c>
    </row>
    <row r="483" spans="1:6" x14ac:dyDescent="0.45">
      <c r="A483" s="31">
        <v>2</v>
      </c>
      <c r="B483" s="5" t="s">
        <v>206</v>
      </c>
      <c r="C483" s="5" t="s">
        <v>151</v>
      </c>
      <c r="D483" s="32">
        <v>28</v>
      </c>
      <c r="E483" s="33">
        <v>11292.27362</v>
      </c>
      <c r="F483" s="9" t="s">
        <v>152</v>
      </c>
    </row>
    <row r="484" spans="1:6" x14ac:dyDescent="0.45">
      <c r="A484" s="31">
        <v>2</v>
      </c>
      <c r="B484" s="5" t="s">
        <v>207</v>
      </c>
      <c r="C484" s="5" t="s">
        <v>151</v>
      </c>
      <c r="D484" s="32">
        <v>17</v>
      </c>
      <c r="E484" s="33">
        <v>50961.237999999998</v>
      </c>
      <c r="F484" s="9" t="s">
        <v>262</v>
      </c>
    </row>
    <row r="485" spans="1:6" x14ac:dyDescent="0.45">
      <c r="A485" s="31">
        <v>2</v>
      </c>
      <c r="B485" s="5" t="s">
        <v>208</v>
      </c>
      <c r="C485" s="5" t="s">
        <v>151</v>
      </c>
      <c r="D485" s="32">
        <v>92</v>
      </c>
      <c r="E485" s="33">
        <v>451825.38299999997</v>
      </c>
      <c r="F485" s="9" t="s">
        <v>262</v>
      </c>
    </row>
    <row r="486" spans="1:6" x14ac:dyDescent="0.45">
      <c r="A486" s="31">
        <v>2</v>
      </c>
      <c r="B486" s="5" t="s">
        <v>209</v>
      </c>
      <c r="C486" s="5" t="s">
        <v>151</v>
      </c>
      <c r="D486" s="32">
        <v>313</v>
      </c>
      <c r="E486" s="33">
        <v>1406627.8670000001</v>
      </c>
      <c r="F486" s="9" t="s">
        <v>262</v>
      </c>
    </row>
    <row r="487" spans="1:6" x14ac:dyDescent="0.45">
      <c r="A487" s="31">
        <v>2</v>
      </c>
      <c r="B487" s="5" t="s">
        <v>209</v>
      </c>
      <c r="C487" s="5" t="s">
        <v>151</v>
      </c>
      <c r="D487" s="32">
        <v>101</v>
      </c>
      <c r="E487" s="33">
        <v>47199.690210000001</v>
      </c>
      <c r="F487" s="9" t="s">
        <v>152</v>
      </c>
    </row>
    <row r="488" spans="1:6" x14ac:dyDescent="0.45">
      <c r="A488" s="31">
        <v>2</v>
      </c>
      <c r="B488" s="5" t="s">
        <v>210</v>
      </c>
      <c r="C488" s="5" t="s">
        <v>151</v>
      </c>
      <c r="D488" s="32">
        <v>65</v>
      </c>
      <c r="E488" s="33">
        <v>72061.042000000001</v>
      </c>
      <c r="F488" s="9" t="s">
        <v>262</v>
      </c>
    </row>
    <row r="489" spans="1:6" x14ac:dyDescent="0.45">
      <c r="A489" s="31">
        <v>2</v>
      </c>
      <c r="B489" s="5" t="s">
        <v>210</v>
      </c>
      <c r="C489" s="5" t="s">
        <v>151</v>
      </c>
      <c r="D489" s="32">
        <v>30</v>
      </c>
      <c r="E489" s="33">
        <v>9373.7365200000004</v>
      </c>
      <c r="F489" s="9" t="s">
        <v>152</v>
      </c>
    </row>
    <row r="490" spans="1:6" x14ac:dyDescent="0.45">
      <c r="A490" s="31">
        <v>2</v>
      </c>
      <c r="B490" s="5" t="s">
        <v>212</v>
      </c>
      <c r="C490" s="5" t="s">
        <v>151</v>
      </c>
      <c r="D490" s="32">
        <v>8</v>
      </c>
      <c r="E490" s="33">
        <v>17694.359</v>
      </c>
      <c r="F490" s="9" t="s">
        <v>262</v>
      </c>
    </row>
    <row r="491" spans="1:6" x14ac:dyDescent="0.45">
      <c r="A491" s="31">
        <v>2</v>
      </c>
      <c r="B491" s="5" t="s">
        <v>213</v>
      </c>
      <c r="C491" s="5" t="s">
        <v>151</v>
      </c>
      <c r="D491" s="32">
        <v>176</v>
      </c>
      <c r="E491" s="33">
        <v>377758.86599999998</v>
      </c>
      <c r="F491" s="9" t="s">
        <v>262</v>
      </c>
    </row>
    <row r="492" spans="1:6" x14ac:dyDescent="0.45">
      <c r="A492" s="31">
        <v>2</v>
      </c>
      <c r="B492" s="5" t="s">
        <v>213</v>
      </c>
      <c r="C492" s="5" t="s">
        <v>151</v>
      </c>
      <c r="D492" s="32">
        <v>65</v>
      </c>
      <c r="E492" s="33">
        <v>12564.12614</v>
      </c>
      <c r="F492" s="9" t="s">
        <v>152</v>
      </c>
    </row>
    <row r="493" spans="1:6" x14ac:dyDescent="0.45">
      <c r="A493" s="31">
        <v>2</v>
      </c>
      <c r="B493" s="5" t="s">
        <v>214</v>
      </c>
      <c r="C493" s="5" t="s">
        <v>151</v>
      </c>
      <c r="D493" s="32">
        <v>8</v>
      </c>
      <c r="E493" s="33">
        <v>68591.076000000001</v>
      </c>
      <c r="F493" s="9" t="s">
        <v>262</v>
      </c>
    </row>
    <row r="494" spans="1:6" x14ac:dyDescent="0.45">
      <c r="A494" s="31">
        <v>2</v>
      </c>
      <c r="B494" s="5" t="s">
        <v>215</v>
      </c>
      <c r="C494" s="5" t="s">
        <v>151</v>
      </c>
      <c r="D494" s="32">
        <v>10</v>
      </c>
      <c r="E494" s="33">
        <v>8541.9419999999991</v>
      </c>
      <c r="F494" s="9" t="s">
        <v>262</v>
      </c>
    </row>
    <row r="495" spans="1:6" x14ac:dyDescent="0.45">
      <c r="A495" s="31">
        <v>2</v>
      </c>
      <c r="B495" s="5" t="s">
        <v>217</v>
      </c>
      <c r="C495" s="5" t="s">
        <v>151</v>
      </c>
      <c r="D495" s="32">
        <v>79</v>
      </c>
      <c r="E495" s="33">
        <v>185833.367</v>
      </c>
      <c r="F495" s="9" t="s">
        <v>262</v>
      </c>
    </row>
    <row r="496" spans="1:6" x14ac:dyDescent="0.45">
      <c r="A496" s="31">
        <v>2</v>
      </c>
      <c r="B496" s="5" t="s">
        <v>218</v>
      </c>
      <c r="C496" s="5" t="s">
        <v>151</v>
      </c>
      <c r="D496" s="32">
        <v>68</v>
      </c>
      <c r="E496" s="33">
        <v>108390.825</v>
      </c>
      <c r="F496" s="9" t="s">
        <v>262</v>
      </c>
    </row>
    <row r="497" spans="1:6" x14ac:dyDescent="0.45">
      <c r="A497" s="31">
        <v>2</v>
      </c>
      <c r="B497" s="5" t="s">
        <v>219</v>
      </c>
      <c r="C497" s="5" t="s">
        <v>151</v>
      </c>
      <c r="D497" s="32">
        <v>190</v>
      </c>
      <c r="E497" s="33">
        <v>489165.201</v>
      </c>
      <c r="F497" s="9" t="s">
        <v>262</v>
      </c>
    </row>
    <row r="498" spans="1:6" x14ac:dyDescent="0.45">
      <c r="A498" s="31">
        <v>2</v>
      </c>
      <c r="B498" s="5" t="s">
        <v>219</v>
      </c>
      <c r="C498" s="5" t="s">
        <v>151</v>
      </c>
      <c r="D498" s="32">
        <v>74</v>
      </c>
      <c r="E498" s="33">
        <v>32473.95217</v>
      </c>
      <c r="F498" s="9" t="s">
        <v>152</v>
      </c>
    </row>
    <row r="499" spans="1:6" x14ac:dyDescent="0.45">
      <c r="A499" s="31">
        <v>2</v>
      </c>
      <c r="B499" s="5" t="s">
        <v>220</v>
      </c>
      <c r="C499" s="5" t="s">
        <v>151</v>
      </c>
      <c r="D499" s="32">
        <v>16</v>
      </c>
      <c r="E499" s="33">
        <v>58064.610999999997</v>
      </c>
      <c r="F499" s="9" t="s">
        <v>262</v>
      </c>
    </row>
    <row r="500" spans="1:6" x14ac:dyDescent="0.45">
      <c r="A500" s="31">
        <v>2</v>
      </c>
      <c r="B500" s="5" t="s">
        <v>221</v>
      </c>
      <c r="C500" s="5" t="s">
        <v>151</v>
      </c>
      <c r="D500" s="32">
        <v>93</v>
      </c>
      <c r="E500" s="33">
        <v>249136.45499999999</v>
      </c>
      <c r="F500" s="9" t="s">
        <v>262</v>
      </c>
    </row>
    <row r="501" spans="1:6" x14ac:dyDescent="0.45">
      <c r="A501" s="31">
        <v>2</v>
      </c>
      <c r="B501" s="5" t="s">
        <v>221</v>
      </c>
      <c r="C501" s="5" t="s">
        <v>151</v>
      </c>
      <c r="D501" s="32">
        <v>39</v>
      </c>
      <c r="E501" s="33">
        <v>14909.13942</v>
      </c>
      <c r="F501" s="9" t="s">
        <v>152</v>
      </c>
    </row>
    <row r="502" spans="1:6" x14ac:dyDescent="0.45">
      <c r="A502" s="31">
        <v>2</v>
      </c>
      <c r="B502" s="5" t="s">
        <v>222</v>
      </c>
      <c r="C502" s="5" t="s">
        <v>151</v>
      </c>
      <c r="D502" s="32">
        <v>1072</v>
      </c>
      <c r="E502" s="33">
        <v>41234336.280000001</v>
      </c>
      <c r="F502" s="9" t="s">
        <v>262</v>
      </c>
    </row>
    <row r="503" spans="1:6" x14ac:dyDescent="0.45">
      <c r="A503" s="31">
        <v>2</v>
      </c>
      <c r="B503" s="5" t="s">
        <v>222</v>
      </c>
      <c r="C503" s="5" t="s">
        <v>151</v>
      </c>
      <c r="D503" s="32">
        <v>573</v>
      </c>
      <c r="E503" s="33">
        <v>304428.38920999999</v>
      </c>
      <c r="F503" s="9" t="s">
        <v>152</v>
      </c>
    </row>
    <row r="504" spans="1:6" x14ac:dyDescent="0.45">
      <c r="A504" s="31">
        <v>2</v>
      </c>
      <c r="B504" s="5" t="s">
        <v>223</v>
      </c>
      <c r="C504" s="5" t="s">
        <v>151</v>
      </c>
      <c r="D504" s="32">
        <v>6</v>
      </c>
      <c r="E504" s="33">
        <v>6541249.3169999998</v>
      </c>
      <c r="F504" s="9" t="s">
        <v>262</v>
      </c>
    </row>
    <row r="505" spans="1:6" x14ac:dyDescent="0.45">
      <c r="A505" s="31">
        <v>2</v>
      </c>
      <c r="B505" s="5" t="s">
        <v>223</v>
      </c>
      <c r="C505" s="5" t="s">
        <v>151</v>
      </c>
      <c r="D505" s="32">
        <v>17</v>
      </c>
      <c r="E505" s="33">
        <v>2701915.8133100001</v>
      </c>
      <c r="F505" s="9" t="s">
        <v>152</v>
      </c>
    </row>
    <row r="506" spans="1:6" x14ac:dyDescent="0.45">
      <c r="A506" s="31">
        <v>2</v>
      </c>
      <c r="B506" s="5" t="s">
        <v>224</v>
      </c>
      <c r="C506" s="5" t="s">
        <v>151</v>
      </c>
      <c r="D506" s="32">
        <v>12</v>
      </c>
      <c r="E506" s="33">
        <v>7245.8280000000004</v>
      </c>
      <c r="F506" s="9" t="s">
        <v>262</v>
      </c>
    </row>
    <row r="507" spans="1:6" x14ac:dyDescent="0.45">
      <c r="A507" s="31">
        <v>2</v>
      </c>
      <c r="B507" s="5" t="s">
        <v>225</v>
      </c>
      <c r="C507" s="5" t="s">
        <v>151</v>
      </c>
      <c r="D507" s="32">
        <v>244</v>
      </c>
      <c r="E507" s="33">
        <v>598650.94999999995</v>
      </c>
      <c r="F507" s="9" t="s">
        <v>262</v>
      </c>
    </row>
    <row r="508" spans="1:6" x14ac:dyDescent="0.45">
      <c r="A508" s="31">
        <v>2</v>
      </c>
      <c r="B508" s="5" t="s">
        <v>225</v>
      </c>
      <c r="C508" s="5" t="s">
        <v>151</v>
      </c>
      <c r="D508" s="32">
        <v>140</v>
      </c>
      <c r="E508" s="33">
        <v>47963.662089999998</v>
      </c>
      <c r="F508" s="9" t="s">
        <v>152</v>
      </c>
    </row>
    <row r="509" spans="1:6" x14ac:dyDescent="0.45">
      <c r="A509" s="31">
        <v>2</v>
      </c>
      <c r="B509" s="5" t="s">
        <v>226</v>
      </c>
      <c r="C509" s="5" t="s">
        <v>151</v>
      </c>
      <c r="D509" s="32">
        <v>50</v>
      </c>
      <c r="E509" s="33">
        <v>237126.10500000001</v>
      </c>
      <c r="F509" s="9" t="s">
        <v>262</v>
      </c>
    </row>
    <row r="510" spans="1:6" x14ac:dyDescent="0.45">
      <c r="A510" s="31">
        <v>2</v>
      </c>
      <c r="B510" s="5" t="s">
        <v>226</v>
      </c>
      <c r="C510" s="5" t="s">
        <v>151</v>
      </c>
      <c r="D510" s="32">
        <v>16</v>
      </c>
      <c r="E510" s="33">
        <v>10281.747869999999</v>
      </c>
      <c r="F510" s="9" t="s">
        <v>152</v>
      </c>
    </row>
    <row r="511" spans="1:6" x14ac:dyDescent="0.45">
      <c r="A511" s="31">
        <v>2</v>
      </c>
      <c r="B511" s="5" t="s">
        <v>227</v>
      </c>
      <c r="C511" s="5" t="s">
        <v>151</v>
      </c>
      <c r="D511" s="32">
        <v>92</v>
      </c>
      <c r="E511" s="33">
        <v>167142.068</v>
      </c>
      <c r="F511" s="9" t="s">
        <v>262</v>
      </c>
    </row>
    <row r="512" spans="1:6" x14ac:dyDescent="0.45">
      <c r="A512" s="31">
        <v>2</v>
      </c>
      <c r="B512" s="5" t="s">
        <v>227</v>
      </c>
      <c r="C512" s="5" t="s">
        <v>151</v>
      </c>
      <c r="D512" s="32">
        <v>53</v>
      </c>
      <c r="E512" s="33">
        <v>18402.365529999999</v>
      </c>
      <c r="F512" s="9" t="s">
        <v>152</v>
      </c>
    </row>
    <row r="513" spans="1:6" x14ac:dyDescent="0.45">
      <c r="A513" s="31">
        <v>2</v>
      </c>
      <c r="B513" s="5" t="s">
        <v>228</v>
      </c>
      <c r="C513" s="5" t="s">
        <v>151</v>
      </c>
      <c r="D513" s="32">
        <v>32</v>
      </c>
      <c r="E513" s="33">
        <v>173410.03200000001</v>
      </c>
      <c r="F513" s="9" t="s">
        <v>262</v>
      </c>
    </row>
    <row r="514" spans="1:6" x14ac:dyDescent="0.45">
      <c r="A514" s="31">
        <v>2</v>
      </c>
      <c r="B514" s="5" t="s">
        <v>229</v>
      </c>
      <c r="C514" s="5" t="s">
        <v>151</v>
      </c>
      <c r="D514" s="32">
        <v>18</v>
      </c>
      <c r="E514" s="33">
        <v>17723.778999999999</v>
      </c>
      <c r="F514" s="9" t="s">
        <v>262</v>
      </c>
    </row>
    <row r="515" spans="1:6" x14ac:dyDescent="0.45">
      <c r="A515" s="31">
        <v>2</v>
      </c>
      <c r="B515" s="5" t="s">
        <v>230</v>
      </c>
      <c r="C515" s="5" t="s">
        <v>151</v>
      </c>
      <c r="D515" s="32">
        <v>8</v>
      </c>
      <c r="E515" s="33">
        <v>3992.8020000000001</v>
      </c>
      <c r="F515" s="9" t="s">
        <v>262</v>
      </c>
    </row>
    <row r="516" spans="1:6" x14ac:dyDescent="0.45">
      <c r="A516" s="31">
        <v>2</v>
      </c>
      <c r="B516" s="5" t="s">
        <v>231</v>
      </c>
      <c r="C516" s="5" t="s">
        <v>151</v>
      </c>
      <c r="D516" s="32">
        <v>44</v>
      </c>
      <c r="E516" s="33">
        <v>113162.624</v>
      </c>
      <c r="F516" s="9" t="s">
        <v>262</v>
      </c>
    </row>
    <row r="517" spans="1:6" x14ac:dyDescent="0.45">
      <c r="A517" s="31">
        <v>2</v>
      </c>
      <c r="B517" s="5" t="s">
        <v>231</v>
      </c>
      <c r="C517" s="5" t="s">
        <v>151</v>
      </c>
      <c r="D517" s="32">
        <v>21</v>
      </c>
      <c r="E517" s="33">
        <v>5367.6981699999997</v>
      </c>
      <c r="F517" s="9" t="s">
        <v>152</v>
      </c>
    </row>
    <row r="518" spans="1:6" x14ac:dyDescent="0.45">
      <c r="A518" s="31">
        <v>2</v>
      </c>
      <c r="B518" s="5" t="s">
        <v>232</v>
      </c>
      <c r="C518" s="5" t="s">
        <v>151</v>
      </c>
      <c r="D518" s="32">
        <v>124</v>
      </c>
      <c r="E518" s="33">
        <v>339235.652</v>
      </c>
      <c r="F518" s="9" t="s">
        <v>262</v>
      </c>
    </row>
    <row r="519" spans="1:6" x14ac:dyDescent="0.45">
      <c r="A519" s="31">
        <v>2</v>
      </c>
      <c r="B519" s="5" t="s">
        <v>232</v>
      </c>
      <c r="C519" s="5" t="s">
        <v>151</v>
      </c>
      <c r="D519" s="32">
        <v>16</v>
      </c>
      <c r="E519" s="33">
        <v>10625.76935</v>
      </c>
      <c r="F519" s="9" t="s">
        <v>152</v>
      </c>
    </row>
    <row r="520" spans="1:6" x14ac:dyDescent="0.45">
      <c r="A520" s="31">
        <v>2</v>
      </c>
      <c r="B520" s="5" t="s">
        <v>233</v>
      </c>
      <c r="C520" s="5" t="s">
        <v>151</v>
      </c>
      <c r="D520" s="32">
        <v>167</v>
      </c>
      <c r="E520" s="33">
        <v>447908.88099999999</v>
      </c>
      <c r="F520" s="9" t="s">
        <v>262</v>
      </c>
    </row>
    <row r="521" spans="1:6" x14ac:dyDescent="0.45">
      <c r="A521" s="31">
        <v>2</v>
      </c>
      <c r="B521" s="5" t="s">
        <v>234</v>
      </c>
      <c r="C521" s="5" t="s">
        <v>151</v>
      </c>
      <c r="D521" s="32">
        <v>1453</v>
      </c>
      <c r="E521" s="33">
        <v>17830071.693999998</v>
      </c>
      <c r="F521" s="9" t="s">
        <v>262</v>
      </c>
    </row>
    <row r="522" spans="1:6" x14ac:dyDescent="0.45">
      <c r="A522" s="31">
        <v>2</v>
      </c>
      <c r="B522" s="5" t="s">
        <v>234</v>
      </c>
      <c r="C522" s="5" t="s">
        <v>151</v>
      </c>
      <c r="D522" s="32">
        <v>773</v>
      </c>
      <c r="E522" s="33">
        <v>1054634.85769</v>
      </c>
      <c r="F522" s="9" t="s">
        <v>152</v>
      </c>
    </row>
    <row r="523" spans="1:6" x14ac:dyDescent="0.45">
      <c r="A523" s="31">
        <v>2</v>
      </c>
      <c r="B523" s="5" t="s">
        <v>235</v>
      </c>
      <c r="C523" s="5" t="s">
        <v>151</v>
      </c>
      <c r="D523" s="32">
        <v>2131</v>
      </c>
      <c r="E523" s="33">
        <v>20166252.942000002</v>
      </c>
      <c r="F523" s="9" t="s">
        <v>262</v>
      </c>
    </row>
    <row r="524" spans="1:6" x14ac:dyDescent="0.45">
      <c r="A524" s="31">
        <v>2</v>
      </c>
      <c r="B524" s="5" t="s">
        <v>235</v>
      </c>
      <c r="C524" s="5" t="s">
        <v>151</v>
      </c>
      <c r="D524" s="32">
        <v>1350</v>
      </c>
      <c r="E524" s="33">
        <v>1106910.6218399999</v>
      </c>
      <c r="F524" s="9" t="s">
        <v>152</v>
      </c>
    </row>
    <row r="525" spans="1:6" x14ac:dyDescent="0.45">
      <c r="A525" s="31">
        <v>2</v>
      </c>
      <c r="B525" s="5" t="s">
        <v>236</v>
      </c>
      <c r="C525" s="5" t="s">
        <v>151</v>
      </c>
      <c r="D525" s="32">
        <v>301</v>
      </c>
      <c r="E525" s="33">
        <v>1517920.824</v>
      </c>
      <c r="F525" s="9" t="s">
        <v>262</v>
      </c>
    </row>
    <row r="526" spans="1:6" x14ac:dyDescent="0.45">
      <c r="A526" s="31">
        <v>2</v>
      </c>
      <c r="B526" s="5" t="s">
        <v>236</v>
      </c>
      <c r="C526" s="5" t="s">
        <v>151</v>
      </c>
      <c r="D526" s="32">
        <v>150</v>
      </c>
      <c r="E526" s="33">
        <v>112519.95192000001</v>
      </c>
      <c r="F526" s="9" t="s">
        <v>152</v>
      </c>
    </row>
    <row r="527" spans="1:6" x14ac:dyDescent="0.45">
      <c r="A527" s="31">
        <v>2</v>
      </c>
      <c r="B527" s="5" t="s">
        <v>237</v>
      </c>
      <c r="C527" s="5" t="s">
        <v>151</v>
      </c>
      <c r="D527" s="32">
        <v>247</v>
      </c>
      <c r="E527" s="33">
        <v>28503586.816</v>
      </c>
      <c r="F527" s="9" t="s">
        <v>262</v>
      </c>
    </row>
    <row r="528" spans="1:6" x14ac:dyDescent="0.45">
      <c r="A528" s="31">
        <v>2</v>
      </c>
      <c r="B528" s="5" t="s">
        <v>237</v>
      </c>
      <c r="C528" s="5" t="s">
        <v>151</v>
      </c>
      <c r="D528" s="32">
        <v>114</v>
      </c>
      <c r="E528" s="33">
        <v>1242501.0991199999</v>
      </c>
      <c r="F528" s="9" t="s">
        <v>152</v>
      </c>
    </row>
    <row r="529" spans="1:6" x14ac:dyDescent="0.45">
      <c r="A529" s="31">
        <v>2</v>
      </c>
      <c r="B529" s="5" t="s">
        <v>238</v>
      </c>
      <c r="C529" s="5" t="s">
        <v>151</v>
      </c>
      <c r="D529" s="32">
        <v>1145</v>
      </c>
      <c r="E529" s="33">
        <v>14267965.450999999</v>
      </c>
      <c r="F529" s="9" t="s">
        <v>262</v>
      </c>
    </row>
    <row r="530" spans="1:6" x14ac:dyDescent="0.45">
      <c r="A530" s="31">
        <v>2</v>
      </c>
      <c r="B530" s="5" t="s">
        <v>238</v>
      </c>
      <c r="C530" s="5" t="s">
        <v>151</v>
      </c>
      <c r="D530" s="32">
        <v>724</v>
      </c>
      <c r="E530" s="33">
        <v>536314.52642000001</v>
      </c>
      <c r="F530" s="9" t="s">
        <v>152</v>
      </c>
    </row>
    <row r="531" spans="1:6" x14ac:dyDescent="0.45">
      <c r="A531" s="31">
        <v>2</v>
      </c>
      <c r="B531" s="5" t="s">
        <v>239</v>
      </c>
      <c r="C531" s="5" t="s">
        <v>151</v>
      </c>
      <c r="D531" s="32">
        <v>627</v>
      </c>
      <c r="E531" s="33">
        <v>2676658.69</v>
      </c>
      <c r="F531" s="9" t="s">
        <v>262</v>
      </c>
    </row>
    <row r="532" spans="1:6" x14ac:dyDescent="0.45">
      <c r="A532" s="31">
        <v>2</v>
      </c>
      <c r="B532" s="5" t="s">
        <v>239</v>
      </c>
      <c r="C532" s="5" t="s">
        <v>151</v>
      </c>
      <c r="D532" s="32">
        <v>1098</v>
      </c>
      <c r="E532" s="33">
        <v>780252.09782999998</v>
      </c>
      <c r="F532" s="9" t="s">
        <v>152</v>
      </c>
    </row>
    <row r="533" spans="1:6" x14ac:dyDescent="0.45">
      <c r="A533" s="31">
        <v>2</v>
      </c>
      <c r="B533" s="5" t="s">
        <v>240</v>
      </c>
      <c r="C533" s="5" t="s">
        <v>151</v>
      </c>
      <c r="D533" s="32">
        <v>1279</v>
      </c>
      <c r="E533" s="33">
        <v>7843339.3550000004</v>
      </c>
      <c r="F533" s="9" t="s">
        <v>262</v>
      </c>
    </row>
    <row r="534" spans="1:6" x14ac:dyDescent="0.45">
      <c r="A534" s="31">
        <v>2</v>
      </c>
      <c r="B534" s="5" t="s">
        <v>240</v>
      </c>
      <c r="C534" s="5" t="s">
        <v>151</v>
      </c>
      <c r="D534" s="32">
        <v>739</v>
      </c>
      <c r="E534" s="33">
        <v>487183.74504000001</v>
      </c>
      <c r="F534" s="9" t="s">
        <v>152</v>
      </c>
    </row>
    <row r="535" spans="1:6" x14ac:dyDescent="0.45">
      <c r="A535" s="31">
        <v>2</v>
      </c>
      <c r="B535" s="5" t="s">
        <v>241</v>
      </c>
      <c r="C535" s="5" t="s">
        <v>151</v>
      </c>
      <c r="D535" s="32">
        <v>1145</v>
      </c>
      <c r="E535" s="33">
        <v>6880664.7010000004</v>
      </c>
      <c r="F535" s="9" t="s">
        <v>262</v>
      </c>
    </row>
    <row r="536" spans="1:6" x14ac:dyDescent="0.45">
      <c r="A536" s="31">
        <v>2</v>
      </c>
      <c r="B536" s="5" t="s">
        <v>241</v>
      </c>
      <c r="C536" s="5" t="s">
        <v>151</v>
      </c>
      <c r="D536" s="32">
        <v>620</v>
      </c>
      <c r="E536" s="33">
        <v>587811.24797999999</v>
      </c>
      <c r="F536" s="9" t="s">
        <v>152</v>
      </c>
    </row>
    <row r="537" spans="1:6" x14ac:dyDescent="0.45">
      <c r="A537" s="31">
        <v>2</v>
      </c>
      <c r="B537" s="5" t="s">
        <v>242</v>
      </c>
      <c r="C537" s="5" t="s">
        <v>151</v>
      </c>
      <c r="D537" s="32">
        <v>1638</v>
      </c>
      <c r="E537" s="33">
        <v>9094437.9920000006</v>
      </c>
      <c r="F537" s="9" t="s">
        <v>262</v>
      </c>
    </row>
    <row r="538" spans="1:6" x14ac:dyDescent="0.45">
      <c r="A538" s="31">
        <v>2</v>
      </c>
      <c r="B538" s="5" t="s">
        <v>242</v>
      </c>
      <c r="C538" s="5" t="s">
        <v>151</v>
      </c>
      <c r="D538" s="32">
        <v>1116</v>
      </c>
      <c r="E538" s="33">
        <v>858357.41847999999</v>
      </c>
      <c r="F538" s="9" t="s">
        <v>152</v>
      </c>
    </row>
    <row r="539" spans="1:6" x14ac:dyDescent="0.45">
      <c r="A539" s="31">
        <v>2</v>
      </c>
      <c r="B539" s="5" t="s">
        <v>243</v>
      </c>
      <c r="C539" s="5" t="s">
        <v>151</v>
      </c>
      <c r="D539" s="32">
        <v>1001</v>
      </c>
      <c r="E539" s="33">
        <v>7880858.6050000004</v>
      </c>
      <c r="F539" s="9" t="s">
        <v>262</v>
      </c>
    </row>
    <row r="540" spans="1:6" x14ac:dyDescent="0.45">
      <c r="A540" s="31">
        <v>2</v>
      </c>
      <c r="B540" s="5" t="s">
        <v>243</v>
      </c>
      <c r="C540" s="5" t="s">
        <v>151</v>
      </c>
      <c r="D540" s="32">
        <v>959</v>
      </c>
      <c r="E540" s="33">
        <v>1299274.33589</v>
      </c>
      <c r="F540" s="9" t="s">
        <v>152</v>
      </c>
    </row>
    <row r="541" spans="1:6" x14ac:dyDescent="0.45">
      <c r="A541" s="31">
        <v>2</v>
      </c>
      <c r="B541" s="5" t="s">
        <v>244</v>
      </c>
      <c r="C541" s="5" t="s">
        <v>151</v>
      </c>
      <c r="D541" s="32">
        <v>911</v>
      </c>
      <c r="E541" s="33">
        <v>4272077.3640000001</v>
      </c>
      <c r="F541" s="9" t="s">
        <v>262</v>
      </c>
    </row>
    <row r="542" spans="1:6" x14ac:dyDescent="0.45">
      <c r="A542" s="31">
        <v>2</v>
      </c>
      <c r="B542" s="5" t="s">
        <v>244</v>
      </c>
      <c r="C542" s="5" t="s">
        <v>151</v>
      </c>
      <c r="D542" s="32">
        <v>638</v>
      </c>
      <c r="E542" s="33">
        <v>296016.32221000001</v>
      </c>
      <c r="F542" s="9" t="s">
        <v>152</v>
      </c>
    </row>
    <row r="543" spans="1:6" x14ac:dyDescent="0.45">
      <c r="A543" s="31">
        <v>2</v>
      </c>
      <c r="B543" s="5" t="s">
        <v>245</v>
      </c>
      <c r="C543" s="5" t="s">
        <v>151</v>
      </c>
      <c r="D543" s="32">
        <v>867</v>
      </c>
      <c r="E543" s="33">
        <v>7494555.517</v>
      </c>
      <c r="F543" s="9" t="s">
        <v>262</v>
      </c>
    </row>
    <row r="544" spans="1:6" x14ac:dyDescent="0.45">
      <c r="A544" s="31">
        <v>2</v>
      </c>
      <c r="B544" s="5" t="s">
        <v>245</v>
      </c>
      <c r="C544" s="5" t="s">
        <v>151</v>
      </c>
      <c r="D544" s="32">
        <v>566</v>
      </c>
      <c r="E544" s="33">
        <v>484313.56549000001</v>
      </c>
      <c r="F544" s="9" t="s">
        <v>152</v>
      </c>
    </row>
    <row r="545" spans="1:6" x14ac:dyDescent="0.45">
      <c r="A545" s="31">
        <v>2</v>
      </c>
      <c r="B545" s="5" t="s">
        <v>246</v>
      </c>
      <c r="C545" s="5" t="s">
        <v>151</v>
      </c>
      <c r="D545" s="32">
        <v>55</v>
      </c>
      <c r="E545" s="33">
        <v>587011.62100000004</v>
      </c>
      <c r="F545" s="9" t="s">
        <v>262</v>
      </c>
    </row>
    <row r="546" spans="1:6" x14ac:dyDescent="0.45">
      <c r="A546" s="31">
        <v>2</v>
      </c>
      <c r="B546" s="5" t="s">
        <v>246</v>
      </c>
      <c r="C546" s="5" t="s">
        <v>151</v>
      </c>
      <c r="D546" s="32">
        <v>11</v>
      </c>
      <c r="E546" s="33">
        <v>44906.29118</v>
      </c>
      <c r="F546" s="9" t="s">
        <v>152</v>
      </c>
    </row>
    <row r="547" spans="1:6" x14ac:dyDescent="0.45">
      <c r="A547" s="31">
        <v>2</v>
      </c>
      <c r="B547" s="5" t="s">
        <v>247</v>
      </c>
      <c r="C547" s="5" t="s">
        <v>151</v>
      </c>
      <c r="D547" s="32">
        <v>1</v>
      </c>
      <c r="E547" s="33">
        <v>23200</v>
      </c>
      <c r="F547" s="9" t="s">
        <v>262</v>
      </c>
    </row>
    <row r="548" spans="1:6" x14ac:dyDescent="0.45">
      <c r="A548" s="31">
        <v>2</v>
      </c>
      <c r="B548" s="5" t="s">
        <v>247</v>
      </c>
      <c r="C548" s="5" t="s">
        <v>151</v>
      </c>
      <c r="D548" s="32">
        <v>1</v>
      </c>
      <c r="E548" s="33">
        <v>3099.69</v>
      </c>
      <c r="F548" s="9" t="s">
        <v>152</v>
      </c>
    </row>
    <row r="549" spans="1:6" x14ac:dyDescent="0.45">
      <c r="A549" s="31">
        <v>2</v>
      </c>
      <c r="B549" s="5" t="s">
        <v>248</v>
      </c>
      <c r="C549" s="5" t="s">
        <v>151</v>
      </c>
      <c r="D549" s="32">
        <v>640</v>
      </c>
      <c r="E549" s="33">
        <v>3487433.7960000001</v>
      </c>
      <c r="F549" s="9" t="s">
        <v>262</v>
      </c>
    </row>
    <row r="550" spans="1:6" x14ac:dyDescent="0.45">
      <c r="A550" s="31">
        <v>2</v>
      </c>
      <c r="B550" s="5" t="s">
        <v>248</v>
      </c>
      <c r="C550" s="5" t="s">
        <v>151</v>
      </c>
      <c r="D550" s="32">
        <v>346</v>
      </c>
      <c r="E550" s="33">
        <v>222385.73978999999</v>
      </c>
      <c r="F550" s="9" t="s">
        <v>152</v>
      </c>
    </row>
    <row r="551" spans="1:6" x14ac:dyDescent="0.45">
      <c r="A551" s="31">
        <v>2</v>
      </c>
      <c r="B551" s="5" t="s">
        <v>249</v>
      </c>
      <c r="C551" s="5" t="s">
        <v>151</v>
      </c>
      <c r="D551" s="32">
        <v>538</v>
      </c>
      <c r="E551" s="33">
        <v>6256758.3839999996</v>
      </c>
      <c r="F551" s="9" t="s">
        <v>262</v>
      </c>
    </row>
    <row r="552" spans="1:6" x14ac:dyDescent="0.45">
      <c r="A552" s="31">
        <v>2</v>
      </c>
      <c r="B552" s="5" t="s">
        <v>249</v>
      </c>
      <c r="C552" s="5" t="s">
        <v>151</v>
      </c>
      <c r="D552" s="32">
        <v>277</v>
      </c>
      <c r="E552" s="33">
        <v>504411.70455000002</v>
      </c>
      <c r="F552" s="9" t="s">
        <v>152</v>
      </c>
    </row>
    <row r="553" spans="1:6" x14ac:dyDescent="0.45">
      <c r="A553" s="31">
        <v>2</v>
      </c>
      <c r="B553" s="5" t="s">
        <v>251</v>
      </c>
      <c r="C553" s="5" t="s">
        <v>151</v>
      </c>
      <c r="D553" s="32">
        <v>73</v>
      </c>
      <c r="E553" s="33">
        <v>110507.45414</v>
      </c>
      <c r="F553" s="9" t="s">
        <v>152</v>
      </c>
    </row>
    <row r="554" spans="1:6" x14ac:dyDescent="0.45">
      <c r="A554" s="31">
        <v>2</v>
      </c>
      <c r="B554" s="5" t="s">
        <v>252</v>
      </c>
      <c r="C554" s="5" t="s">
        <v>151</v>
      </c>
      <c r="D554" s="32">
        <v>1</v>
      </c>
      <c r="E554" s="33">
        <v>0</v>
      </c>
      <c r="F554" s="9" t="s">
        <v>262</v>
      </c>
    </row>
    <row r="555" spans="1:6" x14ac:dyDescent="0.45">
      <c r="A555" s="31">
        <v>2</v>
      </c>
      <c r="B555" s="5" t="s">
        <v>253</v>
      </c>
      <c r="C555" s="5" t="s">
        <v>151</v>
      </c>
      <c r="D555" s="32">
        <v>127</v>
      </c>
      <c r="E555" s="33">
        <v>386318.62599999999</v>
      </c>
      <c r="F555" s="9" t="s">
        <v>262</v>
      </c>
    </row>
    <row r="556" spans="1:6" x14ac:dyDescent="0.45">
      <c r="A556" s="31">
        <v>2</v>
      </c>
      <c r="B556" s="5" t="s">
        <v>253</v>
      </c>
      <c r="C556" s="5" t="s">
        <v>151</v>
      </c>
      <c r="D556" s="32">
        <v>30</v>
      </c>
      <c r="E556" s="33">
        <v>12573.321330000001</v>
      </c>
      <c r="F556" s="9" t="s">
        <v>152</v>
      </c>
    </row>
    <row r="557" spans="1:6" x14ac:dyDescent="0.45">
      <c r="A557" s="31">
        <v>2</v>
      </c>
      <c r="B557" s="5" t="s">
        <v>254</v>
      </c>
      <c r="C557" s="5" t="s">
        <v>151</v>
      </c>
      <c r="D557" s="32">
        <v>1075</v>
      </c>
      <c r="E557" s="33">
        <v>5739188.1009999998</v>
      </c>
      <c r="F557" s="9" t="s">
        <v>262</v>
      </c>
    </row>
    <row r="558" spans="1:6" x14ac:dyDescent="0.45">
      <c r="A558" s="31">
        <v>2</v>
      </c>
      <c r="B558" s="5" t="s">
        <v>255</v>
      </c>
      <c r="C558" s="5" t="s">
        <v>151</v>
      </c>
      <c r="D558" s="32">
        <v>63</v>
      </c>
      <c r="E558" s="33">
        <v>127762.8</v>
      </c>
      <c r="F558" s="9" t="s">
        <v>262</v>
      </c>
    </row>
    <row r="559" spans="1:6" x14ac:dyDescent="0.45">
      <c r="A559" s="31">
        <v>2</v>
      </c>
      <c r="B559" s="5" t="s">
        <v>256</v>
      </c>
      <c r="C559" s="5" t="s">
        <v>151</v>
      </c>
      <c r="D559" s="32">
        <v>62</v>
      </c>
      <c r="E559" s="33">
        <v>200121.29699999999</v>
      </c>
      <c r="F559" s="9" t="s">
        <v>262</v>
      </c>
    </row>
    <row r="560" spans="1:6" x14ac:dyDescent="0.45">
      <c r="A560" s="31">
        <v>2</v>
      </c>
      <c r="B560" s="5" t="s">
        <v>256</v>
      </c>
      <c r="C560" s="5" t="s">
        <v>151</v>
      </c>
      <c r="D560" s="32">
        <v>29</v>
      </c>
      <c r="E560" s="33">
        <v>10862.6486</v>
      </c>
      <c r="F560" s="9" t="s">
        <v>152</v>
      </c>
    </row>
    <row r="561" spans="1:6" x14ac:dyDescent="0.45">
      <c r="A561" s="31">
        <v>2</v>
      </c>
      <c r="B561" s="5" t="s">
        <v>257</v>
      </c>
      <c r="C561" s="5" t="s">
        <v>151</v>
      </c>
      <c r="D561" s="32">
        <v>1114</v>
      </c>
      <c r="E561" s="33">
        <v>4471480.8430000003</v>
      </c>
      <c r="F561" s="9" t="s">
        <v>262</v>
      </c>
    </row>
    <row r="562" spans="1:6" x14ac:dyDescent="0.45">
      <c r="A562" s="31">
        <v>2</v>
      </c>
      <c r="B562" s="5" t="s">
        <v>257</v>
      </c>
      <c r="C562" s="5" t="s">
        <v>151</v>
      </c>
      <c r="D562" s="32">
        <v>546</v>
      </c>
      <c r="E562" s="33">
        <v>228338.14892000001</v>
      </c>
      <c r="F562" s="9" t="s">
        <v>152</v>
      </c>
    </row>
    <row r="563" spans="1:6" x14ac:dyDescent="0.45">
      <c r="A563" s="31">
        <v>2</v>
      </c>
      <c r="B563" s="5" t="s">
        <v>155</v>
      </c>
      <c r="C563" s="5" t="s">
        <v>156</v>
      </c>
      <c r="D563" s="32">
        <v>2</v>
      </c>
      <c r="E563" s="33">
        <v>790444</v>
      </c>
      <c r="F563" s="9" t="s">
        <v>152</v>
      </c>
    </row>
    <row r="564" spans="1:6" x14ac:dyDescent="0.45">
      <c r="A564" s="31">
        <v>2</v>
      </c>
      <c r="B564" s="5" t="s">
        <v>157</v>
      </c>
      <c r="C564" s="5" t="s">
        <v>156</v>
      </c>
      <c r="D564" s="32">
        <v>3</v>
      </c>
      <c r="E564" s="33">
        <v>179406.28</v>
      </c>
      <c r="F564" s="9" t="s">
        <v>262</v>
      </c>
    </row>
    <row r="565" spans="1:6" x14ac:dyDescent="0.45">
      <c r="A565" s="31">
        <v>2</v>
      </c>
      <c r="B565" s="5" t="s">
        <v>157</v>
      </c>
      <c r="C565" s="5" t="s">
        <v>156</v>
      </c>
      <c r="D565" s="32">
        <v>2</v>
      </c>
      <c r="E565" s="33">
        <v>19960.011600000002</v>
      </c>
      <c r="F565" s="9" t="s">
        <v>152</v>
      </c>
    </row>
    <row r="566" spans="1:6" x14ac:dyDescent="0.45">
      <c r="A566" s="31">
        <v>2</v>
      </c>
      <c r="B566" s="5" t="s">
        <v>158</v>
      </c>
      <c r="C566" s="5" t="s">
        <v>156</v>
      </c>
      <c r="D566" s="32">
        <v>3</v>
      </c>
      <c r="E566" s="33">
        <v>1943.847</v>
      </c>
      <c r="F566" s="9" t="s">
        <v>262</v>
      </c>
    </row>
    <row r="567" spans="1:6" x14ac:dyDescent="0.45">
      <c r="A567" s="31">
        <v>2</v>
      </c>
      <c r="B567" s="5" t="s">
        <v>160</v>
      </c>
      <c r="C567" s="5" t="s">
        <v>156</v>
      </c>
      <c r="D567" s="32">
        <v>7</v>
      </c>
      <c r="E567" s="33">
        <v>19208.620999999999</v>
      </c>
      <c r="F567" s="9" t="s">
        <v>262</v>
      </c>
    </row>
    <row r="568" spans="1:6" x14ac:dyDescent="0.45">
      <c r="A568" s="31">
        <v>2</v>
      </c>
      <c r="B568" s="5" t="s">
        <v>160</v>
      </c>
      <c r="C568" s="5" t="s">
        <v>156</v>
      </c>
      <c r="D568" s="32">
        <v>1</v>
      </c>
      <c r="E568" s="33">
        <v>1.5318000000000001</v>
      </c>
      <c r="F568" s="9" t="s">
        <v>152</v>
      </c>
    </row>
    <row r="569" spans="1:6" x14ac:dyDescent="0.45">
      <c r="A569" s="31">
        <v>2</v>
      </c>
      <c r="B569" s="5" t="s">
        <v>161</v>
      </c>
      <c r="C569" s="5" t="s">
        <v>156</v>
      </c>
      <c r="D569" s="32">
        <v>6</v>
      </c>
      <c r="E569" s="33">
        <v>63269.432999999997</v>
      </c>
      <c r="F569" s="9" t="s">
        <v>262</v>
      </c>
    </row>
    <row r="570" spans="1:6" x14ac:dyDescent="0.45">
      <c r="A570" s="31">
        <v>2</v>
      </c>
      <c r="B570" s="5" t="s">
        <v>161</v>
      </c>
      <c r="C570" s="5" t="s">
        <v>156</v>
      </c>
      <c r="D570" s="32">
        <v>1</v>
      </c>
      <c r="E570" s="33">
        <v>93.227400000000003</v>
      </c>
      <c r="F570" s="9" t="s">
        <v>152</v>
      </c>
    </row>
    <row r="571" spans="1:6" x14ac:dyDescent="0.45">
      <c r="A571" s="31">
        <v>2</v>
      </c>
      <c r="B571" s="5" t="s">
        <v>162</v>
      </c>
      <c r="C571" s="5" t="s">
        <v>156</v>
      </c>
      <c r="D571" s="32">
        <v>1</v>
      </c>
      <c r="E571" s="33">
        <v>477.16</v>
      </c>
      <c r="F571" s="9" t="s">
        <v>262</v>
      </c>
    </row>
    <row r="572" spans="1:6" x14ac:dyDescent="0.45">
      <c r="A572" s="31">
        <v>2</v>
      </c>
      <c r="B572" s="5" t="s">
        <v>164</v>
      </c>
      <c r="C572" s="5" t="s">
        <v>156</v>
      </c>
      <c r="D572" s="32">
        <v>1</v>
      </c>
      <c r="E572" s="33">
        <v>403480</v>
      </c>
      <c r="F572" s="9" t="s">
        <v>152</v>
      </c>
    </row>
    <row r="573" spans="1:6" x14ac:dyDescent="0.45">
      <c r="A573" s="31">
        <v>2</v>
      </c>
      <c r="B573" s="5" t="s">
        <v>165</v>
      </c>
      <c r="C573" s="5" t="s">
        <v>156</v>
      </c>
      <c r="D573" s="32">
        <v>5</v>
      </c>
      <c r="E573" s="33">
        <v>19560.065999999999</v>
      </c>
      <c r="F573" s="9" t="s">
        <v>262</v>
      </c>
    </row>
    <row r="574" spans="1:6" x14ac:dyDescent="0.45">
      <c r="A574" s="31">
        <v>2</v>
      </c>
      <c r="B574" s="5" t="s">
        <v>166</v>
      </c>
      <c r="C574" s="5" t="s">
        <v>156</v>
      </c>
      <c r="D574" s="32">
        <v>1</v>
      </c>
      <c r="E574" s="33">
        <v>2520</v>
      </c>
      <c r="F574" s="9" t="s">
        <v>262</v>
      </c>
    </row>
    <row r="575" spans="1:6" x14ac:dyDescent="0.45">
      <c r="A575" s="31">
        <v>2</v>
      </c>
      <c r="B575" s="5" t="s">
        <v>170</v>
      </c>
      <c r="C575" s="5" t="s">
        <v>156</v>
      </c>
      <c r="D575" s="32">
        <v>8</v>
      </c>
      <c r="E575" s="33">
        <v>4030143.72</v>
      </c>
      <c r="F575" s="9" t="s">
        <v>262</v>
      </c>
    </row>
    <row r="576" spans="1:6" x14ac:dyDescent="0.45">
      <c r="A576" s="31">
        <v>2</v>
      </c>
      <c r="B576" s="5" t="s">
        <v>170</v>
      </c>
      <c r="C576" s="5" t="s">
        <v>156</v>
      </c>
      <c r="D576" s="32">
        <v>4</v>
      </c>
      <c r="E576" s="33">
        <v>147395.24340000001</v>
      </c>
      <c r="F576" s="9" t="s">
        <v>152</v>
      </c>
    </row>
    <row r="577" spans="1:6" x14ac:dyDescent="0.45">
      <c r="A577" s="31">
        <v>2</v>
      </c>
      <c r="B577" s="5" t="s">
        <v>173</v>
      </c>
      <c r="C577" s="5" t="s">
        <v>156</v>
      </c>
      <c r="D577" s="32">
        <v>1</v>
      </c>
      <c r="E577" s="33">
        <v>8906.56</v>
      </c>
      <c r="F577" s="9" t="s">
        <v>262</v>
      </c>
    </row>
    <row r="578" spans="1:6" x14ac:dyDescent="0.45">
      <c r="A578" s="31">
        <v>2</v>
      </c>
      <c r="B578" s="5" t="s">
        <v>174</v>
      </c>
      <c r="C578" s="5" t="s">
        <v>156</v>
      </c>
      <c r="D578" s="32">
        <v>2</v>
      </c>
      <c r="E578" s="33">
        <v>310822</v>
      </c>
      <c r="F578" s="9" t="s">
        <v>152</v>
      </c>
    </row>
    <row r="579" spans="1:6" x14ac:dyDescent="0.45">
      <c r="A579" s="31">
        <v>2</v>
      </c>
      <c r="B579" s="5" t="s">
        <v>176</v>
      </c>
      <c r="C579" s="5" t="s">
        <v>156</v>
      </c>
      <c r="D579" s="32">
        <v>1</v>
      </c>
      <c r="E579" s="33">
        <v>2453.39</v>
      </c>
      <c r="F579" s="9" t="s">
        <v>262</v>
      </c>
    </row>
    <row r="580" spans="1:6" x14ac:dyDescent="0.45">
      <c r="A580" s="31">
        <v>2</v>
      </c>
      <c r="B580" s="5" t="s">
        <v>177</v>
      </c>
      <c r="C580" s="5" t="s">
        <v>156</v>
      </c>
      <c r="D580" s="32">
        <v>1</v>
      </c>
      <c r="E580" s="33">
        <v>2045.6410000000001</v>
      </c>
      <c r="F580" s="9" t="s">
        <v>262</v>
      </c>
    </row>
    <row r="581" spans="1:6" x14ac:dyDescent="0.45">
      <c r="A581" s="31">
        <v>2</v>
      </c>
      <c r="B581" s="5" t="s">
        <v>178</v>
      </c>
      <c r="C581" s="5" t="s">
        <v>156</v>
      </c>
      <c r="D581" s="32">
        <v>1</v>
      </c>
      <c r="E581" s="33">
        <v>767.76</v>
      </c>
      <c r="F581" s="9" t="s">
        <v>262</v>
      </c>
    </row>
    <row r="582" spans="1:6" x14ac:dyDescent="0.45">
      <c r="A582" s="31">
        <v>2</v>
      </c>
      <c r="B582" s="5" t="s">
        <v>179</v>
      </c>
      <c r="C582" s="5" t="s">
        <v>156</v>
      </c>
      <c r="D582" s="32">
        <v>4</v>
      </c>
      <c r="E582" s="33">
        <v>12995.536</v>
      </c>
      <c r="F582" s="9" t="s">
        <v>262</v>
      </c>
    </row>
    <row r="583" spans="1:6" x14ac:dyDescent="0.45">
      <c r="A583" s="31">
        <v>2</v>
      </c>
      <c r="B583" s="5" t="s">
        <v>182</v>
      </c>
      <c r="C583" s="5" t="s">
        <v>156</v>
      </c>
      <c r="D583" s="32">
        <v>3</v>
      </c>
      <c r="E583" s="33">
        <v>6244.5950000000003</v>
      </c>
      <c r="F583" s="9" t="s">
        <v>262</v>
      </c>
    </row>
    <row r="584" spans="1:6" x14ac:dyDescent="0.45">
      <c r="A584" s="31">
        <v>2</v>
      </c>
      <c r="B584" s="5" t="s">
        <v>186</v>
      </c>
      <c r="C584" s="5" t="s">
        <v>156</v>
      </c>
      <c r="D584" s="32">
        <v>1</v>
      </c>
      <c r="E584" s="33">
        <v>404.54500000000002</v>
      </c>
      <c r="F584" s="9" t="s">
        <v>262</v>
      </c>
    </row>
    <row r="585" spans="1:6" x14ac:dyDescent="0.45">
      <c r="A585" s="31">
        <v>2</v>
      </c>
      <c r="B585" s="5" t="s">
        <v>188</v>
      </c>
      <c r="C585" s="5" t="s">
        <v>156</v>
      </c>
      <c r="D585" s="32">
        <v>5</v>
      </c>
      <c r="E585" s="33">
        <v>420592.973</v>
      </c>
      <c r="F585" s="9" t="s">
        <v>262</v>
      </c>
    </row>
    <row r="586" spans="1:6" x14ac:dyDescent="0.45">
      <c r="A586" s="31">
        <v>2</v>
      </c>
      <c r="B586" s="5" t="s">
        <v>189</v>
      </c>
      <c r="C586" s="5" t="s">
        <v>156</v>
      </c>
      <c r="D586" s="32">
        <v>3</v>
      </c>
      <c r="E586" s="33">
        <v>7467.7290000000003</v>
      </c>
      <c r="F586" s="9" t="s">
        <v>262</v>
      </c>
    </row>
    <row r="587" spans="1:6" x14ac:dyDescent="0.45">
      <c r="A587" s="31">
        <v>2</v>
      </c>
      <c r="B587" s="5" t="s">
        <v>190</v>
      </c>
      <c r="C587" s="5" t="s">
        <v>156</v>
      </c>
      <c r="D587" s="32">
        <v>3</v>
      </c>
      <c r="E587" s="33">
        <v>700.66099999999994</v>
      </c>
      <c r="F587" s="9" t="s">
        <v>262</v>
      </c>
    </row>
    <row r="588" spans="1:6" x14ac:dyDescent="0.45">
      <c r="A588" s="31">
        <v>2</v>
      </c>
      <c r="B588" s="5" t="s">
        <v>193</v>
      </c>
      <c r="C588" s="5" t="s">
        <v>156</v>
      </c>
      <c r="D588" s="32">
        <v>2</v>
      </c>
      <c r="E588" s="33">
        <v>248.68</v>
      </c>
      <c r="F588" s="9" t="s">
        <v>262</v>
      </c>
    </row>
    <row r="589" spans="1:6" x14ac:dyDescent="0.45">
      <c r="A589" s="31">
        <v>2</v>
      </c>
      <c r="B589" s="5" t="s">
        <v>195</v>
      </c>
      <c r="C589" s="5" t="s">
        <v>156</v>
      </c>
      <c r="D589" s="32">
        <v>6</v>
      </c>
      <c r="E589" s="33">
        <v>22213.838</v>
      </c>
      <c r="F589" s="9" t="s">
        <v>262</v>
      </c>
    </row>
    <row r="590" spans="1:6" x14ac:dyDescent="0.45">
      <c r="A590" s="31">
        <v>2</v>
      </c>
      <c r="B590" s="5" t="s">
        <v>195</v>
      </c>
      <c r="C590" s="5" t="s">
        <v>156</v>
      </c>
      <c r="D590" s="32">
        <v>1</v>
      </c>
      <c r="E590" s="33">
        <v>1678.7791</v>
      </c>
      <c r="F590" s="9" t="s">
        <v>152</v>
      </c>
    </row>
    <row r="591" spans="1:6" x14ac:dyDescent="0.45">
      <c r="A591" s="31">
        <v>2</v>
      </c>
      <c r="B591" s="5" t="s">
        <v>196</v>
      </c>
      <c r="C591" s="5" t="s">
        <v>156</v>
      </c>
      <c r="D591" s="32">
        <v>1</v>
      </c>
      <c r="E591" s="33">
        <v>3908.5129999999999</v>
      </c>
      <c r="F591" s="9" t="s">
        <v>262</v>
      </c>
    </row>
    <row r="592" spans="1:6" x14ac:dyDescent="0.45">
      <c r="A592" s="31">
        <v>2</v>
      </c>
      <c r="B592" s="5" t="s">
        <v>197</v>
      </c>
      <c r="C592" s="5" t="s">
        <v>156</v>
      </c>
      <c r="D592" s="32">
        <v>10</v>
      </c>
      <c r="E592" s="33">
        <v>9537182.8300000001</v>
      </c>
      <c r="F592" s="9" t="s">
        <v>262</v>
      </c>
    </row>
    <row r="593" spans="1:6" x14ac:dyDescent="0.45">
      <c r="A593" s="31">
        <v>2</v>
      </c>
      <c r="B593" s="5" t="s">
        <v>197</v>
      </c>
      <c r="C593" s="5" t="s">
        <v>156</v>
      </c>
      <c r="D593" s="32">
        <v>4</v>
      </c>
      <c r="E593" s="33">
        <v>9323.2686400000002</v>
      </c>
      <c r="F593" s="9" t="s">
        <v>152</v>
      </c>
    </row>
    <row r="594" spans="1:6" x14ac:dyDescent="0.45">
      <c r="A594" s="31">
        <v>2</v>
      </c>
      <c r="B594" s="5" t="s">
        <v>199</v>
      </c>
      <c r="C594" s="5" t="s">
        <v>156</v>
      </c>
      <c r="D594" s="32">
        <v>2</v>
      </c>
      <c r="E594" s="33">
        <v>14540.652</v>
      </c>
      <c r="F594" s="9" t="s">
        <v>262</v>
      </c>
    </row>
    <row r="595" spans="1:6" x14ac:dyDescent="0.45">
      <c r="A595" s="31">
        <v>2</v>
      </c>
      <c r="B595" s="5" t="s">
        <v>200</v>
      </c>
      <c r="C595" s="5" t="s">
        <v>156</v>
      </c>
      <c r="D595" s="32">
        <v>4</v>
      </c>
      <c r="E595" s="33">
        <v>1302.056</v>
      </c>
      <c r="F595" s="9" t="s">
        <v>262</v>
      </c>
    </row>
    <row r="596" spans="1:6" x14ac:dyDescent="0.45">
      <c r="A596" s="31">
        <v>2</v>
      </c>
      <c r="B596" s="5" t="s">
        <v>202</v>
      </c>
      <c r="C596" s="5" t="s">
        <v>156</v>
      </c>
      <c r="D596" s="32">
        <v>1</v>
      </c>
      <c r="E596" s="33">
        <v>389.71</v>
      </c>
      <c r="F596" s="9" t="s">
        <v>262</v>
      </c>
    </row>
    <row r="597" spans="1:6" x14ac:dyDescent="0.45">
      <c r="A597" s="31">
        <v>2</v>
      </c>
      <c r="B597" s="5" t="s">
        <v>204</v>
      </c>
      <c r="C597" s="5" t="s">
        <v>156</v>
      </c>
      <c r="D597" s="32">
        <v>3</v>
      </c>
      <c r="E597" s="33">
        <v>17757.538</v>
      </c>
      <c r="F597" s="9" t="s">
        <v>262</v>
      </c>
    </row>
    <row r="598" spans="1:6" x14ac:dyDescent="0.45">
      <c r="A598" s="31">
        <v>2</v>
      </c>
      <c r="B598" s="5" t="s">
        <v>209</v>
      </c>
      <c r="C598" s="5" t="s">
        <v>156</v>
      </c>
      <c r="D598" s="32">
        <v>5</v>
      </c>
      <c r="E598" s="33">
        <v>12995164.119999999</v>
      </c>
      <c r="F598" s="9" t="s">
        <v>262</v>
      </c>
    </row>
    <row r="599" spans="1:6" x14ac:dyDescent="0.45">
      <c r="A599" s="31">
        <v>2</v>
      </c>
      <c r="B599" s="5" t="s">
        <v>209</v>
      </c>
      <c r="C599" s="5" t="s">
        <v>156</v>
      </c>
      <c r="D599" s="32">
        <v>3</v>
      </c>
      <c r="E599" s="33">
        <v>645113.52729999996</v>
      </c>
      <c r="F599" s="9" t="s">
        <v>152</v>
      </c>
    </row>
    <row r="600" spans="1:6" x14ac:dyDescent="0.45">
      <c r="A600" s="31">
        <v>2</v>
      </c>
      <c r="B600" s="5" t="s">
        <v>210</v>
      </c>
      <c r="C600" s="5" t="s">
        <v>156</v>
      </c>
      <c r="D600" s="32">
        <v>2</v>
      </c>
      <c r="E600" s="33">
        <v>4146.2960000000003</v>
      </c>
      <c r="F600" s="9" t="s">
        <v>262</v>
      </c>
    </row>
    <row r="601" spans="1:6" x14ac:dyDescent="0.45">
      <c r="A601" s="31">
        <v>2</v>
      </c>
      <c r="B601" s="5" t="s">
        <v>214</v>
      </c>
      <c r="C601" s="5" t="s">
        <v>156</v>
      </c>
      <c r="D601" s="32">
        <v>1</v>
      </c>
      <c r="E601" s="33">
        <v>790.572</v>
      </c>
      <c r="F601" s="9" t="s">
        <v>262</v>
      </c>
    </row>
    <row r="602" spans="1:6" x14ac:dyDescent="0.45">
      <c r="A602" s="31">
        <v>2</v>
      </c>
      <c r="B602" s="5" t="s">
        <v>217</v>
      </c>
      <c r="C602" s="5" t="s">
        <v>156</v>
      </c>
      <c r="D602" s="32">
        <v>3</v>
      </c>
      <c r="E602" s="33">
        <v>39988.11</v>
      </c>
      <c r="F602" s="9" t="s">
        <v>262</v>
      </c>
    </row>
    <row r="603" spans="1:6" x14ac:dyDescent="0.45">
      <c r="A603" s="31">
        <v>2</v>
      </c>
      <c r="B603" s="5" t="s">
        <v>218</v>
      </c>
      <c r="C603" s="5" t="s">
        <v>156</v>
      </c>
      <c r="D603" s="32">
        <v>2</v>
      </c>
      <c r="E603" s="33">
        <v>5789.7479999999996</v>
      </c>
      <c r="F603" s="9" t="s">
        <v>262</v>
      </c>
    </row>
    <row r="604" spans="1:6" x14ac:dyDescent="0.45">
      <c r="A604" s="31">
        <v>2</v>
      </c>
      <c r="B604" s="5" t="s">
        <v>219</v>
      </c>
      <c r="C604" s="5" t="s">
        <v>156</v>
      </c>
      <c r="D604" s="32">
        <v>2</v>
      </c>
      <c r="E604" s="33">
        <v>12521.847</v>
      </c>
      <c r="F604" s="9" t="s">
        <v>262</v>
      </c>
    </row>
    <row r="605" spans="1:6" x14ac:dyDescent="0.45">
      <c r="A605" s="31">
        <v>2</v>
      </c>
      <c r="B605" s="5" t="s">
        <v>221</v>
      </c>
      <c r="C605" s="5" t="s">
        <v>156</v>
      </c>
      <c r="D605" s="32">
        <v>5</v>
      </c>
      <c r="E605" s="33">
        <v>6724.2669999999998</v>
      </c>
      <c r="F605" s="9" t="s">
        <v>262</v>
      </c>
    </row>
    <row r="606" spans="1:6" x14ac:dyDescent="0.45">
      <c r="A606" s="31">
        <v>2</v>
      </c>
      <c r="B606" s="5" t="s">
        <v>222</v>
      </c>
      <c r="C606" s="5" t="s">
        <v>156</v>
      </c>
      <c r="D606" s="32">
        <v>13</v>
      </c>
      <c r="E606" s="33">
        <v>147226.35500000001</v>
      </c>
      <c r="F606" s="9" t="s">
        <v>262</v>
      </c>
    </row>
    <row r="607" spans="1:6" x14ac:dyDescent="0.45">
      <c r="A607" s="31">
        <v>2</v>
      </c>
      <c r="B607" s="5" t="s">
        <v>222</v>
      </c>
      <c r="C607" s="5" t="s">
        <v>156</v>
      </c>
      <c r="D607" s="32">
        <v>1</v>
      </c>
      <c r="E607" s="33">
        <v>0</v>
      </c>
      <c r="F607" s="9" t="s">
        <v>152</v>
      </c>
    </row>
    <row r="608" spans="1:6" x14ac:dyDescent="0.45">
      <c r="A608" s="31">
        <v>2</v>
      </c>
      <c r="B608" s="5" t="s">
        <v>225</v>
      </c>
      <c r="C608" s="5" t="s">
        <v>156</v>
      </c>
      <c r="D608" s="32">
        <v>1</v>
      </c>
      <c r="E608" s="33">
        <v>8135.9359999999997</v>
      </c>
      <c r="F608" s="9" t="s">
        <v>152</v>
      </c>
    </row>
    <row r="609" spans="1:6" x14ac:dyDescent="0.45">
      <c r="A609" s="31">
        <v>2</v>
      </c>
      <c r="B609" s="5" t="s">
        <v>226</v>
      </c>
      <c r="C609" s="5" t="s">
        <v>156</v>
      </c>
      <c r="D609" s="32">
        <v>3</v>
      </c>
      <c r="E609" s="33">
        <v>5658.9059999999999</v>
      </c>
      <c r="F609" s="9" t="s">
        <v>262</v>
      </c>
    </row>
    <row r="610" spans="1:6" x14ac:dyDescent="0.45">
      <c r="A610" s="31">
        <v>2</v>
      </c>
      <c r="B610" s="5" t="s">
        <v>227</v>
      </c>
      <c r="C610" s="5" t="s">
        <v>156</v>
      </c>
      <c r="D610" s="32">
        <v>4</v>
      </c>
      <c r="E610" s="33">
        <v>5647.2489999999998</v>
      </c>
      <c r="F610" s="9" t="s">
        <v>262</v>
      </c>
    </row>
    <row r="611" spans="1:6" x14ac:dyDescent="0.45">
      <c r="A611" s="31">
        <v>2</v>
      </c>
      <c r="B611" s="5" t="s">
        <v>228</v>
      </c>
      <c r="C611" s="5" t="s">
        <v>156</v>
      </c>
      <c r="D611" s="32">
        <v>1</v>
      </c>
      <c r="E611" s="33">
        <v>83466</v>
      </c>
      <c r="F611" s="9" t="s">
        <v>262</v>
      </c>
    </row>
    <row r="612" spans="1:6" x14ac:dyDescent="0.45">
      <c r="A612" s="31">
        <v>2</v>
      </c>
      <c r="B612" s="5" t="s">
        <v>230</v>
      </c>
      <c r="C612" s="5" t="s">
        <v>156</v>
      </c>
      <c r="D612" s="32">
        <v>2</v>
      </c>
      <c r="E612" s="33">
        <v>322960</v>
      </c>
      <c r="F612" s="9" t="s">
        <v>262</v>
      </c>
    </row>
    <row r="613" spans="1:6" x14ac:dyDescent="0.45">
      <c r="A613" s="31">
        <v>2</v>
      </c>
      <c r="B613" s="5" t="s">
        <v>231</v>
      </c>
      <c r="C613" s="5" t="s">
        <v>156</v>
      </c>
      <c r="D613" s="32">
        <v>2</v>
      </c>
      <c r="E613" s="33">
        <v>5629.8519999999999</v>
      </c>
      <c r="F613" s="9" t="s">
        <v>262</v>
      </c>
    </row>
    <row r="614" spans="1:6" x14ac:dyDescent="0.45">
      <c r="A614" s="31">
        <v>2</v>
      </c>
      <c r="B614" s="5" t="s">
        <v>232</v>
      </c>
      <c r="C614" s="5" t="s">
        <v>156</v>
      </c>
      <c r="D614" s="32">
        <v>2</v>
      </c>
      <c r="E614" s="33">
        <v>389296.359</v>
      </c>
      <c r="F614" s="9" t="s">
        <v>262</v>
      </c>
    </row>
    <row r="615" spans="1:6" x14ac:dyDescent="0.45">
      <c r="A615" s="31">
        <v>2</v>
      </c>
      <c r="B615" s="5" t="s">
        <v>232</v>
      </c>
      <c r="C615" s="5" t="s">
        <v>156</v>
      </c>
      <c r="D615" s="32">
        <v>2</v>
      </c>
      <c r="E615" s="33">
        <v>186094</v>
      </c>
      <c r="F615" s="9" t="s">
        <v>152</v>
      </c>
    </row>
    <row r="616" spans="1:6" x14ac:dyDescent="0.45">
      <c r="A616" s="31">
        <v>2</v>
      </c>
      <c r="B616" s="5" t="s">
        <v>234</v>
      </c>
      <c r="C616" s="5" t="s">
        <v>156</v>
      </c>
      <c r="D616" s="32">
        <v>5</v>
      </c>
      <c r="E616" s="33">
        <v>333872.587</v>
      </c>
      <c r="F616" s="9" t="s">
        <v>262</v>
      </c>
    </row>
    <row r="617" spans="1:6" x14ac:dyDescent="0.45">
      <c r="A617" s="31">
        <v>2</v>
      </c>
      <c r="B617" s="5" t="s">
        <v>234</v>
      </c>
      <c r="C617" s="5" t="s">
        <v>156</v>
      </c>
      <c r="D617" s="32">
        <v>1</v>
      </c>
      <c r="E617" s="33">
        <v>2651.1660000000002</v>
      </c>
      <c r="F617" s="9" t="s">
        <v>152</v>
      </c>
    </row>
    <row r="618" spans="1:6" x14ac:dyDescent="0.45">
      <c r="A618" s="31">
        <v>2</v>
      </c>
      <c r="B618" s="5" t="s">
        <v>235</v>
      </c>
      <c r="C618" s="5" t="s">
        <v>156</v>
      </c>
      <c r="D618" s="32">
        <v>27</v>
      </c>
      <c r="E618" s="33">
        <v>3500037.9909999999</v>
      </c>
      <c r="F618" s="9" t="s">
        <v>262</v>
      </c>
    </row>
    <row r="619" spans="1:6" x14ac:dyDescent="0.45">
      <c r="A619" s="31">
        <v>2</v>
      </c>
      <c r="B619" s="5" t="s">
        <v>235</v>
      </c>
      <c r="C619" s="5" t="s">
        <v>156</v>
      </c>
      <c r="D619" s="32">
        <v>18</v>
      </c>
      <c r="E619" s="33">
        <v>65463.854959999997</v>
      </c>
      <c r="F619" s="9" t="s">
        <v>152</v>
      </c>
    </row>
    <row r="620" spans="1:6" x14ac:dyDescent="0.45">
      <c r="A620" s="31">
        <v>2</v>
      </c>
      <c r="B620" s="5" t="s">
        <v>237</v>
      </c>
      <c r="C620" s="5" t="s">
        <v>156</v>
      </c>
      <c r="D620" s="32">
        <v>1</v>
      </c>
      <c r="E620" s="33">
        <v>482.05</v>
      </c>
      <c r="F620" s="9" t="s">
        <v>262</v>
      </c>
    </row>
    <row r="621" spans="1:6" x14ac:dyDescent="0.45">
      <c r="A621" s="31">
        <v>2</v>
      </c>
      <c r="B621" s="5" t="s">
        <v>238</v>
      </c>
      <c r="C621" s="5" t="s">
        <v>156</v>
      </c>
      <c r="D621" s="32">
        <v>1</v>
      </c>
      <c r="E621" s="33">
        <v>88510.399999999994</v>
      </c>
      <c r="F621" s="9" t="s">
        <v>262</v>
      </c>
    </row>
    <row r="622" spans="1:6" x14ac:dyDescent="0.45">
      <c r="A622" s="31">
        <v>2</v>
      </c>
      <c r="B622" s="5" t="s">
        <v>239</v>
      </c>
      <c r="C622" s="5" t="s">
        <v>156</v>
      </c>
      <c r="D622" s="32">
        <v>9</v>
      </c>
      <c r="E622" s="33">
        <v>197194461.88</v>
      </c>
      <c r="F622" s="9" t="s">
        <v>262</v>
      </c>
    </row>
    <row r="623" spans="1:6" x14ac:dyDescent="0.45">
      <c r="A623" s="31">
        <v>2</v>
      </c>
      <c r="B623" s="5" t="s">
        <v>239</v>
      </c>
      <c r="C623" s="5" t="s">
        <v>156</v>
      </c>
      <c r="D623" s="32">
        <v>1</v>
      </c>
      <c r="E623" s="33">
        <v>2511.6378</v>
      </c>
      <c r="F623" s="9" t="s">
        <v>152</v>
      </c>
    </row>
    <row r="624" spans="1:6" x14ac:dyDescent="0.45">
      <c r="A624" s="31">
        <v>2</v>
      </c>
      <c r="B624" s="5" t="s">
        <v>240</v>
      </c>
      <c r="C624" s="5" t="s">
        <v>156</v>
      </c>
      <c r="D624" s="32">
        <v>2</v>
      </c>
      <c r="E624" s="33">
        <v>18063.62</v>
      </c>
      <c r="F624" s="9" t="s">
        <v>262</v>
      </c>
    </row>
    <row r="625" spans="1:6" x14ac:dyDescent="0.45">
      <c r="A625" s="31">
        <v>2</v>
      </c>
      <c r="B625" s="5" t="s">
        <v>240</v>
      </c>
      <c r="C625" s="5" t="s">
        <v>156</v>
      </c>
      <c r="D625" s="32">
        <v>3</v>
      </c>
      <c r="E625" s="33">
        <v>56504.039400000001</v>
      </c>
      <c r="F625" s="9" t="s">
        <v>152</v>
      </c>
    </row>
    <row r="626" spans="1:6" x14ac:dyDescent="0.45">
      <c r="A626" s="31">
        <v>2</v>
      </c>
      <c r="B626" s="5" t="s">
        <v>241</v>
      </c>
      <c r="C626" s="5" t="s">
        <v>156</v>
      </c>
      <c r="D626" s="32">
        <v>9</v>
      </c>
      <c r="E626" s="33">
        <v>430794.321</v>
      </c>
      <c r="F626" s="9" t="s">
        <v>262</v>
      </c>
    </row>
    <row r="627" spans="1:6" x14ac:dyDescent="0.45">
      <c r="A627" s="31">
        <v>2</v>
      </c>
      <c r="B627" s="5" t="s">
        <v>241</v>
      </c>
      <c r="C627" s="5" t="s">
        <v>156</v>
      </c>
      <c r="D627" s="32">
        <v>4</v>
      </c>
      <c r="E627" s="33">
        <v>3.2480000000000002</v>
      </c>
      <c r="F627" s="9" t="s">
        <v>152</v>
      </c>
    </row>
    <row r="628" spans="1:6" x14ac:dyDescent="0.45">
      <c r="A628" s="31">
        <v>2</v>
      </c>
      <c r="B628" s="5" t="s">
        <v>242</v>
      </c>
      <c r="C628" s="5" t="s">
        <v>156</v>
      </c>
      <c r="D628" s="32">
        <v>44</v>
      </c>
      <c r="E628" s="33">
        <v>1606817.8119999999</v>
      </c>
      <c r="F628" s="9" t="s">
        <v>262</v>
      </c>
    </row>
    <row r="629" spans="1:6" x14ac:dyDescent="0.45">
      <c r="A629" s="31">
        <v>2</v>
      </c>
      <c r="B629" s="5" t="s">
        <v>242</v>
      </c>
      <c r="C629" s="5" t="s">
        <v>156</v>
      </c>
      <c r="D629" s="32">
        <v>37</v>
      </c>
      <c r="E629" s="33">
        <v>287258.18096999999</v>
      </c>
      <c r="F629" s="9" t="s">
        <v>152</v>
      </c>
    </row>
    <row r="630" spans="1:6" x14ac:dyDescent="0.45">
      <c r="A630" s="31">
        <v>2</v>
      </c>
      <c r="B630" s="5" t="s">
        <v>243</v>
      </c>
      <c r="C630" s="5" t="s">
        <v>156</v>
      </c>
      <c r="D630" s="32">
        <v>31</v>
      </c>
      <c r="E630" s="33">
        <v>9014428.841</v>
      </c>
      <c r="F630" s="9" t="s">
        <v>262</v>
      </c>
    </row>
    <row r="631" spans="1:6" x14ac:dyDescent="0.45">
      <c r="A631" s="31">
        <v>2</v>
      </c>
      <c r="B631" s="5" t="s">
        <v>243</v>
      </c>
      <c r="C631" s="5" t="s">
        <v>156</v>
      </c>
      <c r="D631" s="32">
        <v>33</v>
      </c>
      <c r="E631" s="33">
        <v>3668416.57088</v>
      </c>
      <c r="F631" s="9" t="s">
        <v>152</v>
      </c>
    </row>
    <row r="632" spans="1:6" x14ac:dyDescent="0.45">
      <c r="A632" s="31">
        <v>2</v>
      </c>
      <c r="B632" s="5" t="s">
        <v>244</v>
      </c>
      <c r="C632" s="5" t="s">
        <v>156</v>
      </c>
      <c r="D632" s="32">
        <v>5</v>
      </c>
      <c r="E632" s="33">
        <v>135573</v>
      </c>
      <c r="F632" s="9" t="s">
        <v>262</v>
      </c>
    </row>
    <row r="633" spans="1:6" x14ac:dyDescent="0.45">
      <c r="A633" s="31">
        <v>2</v>
      </c>
      <c r="B633" s="5" t="s">
        <v>244</v>
      </c>
      <c r="C633" s="5" t="s">
        <v>156</v>
      </c>
      <c r="D633" s="32">
        <v>3</v>
      </c>
      <c r="E633" s="33">
        <v>44244.117429999998</v>
      </c>
      <c r="F633" s="9" t="s">
        <v>152</v>
      </c>
    </row>
    <row r="634" spans="1:6" x14ac:dyDescent="0.45">
      <c r="A634" s="31">
        <v>2</v>
      </c>
      <c r="B634" s="5" t="s">
        <v>245</v>
      </c>
      <c r="C634" s="5" t="s">
        <v>156</v>
      </c>
      <c r="D634" s="32">
        <v>3</v>
      </c>
      <c r="E634" s="33">
        <v>92596.28</v>
      </c>
      <c r="F634" s="9" t="s">
        <v>262</v>
      </c>
    </row>
    <row r="635" spans="1:6" x14ac:dyDescent="0.45">
      <c r="A635" s="31">
        <v>2</v>
      </c>
      <c r="B635" s="5" t="s">
        <v>245</v>
      </c>
      <c r="C635" s="5" t="s">
        <v>156</v>
      </c>
      <c r="D635" s="32">
        <v>2</v>
      </c>
      <c r="E635" s="33">
        <v>297232</v>
      </c>
      <c r="F635" s="9" t="s">
        <v>152</v>
      </c>
    </row>
    <row r="636" spans="1:6" x14ac:dyDescent="0.45">
      <c r="A636" s="31">
        <v>2</v>
      </c>
      <c r="B636" s="5" t="s">
        <v>247</v>
      </c>
      <c r="C636" s="5" t="s">
        <v>156</v>
      </c>
      <c r="D636" s="32">
        <v>1</v>
      </c>
      <c r="E636" s="33">
        <v>0</v>
      </c>
      <c r="F636" s="9" t="s">
        <v>262</v>
      </c>
    </row>
    <row r="637" spans="1:6" x14ac:dyDescent="0.45">
      <c r="A637" s="31">
        <v>2</v>
      </c>
      <c r="B637" s="5" t="s">
        <v>249</v>
      </c>
      <c r="C637" s="5" t="s">
        <v>156</v>
      </c>
      <c r="D637" s="32">
        <v>11</v>
      </c>
      <c r="E637" s="33">
        <v>8186227.5049999999</v>
      </c>
      <c r="F637" s="9" t="s">
        <v>262</v>
      </c>
    </row>
    <row r="638" spans="1:6" x14ac:dyDescent="0.45">
      <c r="A638" s="31">
        <v>2</v>
      </c>
      <c r="B638" s="5" t="s">
        <v>249</v>
      </c>
      <c r="C638" s="5" t="s">
        <v>156</v>
      </c>
      <c r="D638" s="32">
        <v>5</v>
      </c>
      <c r="E638" s="33">
        <v>705268.77194999997</v>
      </c>
      <c r="F638" s="9" t="s">
        <v>152</v>
      </c>
    </row>
    <row r="639" spans="1:6" x14ac:dyDescent="0.45">
      <c r="A639" s="31">
        <v>2</v>
      </c>
      <c r="B639" s="5" t="s">
        <v>251</v>
      </c>
      <c r="C639" s="5" t="s">
        <v>156</v>
      </c>
      <c r="D639" s="32">
        <v>4</v>
      </c>
      <c r="E639" s="33">
        <v>1268722</v>
      </c>
      <c r="F639" s="9" t="s">
        <v>152</v>
      </c>
    </row>
    <row r="640" spans="1:6" x14ac:dyDescent="0.45">
      <c r="A640" s="31">
        <v>2</v>
      </c>
      <c r="B640" s="5" t="s">
        <v>254</v>
      </c>
      <c r="C640" s="5" t="s">
        <v>156</v>
      </c>
      <c r="D640" s="32">
        <v>23</v>
      </c>
      <c r="E640" s="33">
        <v>31164709.528000001</v>
      </c>
      <c r="F640" s="9" t="s">
        <v>262</v>
      </c>
    </row>
    <row r="641" spans="1:6" x14ac:dyDescent="0.45">
      <c r="A641" s="31">
        <v>2</v>
      </c>
      <c r="B641" s="5" t="s">
        <v>255</v>
      </c>
      <c r="C641" s="5" t="s">
        <v>156</v>
      </c>
      <c r="D641" s="32">
        <v>1</v>
      </c>
      <c r="E641" s="33">
        <v>22.338000000000001</v>
      </c>
      <c r="F641" s="9" t="s">
        <v>262</v>
      </c>
    </row>
    <row r="642" spans="1:6" x14ac:dyDescent="0.45">
      <c r="A642" s="31">
        <v>2</v>
      </c>
      <c r="B642" s="5" t="s">
        <v>256</v>
      </c>
      <c r="C642" s="5" t="s">
        <v>156</v>
      </c>
      <c r="D642" s="32">
        <v>3</v>
      </c>
      <c r="E642" s="33">
        <v>8954.4110000000001</v>
      </c>
      <c r="F642" s="9" t="s">
        <v>262</v>
      </c>
    </row>
    <row r="643" spans="1:6" x14ac:dyDescent="0.45">
      <c r="A643" s="31">
        <v>2</v>
      </c>
      <c r="B643" s="5" t="s">
        <v>257</v>
      </c>
      <c r="C643" s="5" t="s">
        <v>156</v>
      </c>
      <c r="D643" s="32">
        <v>10</v>
      </c>
      <c r="E643" s="33">
        <v>17929.436000000002</v>
      </c>
      <c r="F643" s="9" t="s">
        <v>262</v>
      </c>
    </row>
    <row r="644" spans="1:6" x14ac:dyDescent="0.45">
      <c r="A644" s="31">
        <v>2</v>
      </c>
      <c r="B644" s="5" t="s">
        <v>257</v>
      </c>
      <c r="C644" s="5" t="s">
        <v>156</v>
      </c>
      <c r="D644" s="32">
        <v>1</v>
      </c>
      <c r="E644" s="33">
        <v>1124.3059800000001</v>
      </c>
      <c r="F644" s="9" t="s">
        <v>152</v>
      </c>
    </row>
    <row r="645" spans="1:6" x14ac:dyDescent="0.45">
      <c r="A645" s="31">
        <v>2</v>
      </c>
      <c r="B645" s="5" t="s">
        <v>150</v>
      </c>
      <c r="C645" s="5" t="s">
        <v>153</v>
      </c>
      <c r="D645" s="32">
        <v>785</v>
      </c>
      <c r="E645" s="33">
        <v>73757.711129999996</v>
      </c>
      <c r="F645" s="9" t="s">
        <v>152</v>
      </c>
    </row>
    <row r="646" spans="1:6" x14ac:dyDescent="0.45">
      <c r="A646" s="31">
        <v>2</v>
      </c>
      <c r="B646" s="5" t="s">
        <v>154</v>
      </c>
      <c r="C646" s="5" t="s">
        <v>153</v>
      </c>
      <c r="D646" s="32">
        <v>401</v>
      </c>
      <c r="E646" s="33">
        <v>34906.59143</v>
      </c>
      <c r="F646" s="9" t="s">
        <v>152</v>
      </c>
    </row>
    <row r="647" spans="1:6" x14ac:dyDescent="0.45">
      <c r="A647" s="31">
        <v>2</v>
      </c>
      <c r="B647" s="5" t="s">
        <v>155</v>
      </c>
      <c r="C647" s="5" t="s">
        <v>153</v>
      </c>
      <c r="D647" s="32">
        <v>1</v>
      </c>
      <c r="E647" s="33">
        <v>5444.2839999999997</v>
      </c>
      <c r="F647" s="9" t="s">
        <v>262</v>
      </c>
    </row>
    <row r="648" spans="1:6" x14ac:dyDescent="0.45">
      <c r="A648" s="31">
        <v>2</v>
      </c>
      <c r="B648" s="5" t="s">
        <v>155</v>
      </c>
      <c r="C648" s="5" t="s">
        <v>153</v>
      </c>
      <c r="D648" s="32">
        <v>10</v>
      </c>
      <c r="E648" s="33">
        <v>805.33500000000004</v>
      </c>
      <c r="F648" s="9" t="s">
        <v>152</v>
      </c>
    </row>
    <row r="649" spans="1:6" x14ac:dyDescent="0.45">
      <c r="A649" s="31">
        <v>2</v>
      </c>
      <c r="B649" s="5" t="s">
        <v>157</v>
      </c>
      <c r="C649" s="5" t="s">
        <v>153</v>
      </c>
      <c r="D649" s="32">
        <v>1288</v>
      </c>
      <c r="E649" s="33">
        <v>1339047.037</v>
      </c>
      <c r="F649" s="9" t="s">
        <v>262</v>
      </c>
    </row>
    <row r="650" spans="1:6" x14ac:dyDescent="0.45">
      <c r="A650" s="31">
        <v>2</v>
      </c>
      <c r="B650" s="5" t="s">
        <v>157</v>
      </c>
      <c r="C650" s="5" t="s">
        <v>153</v>
      </c>
      <c r="D650" s="32">
        <v>1149</v>
      </c>
      <c r="E650" s="33">
        <v>131885.5191</v>
      </c>
      <c r="F650" s="9" t="s">
        <v>152</v>
      </c>
    </row>
    <row r="651" spans="1:6" x14ac:dyDescent="0.45">
      <c r="A651" s="31">
        <v>2</v>
      </c>
      <c r="B651" s="5" t="s">
        <v>158</v>
      </c>
      <c r="C651" s="5" t="s">
        <v>153</v>
      </c>
      <c r="D651" s="32">
        <v>1119</v>
      </c>
      <c r="E651" s="33">
        <v>1944420.8030000001</v>
      </c>
      <c r="F651" s="9" t="s">
        <v>262</v>
      </c>
    </row>
    <row r="652" spans="1:6" x14ac:dyDescent="0.45">
      <c r="A652" s="31">
        <v>2</v>
      </c>
      <c r="B652" s="5" t="s">
        <v>158</v>
      </c>
      <c r="C652" s="5" t="s">
        <v>153</v>
      </c>
      <c r="D652" s="32">
        <v>520</v>
      </c>
      <c r="E652" s="33">
        <v>66578.456080000004</v>
      </c>
      <c r="F652" s="9" t="s">
        <v>152</v>
      </c>
    </row>
    <row r="653" spans="1:6" x14ac:dyDescent="0.45">
      <c r="A653" s="31">
        <v>2</v>
      </c>
      <c r="B653" s="5" t="s">
        <v>159</v>
      </c>
      <c r="C653" s="5" t="s">
        <v>153</v>
      </c>
      <c r="D653" s="32">
        <v>350</v>
      </c>
      <c r="E653" s="33">
        <v>747259.83400000003</v>
      </c>
      <c r="F653" s="9" t="s">
        <v>262</v>
      </c>
    </row>
    <row r="654" spans="1:6" x14ac:dyDescent="0.45">
      <c r="A654" s="31">
        <v>2</v>
      </c>
      <c r="B654" s="5" t="s">
        <v>159</v>
      </c>
      <c r="C654" s="5" t="s">
        <v>153</v>
      </c>
      <c r="D654" s="32">
        <v>2430</v>
      </c>
      <c r="E654" s="33">
        <v>273211.82516000001</v>
      </c>
      <c r="F654" s="9" t="s">
        <v>152</v>
      </c>
    </row>
    <row r="655" spans="1:6" x14ac:dyDescent="0.45">
      <c r="A655" s="31">
        <v>2</v>
      </c>
      <c r="B655" s="5" t="s">
        <v>160</v>
      </c>
      <c r="C655" s="5" t="s">
        <v>153</v>
      </c>
      <c r="D655" s="32">
        <v>2692</v>
      </c>
      <c r="E655" s="33">
        <v>3507091.4750000001</v>
      </c>
      <c r="F655" s="9" t="s">
        <v>262</v>
      </c>
    </row>
    <row r="656" spans="1:6" x14ac:dyDescent="0.45">
      <c r="A656" s="31">
        <v>2</v>
      </c>
      <c r="B656" s="5" t="s">
        <v>160</v>
      </c>
      <c r="C656" s="5" t="s">
        <v>153</v>
      </c>
      <c r="D656" s="32">
        <v>2583</v>
      </c>
      <c r="E656" s="33">
        <v>367147.41652999999</v>
      </c>
      <c r="F656" s="9" t="s">
        <v>152</v>
      </c>
    </row>
    <row r="657" spans="1:6" x14ac:dyDescent="0.45">
      <c r="A657" s="31">
        <v>2</v>
      </c>
      <c r="B657" s="5" t="s">
        <v>161</v>
      </c>
      <c r="C657" s="5" t="s">
        <v>153</v>
      </c>
      <c r="D657" s="32">
        <v>2723</v>
      </c>
      <c r="E657" s="33">
        <v>3857135.7259999998</v>
      </c>
      <c r="F657" s="9" t="s">
        <v>262</v>
      </c>
    </row>
    <row r="658" spans="1:6" x14ac:dyDescent="0.45">
      <c r="A658" s="31">
        <v>2</v>
      </c>
      <c r="B658" s="5" t="s">
        <v>161</v>
      </c>
      <c r="C658" s="5" t="s">
        <v>153</v>
      </c>
      <c r="D658" s="32">
        <v>1936</v>
      </c>
      <c r="E658" s="33">
        <v>220182.49340000001</v>
      </c>
      <c r="F658" s="9" t="s">
        <v>152</v>
      </c>
    </row>
    <row r="659" spans="1:6" x14ac:dyDescent="0.45">
      <c r="A659" s="31">
        <v>2</v>
      </c>
      <c r="B659" s="5" t="s">
        <v>162</v>
      </c>
      <c r="C659" s="5" t="s">
        <v>153</v>
      </c>
      <c r="D659" s="32">
        <v>264</v>
      </c>
      <c r="E659" s="33">
        <v>535520.46699999995</v>
      </c>
      <c r="F659" s="9" t="s">
        <v>262</v>
      </c>
    </row>
    <row r="660" spans="1:6" x14ac:dyDescent="0.45">
      <c r="A660" s="31">
        <v>2</v>
      </c>
      <c r="B660" s="5" t="s">
        <v>162</v>
      </c>
      <c r="C660" s="5" t="s">
        <v>153</v>
      </c>
      <c r="D660" s="32">
        <v>4</v>
      </c>
      <c r="E660" s="33">
        <v>600.09752000000003</v>
      </c>
      <c r="F660" s="9" t="s">
        <v>152</v>
      </c>
    </row>
    <row r="661" spans="1:6" x14ac:dyDescent="0.45">
      <c r="A661" s="31">
        <v>2</v>
      </c>
      <c r="B661" s="5" t="s">
        <v>163</v>
      </c>
      <c r="C661" s="5" t="s">
        <v>153</v>
      </c>
      <c r="D661" s="32">
        <v>529</v>
      </c>
      <c r="E661" s="33">
        <v>1176068.5530000001</v>
      </c>
      <c r="F661" s="9" t="s">
        <v>262</v>
      </c>
    </row>
    <row r="662" spans="1:6" x14ac:dyDescent="0.45">
      <c r="A662" s="31">
        <v>2</v>
      </c>
      <c r="B662" s="5" t="s">
        <v>164</v>
      </c>
      <c r="C662" s="5" t="s">
        <v>153</v>
      </c>
      <c r="D662" s="32">
        <v>646</v>
      </c>
      <c r="E662" s="33">
        <v>530162.67599999998</v>
      </c>
      <c r="F662" s="9" t="s">
        <v>262</v>
      </c>
    </row>
    <row r="663" spans="1:6" x14ac:dyDescent="0.45">
      <c r="A663" s="31">
        <v>2</v>
      </c>
      <c r="B663" s="5" t="s">
        <v>164</v>
      </c>
      <c r="C663" s="5" t="s">
        <v>153</v>
      </c>
      <c r="D663" s="32">
        <v>643</v>
      </c>
      <c r="E663" s="33">
        <v>101870.12761</v>
      </c>
      <c r="F663" s="9" t="s">
        <v>152</v>
      </c>
    </row>
    <row r="664" spans="1:6" x14ac:dyDescent="0.45">
      <c r="A664" s="31">
        <v>2</v>
      </c>
      <c r="B664" s="5" t="s">
        <v>165</v>
      </c>
      <c r="C664" s="5" t="s">
        <v>153</v>
      </c>
      <c r="D664" s="32">
        <v>417</v>
      </c>
      <c r="E664" s="33">
        <v>862586.87899999996</v>
      </c>
      <c r="F664" s="9" t="s">
        <v>262</v>
      </c>
    </row>
    <row r="665" spans="1:6" x14ac:dyDescent="0.45">
      <c r="A665" s="31">
        <v>2</v>
      </c>
      <c r="B665" s="5" t="s">
        <v>166</v>
      </c>
      <c r="C665" s="5" t="s">
        <v>153</v>
      </c>
      <c r="D665" s="32">
        <v>625</v>
      </c>
      <c r="E665" s="33">
        <v>1197401.6780000001</v>
      </c>
      <c r="F665" s="9" t="s">
        <v>262</v>
      </c>
    </row>
    <row r="666" spans="1:6" x14ac:dyDescent="0.45">
      <c r="A666" s="31">
        <v>2</v>
      </c>
      <c r="B666" s="5" t="s">
        <v>167</v>
      </c>
      <c r="C666" s="5" t="s">
        <v>153</v>
      </c>
      <c r="D666" s="32">
        <v>84</v>
      </c>
      <c r="E666" s="33">
        <v>145152.56599999999</v>
      </c>
      <c r="F666" s="9" t="s">
        <v>262</v>
      </c>
    </row>
    <row r="667" spans="1:6" x14ac:dyDescent="0.45">
      <c r="A667" s="31">
        <v>2</v>
      </c>
      <c r="B667" s="5" t="s">
        <v>167</v>
      </c>
      <c r="C667" s="5" t="s">
        <v>153</v>
      </c>
      <c r="D667" s="32">
        <v>7</v>
      </c>
      <c r="E667" s="33">
        <v>634.04861000000005</v>
      </c>
      <c r="F667" s="9" t="s">
        <v>152</v>
      </c>
    </row>
    <row r="668" spans="1:6" x14ac:dyDescent="0.45">
      <c r="A668" s="31">
        <v>2</v>
      </c>
      <c r="B668" s="5" t="s">
        <v>168</v>
      </c>
      <c r="C668" s="5" t="s">
        <v>153</v>
      </c>
      <c r="D668" s="32">
        <v>5342</v>
      </c>
      <c r="E668" s="33">
        <v>5796835.6780000003</v>
      </c>
      <c r="F668" s="9" t="s">
        <v>262</v>
      </c>
    </row>
    <row r="669" spans="1:6" x14ac:dyDescent="0.45">
      <c r="A669" s="31">
        <v>2</v>
      </c>
      <c r="B669" s="5" t="s">
        <v>168</v>
      </c>
      <c r="C669" s="5" t="s">
        <v>153</v>
      </c>
      <c r="D669" s="32">
        <v>5393</v>
      </c>
      <c r="E669" s="33">
        <v>640296.84822000004</v>
      </c>
      <c r="F669" s="9" t="s">
        <v>152</v>
      </c>
    </row>
    <row r="670" spans="1:6" x14ac:dyDescent="0.45">
      <c r="A670" s="31">
        <v>2</v>
      </c>
      <c r="B670" s="5" t="s">
        <v>169</v>
      </c>
      <c r="C670" s="5" t="s">
        <v>153</v>
      </c>
      <c r="D670" s="32">
        <v>97</v>
      </c>
      <c r="E670" s="33">
        <v>206200.94200000001</v>
      </c>
      <c r="F670" s="9" t="s">
        <v>262</v>
      </c>
    </row>
    <row r="671" spans="1:6" x14ac:dyDescent="0.45">
      <c r="A671" s="31">
        <v>2</v>
      </c>
      <c r="B671" s="5" t="s">
        <v>170</v>
      </c>
      <c r="C671" s="5" t="s">
        <v>153</v>
      </c>
      <c r="D671" s="32">
        <v>5524</v>
      </c>
      <c r="E671" s="33">
        <v>6294012.148</v>
      </c>
      <c r="F671" s="9" t="s">
        <v>262</v>
      </c>
    </row>
    <row r="672" spans="1:6" x14ac:dyDescent="0.45">
      <c r="A672" s="31">
        <v>2</v>
      </c>
      <c r="B672" s="5" t="s">
        <v>170</v>
      </c>
      <c r="C672" s="5" t="s">
        <v>153</v>
      </c>
      <c r="D672" s="32">
        <v>3715</v>
      </c>
      <c r="E672" s="33">
        <v>499530.82493</v>
      </c>
      <c r="F672" s="9" t="s">
        <v>152</v>
      </c>
    </row>
    <row r="673" spans="1:6" x14ac:dyDescent="0.45">
      <c r="A673" s="31">
        <v>2</v>
      </c>
      <c r="B673" s="5" t="s">
        <v>171</v>
      </c>
      <c r="C673" s="5" t="s">
        <v>153</v>
      </c>
      <c r="D673" s="32">
        <v>33</v>
      </c>
      <c r="E673" s="33">
        <v>63541.794000000002</v>
      </c>
      <c r="F673" s="9" t="s">
        <v>262</v>
      </c>
    </row>
    <row r="674" spans="1:6" x14ac:dyDescent="0.45">
      <c r="A674" s="31">
        <v>2</v>
      </c>
      <c r="B674" s="5" t="s">
        <v>172</v>
      </c>
      <c r="C674" s="5" t="s">
        <v>153</v>
      </c>
      <c r="D674" s="32">
        <v>2029</v>
      </c>
      <c r="E674" s="33">
        <v>2605301.7940000002</v>
      </c>
      <c r="F674" s="9" t="s">
        <v>262</v>
      </c>
    </row>
    <row r="675" spans="1:6" x14ac:dyDescent="0.45">
      <c r="A675" s="31">
        <v>2</v>
      </c>
      <c r="B675" s="5" t="s">
        <v>172</v>
      </c>
      <c r="C675" s="5" t="s">
        <v>153</v>
      </c>
      <c r="D675" s="32">
        <v>1878</v>
      </c>
      <c r="E675" s="33">
        <v>235439.61472000001</v>
      </c>
      <c r="F675" s="9" t="s">
        <v>152</v>
      </c>
    </row>
    <row r="676" spans="1:6" x14ac:dyDescent="0.45">
      <c r="A676" s="31">
        <v>2</v>
      </c>
      <c r="B676" s="5" t="s">
        <v>173</v>
      </c>
      <c r="C676" s="5" t="s">
        <v>153</v>
      </c>
      <c r="D676" s="32">
        <v>2814</v>
      </c>
      <c r="E676" s="33">
        <v>3850090.1189999999</v>
      </c>
      <c r="F676" s="9" t="s">
        <v>262</v>
      </c>
    </row>
    <row r="677" spans="1:6" x14ac:dyDescent="0.45">
      <c r="A677" s="31">
        <v>2</v>
      </c>
      <c r="B677" s="5" t="s">
        <v>173</v>
      </c>
      <c r="C677" s="5" t="s">
        <v>153</v>
      </c>
      <c r="D677" s="32">
        <v>1586</v>
      </c>
      <c r="E677" s="33">
        <v>178198.00562000001</v>
      </c>
      <c r="F677" s="9" t="s">
        <v>152</v>
      </c>
    </row>
    <row r="678" spans="1:6" x14ac:dyDescent="0.45">
      <c r="A678" s="31">
        <v>2</v>
      </c>
      <c r="B678" s="5" t="s">
        <v>174</v>
      </c>
      <c r="C678" s="5" t="s">
        <v>153</v>
      </c>
      <c r="D678" s="32">
        <v>133</v>
      </c>
      <c r="E678" s="33">
        <v>21360.233219999998</v>
      </c>
      <c r="F678" s="9" t="s">
        <v>152</v>
      </c>
    </row>
    <row r="679" spans="1:6" x14ac:dyDescent="0.45">
      <c r="A679" s="31">
        <v>2</v>
      </c>
      <c r="B679" s="5" t="s">
        <v>175</v>
      </c>
      <c r="C679" s="5" t="s">
        <v>153</v>
      </c>
      <c r="D679" s="32">
        <v>1174</v>
      </c>
      <c r="E679" s="33">
        <v>1705104.0290000001</v>
      </c>
      <c r="F679" s="9" t="s">
        <v>262</v>
      </c>
    </row>
    <row r="680" spans="1:6" x14ac:dyDescent="0.45">
      <c r="A680" s="31">
        <v>2</v>
      </c>
      <c r="B680" s="5" t="s">
        <v>175</v>
      </c>
      <c r="C680" s="5" t="s">
        <v>153</v>
      </c>
      <c r="D680" s="32">
        <v>1126</v>
      </c>
      <c r="E680" s="33">
        <v>141919.62714</v>
      </c>
      <c r="F680" s="9" t="s">
        <v>152</v>
      </c>
    </row>
    <row r="681" spans="1:6" x14ac:dyDescent="0.45">
      <c r="A681" s="31">
        <v>2</v>
      </c>
      <c r="B681" s="5" t="s">
        <v>176</v>
      </c>
      <c r="C681" s="5" t="s">
        <v>153</v>
      </c>
      <c r="D681" s="32">
        <v>1011</v>
      </c>
      <c r="E681" s="33">
        <v>1569489.6140000001</v>
      </c>
      <c r="F681" s="9" t="s">
        <v>262</v>
      </c>
    </row>
    <row r="682" spans="1:6" x14ac:dyDescent="0.45">
      <c r="A682" s="31">
        <v>2</v>
      </c>
      <c r="B682" s="5" t="s">
        <v>176</v>
      </c>
      <c r="C682" s="5" t="s">
        <v>153</v>
      </c>
      <c r="D682" s="32">
        <v>1793</v>
      </c>
      <c r="E682" s="33">
        <v>204992.23826000001</v>
      </c>
      <c r="F682" s="9" t="s">
        <v>152</v>
      </c>
    </row>
    <row r="683" spans="1:6" x14ac:dyDescent="0.45">
      <c r="A683" s="31">
        <v>2</v>
      </c>
      <c r="B683" s="5" t="s">
        <v>177</v>
      </c>
      <c r="C683" s="5" t="s">
        <v>153</v>
      </c>
      <c r="D683" s="32">
        <v>1697</v>
      </c>
      <c r="E683" s="33">
        <v>2619276.0619999999</v>
      </c>
      <c r="F683" s="9" t="s">
        <v>262</v>
      </c>
    </row>
    <row r="684" spans="1:6" x14ac:dyDescent="0.45">
      <c r="A684" s="31">
        <v>2</v>
      </c>
      <c r="B684" s="5" t="s">
        <v>177</v>
      </c>
      <c r="C684" s="5" t="s">
        <v>153</v>
      </c>
      <c r="D684" s="32">
        <v>1411</v>
      </c>
      <c r="E684" s="33">
        <v>182331.82868999999</v>
      </c>
      <c r="F684" s="9" t="s">
        <v>152</v>
      </c>
    </row>
    <row r="685" spans="1:6" x14ac:dyDescent="0.45">
      <c r="A685" s="31">
        <v>2</v>
      </c>
      <c r="B685" s="5" t="s">
        <v>178</v>
      </c>
      <c r="C685" s="5" t="s">
        <v>153</v>
      </c>
      <c r="D685" s="32">
        <v>548</v>
      </c>
      <c r="E685" s="33">
        <v>1046415.032</v>
      </c>
      <c r="F685" s="9" t="s">
        <v>262</v>
      </c>
    </row>
    <row r="686" spans="1:6" x14ac:dyDescent="0.45">
      <c r="A686" s="31">
        <v>2</v>
      </c>
      <c r="B686" s="5" t="s">
        <v>178</v>
      </c>
      <c r="C686" s="5" t="s">
        <v>153</v>
      </c>
      <c r="D686" s="32">
        <v>192</v>
      </c>
      <c r="E686" s="33">
        <v>25577.273109999998</v>
      </c>
      <c r="F686" s="9" t="s">
        <v>152</v>
      </c>
    </row>
    <row r="687" spans="1:6" x14ac:dyDescent="0.45">
      <c r="A687" s="31">
        <v>2</v>
      </c>
      <c r="B687" s="5" t="s">
        <v>179</v>
      </c>
      <c r="C687" s="5" t="s">
        <v>153</v>
      </c>
      <c r="D687" s="32">
        <v>305</v>
      </c>
      <c r="E687" s="33">
        <v>655288.00699999998</v>
      </c>
      <c r="F687" s="9" t="s">
        <v>262</v>
      </c>
    </row>
    <row r="688" spans="1:6" x14ac:dyDescent="0.45">
      <c r="A688" s="31">
        <v>2</v>
      </c>
      <c r="B688" s="5" t="s">
        <v>180</v>
      </c>
      <c r="C688" s="5" t="s">
        <v>153</v>
      </c>
      <c r="D688" s="32">
        <v>185</v>
      </c>
      <c r="E688" s="33">
        <v>283286.71100000001</v>
      </c>
      <c r="F688" s="9" t="s">
        <v>262</v>
      </c>
    </row>
    <row r="689" spans="1:6" x14ac:dyDescent="0.45">
      <c r="A689" s="31">
        <v>2</v>
      </c>
      <c r="B689" s="5" t="s">
        <v>180</v>
      </c>
      <c r="C689" s="5" t="s">
        <v>153</v>
      </c>
      <c r="D689" s="32">
        <v>106</v>
      </c>
      <c r="E689" s="33">
        <v>15244.97444</v>
      </c>
      <c r="F689" s="9" t="s">
        <v>152</v>
      </c>
    </row>
    <row r="690" spans="1:6" x14ac:dyDescent="0.45">
      <c r="A690" s="31">
        <v>2</v>
      </c>
      <c r="B690" s="5" t="s">
        <v>181</v>
      </c>
      <c r="C690" s="5" t="s">
        <v>153</v>
      </c>
      <c r="D690" s="32">
        <v>321</v>
      </c>
      <c r="E690" s="33">
        <v>427253.685</v>
      </c>
      <c r="F690" s="9" t="s">
        <v>262</v>
      </c>
    </row>
    <row r="691" spans="1:6" x14ac:dyDescent="0.45">
      <c r="A691" s="31">
        <v>2</v>
      </c>
      <c r="B691" s="5" t="s">
        <v>181</v>
      </c>
      <c r="C691" s="5" t="s">
        <v>153</v>
      </c>
      <c r="D691" s="32">
        <v>155</v>
      </c>
      <c r="E691" s="33">
        <v>15728.117469999999</v>
      </c>
      <c r="F691" s="9" t="s">
        <v>152</v>
      </c>
    </row>
    <row r="692" spans="1:6" x14ac:dyDescent="0.45">
      <c r="A692" s="31">
        <v>2</v>
      </c>
      <c r="B692" s="5" t="s">
        <v>182</v>
      </c>
      <c r="C692" s="5" t="s">
        <v>153</v>
      </c>
      <c r="D692" s="32">
        <v>437</v>
      </c>
      <c r="E692" s="33">
        <v>768835.973</v>
      </c>
      <c r="F692" s="9" t="s">
        <v>262</v>
      </c>
    </row>
    <row r="693" spans="1:6" x14ac:dyDescent="0.45">
      <c r="A693" s="31">
        <v>2</v>
      </c>
      <c r="B693" s="5" t="s">
        <v>183</v>
      </c>
      <c r="C693" s="5" t="s">
        <v>153</v>
      </c>
      <c r="D693" s="32">
        <v>48</v>
      </c>
      <c r="E693" s="33">
        <v>81663.201000000001</v>
      </c>
      <c r="F693" s="9" t="s">
        <v>262</v>
      </c>
    </row>
    <row r="694" spans="1:6" x14ac:dyDescent="0.45">
      <c r="A694" s="31">
        <v>2</v>
      </c>
      <c r="B694" s="5" t="s">
        <v>184</v>
      </c>
      <c r="C694" s="5" t="s">
        <v>153</v>
      </c>
      <c r="D694" s="32">
        <v>79</v>
      </c>
      <c r="E694" s="33">
        <v>13642.401400000001</v>
      </c>
      <c r="F694" s="9" t="s">
        <v>152</v>
      </c>
    </row>
    <row r="695" spans="1:6" x14ac:dyDescent="0.45">
      <c r="A695" s="31">
        <v>2</v>
      </c>
      <c r="B695" s="5" t="s">
        <v>185</v>
      </c>
      <c r="C695" s="5" t="s">
        <v>153</v>
      </c>
      <c r="D695" s="32">
        <v>311</v>
      </c>
      <c r="E695" s="33">
        <v>380443.13299999997</v>
      </c>
      <c r="F695" s="9" t="s">
        <v>262</v>
      </c>
    </row>
    <row r="696" spans="1:6" x14ac:dyDescent="0.45">
      <c r="A696" s="31">
        <v>2</v>
      </c>
      <c r="B696" s="5" t="s">
        <v>185</v>
      </c>
      <c r="C696" s="5" t="s">
        <v>153</v>
      </c>
      <c r="D696" s="32">
        <v>3569</v>
      </c>
      <c r="E696" s="33">
        <v>487274.16483000002</v>
      </c>
      <c r="F696" s="9" t="s">
        <v>152</v>
      </c>
    </row>
    <row r="697" spans="1:6" x14ac:dyDescent="0.45">
      <c r="A697" s="31">
        <v>2</v>
      </c>
      <c r="B697" s="5" t="s">
        <v>186</v>
      </c>
      <c r="C697" s="5" t="s">
        <v>153</v>
      </c>
      <c r="D697" s="32">
        <v>73</v>
      </c>
      <c r="E697" s="33">
        <v>142557.18700000001</v>
      </c>
      <c r="F697" s="9" t="s">
        <v>262</v>
      </c>
    </row>
    <row r="698" spans="1:6" x14ac:dyDescent="0.45">
      <c r="A698" s="31">
        <v>2</v>
      </c>
      <c r="B698" s="5" t="s">
        <v>187</v>
      </c>
      <c r="C698" s="5" t="s">
        <v>153</v>
      </c>
      <c r="D698" s="32">
        <v>352</v>
      </c>
      <c r="E698" s="33">
        <v>638451.50100000005</v>
      </c>
      <c r="F698" s="9" t="s">
        <v>262</v>
      </c>
    </row>
    <row r="699" spans="1:6" x14ac:dyDescent="0.45">
      <c r="A699" s="31">
        <v>2</v>
      </c>
      <c r="B699" s="5" t="s">
        <v>188</v>
      </c>
      <c r="C699" s="5" t="s">
        <v>153</v>
      </c>
      <c r="D699" s="32">
        <v>655</v>
      </c>
      <c r="E699" s="33">
        <v>1056845.3559999999</v>
      </c>
      <c r="F699" s="9" t="s">
        <v>262</v>
      </c>
    </row>
    <row r="700" spans="1:6" x14ac:dyDescent="0.45">
      <c r="A700" s="31">
        <v>2</v>
      </c>
      <c r="B700" s="5" t="s">
        <v>188</v>
      </c>
      <c r="C700" s="5" t="s">
        <v>153</v>
      </c>
      <c r="D700" s="32">
        <v>7</v>
      </c>
      <c r="E700" s="33">
        <v>659.10332000000005</v>
      </c>
      <c r="F700" s="9" t="s">
        <v>152</v>
      </c>
    </row>
    <row r="701" spans="1:6" x14ac:dyDescent="0.45">
      <c r="A701" s="31">
        <v>2</v>
      </c>
      <c r="B701" s="5" t="s">
        <v>189</v>
      </c>
      <c r="C701" s="5" t="s">
        <v>153</v>
      </c>
      <c r="D701" s="32">
        <v>298</v>
      </c>
      <c r="E701" s="33">
        <v>365710.04499999998</v>
      </c>
      <c r="F701" s="9" t="s">
        <v>262</v>
      </c>
    </row>
    <row r="702" spans="1:6" x14ac:dyDescent="0.45">
      <c r="A702" s="31">
        <v>2</v>
      </c>
      <c r="B702" s="5" t="s">
        <v>189</v>
      </c>
      <c r="C702" s="5" t="s">
        <v>153</v>
      </c>
      <c r="D702" s="32">
        <v>185</v>
      </c>
      <c r="E702" s="33">
        <v>18062.244460000002</v>
      </c>
      <c r="F702" s="9" t="s">
        <v>152</v>
      </c>
    </row>
    <row r="703" spans="1:6" x14ac:dyDescent="0.45">
      <c r="A703" s="31">
        <v>2</v>
      </c>
      <c r="B703" s="5" t="s">
        <v>190</v>
      </c>
      <c r="C703" s="5" t="s">
        <v>153</v>
      </c>
      <c r="D703" s="32">
        <v>163</v>
      </c>
      <c r="E703" s="33">
        <v>365694.70799999998</v>
      </c>
      <c r="F703" s="9" t="s">
        <v>262</v>
      </c>
    </row>
    <row r="704" spans="1:6" x14ac:dyDescent="0.45">
      <c r="A704" s="31">
        <v>2</v>
      </c>
      <c r="B704" s="5" t="s">
        <v>191</v>
      </c>
      <c r="C704" s="5" t="s">
        <v>153</v>
      </c>
      <c r="D704" s="32">
        <v>4</v>
      </c>
      <c r="E704" s="33">
        <v>7517.8119999999999</v>
      </c>
      <c r="F704" s="9" t="s">
        <v>262</v>
      </c>
    </row>
    <row r="705" spans="1:6" x14ac:dyDescent="0.45">
      <c r="A705" s="31">
        <v>2</v>
      </c>
      <c r="B705" s="5" t="s">
        <v>192</v>
      </c>
      <c r="C705" s="5" t="s">
        <v>153</v>
      </c>
      <c r="D705" s="32">
        <v>2</v>
      </c>
      <c r="E705" s="33">
        <v>1619.268</v>
      </c>
      <c r="F705" s="9" t="s">
        <v>262</v>
      </c>
    </row>
    <row r="706" spans="1:6" x14ac:dyDescent="0.45">
      <c r="A706" s="31">
        <v>2</v>
      </c>
      <c r="B706" s="5" t="s">
        <v>193</v>
      </c>
      <c r="C706" s="5" t="s">
        <v>153</v>
      </c>
      <c r="D706" s="32">
        <v>1658</v>
      </c>
      <c r="E706" s="33">
        <v>2507687.5580000002</v>
      </c>
      <c r="F706" s="9" t="s">
        <v>262</v>
      </c>
    </row>
    <row r="707" spans="1:6" x14ac:dyDescent="0.45">
      <c r="A707" s="31">
        <v>2</v>
      </c>
      <c r="B707" s="5" t="s">
        <v>193</v>
      </c>
      <c r="C707" s="5" t="s">
        <v>153</v>
      </c>
      <c r="D707" s="32">
        <v>1079</v>
      </c>
      <c r="E707" s="33">
        <v>130428.87334000001</v>
      </c>
      <c r="F707" s="9" t="s">
        <v>152</v>
      </c>
    </row>
    <row r="708" spans="1:6" x14ac:dyDescent="0.45">
      <c r="A708" s="31">
        <v>2</v>
      </c>
      <c r="B708" s="5" t="s">
        <v>194</v>
      </c>
      <c r="C708" s="5" t="s">
        <v>153</v>
      </c>
      <c r="D708" s="32">
        <v>195</v>
      </c>
      <c r="E708" s="33">
        <v>420528.93</v>
      </c>
      <c r="F708" s="9" t="s">
        <v>262</v>
      </c>
    </row>
    <row r="709" spans="1:6" x14ac:dyDescent="0.45">
      <c r="A709" s="31">
        <v>2</v>
      </c>
      <c r="B709" s="5" t="s">
        <v>194</v>
      </c>
      <c r="C709" s="5" t="s">
        <v>153</v>
      </c>
      <c r="D709" s="32">
        <v>13</v>
      </c>
      <c r="E709" s="33">
        <v>1676.5098700000001</v>
      </c>
      <c r="F709" s="9" t="s">
        <v>152</v>
      </c>
    </row>
    <row r="710" spans="1:6" x14ac:dyDescent="0.45">
      <c r="A710" s="31">
        <v>2</v>
      </c>
      <c r="B710" s="5" t="s">
        <v>195</v>
      </c>
      <c r="C710" s="5" t="s">
        <v>153</v>
      </c>
      <c r="D710" s="32">
        <v>1715</v>
      </c>
      <c r="E710" s="33">
        <v>2031923.4820000001</v>
      </c>
      <c r="F710" s="9" t="s">
        <v>262</v>
      </c>
    </row>
    <row r="711" spans="1:6" x14ac:dyDescent="0.45">
      <c r="A711" s="31">
        <v>2</v>
      </c>
      <c r="B711" s="5" t="s">
        <v>195</v>
      </c>
      <c r="C711" s="5" t="s">
        <v>153</v>
      </c>
      <c r="D711" s="32">
        <v>934</v>
      </c>
      <c r="E711" s="33">
        <v>99513.731839999993</v>
      </c>
      <c r="F711" s="9" t="s">
        <v>152</v>
      </c>
    </row>
    <row r="712" spans="1:6" x14ac:dyDescent="0.45">
      <c r="A712" s="31">
        <v>2</v>
      </c>
      <c r="B712" s="5" t="s">
        <v>196</v>
      </c>
      <c r="C712" s="5" t="s">
        <v>153</v>
      </c>
      <c r="D712" s="32">
        <v>271</v>
      </c>
      <c r="E712" s="33">
        <v>385083.87599999999</v>
      </c>
      <c r="F712" s="9" t="s">
        <v>262</v>
      </c>
    </row>
    <row r="713" spans="1:6" x14ac:dyDescent="0.45">
      <c r="A713" s="31">
        <v>2</v>
      </c>
      <c r="B713" s="5" t="s">
        <v>196</v>
      </c>
      <c r="C713" s="5" t="s">
        <v>153</v>
      </c>
      <c r="D713" s="32">
        <v>158</v>
      </c>
      <c r="E713" s="33">
        <v>20471.846239999999</v>
      </c>
      <c r="F713" s="9" t="s">
        <v>152</v>
      </c>
    </row>
    <row r="714" spans="1:6" x14ac:dyDescent="0.45">
      <c r="A714" s="31">
        <v>2</v>
      </c>
      <c r="B714" s="5" t="s">
        <v>197</v>
      </c>
      <c r="C714" s="5" t="s">
        <v>153</v>
      </c>
      <c r="D714" s="32">
        <v>6602</v>
      </c>
      <c r="E714" s="33">
        <v>9369313.1809999999</v>
      </c>
      <c r="F714" s="9" t="s">
        <v>262</v>
      </c>
    </row>
    <row r="715" spans="1:6" x14ac:dyDescent="0.45">
      <c r="A715" s="31">
        <v>2</v>
      </c>
      <c r="B715" s="5" t="s">
        <v>197</v>
      </c>
      <c r="C715" s="5" t="s">
        <v>153</v>
      </c>
      <c r="D715" s="32">
        <v>1730</v>
      </c>
      <c r="E715" s="33">
        <v>201598.03377000001</v>
      </c>
      <c r="F715" s="9" t="s">
        <v>152</v>
      </c>
    </row>
    <row r="716" spans="1:6" x14ac:dyDescent="0.45">
      <c r="A716" s="31">
        <v>2</v>
      </c>
      <c r="B716" s="5" t="s">
        <v>198</v>
      </c>
      <c r="C716" s="5" t="s">
        <v>153</v>
      </c>
      <c r="D716" s="32">
        <v>153</v>
      </c>
      <c r="E716" s="33">
        <v>295968.43699999998</v>
      </c>
      <c r="F716" s="9" t="s">
        <v>262</v>
      </c>
    </row>
    <row r="717" spans="1:6" x14ac:dyDescent="0.45">
      <c r="A717" s="31">
        <v>2</v>
      </c>
      <c r="B717" s="5" t="s">
        <v>199</v>
      </c>
      <c r="C717" s="5" t="s">
        <v>153</v>
      </c>
      <c r="D717" s="32">
        <v>969</v>
      </c>
      <c r="E717" s="33">
        <v>1409817.2320000001</v>
      </c>
      <c r="F717" s="9" t="s">
        <v>262</v>
      </c>
    </row>
    <row r="718" spans="1:6" x14ac:dyDescent="0.45">
      <c r="A718" s="31">
        <v>2</v>
      </c>
      <c r="B718" s="5" t="s">
        <v>199</v>
      </c>
      <c r="C718" s="5" t="s">
        <v>153</v>
      </c>
      <c r="D718" s="32">
        <v>598</v>
      </c>
      <c r="E718" s="33">
        <v>74968.420400000003</v>
      </c>
      <c r="F718" s="9" t="s">
        <v>152</v>
      </c>
    </row>
    <row r="719" spans="1:6" x14ac:dyDescent="0.45">
      <c r="A719" s="31">
        <v>2</v>
      </c>
      <c r="B719" s="5" t="s">
        <v>200</v>
      </c>
      <c r="C719" s="5" t="s">
        <v>153</v>
      </c>
      <c r="D719" s="32">
        <v>229</v>
      </c>
      <c r="E719" s="33">
        <v>284342.92200000002</v>
      </c>
      <c r="F719" s="9" t="s">
        <v>262</v>
      </c>
    </row>
    <row r="720" spans="1:6" x14ac:dyDescent="0.45">
      <c r="A720" s="31">
        <v>2</v>
      </c>
      <c r="B720" s="5" t="s">
        <v>200</v>
      </c>
      <c r="C720" s="5" t="s">
        <v>153</v>
      </c>
      <c r="D720" s="32">
        <v>129</v>
      </c>
      <c r="E720" s="33">
        <v>12629.92461</v>
      </c>
      <c r="F720" s="9" t="s">
        <v>152</v>
      </c>
    </row>
    <row r="721" spans="1:6" x14ac:dyDescent="0.45">
      <c r="A721" s="31">
        <v>2</v>
      </c>
      <c r="B721" s="5" t="s">
        <v>201</v>
      </c>
      <c r="C721" s="5" t="s">
        <v>153</v>
      </c>
      <c r="D721" s="32">
        <v>513</v>
      </c>
      <c r="E721" s="33">
        <v>784248.08200000005</v>
      </c>
      <c r="F721" s="9" t="s">
        <v>262</v>
      </c>
    </row>
    <row r="722" spans="1:6" x14ac:dyDescent="0.45">
      <c r="A722" s="31">
        <v>2</v>
      </c>
      <c r="B722" s="5" t="s">
        <v>202</v>
      </c>
      <c r="C722" s="5" t="s">
        <v>153</v>
      </c>
      <c r="D722" s="32">
        <v>110</v>
      </c>
      <c r="E722" s="33">
        <v>213657.42800000001</v>
      </c>
      <c r="F722" s="9" t="s">
        <v>262</v>
      </c>
    </row>
    <row r="723" spans="1:6" x14ac:dyDescent="0.45">
      <c r="A723" s="31">
        <v>2</v>
      </c>
      <c r="B723" s="5" t="s">
        <v>203</v>
      </c>
      <c r="C723" s="5" t="s">
        <v>153</v>
      </c>
      <c r="D723" s="32">
        <v>462</v>
      </c>
      <c r="E723" s="33">
        <v>573533.16099999996</v>
      </c>
      <c r="F723" s="9" t="s">
        <v>262</v>
      </c>
    </row>
    <row r="724" spans="1:6" x14ac:dyDescent="0.45">
      <c r="A724" s="31">
        <v>2</v>
      </c>
      <c r="B724" s="5" t="s">
        <v>204</v>
      </c>
      <c r="C724" s="5" t="s">
        <v>153</v>
      </c>
      <c r="D724" s="32">
        <v>396</v>
      </c>
      <c r="E724" s="33">
        <v>766443.228</v>
      </c>
      <c r="F724" s="9" t="s">
        <v>262</v>
      </c>
    </row>
    <row r="725" spans="1:6" x14ac:dyDescent="0.45">
      <c r="A725" s="31">
        <v>2</v>
      </c>
      <c r="B725" s="5" t="s">
        <v>205</v>
      </c>
      <c r="C725" s="5" t="s">
        <v>153</v>
      </c>
      <c r="D725" s="32">
        <v>116</v>
      </c>
      <c r="E725" s="33">
        <v>142240.23699999999</v>
      </c>
      <c r="F725" s="9" t="s">
        <v>262</v>
      </c>
    </row>
    <row r="726" spans="1:6" x14ac:dyDescent="0.45">
      <c r="A726" s="31">
        <v>2</v>
      </c>
      <c r="B726" s="5" t="s">
        <v>206</v>
      </c>
      <c r="C726" s="5" t="s">
        <v>153</v>
      </c>
      <c r="D726" s="32">
        <v>256</v>
      </c>
      <c r="E726" s="33">
        <v>389996.45</v>
      </c>
      <c r="F726" s="9" t="s">
        <v>262</v>
      </c>
    </row>
    <row r="727" spans="1:6" x14ac:dyDescent="0.45">
      <c r="A727" s="31">
        <v>2</v>
      </c>
      <c r="B727" s="5" t="s">
        <v>206</v>
      </c>
      <c r="C727" s="5" t="s">
        <v>153</v>
      </c>
      <c r="D727" s="32">
        <v>165</v>
      </c>
      <c r="E727" s="33">
        <v>22419.916939999999</v>
      </c>
      <c r="F727" s="9" t="s">
        <v>152</v>
      </c>
    </row>
    <row r="728" spans="1:6" x14ac:dyDescent="0.45">
      <c r="A728" s="31">
        <v>2</v>
      </c>
      <c r="B728" s="5" t="s">
        <v>207</v>
      </c>
      <c r="C728" s="5" t="s">
        <v>153</v>
      </c>
      <c r="D728" s="32">
        <v>172</v>
      </c>
      <c r="E728" s="33">
        <v>208262.35500000001</v>
      </c>
      <c r="F728" s="9" t="s">
        <v>262</v>
      </c>
    </row>
    <row r="729" spans="1:6" x14ac:dyDescent="0.45">
      <c r="A729" s="31">
        <v>2</v>
      </c>
      <c r="B729" s="5" t="s">
        <v>208</v>
      </c>
      <c r="C729" s="5" t="s">
        <v>153</v>
      </c>
      <c r="D729" s="32">
        <v>802</v>
      </c>
      <c r="E729" s="33">
        <v>924887.25699999998</v>
      </c>
      <c r="F729" s="9" t="s">
        <v>262</v>
      </c>
    </row>
    <row r="730" spans="1:6" x14ac:dyDescent="0.45">
      <c r="A730" s="31">
        <v>2</v>
      </c>
      <c r="B730" s="5" t="s">
        <v>209</v>
      </c>
      <c r="C730" s="5" t="s">
        <v>153</v>
      </c>
      <c r="D730" s="32">
        <v>3032</v>
      </c>
      <c r="E730" s="33">
        <v>4024846.5989999999</v>
      </c>
      <c r="F730" s="9" t="s">
        <v>262</v>
      </c>
    </row>
    <row r="731" spans="1:6" x14ac:dyDescent="0.45">
      <c r="A731" s="31">
        <v>2</v>
      </c>
      <c r="B731" s="5" t="s">
        <v>209</v>
      </c>
      <c r="C731" s="5" t="s">
        <v>153</v>
      </c>
      <c r="D731" s="32">
        <v>671</v>
      </c>
      <c r="E731" s="33">
        <v>64340.631099999999</v>
      </c>
      <c r="F731" s="9" t="s">
        <v>152</v>
      </c>
    </row>
    <row r="732" spans="1:6" x14ac:dyDescent="0.45">
      <c r="A732" s="31">
        <v>2</v>
      </c>
      <c r="B732" s="5" t="s">
        <v>210</v>
      </c>
      <c r="C732" s="5" t="s">
        <v>153</v>
      </c>
      <c r="D732" s="32">
        <v>210</v>
      </c>
      <c r="E732" s="33">
        <v>248673.49900000001</v>
      </c>
      <c r="F732" s="9" t="s">
        <v>262</v>
      </c>
    </row>
    <row r="733" spans="1:6" x14ac:dyDescent="0.45">
      <c r="A733" s="31">
        <v>2</v>
      </c>
      <c r="B733" s="5" t="s">
        <v>210</v>
      </c>
      <c r="C733" s="5" t="s">
        <v>153</v>
      </c>
      <c r="D733" s="32">
        <v>130</v>
      </c>
      <c r="E733" s="33">
        <v>12246.986349999999</v>
      </c>
      <c r="F733" s="9" t="s">
        <v>152</v>
      </c>
    </row>
    <row r="734" spans="1:6" x14ac:dyDescent="0.45">
      <c r="A734" s="31">
        <v>2</v>
      </c>
      <c r="B734" s="5" t="s">
        <v>211</v>
      </c>
      <c r="C734" s="5" t="s">
        <v>153</v>
      </c>
      <c r="D734" s="32">
        <v>1</v>
      </c>
      <c r="E734" s="33">
        <v>172.55</v>
      </c>
      <c r="F734" s="9" t="s">
        <v>152</v>
      </c>
    </row>
    <row r="735" spans="1:6" x14ac:dyDescent="0.45">
      <c r="A735" s="31">
        <v>2</v>
      </c>
      <c r="B735" s="5" t="s">
        <v>212</v>
      </c>
      <c r="C735" s="5" t="s">
        <v>153</v>
      </c>
      <c r="D735" s="32">
        <v>43</v>
      </c>
      <c r="E735" s="33">
        <v>49655.67</v>
      </c>
      <c r="F735" s="9" t="s">
        <v>262</v>
      </c>
    </row>
    <row r="736" spans="1:6" x14ac:dyDescent="0.45">
      <c r="A736" s="31">
        <v>2</v>
      </c>
      <c r="B736" s="5" t="s">
        <v>213</v>
      </c>
      <c r="C736" s="5" t="s">
        <v>153</v>
      </c>
      <c r="D736" s="32">
        <v>1687</v>
      </c>
      <c r="E736" s="33">
        <v>1890519.68</v>
      </c>
      <c r="F736" s="9" t="s">
        <v>262</v>
      </c>
    </row>
    <row r="737" spans="1:6" x14ac:dyDescent="0.45">
      <c r="A737" s="31">
        <v>2</v>
      </c>
      <c r="B737" s="5" t="s">
        <v>213</v>
      </c>
      <c r="C737" s="5" t="s">
        <v>153</v>
      </c>
      <c r="D737" s="32">
        <v>591</v>
      </c>
      <c r="E737" s="33">
        <v>58369.08988</v>
      </c>
      <c r="F737" s="9" t="s">
        <v>152</v>
      </c>
    </row>
    <row r="738" spans="1:6" x14ac:dyDescent="0.45">
      <c r="A738" s="31">
        <v>2</v>
      </c>
      <c r="B738" s="5" t="s">
        <v>214</v>
      </c>
      <c r="C738" s="5" t="s">
        <v>153</v>
      </c>
      <c r="D738" s="32">
        <v>71</v>
      </c>
      <c r="E738" s="33">
        <v>101025.58900000001</v>
      </c>
      <c r="F738" s="9" t="s">
        <v>262</v>
      </c>
    </row>
    <row r="739" spans="1:6" x14ac:dyDescent="0.45">
      <c r="A739" s="31">
        <v>2</v>
      </c>
      <c r="B739" s="5" t="s">
        <v>215</v>
      </c>
      <c r="C739" s="5" t="s">
        <v>153</v>
      </c>
      <c r="D739" s="32">
        <v>94</v>
      </c>
      <c r="E739" s="33">
        <v>176794.57500000001</v>
      </c>
      <c r="F739" s="9" t="s">
        <v>262</v>
      </c>
    </row>
    <row r="740" spans="1:6" x14ac:dyDescent="0.45">
      <c r="A740" s="31">
        <v>2</v>
      </c>
      <c r="B740" s="5" t="s">
        <v>216</v>
      </c>
      <c r="C740" s="5" t="s">
        <v>153</v>
      </c>
      <c r="D740" s="32">
        <v>8</v>
      </c>
      <c r="E740" s="33">
        <v>10722.373</v>
      </c>
      <c r="F740" s="9" t="s">
        <v>262</v>
      </c>
    </row>
    <row r="741" spans="1:6" x14ac:dyDescent="0.45">
      <c r="A741" s="31">
        <v>2</v>
      </c>
      <c r="B741" s="5" t="s">
        <v>217</v>
      </c>
      <c r="C741" s="5" t="s">
        <v>153</v>
      </c>
      <c r="D741" s="32">
        <v>428</v>
      </c>
      <c r="E741" s="33">
        <v>591056.89599999995</v>
      </c>
      <c r="F741" s="9" t="s">
        <v>262</v>
      </c>
    </row>
    <row r="742" spans="1:6" x14ac:dyDescent="0.45">
      <c r="A742" s="31">
        <v>2</v>
      </c>
      <c r="B742" s="5" t="s">
        <v>218</v>
      </c>
      <c r="C742" s="5" t="s">
        <v>153</v>
      </c>
      <c r="D742" s="32">
        <v>237</v>
      </c>
      <c r="E742" s="33">
        <v>454302.79100000003</v>
      </c>
      <c r="F742" s="9" t="s">
        <v>262</v>
      </c>
    </row>
    <row r="743" spans="1:6" x14ac:dyDescent="0.45">
      <c r="A743" s="31">
        <v>2</v>
      </c>
      <c r="B743" s="5" t="s">
        <v>219</v>
      </c>
      <c r="C743" s="5" t="s">
        <v>153</v>
      </c>
      <c r="D743" s="32">
        <v>509</v>
      </c>
      <c r="E743" s="33">
        <v>646879.15399999998</v>
      </c>
      <c r="F743" s="9" t="s">
        <v>262</v>
      </c>
    </row>
    <row r="744" spans="1:6" x14ac:dyDescent="0.45">
      <c r="A744" s="31">
        <v>2</v>
      </c>
      <c r="B744" s="5" t="s">
        <v>219</v>
      </c>
      <c r="C744" s="5" t="s">
        <v>153</v>
      </c>
      <c r="D744" s="32">
        <v>339</v>
      </c>
      <c r="E744" s="33">
        <v>42308.807139999997</v>
      </c>
      <c r="F744" s="9" t="s">
        <v>152</v>
      </c>
    </row>
    <row r="745" spans="1:6" x14ac:dyDescent="0.45">
      <c r="A745" s="31">
        <v>2</v>
      </c>
      <c r="B745" s="5" t="s">
        <v>220</v>
      </c>
      <c r="C745" s="5" t="s">
        <v>153</v>
      </c>
      <c r="D745" s="32">
        <v>81</v>
      </c>
      <c r="E745" s="33">
        <v>99743.649000000005</v>
      </c>
      <c r="F745" s="9" t="s">
        <v>262</v>
      </c>
    </row>
    <row r="746" spans="1:6" x14ac:dyDescent="0.45">
      <c r="A746" s="31">
        <v>2</v>
      </c>
      <c r="B746" s="5" t="s">
        <v>221</v>
      </c>
      <c r="C746" s="5" t="s">
        <v>153</v>
      </c>
      <c r="D746" s="32">
        <v>698</v>
      </c>
      <c r="E746" s="33">
        <v>986498.65399999998</v>
      </c>
      <c r="F746" s="9" t="s">
        <v>262</v>
      </c>
    </row>
    <row r="747" spans="1:6" x14ac:dyDescent="0.45">
      <c r="A747" s="31">
        <v>2</v>
      </c>
      <c r="B747" s="5" t="s">
        <v>221</v>
      </c>
      <c r="C747" s="5" t="s">
        <v>153</v>
      </c>
      <c r="D747" s="32">
        <v>417</v>
      </c>
      <c r="E747" s="33">
        <v>45072.389170000002</v>
      </c>
      <c r="F747" s="9" t="s">
        <v>152</v>
      </c>
    </row>
    <row r="748" spans="1:6" x14ac:dyDescent="0.45">
      <c r="A748" s="31">
        <v>2</v>
      </c>
      <c r="B748" s="5" t="s">
        <v>222</v>
      </c>
      <c r="C748" s="5" t="s">
        <v>153</v>
      </c>
      <c r="D748" s="32">
        <v>11676</v>
      </c>
      <c r="E748" s="33">
        <v>12568033.749</v>
      </c>
      <c r="F748" s="9" t="s">
        <v>262</v>
      </c>
    </row>
    <row r="749" spans="1:6" x14ac:dyDescent="0.45">
      <c r="A749" s="31">
        <v>2</v>
      </c>
      <c r="B749" s="5" t="s">
        <v>222</v>
      </c>
      <c r="C749" s="5" t="s">
        <v>153</v>
      </c>
      <c r="D749" s="32">
        <v>4477</v>
      </c>
      <c r="E749" s="33">
        <v>488087.70257999998</v>
      </c>
      <c r="F749" s="9" t="s">
        <v>152</v>
      </c>
    </row>
    <row r="750" spans="1:6" x14ac:dyDescent="0.45">
      <c r="A750" s="31">
        <v>2</v>
      </c>
      <c r="B750" s="5" t="s">
        <v>223</v>
      </c>
      <c r="C750" s="5" t="s">
        <v>153</v>
      </c>
      <c r="D750" s="32">
        <v>6</v>
      </c>
      <c r="E750" s="33">
        <v>7938.0910000000003</v>
      </c>
      <c r="F750" s="9" t="s">
        <v>262</v>
      </c>
    </row>
    <row r="751" spans="1:6" x14ac:dyDescent="0.45">
      <c r="A751" s="31">
        <v>2</v>
      </c>
      <c r="B751" s="5" t="s">
        <v>223</v>
      </c>
      <c r="C751" s="5" t="s">
        <v>153</v>
      </c>
      <c r="D751" s="32">
        <v>7</v>
      </c>
      <c r="E751" s="33">
        <v>541.81641000000002</v>
      </c>
      <c r="F751" s="9" t="s">
        <v>152</v>
      </c>
    </row>
    <row r="752" spans="1:6" x14ac:dyDescent="0.45">
      <c r="A752" s="31">
        <v>2</v>
      </c>
      <c r="B752" s="5" t="s">
        <v>224</v>
      </c>
      <c r="C752" s="5" t="s">
        <v>153</v>
      </c>
      <c r="D752" s="32">
        <v>324</v>
      </c>
      <c r="E752" s="33">
        <v>438103.32299999997</v>
      </c>
      <c r="F752" s="9" t="s">
        <v>262</v>
      </c>
    </row>
    <row r="753" spans="1:6" x14ac:dyDescent="0.45">
      <c r="A753" s="31">
        <v>2</v>
      </c>
      <c r="B753" s="5" t="s">
        <v>225</v>
      </c>
      <c r="C753" s="5" t="s">
        <v>153</v>
      </c>
      <c r="D753" s="32">
        <v>902</v>
      </c>
      <c r="E753" s="33">
        <v>1094733.3400000001</v>
      </c>
      <c r="F753" s="9" t="s">
        <v>262</v>
      </c>
    </row>
    <row r="754" spans="1:6" x14ac:dyDescent="0.45">
      <c r="A754" s="31">
        <v>2</v>
      </c>
      <c r="B754" s="5" t="s">
        <v>225</v>
      </c>
      <c r="C754" s="5" t="s">
        <v>153</v>
      </c>
      <c r="D754" s="32">
        <v>621</v>
      </c>
      <c r="E754" s="33">
        <v>69217.529450000002</v>
      </c>
      <c r="F754" s="9" t="s">
        <v>152</v>
      </c>
    </row>
    <row r="755" spans="1:6" x14ac:dyDescent="0.45">
      <c r="A755" s="31">
        <v>2</v>
      </c>
      <c r="B755" s="5" t="s">
        <v>226</v>
      </c>
      <c r="C755" s="5" t="s">
        <v>153</v>
      </c>
      <c r="D755" s="32">
        <v>179</v>
      </c>
      <c r="E755" s="33">
        <v>257155.11900000001</v>
      </c>
      <c r="F755" s="9" t="s">
        <v>262</v>
      </c>
    </row>
    <row r="756" spans="1:6" x14ac:dyDescent="0.45">
      <c r="A756" s="31">
        <v>2</v>
      </c>
      <c r="B756" s="5" t="s">
        <v>226</v>
      </c>
      <c r="C756" s="5" t="s">
        <v>153</v>
      </c>
      <c r="D756" s="32">
        <v>66</v>
      </c>
      <c r="E756" s="33">
        <v>9220.6511699999992</v>
      </c>
      <c r="F756" s="9" t="s">
        <v>152</v>
      </c>
    </row>
    <row r="757" spans="1:6" x14ac:dyDescent="0.45">
      <c r="A757" s="31">
        <v>2</v>
      </c>
      <c r="B757" s="5" t="s">
        <v>227</v>
      </c>
      <c r="C757" s="5" t="s">
        <v>153</v>
      </c>
      <c r="D757" s="32">
        <v>374</v>
      </c>
      <c r="E757" s="33">
        <v>534675.77800000005</v>
      </c>
      <c r="F757" s="9" t="s">
        <v>262</v>
      </c>
    </row>
    <row r="758" spans="1:6" x14ac:dyDescent="0.45">
      <c r="A758" s="31">
        <v>2</v>
      </c>
      <c r="B758" s="5" t="s">
        <v>227</v>
      </c>
      <c r="C758" s="5" t="s">
        <v>153</v>
      </c>
      <c r="D758" s="32">
        <v>221</v>
      </c>
      <c r="E758" s="33">
        <v>27018.651239999999</v>
      </c>
      <c r="F758" s="9" t="s">
        <v>152</v>
      </c>
    </row>
    <row r="759" spans="1:6" x14ac:dyDescent="0.45">
      <c r="A759" s="31">
        <v>2</v>
      </c>
      <c r="B759" s="5" t="s">
        <v>228</v>
      </c>
      <c r="C759" s="5" t="s">
        <v>153</v>
      </c>
      <c r="D759" s="32">
        <v>721</v>
      </c>
      <c r="E759" s="33">
        <v>1243983.2</v>
      </c>
      <c r="F759" s="9" t="s">
        <v>262</v>
      </c>
    </row>
    <row r="760" spans="1:6" x14ac:dyDescent="0.45">
      <c r="A760" s="31">
        <v>2</v>
      </c>
      <c r="B760" s="5" t="s">
        <v>229</v>
      </c>
      <c r="C760" s="5" t="s">
        <v>153</v>
      </c>
      <c r="D760" s="32">
        <v>43</v>
      </c>
      <c r="E760" s="33">
        <v>76005.679000000004</v>
      </c>
      <c r="F760" s="9" t="s">
        <v>262</v>
      </c>
    </row>
    <row r="761" spans="1:6" x14ac:dyDescent="0.45">
      <c r="A761" s="31">
        <v>2</v>
      </c>
      <c r="B761" s="5" t="s">
        <v>230</v>
      </c>
      <c r="C761" s="5" t="s">
        <v>153</v>
      </c>
      <c r="D761" s="32">
        <v>47</v>
      </c>
      <c r="E761" s="33">
        <v>76813.005000000005</v>
      </c>
      <c r="F761" s="9" t="s">
        <v>262</v>
      </c>
    </row>
    <row r="762" spans="1:6" x14ac:dyDescent="0.45">
      <c r="A762" s="31">
        <v>2</v>
      </c>
      <c r="B762" s="5" t="s">
        <v>231</v>
      </c>
      <c r="C762" s="5" t="s">
        <v>153</v>
      </c>
      <c r="D762" s="32">
        <v>211</v>
      </c>
      <c r="E762" s="33">
        <v>311407.32</v>
      </c>
      <c r="F762" s="9" t="s">
        <v>262</v>
      </c>
    </row>
    <row r="763" spans="1:6" x14ac:dyDescent="0.45">
      <c r="A763" s="31">
        <v>2</v>
      </c>
      <c r="B763" s="5" t="s">
        <v>231</v>
      </c>
      <c r="C763" s="5" t="s">
        <v>153</v>
      </c>
      <c r="D763" s="32">
        <v>126</v>
      </c>
      <c r="E763" s="33">
        <v>15134.373809999999</v>
      </c>
      <c r="F763" s="9" t="s">
        <v>152</v>
      </c>
    </row>
    <row r="764" spans="1:6" x14ac:dyDescent="0.45">
      <c r="A764" s="31">
        <v>2</v>
      </c>
      <c r="B764" s="5" t="s">
        <v>232</v>
      </c>
      <c r="C764" s="5" t="s">
        <v>153</v>
      </c>
      <c r="D764" s="32">
        <v>1257</v>
      </c>
      <c r="E764" s="33">
        <v>1888388.9909999999</v>
      </c>
      <c r="F764" s="9" t="s">
        <v>262</v>
      </c>
    </row>
    <row r="765" spans="1:6" x14ac:dyDescent="0.45">
      <c r="A765" s="31">
        <v>2</v>
      </c>
      <c r="B765" s="5" t="s">
        <v>232</v>
      </c>
      <c r="C765" s="5" t="s">
        <v>153</v>
      </c>
      <c r="D765" s="32">
        <v>39</v>
      </c>
      <c r="E765" s="33">
        <v>4789.0978599999999</v>
      </c>
      <c r="F765" s="9" t="s">
        <v>152</v>
      </c>
    </row>
    <row r="766" spans="1:6" x14ac:dyDescent="0.45">
      <c r="A766" s="31">
        <v>2</v>
      </c>
      <c r="B766" s="5" t="s">
        <v>233</v>
      </c>
      <c r="C766" s="5" t="s">
        <v>153</v>
      </c>
      <c r="D766" s="32">
        <v>719</v>
      </c>
      <c r="E766" s="33">
        <v>1472783.3540000001</v>
      </c>
      <c r="F766" s="9" t="s">
        <v>262</v>
      </c>
    </row>
    <row r="767" spans="1:6" x14ac:dyDescent="0.45">
      <c r="A767" s="31">
        <v>2</v>
      </c>
      <c r="B767" s="5" t="s">
        <v>234</v>
      </c>
      <c r="C767" s="5" t="s">
        <v>153</v>
      </c>
      <c r="D767" s="32">
        <v>7030</v>
      </c>
      <c r="E767" s="33">
        <v>7081147.3770000003</v>
      </c>
      <c r="F767" s="9" t="s">
        <v>262</v>
      </c>
    </row>
    <row r="768" spans="1:6" x14ac:dyDescent="0.45">
      <c r="A768" s="31">
        <v>2</v>
      </c>
      <c r="B768" s="5" t="s">
        <v>234</v>
      </c>
      <c r="C768" s="5" t="s">
        <v>153</v>
      </c>
      <c r="D768" s="32">
        <v>3021</v>
      </c>
      <c r="E768" s="33">
        <v>344073.39146000001</v>
      </c>
      <c r="F768" s="9" t="s">
        <v>152</v>
      </c>
    </row>
    <row r="769" spans="1:6" x14ac:dyDescent="0.45">
      <c r="A769" s="31">
        <v>2</v>
      </c>
      <c r="B769" s="5" t="s">
        <v>235</v>
      </c>
      <c r="C769" s="5" t="s">
        <v>153</v>
      </c>
      <c r="D769" s="32">
        <v>8094</v>
      </c>
      <c r="E769" s="33">
        <v>9163054.8100000005</v>
      </c>
      <c r="F769" s="9" t="s">
        <v>262</v>
      </c>
    </row>
    <row r="770" spans="1:6" x14ac:dyDescent="0.45">
      <c r="A770" s="31">
        <v>2</v>
      </c>
      <c r="B770" s="5" t="s">
        <v>235</v>
      </c>
      <c r="C770" s="5" t="s">
        <v>153</v>
      </c>
      <c r="D770" s="32">
        <v>4770</v>
      </c>
      <c r="E770" s="33">
        <v>522322.57040000003</v>
      </c>
      <c r="F770" s="9" t="s">
        <v>152</v>
      </c>
    </row>
    <row r="771" spans="1:6" x14ac:dyDescent="0.45">
      <c r="A771" s="31">
        <v>2</v>
      </c>
      <c r="B771" s="5" t="s">
        <v>236</v>
      </c>
      <c r="C771" s="5" t="s">
        <v>153</v>
      </c>
      <c r="D771" s="32">
        <v>9381</v>
      </c>
      <c r="E771" s="33">
        <v>10184866.506999999</v>
      </c>
      <c r="F771" s="9" t="s">
        <v>262</v>
      </c>
    </row>
    <row r="772" spans="1:6" x14ac:dyDescent="0.45">
      <c r="A772" s="31">
        <v>2</v>
      </c>
      <c r="B772" s="5" t="s">
        <v>236</v>
      </c>
      <c r="C772" s="5" t="s">
        <v>153</v>
      </c>
      <c r="D772" s="32">
        <v>7681</v>
      </c>
      <c r="E772" s="33">
        <v>1223961.5259</v>
      </c>
      <c r="F772" s="9" t="s">
        <v>152</v>
      </c>
    </row>
    <row r="773" spans="1:6" x14ac:dyDescent="0.45">
      <c r="A773" s="31">
        <v>2</v>
      </c>
      <c r="B773" s="5" t="s">
        <v>237</v>
      </c>
      <c r="C773" s="5" t="s">
        <v>153</v>
      </c>
      <c r="D773" s="32">
        <v>4396</v>
      </c>
      <c r="E773" s="33">
        <v>4446108.92</v>
      </c>
      <c r="F773" s="9" t="s">
        <v>262</v>
      </c>
    </row>
    <row r="774" spans="1:6" x14ac:dyDescent="0.45">
      <c r="A774" s="31">
        <v>2</v>
      </c>
      <c r="B774" s="5" t="s">
        <v>237</v>
      </c>
      <c r="C774" s="5" t="s">
        <v>153</v>
      </c>
      <c r="D774" s="32">
        <v>1410</v>
      </c>
      <c r="E774" s="33">
        <v>262834.89890999999</v>
      </c>
      <c r="F774" s="9" t="s">
        <v>152</v>
      </c>
    </row>
    <row r="775" spans="1:6" x14ac:dyDescent="0.45">
      <c r="A775" s="31">
        <v>2</v>
      </c>
      <c r="B775" s="5" t="s">
        <v>238</v>
      </c>
      <c r="C775" s="5" t="s">
        <v>153</v>
      </c>
      <c r="D775" s="32">
        <v>18753</v>
      </c>
      <c r="E775" s="33">
        <v>18663172.267000001</v>
      </c>
      <c r="F775" s="9" t="s">
        <v>262</v>
      </c>
    </row>
    <row r="776" spans="1:6" x14ac:dyDescent="0.45">
      <c r="A776" s="31">
        <v>2</v>
      </c>
      <c r="B776" s="5" t="s">
        <v>238</v>
      </c>
      <c r="C776" s="5" t="s">
        <v>153</v>
      </c>
      <c r="D776" s="32">
        <v>15377</v>
      </c>
      <c r="E776" s="33">
        <v>1643870.66347</v>
      </c>
      <c r="F776" s="9" t="s">
        <v>152</v>
      </c>
    </row>
    <row r="777" spans="1:6" x14ac:dyDescent="0.45">
      <c r="A777" s="31">
        <v>2</v>
      </c>
      <c r="B777" s="5" t="s">
        <v>239</v>
      </c>
      <c r="C777" s="5" t="s">
        <v>153</v>
      </c>
      <c r="D777" s="32">
        <v>7686</v>
      </c>
      <c r="E777" s="33">
        <v>9162840.0830000006</v>
      </c>
      <c r="F777" s="9" t="s">
        <v>262</v>
      </c>
    </row>
    <row r="778" spans="1:6" x14ac:dyDescent="0.45">
      <c r="A778" s="31">
        <v>2</v>
      </c>
      <c r="B778" s="5" t="s">
        <v>239</v>
      </c>
      <c r="C778" s="5" t="s">
        <v>153</v>
      </c>
      <c r="D778" s="32">
        <v>10277</v>
      </c>
      <c r="E778" s="33">
        <v>1307824.39325</v>
      </c>
      <c r="F778" s="9" t="s">
        <v>152</v>
      </c>
    </row>
    <row r="779" spans="1:6" x14ac:dyDescent="0.45">
      <c r="A779" s="31">
        <v>2</v>
      </c>
      <c r="B779" s="5" t="s">
        <v>240</v>
      </c>
      <c r="C779" s="5" t="s">
        <v>153</v>
      </c>
      <c r="D779" s="32">
        <v>13105</v>
      </c>
      <c r="E779" s="33">
        <v>14213488.77</v>
      </c>
      <c r="F779" s="9" t="s">
        <v>262</v>
      </c>
    </row>
    <row r="780" spans="1:6" x14ac:dyDescent="0.45">
      <c r="A780" s="31">
        <v>2</v>
      </c>
      <c r="B780" s="5" t="s">
        <v>240</v>
      </c>
      <c r="C780" s="5" t="s">
        <v>153</v>
      </c>
      <c r="D780" s="32">
        <v>9218</v>
      </c>
      <c r="E780" s="33">
        <v>946362.42483000003</v>
      </c>
      <c r="F780" s="9" t="s">
        <v>152</v>
      </c>
    </row>
    <row r="781" spans="1:6" x14ac:dyDescent="0.45">
      <c r="A781" s="31">
        <v>2</v>
      </c>
      <c r="B781" s="5" t="s">
        <v>241</v>
      </c>
      <c r="C781" s="5" t="s">
        <v>153</v>
      </c>
      <c r="D781" s="32">
        <v>22834</v>
      </c>
      <c r="E781" s="33">
        <v>24093133.848999999</v>
      </c>
      <c r="F781" s="9" t="s">
        <v>262</v>
      </c>
    </row>
    <row r="782" spans="1:6" x14ac:dyDescent="0.45">
      <c r="A782" s="31">
        <v>2</v>
      </c>
      <c r="B782" s="5" t="s">
        <v>241</v>
      </c>
      <c r="C782" s="5" t="s">
        <v>153</v>
      </c>
      <c r="D782" s="32">
        <v>15913</v>
      </c>
      <c r="E782" s="33">
        <v>2062016.2204</v>
      </c>
      <c r="F782" s="9" t="s">
        <v>152</v>
      </c>
    </row>
    <row r="783" spans="1:6" x14ac:dyDescent="0.45">
      <c r="A783" s="31">
        <v>2</v>
      </c>
      <c r="B783" s="5" t="s">
        <v>242</v>
      </c>
      <c r="C783" s="5" t="s">
        <v>153</v>
      </c>
      <c r="D783" s="32">
        <v>8177</v>
      </c>
      <c r="E783" s="33">
        <v>9238837.5329999998</v>
      </c>
      <c r="F783" s="9" t="s">
        <v>262</v>
      </c>
    </row>
    <row r="784" spans="1:6" x14ac:dyDescent="0.45">
      <c r="A784" s="31">
        <v>2</v>
      </c>
      <c r="B784" s="5" t="s">
        <v>242</v>
      </c>
      <c r="C784" s="5" t="s">
        <v>153</v>
      </c>
      <c r="D784" s="32">
        <v>5693</v>
      </c>
      <c r="E784" s="33">
        <v>669173.79081999999</v>
      </c>
      <c r="F784" s="9" t="s">
        <v>152</v>
      </c>
    </row>
    <row r="785" spans="1:6" x14ac:dyDescent="0.45">
      <c r="A785" s="31">
        <v>2</v>
      </c>
      <c r="B785" s="5" t="s">
        <v>243</v>
      </c>
      <c r="C785" s="5" t="s">
        <v>153</v>
      </c>
      <c r="D785" s="32">
        <v>5335</v>
      </c>
      <c r="E785" s="33">
        <v>5961315.1160000004</v>
      </c>
      <c r="F785" s="9" t="s">
        <v>262</v>
      </c>
    </row>
    <row r="786" spans="1:6" x14ac:dyDescent="0.45">
      <c r="A786" s="31">
        <v>2</v>
      </c>
      <c r="B786" s="5" t="s">
        <v>243</v>
      </c>
      <c r="C786" s="5" t="s">
        <v>153</v>
      </c>
      <c r="D786" s="32">
        <v>5434</v>
      </c>
      <c r="E786" s="33">
        <v>615339.57007000002</v>
      </c>
      <c r="F786" s="9" t="s">
        <v>152</v>
      </c>
    </row>
    <row r="787" spans="1:6" x14ac:dyDescent="0.45">
      <c r="A787" s="31">
        <v>2</v>
      </c>
      <c r="B787" s="5" t="s">
        <v>244</v>
      </c>
      <c r="C787" s="5" t="s">
        <v>153</v>
      </c>
      <c r="D787" s="32">
        <v>6619</v>
      </c>
      <c r="E787" s="33">
        <v>7501226.926</v>
      </c>
      <c r="F787" s="9" t="s">
        <v>262</v>
      </c>
    </row>
    <row r="788" spans="1:6" x14ac:dyDescent="0.45">
      <c r="A788" s="31">
        <v>2</v>
      </c>
      <c r="B788" s="5" t="s">
        <v>244</v>
      </c>
      <c r="C788" s="5" t="s">
        <v>153</v>
      </c>
      <c r="D788" s="32">
        <v>4608</v>
      </c>
      <c r="E788" s="33">
        <v>545981.58762999997</v>
      </c>
      <c r="F788" s="9" t="s">
        <v>152</v>
      </c>
    </row>
    <row r="789" spans="1:6" x14ac:dyDescent="0.45">
      <c r="A789" s="31">
        <v>2</v>
      </c>
      <c r="B789" s="5" t="s">
        <v>245</v>
      </c>
      <c r="C789" s="5" t="s">
        <v>153</v>
      </c>
      <c r="D789" s="32">
        <v>5035</v>
      </c>
      <c r="E789" s="33">
        <v>5553081.5769999996</v>
      </c>
      <c r="F789" s="9" t="s">
        <v>262</v>
      </c>
    </row>
    <row r="790" spans="1:6" x14ac:dyDescent="0.45">
      <c r="A790" s="31">
        <v>2</v>
      </c>
      <c r="B790" s="5" t="s">
        <v>245</v>
      </c>
      <c r="C790" s="5" t="s">
        <v>153</v>
      </c>
      <c r="D790" s="32">
        <v>3650</v>
      </c>
      <c r="E790" s="33">
        <v>502814.42634000001</v>
      </c>
      <c r="F790" s="9" t="s">
        <v>152</v>
      </c>
    </row>
    <row r="791" spans="1:6" x14ac:dyDescent="0.45">
      <c r="A791" s="31">
        <v>2</v>
      </c>
      <c r="B791" s="5" t="s">
        <v>248</v>
      </c>
      <c r="C791" s="5" t="s">
        <v>153</v>
      </c>
      <c r="D791" s="32">
        <v>12272</v>
      </c>
      <c r="E791" s="33">
        <v>14018385.789999999</v>
      </c>
      <c r="F791" s="9" t="s">
        <v>262</v>
      </c>
    </row>
    <row r="792" spans="1:6" x14ac:dyDescent="0.45">
      <c r="A792" s="31">
        <v>2</v>
      </c>
      <c r="B792" s="5" t="s">
        <v>248</v>
      </c>
      <c r="C792" s="5" t="s">
        <v>153</v>
      </c>
      <c r="D792" s="32">
        <v>8663</v>
      </c>
      <c r="E792" s="33">
        <v>1311417.01409</v>
      </c>
      <c r="F792" s="9" t="s">
        <v>152</v>
      </c>
    </row>
    <row r="793" spans="1:6" x14ac:dyDescent="0.45">
      <c r="A793" s="31">
        <v>2</v>
      </c>
      <c r="B793" s="5" t="s">
        <v>249</v>
      </c>
      <c r="C793" s="5" t="s">
        <v>153</v>
      </c>
      <c r="D793" s="32">
        <v>6253</v>
      </c>
      <c r="E793" s="33">
        <v>8041600.9359999998</v>
      </c>
      <c r="F793" s="9" t="s">
        <v>262</v>
      </c>
    </row>
    <row r="794" spans="1:6" x14ac:dyDescent="0.45">
      <c r="A794" s="31">
        <v>2</v>
      </c>
      <c r="B794" s="5" t="s">
        <v>249</v>
      </c>
      <c r="C794" s="5" t="s">
        <v>153</v>
      </c>
      <c r="D794" s="32">
        <v>4111</v>
      </c>
      <c r="E794" s="33">
        <v>512642.35311000003</v>
      </c>
      <c r="F794" s="9" t="s">
        <v>152</v>
      </c>
    </row>
    <row r="795" spans="1:6" x14ac:dyDescent="0.45">
      <c r="A795" s="31">
        <v>2</v>
      </c>
      <c r="B795" s="5" t="s">
        <v>251</v>
      </c>
      <c r="C795" s="5" t="s">
        <v>153</v>
      </c>
      <c r="D795" s="32">
        <v>215</v>
      </c>
      <c r="E795" s="33">
        <v>20905.47507</v>
      </c>
      <c r="F795" s="9" t="s">
        <v>152</v>
      </c>
    </row>
    <row r="796" spans="1:6" x14ac:dyDescent="0.45">
      <c r="A796" s="31">
        <v>2</v>
      </c>
      <c r="B796" s="5" t="s">
        <v>252</v>
      </c>
      <c r="C796" s="5" t="s">
        <v>153</v>
      </c>
      <c r="D796" s="32">
        <v>6</v>
      </c>
      <c r="E796" s="33">
        <v>9970.9760000000006</v>
      </c>
      <c r="F796" s="9" t="s">
        <v>262</v>
      </c>
    </row>
    <row r="797" spans="1:6" x14ac:dyDescent="0.45">
      <c r="A797" s="31">
        <v>2</v>
      </c>
      <c r="B797" s="5" t="s">
        <v>253</v>
      </c>
      <c r="C797" s="5" t="s">
        <v>153</v>
      </c>
      <c r="D797" s="32">
        <v>316</v>
      </c>
      <c r="E797" s="33">
        <v>496820.24</v>
      </c>
      <c r="F797" s="9" t="s">
        <v>262</v>
      </c>
    </row>
    <row r="798" spans="1:6" x14ac:dyDescent="0.45">
      <c r="A798" s="31">
        <v>2</v>
      </c>
      <c r="B798" s="5" t="s">
        <v>253</v>
      </c>
      <c r="C798" s="5" t="s">
        <v>153</v>
      </c>
      <c r="D798" s="32">
        <v>144</v>
      </c>
      <c r="E798" s="33">
        <v>16389.082399999999</v>
      </c>
      <c r="F798" s="9" t="s">
        <v>152</v>
      </c>
    </row>
    <row r="799" spans="1:6" x14ac:dyDescent="0.45">
      <c r="A799" s="31">
        <v>2</v>
      </c>
      <c r="B799" s="5" t="s">
        <v>254</v>
      </c>
      <c r="C799" s="5" t="s">
        <v>153</v>
      </c>
      <c r="D799" s="32">
        <v>3794</v>
      </c>
      <c r="E799" s="33">
        <v>6326527.0899999999</v>
      </c>
      <c r="F799" s="9" t="s">
        <v>262</v>
      </c>
    </row>
    <row r="800" spans="1:6" x14ac:dyDescent="0.45">
      <c r="A800" s="31">
        <v>2</v>
      </c>
      <c r="B800" s="5" t="s">
        <v>255</v>
      </c>
      <c r="C800" s="5" t="s">
        <v>153</v>
      </c>
      <c r="D800" s="32">
        <v>157</v>
      </c>
      <c r="E800" s="33">
        <v>260836.967</v>
      </c>
      <c r="F800" s="9" t="s">
        <v>262</v>
      </c>
    </row>
    <row r="801" spans="1:6" x14ac:dyDescent="0.45">
      <c r="A801" s="31">
        <v>2</v>
      </c>
      <c r="B801" s="5" t="s">
        <v>256</v>
      </c>
      <c r="C801" s="5" t="s">
        <v>153</v>
      </c>
      <c r="D801" s="32">
        <v>665</v>
      </c>
      <c r="E801" s="33">
        <v>725048.473</v>
      </c>
      <c r="F801" s="9" t="s">
        <v>262</v>
      </c>
    </row>
    <row r="802" spans="1:6" x14ac:dyDescent="0.45">
      <c r="A802" s="31">
        <v>2</v>
      </c>
      <c r="B802" s="5" t="s">
        <v>256</v>
      </c>
      <c r="C802" s="5" t="s">
        <v>153</v>
      </c>
      <c r="D802" s="32">
        <v>417</v>
      </c>
      <c r="E802" s="33">
        <v>36061.66502</v>
      </c>
      <c r="F802" s="9" t="s">
        <v>152</v>
      </c>
    </row>
    <row r="803" spans="1:6" x14ac:dyDescent="0.45">
      <c r="A803" s="31">
        <v>2</v>
      </c>
      <c r="B803" s="5" t="s">
        <v>257</v>
      </c>
      <c r="C803" s="5" t="s">
        <v>153</v>
      </c>
      <c r="D803" s="32">
        <v>9286</v>
      </c>
      <c r="E803" s="33">
        <v>9193019.4670000002</v>
      </c>
      <c r="F803" s="9" t="s">
        <v>262</v>
      </c>
    </row>
    <row r="804" spans="1:6" ht="14.65" thickBot="1" x14ac:dyDescent="0.5">
      <c r="A804" s="34">
        <v>2</v>
      </c>
      <c r="B804" s="10" t="s">
        <v>257</v>
      </c>
      <c r="C804" s="10" t="s">
        <v>153</v>
      </c>
      <c r="D804" s="35">
        <v>6637</v>
      </c>
      <c r="E804" s="36">
        <v>570753.69744000002</v>
      </c>
      <c r="F804" s="11" t="s">
        <v>152</v>
      </c>
    </row>
    <row r="805" spans="1:6" x14ac:dyDescent="0.45">
      <c r="A805" s="28">
        <v>3</v>
      </c>
      <c r="B805" s="18" t="s">
        <v>150</v>
      </c>
      <c r="C805" s="18" t="s">
        <v>151</v>
      </c>
      <c r="D805" s="29">
        <v>154</v>
      </c>
      <c r="E805" s="30">
        <v>73648.868910000005</v>
      </c>
      <c r="F805" s="22" t="s">
        <v>152</v>
      </c>
    </row>
    <row r="806" spans="1:6" x14ac:dyDescent="0.45">
      <c r="A806" s="31">
        <v>3</v>
      </c>
      <c r="B806" s="5" t="s">
        <v>154</v>
      </c>
      <c r="C806" s="5" t="s">
        <v>151</v>
      </c>
      <c r="D806" s="32">
        <v>78</v>
      </c>
      <c r="E806" s="33">
        <v>59630.490810000003</v>
      </c>
      <c r="F806" s="9" t="s">
        <v>152</v>
      </c>
    </row>
    <row r="807" spans="1:6" x14ac:dyDescent="0.45">
      <c r="A807" s="31">
        <v>3</v>
      </c>
      <c r="B807" s="5" t="s">
        <v>155</v>
      </c>
      <c r="C807" s="5" t="s">
        <v>151</v>
      </c>
      <c r="D807" s="32">
        <v>10</v>
      </c>
      <c r="E807" s="33">
        <v>23567.84</v>
      </c>
      <c r="F807" s="9" t="s">
        <v>262</v>
      </c>
    </row>
    <row r="808" spans="1:6" x14ac:dyDescent="0.45">
      <c r="A808" s="31">
        <v>3</v>
      </c>
      <c r="B808" s="5" t="s">
        <v>155</v>
      </c>
      <c r="C808" s="5" t="s">
        <v>151</v>
      </c>
      <c r="D808" s="32">
        <v>49</v>
      </c>
      <c r="E808" s="33">
        <v>26552.044999999998</v>
      </c>
      <c r="F808" s="9" t="s">
        <v>152</v>
      </c>
    </row>
    <row r="809" spans="1:6" x14ac:dyDescent="0.45">
      <c r="A809" s="31">
        <v>3</v>
      </c>
      <c r="B809" s="5" t="s">
        <v>157</v>
      </c>
      <c r="C809" s="5" t="s">
        <v>151</v>
      </c>
      <c r="D809" s="32">
        <v>196</v>
      </c>
      <c r="E809" s="33">
        <v>2673202.6469999999</v>
      </c>
      <c r="F809" s="9" t="s">
        <v>262</v>
      </c>
    </row>
    <row r="810" spans="1:6" x14ac:dyDescent="0.45">
      <c r="A810" s="31">
        <v>3</v>
      </c>
      <c r="B810" s="5" t="s">
        <v>157</v>
      </c>
      <c r="C810" s="5" t="s">
        <v>151</v>
      </c>
      <c r="D810" s="32">
        <v>229</v>
      </c>
      <c r="E810" s="33">
        <v>715180.03639000002</v>
      </c>
      <c r="F810" s="9" t="s">
        <v>152</v>
      </c>
    </row>
    <row r="811" spans="1:6" x14ac:dyDescent="0.45">
      <c r="A811" s="31">
        <v>3</v>
      </c>
      <c r="B811" s="5" t="s">
        <v>158</v>
      </c>
      <c r="C811" s="5" t="s">
        <v>151</v>
      </c>
      <c r="D811" s="32">
        <v>71</v>
      </c>
      <c r="E811" s="33">
        <v>200788.84299999999</v>
      </c>
      <c r="F811" s="9" t="s">
        <v>262</v>
      </c>
    </row>
    <row r="812" spans="1:6" x14ac:dyDescent="0.45">
      <c r="A812" s="31">
        <v>3</v>
      </c>
      <c r="B812" s="5" t="s">
        <v>158</v>
      </c>
      <c r="C812" s="5" t="s">
        <v>151</v>
      </c>
      <c r="D812" s="32">
        <v>21</v>
      </c>
      <c r="E812" s="33">
        <v>29626.784469999999</v>
      </c>
      <c r="F812" s="9" t="s">
        <v>152</v>
      </c>
    </row>
    <row r="813" spans="1:6" x14ac:dyDescent="0.45">
      <c r="A813" s="31">
        <v>3</v>
      </c>
      <c r="B813" s="5" t="s">
        <v>159</v>
      </c>
      <c r="C813" s="5" t="s">
        <v>151</v>
      </c>
      <c r="D813" s="32">
        <v>20</v>
      </c>
      <c r="E813" s="33">
        <v>20756.030999999999</v>
      </c>
      <c r="F813" s="9" t="s">
        <v>262</v>
      </c>
    </row>
    <row r="814" spans="1:6" x14ac:dyDescent="0.45">
      <c r="A814" s="31">
        <v>3</v>
      </c>
      <c r="B814" s="5" t="s">
        <v>159</v>
      </c>
      <c r="C814" s="5" t="s">
        <v>151</v>
      </c>
      <c r="D814" s="32">
        <v>212</v>
      </c>
      <c r="E814" s="33">
        <v>807410.50349000003</v>
      </c>
      <c r="F814" s="9" t="s">
        <v>152</v>
      </c>
    </row>
    <row r="815" spans="1:6" x14ac:dyDescent="0.45">
      <c r="A815" s="31">
        <v>3</v>
      </c>
      <c r="B815" s="5" t="s">
        <v>160</v>
      </c>
      <c r="C815" s="5" t="s">
        <v>151</v>
      </c>
      <c r="D815" s="32">
        <v>127</v>
      </c>
      <c r="E815" s="33">
        <v>432389.74900000001</v>
      </c>
      <c r="F815" s="9" t="s">
        <v>262</v>
      </c>
    </row>
    <row r="816" spans="1:6" x14ac:dyDescent="0.45">
      <c r="A816" s="31">
        <v>3</v>
      </c>
      <c r="B816" s="5" t="s">
        <v>160</v>
      </c>
      <c r="C816" s="5" t="s">
        <v>151</v>
      </c>
      <c r="D816" s="32">
        <v>25</v>
      </c>
      <c r="E816" s="33">
        <v>37610.735059999999</v>
      </c>
      <c r="F816" s="9" t="s">
        <v>152</v>
      </c>
    </row>
    <row r="817" spans="1:6" x14ac:dyDescent="0.45">
      <c r="A817" s="31">
        <v>3</v>
      </c>
      <c r="B817" s="5" t="s">
        <v>161</v>
      </c>
      <c r="C817" s="5" t="s">
        <v>151</v>
      </c>
      <c r="D817" s="32">
        <v>497</v>
      </c>
      <c r="E817" s="33">
        <v>2133445.2069999999</v>
      </c>
      <c r="F817" s="9" t="s">
        <v>262</v>
      </c>
    </row>
    <row r="818" spans="1:6" x14ac:dyDescent="0.45">
      <c r="A818" s="31">
        <v>3</v>
      </c>
      <c r="B818" s="5" t="s">
        <v>161</v>
      </c>
      <c r="C818" s="5" t="s">
        <v>151</v>
      </c>
      <c r="D818" s="32">
        <v>256</v>
      </c>
      <c r="E818" s="33">
        <v>175137.70527999999</v>
      </c>
      <c r="F818" s="9" t="s">
        <v>152</v>
      </c>
    </row>
    <row r="819" spans="1:6" x14ac:dyDescent="0.45">
      <c r="A819" s="31">
        <v>3</v>
      </c>
      <c r="B819" s="5" t="s">
        <v>162</v>
      </c>
      <c r="C819" s="5" t="s">
        <v>151</v>
      </c>
      <c r="D819" s="32">
        <v>48</v>
      </c>
      <c r="E819" s="33">
        <v>57436.748</v>
      </c>
      <c r="F819" s="9" t="s">
        <v>262</v>
      </c>
    </row>
    <row r="820" spans="1:6" x14ac:dyDescent="0.45">
      <c r="A820" s="31">
        <v>3</v>
      </c>
      <c r="B820" s="5" t="s">
        <v>163</v>
      </c>
      <c r="C820" s="5" t="s">
        <v>151</v>
      </c>
      <c r="D820" s="32">
        <v>58</v>
      </c>
      <c r="E820" s="33">
        <v>139870.60500000001</v>
      </c>
      <c r="F820" s="9" t="s">
        <v>262</v>
      </c>
    </row>
    <row r="821" spans="1:6" x14ac:dyDescent="0.45">
      <c r="A821" s="31">
        <v>3</v>
      </c>
      <c r="B821" s="5" t="s">
        <v>164</v>
      </c>
      <c r="C821" s="5" t="s">
        <v>151</v>
      </c>
      <c r="D821" s="32">
        <v>9</v>
      </c>
      <c r="E821" s="33">
        <v>12549.558000000001</v>
      </c>
      <c r="F821" s="9" t="s">
        <v>262</v>
      </c>
    </row>
    <row r="822" spans="1:6" x14ac:dyDescent="0.45">
      <c r="A822" s="31">
        <v>3</v>
      </c>
      <c r="B822" s="5" t="s">
        <v>164</v>
      </c>
      <c r="C822" s="5" t="s">
        <v>151</v>
      </c>
      <c r="D822" s="32">
        <v>29</v>
      </c>
      <c r="E822" s="33">
        <v>51097.688000000002</v>
      </c>
      <c r="F822" s="9" t="s">
        <v>152</v>
      </c>
    </row>
    <row r="823" spans="1:6" x14ac:dyDescent="0.45">
      <c r="A823" s="31">
        <v>3</v>
      </c>
      <c r="B823" s="5" t="s">
        <v>165</v>
      </c>
      <c r="C823" s="5" t="s">
        <v>151</v>
      </c>
      <c r="D823" s="32">
        <v>73</v>
      </c>
      <c r="E823" s="33">
        <v>274068.25099999999</v>
      </c>
      <c r="F823" s="9" t="s">
        <v>262</v>
      </c>
    </row>
    <row r="824" spans="1:6" x14ac:dyDescent="0.45">
      <c r="A824" s="31">
        <v>3</v>
      </c>
      <c r="B824" s="5" t="s">
        <v>166</v>
      </c>
      <c r="C824" s="5" t="s">
        <v>151</v>
      </c>
      <c r="D824" s="32">
        <v>79</v>
      </c>
      <c r="E824" s="33">
        <v>1181187.7709999999</v>
      </c>
      <c r="F824" s="9" t="s">
        <v>262</v>
      </c>
    </row>
    <row r="825" spans="1:6" x14ac:dyDescent="0.45">
      <c r="A825" s="31">
        <v>3</v>
      </c>
      <c r="B825" s="5" t="s">
        <v>167</v>
      </c>
      <c r="C825" s="5" t="s">
        <v>151</v>
      </c>
      <c r="D825" s="32">
        <v>17</v>
      </c>
      <c r="E825" s="33">
        <v>45228.499000000003</v>
      </c>
      <c r="F825" s="9" t="s">
        <v>262</v>
      </c>
    </row>
    <row r="826" spans="1:6" x14ac:dyDescent="0.45">
      <c r="A826" s="31">
        <v>3</v>
      </c>
      <c r="B826" s="5" t="s">
        <v>167</v>
      </c>
      <c r="C826" s="5" t="s">
        <v>151</v>
      </c>
      <c r="D826" s="32">
        <v>1</v>
      </c>
      <c r="E826" s="33">
        <v>306.27282000000002</v>
      </c>
      <c r="F826" s="9" t="s">
        <v>152</v>
      </c>
    </row>
    <row r="827" spans="1:6" x14ac:dyDescent="0.45">
      <c r="A827" s="31">
        <v>3</v>
      </c>
      <c r="B827" s="5" t="s">
        <v>168</v>
      </c>
      <c r="C827" s="5" t="s">
        <v>151</v>
      </c>
      <c r="D827" s="32">
        <v>368</v>
      </c>
      <c r="E827" s="33">
        <v>1406960</v>
      </c>
      <c r="F827" s="9" t="s">
        <v>262</v>
      </c>
    </row>
    <row r="828" spans="1:6" x14ac:dyDescent="0.45">
      <c r="A828" s="31">
        <v>3</v>
      </c>
      <c r="B828" s="5" t="s">
        <v>168</v>
      </c>
      <c r="C828" s="5" t="s">
        <v>151</v>
      </c>
      <c r="D828" s="32">
        <v>125</v>
      </c>
      <c r="E828" s="33">
        <v>84434.318520000001</v>
      </c>
      <c r="F828" s="9" t="s">
        <v>152</v>
      </c>
    </row>
    <row r="829" spans="1:6" x14ac:dyDescent="0.45">
      <c r="A829" s="31">
        <v>3</v>
      </c>
      <c r="B829" s="5" t="s">
        <v>169</v>
      </c>
      <c r="C829" s="5" t="s">
        <v>151</v>
      </c>
      <c r="D829" s="32">
        <v>24</v>
      </c>
      <c r="E829" s="33">
        <v>28508.196</v>
      </c>
      <c r="F829" s="9" t="s">
        <v>262</v>
      </c>
    </row>
    <row r="830" spans="1:6" x14ac:dyDescent="0.45">
      <c r="A830" s="31">
        <v>3</v>
      </c>
      <c r="B830" s="5" t="s">
        <v>170</v>
      </c>
      <c r="C830" s="5" t="s">
        <v>151</v>
      </c>
      <c r="D830" s="32">
        <v>528</v>
      </c>
      <c r="E830" s="33">
        <v>7156635.3629999999</v>
      </c>
      <c r="F830" s="9" t="s">
        <v>262</v>
      </c>
    </row>
    <row r="831" spans="1:6" x14ac:dyDescent="0.45">
      <c r="A831" s="31">
        <v>3</v>
      </c>
      <c r="B831" s="5" t="s">
        <v>170</v>
      </c>
      <c r="C831" s="5" t="s">
        <v>151</v>
      </c>
      <c r="D831" s="32">
        <v>262</v>
      </c>
      <c r="E831" s="33">
        <v>265414.09807000001</v>
      </c>
      <c r="F831" s="9" t="s">
        <v>152</v>
      </c>
    </row>
    <row r="832" spans="1:6" x14ac:dyDescent="0.45">
      <c r="A832" s="31">
        <v>3</v>
      </c>
      <c r="B832" s="5" t="s">
        <v>171</v>
      </c>
      <c r="C832" s="5" t="s">
        <v>151</v>
      </c>
      <c r="D832" s="32">
        <v>14</v>
      </c>
      <c r="E832" s="33">
        <v>28749.633999999998</v>
      </c>
      <c r="F832" s="9" t="s">
        <v>262</v>
      </c>
    </row>
    <row r="833" spans="1:6" x14ac:dyDescent="0.45">
      <c r="A833" s="31">
        <v>3</v>
      </c>
      <c r="B833" s="5" t="s">
        <v>172</v>
      </c>
      <c r="C833" s="5" t="s">
        <v>151</v>
      </c>
      <c r="D833" s="32">
        <v>202</v>
      </c>
      <c r="E833" s="33">
        <v>1239167.328</v>
      </c>
      <c r="F833" s="9" t="s">
        <v>262</v>
      </c>
    </row>
    <row r="834" spans="1:6" x14ac:dyDescent="0.45">
      <c r="A834" s="31">
        <v>3</v>
      </c>
      <c r="B834" s="5" t="s">
        <v>172</v>
      </c>
      <c r="C834" s="5" t="s">
        <v>151</v>
      </c>
      <c r="D834" s="32">
        <v>105</v>
      </c>
      <c r="E834" s="33">
        <v>62719.68331</v>
      </c>
      <c r="F834" s="9" t="s">
        <v>152</v>
      </c>
    </row>
    <row r="835" spans="1:6" x14ac:dyDescent="0.45">
      <c r="A835" s="31">
        <v>3</v>
      </c>
      <c r="B835" s="5" t="s">
        <v>173</v>
      </c>
      <c r="C835" s="5" t="s">
        <v>151</v>
      </c>
      <c r="D835" s="32">
        <v>230</v>
      </c>
      <c r="E835" s="33">
        <v>1965597.4550000001</v>
      </c>
      <c r="F835" s="9" t="s">
        <v>262</v>
      </c>
    </row>
    <row r="836" spans="1:6" x14ac:dyDescent="0.45">
      <c r="A836" s="31">
        <v>3</v>
      </c>
      <c r="B836" s="5" t="s">
        <v>173</v>
      </c>
      <c r="C836" s="5" t="s">
        <v>151</v>
      </c>
      <c r="D836" s="32">
        <v>100</v>
      </c>
      <c r="E836" s="33">
        <v>219136.77424999999</v>
      </c>
      <c r="F836" s="9" t="s">
        <v>152</v>
      </c>
    </row>
    <row r="837" spans="1:6" x14ac:dyDescent="0.45">
      <c r="A837" s="31">
        <v>3</v>
      </c>
      <c r="B837" s="5" t="s">
        <v>174</v>
      </c>
      <c r="C837" s="5" t="s">
        <v>151</v>
      </c>
      <c r="D837" s="32">
        <v>6</v>
      </c>
      <c r="E837" s="33">
        <v>52969.550999999999</v>
      </c>
      <c r="F837" s="9" t="s">
        <v>262</v>
      </c>
    </row>
    <row r="838" spans="1:6" x14ac:dyDescent="0.45">
      <c r="A838" s="31">
        <v>3</v>
      </c>
      <c r="B838" s="5" t="s">
        <v>175</v>
      </c>
      <c r="C838" s="5" t="s">
        <v>151</v>
      </c>
      <c r="D838" s="32">
        <v>65</v>
      </c>
      <c r="E838" s="33">
        <v>282897.69500000001</v>
      </c>
      <c r="F838" s="9" t="s">
        <v>262</v>
      </c>
    </row>
    <row r="839" spans="1:6" x14ac:dyDescent="0.45">
      <c r="A839" s="31">
        <v>3</v>
      </c>
      <c r="B839" s="5" t="s">
        <v>175</v>
      </c>
      <c r="C839" s="5" t="s">
        <v>151</v>
      </c>
      <c r="D839" s="32">
        <v>25</v>
      </c>
      <c r="E839" s="33">
        <v>19790.491600000001</v>
      </c>
      <c r="F839" s="9" t="s">
        <v>152</v>
      </c>
    </row>
    <row r="840" spans="1:6" x14ac:dyDescent="0.45">
      <c r="A840" s="31">
        <v>3</v>
      </c>
      <c r="B840" s="5" t="s">
        <v>176</v>
      </c>
      <c r="C840" s="5" t="s">
        <v>151</v>
      </c>
      <c r="D840" s="32">
        <v>66</v>
      </c>
      <c r="E840" s="33">
        <v>252977.20600000001</v>
      </c>
      <c r="F840" s="9" t="s">
        <v>262</v>
      </c>
    </row>
    <row r="841" spans="1:6" x14ac:dyDescent="0.45">
      <c r="A841" s="31">
        <v>3</v>
      </c>
      <c r="B841" s="5" t="s">
        <v>176</v>
      </c>
      <c r="C841" s="5" t="s">
        <v>151</v>
      </c>
      <c r="D841" s="32">
        <v>30</v>
      </c>
      <c r="E841" s="33">
        <v>25795.881580000001</v>
      </c>
      <c r="F841" s="9" t="s">
        <v>152</v>
      </c>
    </row>
    <row r="842" spans="1:6" x14ac:dyDescent="0.45">
      <c r="A842" s="31">
        <v>3</v>
      </c>
      <c r="B842" s="5" t="s">
        <v>177</v>
      </c>
      <c r="C842" s="5" t="s">
        <v>151</v>
      </c>
      <c r="D842" s="32">
        <v>241</v>
      </c>
      <c r="E842" s="33">
        <v>1083720.7069999999</v>
      </c>
      <c r="F842" s="9" t="s">
        <v>262</v>
      </c>
    </row>
    <row r="843" spans="1:6" x14ac:dyDescent="0.45">
      <c r="A843" s="31">
        <v>3</v>
      </c>
      <c r="B843" s="5" t="s">
        <v>177</v>
      </c>
      <c r="C843" s="5" t="s">
        <v>151</v>
      </c>
      <c r="D843" s="32">
        <v>75</v>
      </c>
      <c r="E843" s="33">
        <v>565093.21970000002</v>
      </c>
      <c r="F843" s="9" t="s">
        <v>152</v>
      </c>
    </row>
    <row r="844" spans="1:6" x14ac:dyDescent="0.45">
      <c r="A844" s="31">
        <v>3</v>
      </c>
      <c r="B844" s="5" t="s">
        <v>178</v>
      </c>
      <c r="C844" s="5" t="s">
        <v>151</v>
      </c>
      <c r="D844" s="32">
        <v>121</v>
      </c>
      <c r="E844" s="33">
        <v>390222.03700000001</v>
      </c>
      <c r="F844" s="9" t="s">
        <v>262</v>
      </c>
    </row>
    <row r="845" spans="1:6" x14ac:dyDescent="0.45">
      <c r="A845" s="31">
        <v>3</v>
      </c>
      <c r="B845" s="5" t="s">
        <v>178</v>
      </c>
      <c r="C845" s="5" t="s">
        <v>151</v>
      </c>
      <c r="D845" s="32">
        <v>31</v>
      </c>
      <c r="E845" s="33">
        <v>15172.258</v>
      </c>
      <c r="F845" s="9" t="s">
        <v>152</v>
      </c>
    </row>
    <row r="846" spans="1:6" x14ac:dyDescent="0.45">
      <c r="A846" s="31">
        <v>3</v>
      </c>
      <c r="B846" s="5" t="s">
        <v>179</v>
      </c>
      <c r="C846" s="5" t="s">
        <v>151</v>
      </c>
      <c r="D846" s="32">
        <v>50</v>
      </c>
      <c r="E846" s="33">
        <v>189016.60399999999</v>
      </c>
      <c r="F846" s="9" t="s">
        <v>262</v>
      </c>
    </row>
    <row r="847" spans="1:6" x14ac:dyDescent="0.45">
      <c r="A847" s="31">
        <v>3</v>
      </c>
      <c r="B847" s="5" t="s">
        <v>179</v>
      </c>
      <c r="C847" s="5" t="s">
        <v>151</v>
      </c>
      <c r="D847" s="32">
        <v>7</v>
      </c>
      <c r="E847" s="33">
        <v>5732.9750000000004</v>
      </c>
      <c r="F847" s="9" t="s">
        <v>152</v>
      </c>
    </row>
    <row r="848" spans="1:6" x14ac:dyDescent="0.45">
      <c r="A848" s="31">
        <v>3</v>
      </c>
      <c r="B848" s="5" t="s">
        <v>180</v>
      </c>
      <c r="C848" s="5" t="s">
        <v>151</v>
      </c>
      <c r="D848" s="32">
        <v>47</v>
      </c>
      <c r="E848" s="33">
        <v>385869.60200000001</v>
      </c>
      <c r="F848" s="9" t="s">
        <v>262</v>
      </c>
    </row>
    <row r="849" spans="1:6" x14ac:dyDescent="0.45">
      <c r="A849" s="31">
        <v>3</v>
      </c>
      <c r="B849" s="5" t="s">
        <v>180</v>
      </c>
      <c r="C849" s="5" t="s">
        <v>151</v>
      </c>
      <c r="D849" s="32">
        <v>40</v>
      </c>
      <c r="E849" s="33">
        <v>44490.51453</v>
      </c>
      <c r="F849" s="9" t="s">
        <v>152</v>
      </c>
    </row>
    <row r="850" spans="1:6" x14ac:dyDescent="0.45">
      <c r="A850" s="31">
        <v>3</v>
      </c>
      <c r="B850" s="5" t="s">
        <v>181</v>
      </c>
      <c r="C850" s="5" t="s">
        <v>151</v>
      </c>
      <c r="D850" s="32">
        <v>115</v>
      </c>
      <c r="E850" s="33">
        <v>198582.19399999999</v>
      </c>
      <c r="F850" s="9" t="s">
        <v>262</v>
      </c>
    </row>
    <row r="851" spans="1:6" x14ac:dyDescent="0.45">
      <c r="A851" s="31">
        <v>3</v>
      </c>
      <c r="B851" s="5" t="s">
        <v>181</v>
      </c>
      <c r="C851" s="5" t="s">
        <v>151</v>
      </c>
      <c r="D851" s="32">
        <v>24</v>
      </c>
      <c r="E851" s="33">
        <v>8928.8443700000007</v>
      </c>
      <c r="F851" s="9" t="s">
        <v>152</v>
      </c>
    </row>
    <row r="852" spans="1:6" x14ac:dyDescent="0.45">
      <c r="A852" s="31">
        <v>3</v>
      </c>
      <c r="B852" s="5" t="s">
        <v>182</v>
      </c>
      <c r="C852" s="5" t="s">
        <v>151</v>
      </c>
      <c r="D852" s="32">
        <v>94</v>
      </c>
      <c r="E852" s="33">
        <v>314634.48200000002</v>
      </c>
      <c r="F852" s="9" t="s">
        <v>262</v>
      </c>
    </row>
    <row r="853" spans="1:6" x14ac:dyDescent="0.45">
      <c r="A853" s="31">
        <v>3</v>
      </c>
      <c r="B853" s="5" t="s">
        <v>183</v>
      </c>
      <c r="C853" s="5" t="s">
        <v>151</v>
      </c>
      <c r="D853" s="32">
        <v>6</v>
      </c>
      <c r="E853" s="33">
        <v>2214.377</v>
      </c>
      <c r="F853" s="9" t="s">
        <v>262</v>
      </c>
    </row>
    <row r="854" spans="1:6" x14ac:dyDescent="0.45">
      <c r="A854" s="31">
        <v>3</v>
      </c>
      <c r="B854" s="5" t="s">
        <v>184</v>
      </c>
      <c r="C854" s="5" t="s">
        <v>151</v>
      </c>
      <c r="D854" s="32">
        <v>1</v>
      </c>
      <c r="E854" s="33">
        <v>18.332000000000001</v>
      </c>
      <c r="F854" s="9" t="s">
        <v>152</v>
      </c>
    </row>
    <row r="855" spans="1:6" x14ac:dyDescent="0.45">
      <c r="A855" s="31">
        <v>3</v>
      </c>
      <c r="B855" s="5" t="s">
        <v>185</v>
      </c>
      <c r="C855" s="5" t="s">
        <v>151</v>
      </c>
      <c r="D855" s="32">
        <v>16</v>
      </c>
      <c r="E855" s="33">
        <v>48394.103000000003</v>
      </c>
      <c r="F855" s="9" t="s">
        <v>262</v>
      </c>
    </row>
    <row r="856" spans="1:6" x14ac:dyDescent="0.45">
      <c r="A856" s="31">
        <v>3</v>
      </c>
      <c r="B856" s="5" t="s">
        <v>185</v>
      </c>
      <c r="C856" s="5" t="s">
        <v>151</v>
      </c>
      <c r="D856" s="32">
        <v>249</v>
      </c>
      <c r="E856" s="33">
        <v>149823.09724</v>
      </c>
      <c r="F856" s="9" t="s">
        <v>152</v>
      </c>
    </row>
    <row r="857" spans="1:6" x14ac:dyDescent="0.45">
      <c r="A857" s="31">
        <v>3</v>
      </c>
      <c r="B857" s="5" t="s">
        <v>186</v>
      </c>
      <c r="C857" s="5" t="s">
        <v>151</v>
      </c>
      <c r="D857" s="32">
        <v>14</v>
      </c>
      <c r="E857" s="33">
        <v>11382.563</v>
      </c>
      <c r="F857" s="9" t="s">
        <v>262</v>
      </c>
    </row>
    <row r="858" spans="1:6" x14ac:dyDescent="0.45">
      <c r="A858" s="31">
        <v>3</v>
      </c>
      <c r="B858" s="5" t="s">
        <v>187</v>
      </c>
      <c r="C858" s="5" t="s">
        <v>151</v>
      </c>
      <c r="D858" s="32">
        <v>121</v>
      </c>
      <c r="E858" s="33">
        <v>827827.33499999996</v>
      </c>
      <c r="F858" s="9" t="s">
        <v>262</v>
      </c>
    </row>
    <row r="859" spans="1:6" x14ac:dyDescent="0.45">
      <c r="A859" s="31">
        <v>3</v>
      </c>
      <c r="B859" s="5" t="s">
        <v>188</v>
      </c>
      <c r="C859" s="5" t="s">
        <v>151</v>
      </c>
      <c r="D859" s="32">
        <v>43</v>
      </c>
      <c r="E859" s="33">
        <v>83469.67</v>
      </c>
      <c r="F859" s="9" t="s">
        <v>262</v>
      </c>
    </row>
    <row r="860" spans="1:6" x14ac:dyDescent="0.45">
      <c r="A860" s="31">
        <v>3</v>
      </c>
      <c r="B860" s="5" t="s">
        <v>189</v>
      </c>
      <c r="C860" s="5" t="s">
        <v>151</v>
      </c>
      <c r="D860" s="32">
        <v>15</v>
      </c>
      <c r="E860" s="33">
        <v>19475.723000000002</v>
      </c>
      <c r="F860" s="9" t="s">
        <v>262</v>
      </c>
    </row>
    <row r="861" spans="1:6" x14ac:dyDescent="0.45">
      <c r="A861" s="31">
        <v>3</v>
      </c>
      <c r="B861" s="5" t="s">
        <v>189</v>
      </c>
      <c r="C861" s="5" t="s">
        <v>151</v>
      </c>
      <c r="D861" s="32">
        <v>4</v>
      </c>
      <c r="E861" s="33">
        <v>1241.3933500000001</v>
      </c>
      <c r="F861" s="9" t="s">
        <v>152</v>
      </c>
    </row>
    <row r="862" spans="1:6" x14ac:dyDescent="0.45">
      <c r="A862" s="31">
        <v>3</v>
      </c>
      <c r="B862" s="5" t="s">
        <v>190</v>
      </c>
      <c r="C862" s="5" t="s">
        <v>151</v>
      </c>
      <c r="D862" s="32">
        <v>56</v>
      </c>
      <c r="E862" s="33">
        <v>159330.285</v>
      </c>
      <c r="F862" s="9" t="s">
        <v>262</v>
      </c>
    </row>
    <row r="863" spans="1:6" x14ac:dyDescent="0.45">
      <c r="A863" s="31">
        <v>3</v>
      </c>
      <c r="B863" s="5" t="s">
        <v>191</v>
      </c>
      <c r="C863" s="5" t="s">
        <v>151</v>
      </c>
      <c r="D863" s="32">
        <v>2</v>
      </c>
      <c r="E863" s="33">
        <v>1933.768</v>
      </c>
      <c r="F863" s="9" t="s">
        <v>262</v>
      </c>
    </row>
    <row r="864" spans="1:6" x14ac:dyDescent="0.45">
      <c r="A864" s="31">
        <v>3</v>
      </c>
      <c r="B864" s="5" t="s">
        <v>192</v>
      </c>
      <c r="C864" s="5" t="s">
        <v>151</v>
      </c>
      <c r="D864" s="32">
        <v>1</v>
      </c>
      <c r="E864" s="33">
        <v>377.63200000000001</v>
      </c>
      <c r="F864" s="9" t="s">
        <v>262</v>
      </c>
    </row>
    <row r="865" spans="1:6" x14ac:dyDescent="0.45">
      <c r="A865" s="31">
        <v>3</v>
      </c>
      <c r="B865" s="5" t="s">
        <v>193</v>
      </c>
      <c r="C865" s="5" t="s">
        <v>151</v>
      </c>
      <c r="D865" s="32">
        <v>169</v>
      </c>
      <c r="E865" s="33">
        <v>785536.05900000001</v>
      </c>
      <c r="F865" s="9" t="s">
        <v>262</v>
      </c>
    </row>
    <row r="866" spans="1:6" x14ac:dyDescent="0.45">
      <c r="A866" s="31">
        <v>3</v>
      </c>
      <c r="B866" s="5" t="s">
        <v>193</v>
      </c>
      <c r="C866" s="5" t="s">
        <v>151</v>
      </c>
      <c r="D866" s="32">
        <v>160</v>
      </c>
      <c r="E866" s="33">
        <v>70094.353529999993</v>
      </c>
      <c r="F866" s="9" t="s">
        <v>152</v>
      </c>
    </row>
    <row r="867" spans="1:6" x14ac:dyDescent="0.45">
      <c r="A867" s="31">
        <v>3</v>
      </c>
      <c r="B867" s="5" t="s">
        <v>194</v>
      </c>
      <c r="C867" s="5" t="s">
        <v>151</v>
      </c>
      <c r="D867" s="32">
        <v>36</v>
      </c>
      <c r="E867" s="33">
        <v>71826.093999999997</v>
      </c>
      <c r="F867" s="9" t="s">
        <v>262</v>
      </c>
    </row>
    <row r="868" spans="1:6" x14ac:dyDescent="0.45">
      <c r="A868" s="31">
        <v>3</v>
      </c>
      <c r="B868" s="5" t="s">
        <v>194</v>
      </c>
      <c r="C868" s="5" t="s">
        <v>151</v>
      </c>
      <c r="D868" s="32">
        <v>3</v>
      </c>
      <c r="E868" s="33">
        <v>10518.307059999999</v>
      </c>
      <c r="F868" s="9" t="s">
        <v>152</v>
      </c>
    </row>
    <row r="869" spans="1:6" x14ac:dyDescent="0.45">
      <c r="A869" s="31">
        <v>3</v>
      </c>
      <c r="B869" s="5" t="s">
        <v>195</v>
      </c>
      <c r="C869" s="5" t="s">
        <v>151</v>
      </c>
      <c r="D869" s="32">
        <v>358</v>
      </c>
      <c r="E869" s="33">
        <v>1406101.652</v>
      </c>
      <c r="F869" s="9" t="s">
        <v>262</v>
      </c>
    </row>
    <row r="870" spans="1:6" x14ac:dyDescent="0.45">
      <c r="A870" s="31">
        <v>3</v>
      </c>
      <c r="B870" s="5" t="s">
        <v>195</v>
      </c>
      <c r="C870" s="5" t="s">
        <v>151</v>
      </c>
      <c r="D870" s="32">
        <v>202</v>
      </c>
      <c r="E870" s="33">
        <v>91892.507230000003</v>
      </c>
      <c r="F870" s="9" t="s">
        <v>152</v>
      </c>
    </row>
    <row r="871" spans="1:6" x14ac:dyDescent="0.45">
      <c r="A871" s="31">
        <v>3</v>
      </c>
      <c r="B871" s="5" t="s">
        <v>196</v>
      </c>
      <c r="C871" s="5" t="s">
        <v>151</v>
      </c>
      <c r="D871" s="32">
        <v>55</v>
      </c>
      <c r="E871" s="33">
        <v>90104.114000000001</v>
      </c>
      <c r="F871" s="9" t="s">
        <v>262</v>
      </c>
    </row>
    <row r="872" spans="1:6" x14ac:dyDescent="0.45">
      <c r="A872" s="31">
        <v>3</v>
      </c>
      <c r="B872" s="5" t="s">
        <v>196</v>
      </c>
      <c r="C872" s="5" t="s">
        <v>151</v>
      </c>
      <c r="D872" s="32">
        <v>19</v>
      </c>
      <c r="E872" s="33">
        <v>8389.04882</v>
      </c>
      <c r="F872" s="9" t="s">
        <v>152</v>
      </c>
    </row>
    <row r="873" spans="1:6" x14ac:dyDescent="0.45">
      <c r="A873" s="31">
        <v>3</v>
      </c>
      <c r="B873" s="5" t="s">
        <v>197</v>
      </c>
      <c r="C873" s="5" t="s">
        <v>151</v>
      </c>
      <c r="D873" s="32">
        <v>893</v>
      </c>
      <c r="E873" s="33">
        <v>3798324.6430000002</v>
      </c>
      <c r="F873" s="9" t="s">
        <v>262</v>
      </c>
    </row>
    <row r="874" spans="1:6" x14ac:dyDescent="0.45">
      <c r="A874" s="31">
        <v>3</v>
      </c>
      <c r="B874" s="5" t="s">
        <v>197</v>
      </c>
      <c r="C874" s="5" t="s">
        <v>151</v>
      </c>
      <c r="D874" s="32">
        <v>433</v>
      </c>
      <c r="E874" s="33">
        <v>285887.01296999998</v>
      </c>
      <c r="F874" s="9" t="s">
        <v>152</v>
      </c>
    </row>
    <row r="875" spans="1:6" x14ac:dyDescent="0.45">
      <c r="A875" s="31">
        <v>3</v>
      </c>
      <c r="B875" s="5" t="s">
        <v>198</v>
      </c>
      <c r="C875" s="5" t="s">
        <v>151</v>
      </c>
      <c r="D875" s="32">
        <v>37</v>
      </c>
      <c r="E875" s="33">
        <v>161254.897</v>
      </c>
      <c r="F875" s="9" t="s">
        <v>262</v>
      </c>
    </row>
    <row r="876" spans="1:6" x14ac:dyDescent="0.45">
      <c r="A876" s="31">
        <v>3</v>
      </c>
      <c r="B876" s="5" t="s">
        <v>199</v>
      </c>
      <c r="C876" s="5" t="s">
        <v>151</v>
      </c>
      <c r="D876" s="32">
        <v>248</v>
      </c>
      <c r="E876" s="33">
        <v>894436.96799999999</v>
      </c>
      <c r="F876" s="9" t="s">
        <v>262</v>
      </c>
    </row>
    <row r="877" spans="1:6" x14ac:dyDescent="0.45">
      <c r="A877" s="31">
        <v>3</v>
      </c>
      <c r="B877" s="5" t="s">
        <v>199</v>
      </c>
      <c r="C877" s="5" t="s">
        <v>151</v>
      </c>
      <c r="D877" s="32">
        <v>112</v>
      </c>
      <c r="E877" s="33">
        <v>43880.507169999997</v>
      </c>
      <c r="F877" s="9" t="s">
        <v>152</v>
      </c>
    </row>
    <row r="878" spans="1:6" x14ac:dyDescent="0.45">
      <c r="A878" s="31">
        <v>3</v>
      </c>
      <c r="B878" s="5" t="s">
        <v>200</v>
      </c>
      <c r="C878" s="5" t="s">
        <v>151</v>
      </c>
      <c r="D878" s="32">
        <v>56</v>
      </c>
      <c r="E878" s="33">
        <v>105037.577</v>
      </c>
      <c r="F878" s="9" t="s">
        <v>262</v>
      </c>
    </row>
    <row r="879" spans="1:6" x14ac:dyDescent="0.45">
      <c r="A879" s="31">
        <v>3</v>
      </c>
      <c r="B879" s="5" t="s">
        <v>200</v>
      </c>
      <c r="C879" s="5" t="s">
        <v>151</v>
      </c>
      <c r="D879" s="32">
        <v>25</v>
      </c>
      <c r="E879" s="33">
        <v>6831.7987999999996</v>
      </c>
      <c r="F879" s="9" t="s">
        <v>152</v>
      </c>
    </row>
    <row r="880" spans="1:6" x14ac:dyDescent="0.45">
      <c r="A880" s="31">
        <v>3</v>
      </c>
      <c r="B880" s="5" t="s">
        <v>201</v>
      </c>
      <c r="C880" s="5" t="s">
        <v>151</v>
      </c>
      <c r="D880" s="32">
        <v>19</v>
      </c>
      <c r="E880" s="33">
        <v>8601.9</v>
      </c>
      <c r="F880" s="9" t="s">
        <v>262</v>
      </c>
    </row>
    <row r="881" spans="1:6" x14ac:dyDescent="0.45">
      <c r="A881" s="31">
        <v>3</v>
      </c>
      <c r="B881" s="5" t="s">
        <v>202</v>
      </c>
      <c r="C881" s="5" t="s">
        <v>151</v>
      </c>
      <c r="D881" s="32">
        <v>25</v>
      </c>
      <c r="E881" s="33">
        <v>37124.891000000003</v>
      </c>
      <c r="F881" s="9" t="s">
        <v>262</v>
      </c>
    </row>
    <row r="882" spans="1:6" x14ac:dyDescent="0.45">
      <c r="A882" s="31">
        <v>3</v>
      </c>
      <c r="B882" s="5" t="s">
        <v>203</v>
      </c>
      <c r="C882" s="5" t="s">
        <v>151</v>
      </c>
      <c r="D882" s="32">
        <v>58</v>
      </c>
      <c r="E882" s="33">
        <v>158455.033</v>
      </c>
      <c r="F882" s="9" t="s">
        <v>262</v>
      </c>
    </row>
    <row r="883" spans="1:6" x14ac:dyDescent="0.45">
      <c r="A883" s="31">
        <v>3</v>
      </c>
      <c r="B883" s="5" t="s">
        <v>204</v>
      </c>
      <c r="C883" s="5" t="s">
        <v>151</v>
      </c>
      <c r="D883" s="32">
        <v>58</v>
      </c>
      <c r="E883" s="33">
        <v>113910.41099999999</v>
      </c>
      <c r="F883" s="9" t="s">
        <v>262</v>
      </c>
    </row>
    <row r="884" spans="1:6" x14ac:dyDescent="0.45">
      <c r="A884" s="31">
        <v>3</v>
      </c>
      <c r="B884" s="5" t="s">
        <v>205</v>
      </c>
      <c r="C884" s="5" t="s">
        <v>151</v>
      </c>
      <c r="D884" s="32">
        <v>14</v>
      </c>
      <c r="E884" s="33">
        <v>11403.609</v>
      </c>
      <c r="F884" s="9" t="s">
        <v>262</v>
      </c>
    </row>
    <row r="885" spans="1:6" x14ac:dyDescent="0.45">
      <c r="A885" s="31">
        <v>3</v>
      </c>
      <c r="B885" s="5" t="s">
        <v>206</v>
      </c>
      <c r="C885" s="5" t="s">
        <v>151</v>
      </c>
      <c r="D885" s="32">
        <v>87</v>
      </c>
      <c r="E885" s="33">
        <v>118296.86500000001</v>
      </c>
      <c r="F885" s="9" t="s">
        <v>262</v>
      </c>
    </row>
    <row r="886" spans="1:6" x14ac:dyDescent="0.45">
      <c r="A886" s="31">
        <v>3</v>
      </c>
      <c r="B886" s="5" t="s">
        <v>206</v>
      </c>
      <c r="C886" s="5" t="s">
        <v>151</v>
      </c>
      <c r="D886" s="32">
        <v>28</v>
      </c>
      <c r="E886" s="33">
        <v>5882.7487499999997</v>
      </c>
      <c r="F886" s="9" t="s">
        <v>152</v>
      </c>
    </row>
    <row r="887" spans="1:6" x14ac:dyDescent="0.45">
      <c r="A887" s="31">
        <v>3</v>
      </c>
      <c r="B887" s="5" t="s">
        <v>207</v>
      </c>
      <c r="C887" s="5" t="s">
        <v>151</v>
      </c>
      <c r="D887" s="32">
        <v>40</v>
      </c>
      <c r="E887" s="33">
        <v>132761.44099999999</v>
      </c>
      <c r="F887" s="9" t="s">
        <v>262</v>
      </c>
    </row>
    <row r="888" spans="1:6" x14ac:dyDescent="0.45">
      <c r="A888" s="31">
        <v>3</v>
      </c>
      <c r="B888" s="5" t="s">
        <v>208</v>
      </c>
      <c r="C888" s="5" t="s">
        <v>151</v>
      </c>
      <c r="D888" s="32">
        <v>103</v>
      </c>
      <c r="E888" s="33">
        <v>407164.69300000003</v>
      </c>
      <c r="F888" s="9" t="s">
        <v>262</v>
      </c>
    </row>
    <row r="889" spans="1:6" x14ac:dyDescent="0.45">
      <c r="A889" s="31">
        <v>3</v>
      </c>
      <c r="B889" s="5" t="s">
        <v>209</v>
      </c>
      <c r="C889" s="5" t="s">
        <v>151</v>
      </c>
      <c r="D889" s="32">
        <v>341</v>
      </c>
      <c r="E889" s="33">
        <v>1380479.8219999999</v>
      </c>
      <c r="F889" s="9" t="s">
        <v>262</v>
      </c>
    </row>
    <row r="890" spans="1:6" x14ac:dyDescent="0.45">
      <c r="A890" s="31">
        <v>3</v>
      </c>
      <c r="B890" s="5" t="s">
        <v>209</v>
      </c>
      <c r="C890" s="5" t="s">
        <v>151</v>
      </c>
      <c r="D890" s="32">
        <v>105</v>
      </c>
      <c r="E890" s="33">
        <v>44993.527040000001</v>
      </c>
      <c r="F890" s="9" t="s">
        <v>152</v>
      </c>
    </row>
    <row r="891" spans="1:6" x14ac:dyDescent="0.45">
      <c r="A891" s="31">
        <v>3</v>
      </c>
      <c r="B891" s="5" t="s">
        <v>210</v>
      </c>
      <c r="C891" s="5" t="s">
        <v>151</v>
      </c>
      <c r="D891" s="32">
        <v>65</v>
      </c>
      <c r="E891" s="33">
        <v>70989.054999999993</v>
      </c>
      <c r="F891" s="9" t="s">
        <v>262</v>
      </c>
    </row>
    <row r="892" spans="1:6" x14ac:dyDescent="0.45">
      <c r="A892" s="31">
        <v>3</v>
      </c>
      <c r="B892" s="5" t="s">
        <v>210</v>
      </c>
      <c r="C892" s="5" t="s">
        <v>151</v>
      </c>
      <c r="D892" s="32">
        <v>30</v>
      </c>
      <c r="E892" s="33">
        <v>8345.2497000000003</v>
      </c>
      <c r="F892" s="9" t="s">
        <v>152</v>
      </c>
    </row>
    <row r="893" spans="1:6" x14ac:dyDescent="0.45">
      <c r="A893" s="31">
        <v>3</v>
      </c>
      <c r="B893" s="5" t="s">
        <v>212</v>
      </c>
      <c r="C893" s="5" t="s">
        <v>151</v>
      </c>
      <c r="D893" s="32">
        <v>8</v>
      </c>
      <c r="E893" s="33">
        <v>20679.359</v>
      </c>
      <c r="F893" s="9" t="s">
        <v>262</v>
      </c>
    </row>
    <row r="894" spans="1:6" x14ac:dyDescent="0.45">
      <c r="A894" s="31">
        <v>3</v>
      </c>
      <c r="B894" s="5" t="s">
        <v>213</v>
      </c>
      <c r="C894" s="5" t="s">
        <v>151</v>
      </c>
      <c r="D894" s="32">
        <v>190</v>
      </c>
      <c r="E894" s="33">
        <v>514550.00400000002</v>
      </c>
      <c r="F894" s="9" t="s">
        <v>262</v>
      </c>
    </row>
    <row r="895" spans="1:6" x14ac:dyDescent="0.45">
      <c r="A895" s="31">
        <v>3</v>
      </c>
      <c r="B895" s="5" t="s">
        <v>213</v>
      </c>
      <c r="C895" s="5" t="s">
        <v>151</v>
      </c>
      <c r="D895" s="32">
        <v>68</v>
      </c>
      <c r="E895" s="33">
        <v>10408.01857</v>
      </c>
      <c r="F895" s="9" t="s">
        <v>152</v>
      </c>
    </row>
    <row r="896" spans="1:6" x14ac:dyDescent="0.45">
      <c r="A896" s="31">
        <v>3</v>
      </c>
      <c r="B896" s="5" t="s">
        <v>214</v>
      </c>
      <c r="C896" s="5" t="s">
        <v>151</v>
      </c>
      <c r="D896" s="32">
        <v>8</v>
      </c>
      <c r="E896" s="33">
        <v>63480.228999999999</v>
      </c>
      <c r="F896" s="9" t="s">
        <v>262</v>
      </c>
    </row>
    <row r="897" spans="1:6" x14ac:dyDescent="0.45">
      <c r="A897" s="31">
        <v>3</v>
      </c>
      <c r="B897" s="5" t="s">
        <v>215</v>
      </c>
      <c r="C897" s="5" t="s">
        <v>151</v>
      </c>
      <c r="D897" s="32">
        <v>10</v>
      </c>
      <c r="E897" s="33">
        <v>6462.4369999999999</v>
      </c>
      <c r="F897" s="9" t="s">
        <v>262</v>
      </c>
    </row>
    <row r="898" spans="1:6" x14ac:dyDescent="0.45">
      <c r="A898" s="31">
        <v>3</v>
      </c>
      <c r="B898" s="5" t="s">
        <v>217</v>
      </c>
      <c r="C898" s="5" t="s">
        <v>151</v>
      </c>
      <c r="D898" s="32">
        <v>83</v>
      </c>
      <c r="E898" s="33">
        <v>192515.92300000001</v>
      </c>
      <c r="F898" s="9" t="s">
        <v>262</v>
      </c>
    </row>
    <row r="899" spans="1:6" x14ac:dyDescent="0.45">
      <c r="A899" s="31">
        <v>3</v>
      </c>
      <c r="B899" s="5" t="s">
        <v>218</v>
      </c>
      <c r="C899" s="5" t="s">
        <v>151</v>
      </c>
      <c r="D899" s="32">
        <v>68</v>
      </c>
      <c r="E899" s="33">
        <v>118693.23</v>
      </c>
      <c r="F899" s="9" t="s">
        <v>262</v>
      </c>
    </row>
    <row r="900" spans="1:6" x14ac:dyDescent="0.45">
      <c r="A900" s="31">
        <v>3</v>
      </c>
      <c r="B900" s="5" t="s">
        <v>219</v>
      </c>
      <c r="C900" s="5" t="s">
        <v>151</v>
      </c>
      <c r="D900" s="32">
        <v>190</v>
      </c>
      <c r="E900" s="33">
        <v>432348.14299999998</v>
      </c>
      <c r="F900" s="9" t="s">
        <v>262</v>
      </c>
    </row>
    <row r="901" spans="1:6" x14ac:dyDescent="0.45">
      <c r="A901" s="31">
        <v>3</v>
      </c>
      <c r="B901" s="5" t="s">
        <v>219</v>
      </c>
      <c r="C901" s="5" t="s">
        <v>151</v>
      </c>
      <c r="D901" s="32">
        <v>74</v>
      </c>
      <c r="E901" s="33">
        <v>25451.258600000001</v>
      </c>
      <c r="F901" s="9" t="s">
        <v>152</v>
      </c>
    </row>
    <row r="902" spans="1:6" x14ac:dyDescent="0.45">
      <c r="A902" s="31">
        <v>3</v>
      </c>
      <c r="B902" s="5" t="s">
        <v>220</v>
      </c>
      <c r="C902" s="5" t="s">
        <v>151</v>
      </c>
      <c r="D902" s="32">
        <v>16</v>
      </c>
      <c r="E902" s="33">
        <v>56175.978000000003</v>
      </c>
      <c r="F902" s="9" t="s">
        <v>262</v>
      </c>
    </row>
    <row r="903" spans="1:6" x14ac:dyDescent="0.45">
      <c r="A903" s="31">
        <v>3</v>
      </c>
      <c r="B903" s="5" t="s">
        <v>221</v>
      </c>
      <c r="C903" s="5" t="s">
        <v>151</v>
      </c>
      <c r="D903" s="32">
        <v>93</v>
      </c>
      <c r="E903" s="33">
        <v>235098.25899999999</v>
      </c>
      <c r="F903" s="9" t="s">
        <v>262</v>
      </c>
    </row>
    <row r="904" spans="1:6" x14ac:dyDescent="0.45">
      <c r="A904" s="31">
        <v>3</v>
      </c>
      <c r="B904" s="5" t="s">
        <v>221</v>
      </c>
      <c r="C904" s="5" t="s">
        <v>151</v>
      </c>
      <c r="D904" s="32">
        <v>40</v>
      </c>
      <c r="E904" s="33">
        <v>11211.353779999999</v>
      </c>
      <c r="F904" s="9" t="s">
        <v>152</v>
      </c>
    </row>
    <row r="905" spans="1:6" x14ac:dyDescent="0.45">
      <c r="A905" s="31">
        <v>3</v>
      </c>
      <c r="B905" s="5" t="s">
        <v>222</v>
      </c>
      <c r="C905" s="5" t="s">
        <v>151</v>
      </c>
      <c r="D905" s="32">
        <v>1188</v>
      </c>
      <c r="E905" s="33">
        <v>41016660.294</v>
      </c>
      <c r="F905" s="9" t="s">
        <v>262</v>
      </c>
    </row>
    <row r="906" spans="1:6" x14ac:dyDescent="0.45">
      <c r="A906" s="31">
        <v>3</v>
      </c>
      <c r="B906" s="5" t="s">
        <v>222</v>
      </c>
      <c r="C906" s="5" t="s">
        <v>151</v>
      </c>
      <c r="D906" s="32">
        <v>660</v>
      </c>
      <c r="E906" s="33">
        <v>464798.15633999999</v>
      </c>
      <c r="F906" s="9" t="s">
        <v>152</v>
      </c>
    </row>
    <row r="907" spans="1:6" x14ac:dyDescent="0.45">
      <c r="A907" s="31">
        <v>3</v>
      </c>
      <c r="B907" s="5" t="s">
        <v>223</v>
      </c>
      <c r="C907" s="5" t="s">
        <v>151</v>
      </c>
      <c r="D907" s="32">
        <v>23</v>
      </c>
      <c r="E907" s="33">
        <v>6451810.0870000003</v>
      </c>
      <c r="F907" s="9" t="s">
        <v>262</v>
      </c>
    </row>
    <row r="908" spans="1:6" x14ac:dyDescent="0.45">
      <c r="A908" s="31">
        <v>3</v>
      </c>
      <c r="B908" s="5" t="s">
        <v>223</v>
      </c>
      <c r="C908" s="5" t="s">
        <v>151</v>
      </c>
      <c r="D908" s="32">
        <v>42</v>
      </c>
      <c r="E908" s="33">
        <v>2821771.53859</v>
      </c>
      <c r="F908" s="9" t="s">
        <v>152</v>
      </c>
    </row>
    <row r="909" spans="1:6" x14ac:dyDescent="0.45">
      <c r="A909" s="31">
        <v>3</v>
      </c>
      <c r="B909" s="5" t="s">
        <v>224</v>
      </c>
      <c r="C909" s="5" t="s">
        <v>151</v>
      </c>
      <c r="D909" s="32">
        <v>20</v>
      </c>
      <c r="E909" s="33">
        <v>25527.370999999999</v>
      </c>
      <c r="F909" s="9" t="s">
        <v>262</v>
      </c>
    </row>
    <row r="910" spans="1:6" x14ac:dyDescent="0.45">
      <c r="A910" s="31">
        <v>3</v>
      </c>
      <c r="B910" s="5" t="s">
        <v>225</v>
      </c>
      <c r="C910" s="5" t="s">
        <v>151</v>
      </c>
      <c r="D910" s="32">
        <v>243</v>
      </c>
      <c r="E910" s="33">
        <v>637916.38399999996</v>
      </c>
      <c r="F910" s="9" t="s">
        <v>262</v>
      </c>
    </row>
    <row r="911" spans="1:6" x14ac:dyDescent="0.45">
      <c r="A911" s="31">
        <v>3</v>
      </c>
      <c r="B911" s="5" t="s">
        <v>225</v>
      </c>
      <c r="C911" s="5" t="s">
        <v>151</v>
      </c>
      <c r="D911" s="32">
        <v>140</v>
      </c>
      <c r="E911" s="33">
        <v>51847.352070000001</v>
      </c>
      <c r="F911" s="9" t="s">
        <v>152</v>
      </c>
    </row>
    <row r="912" spans="1:6" x14ac:dyDescent="0.45">
      <c r="A912" s="31">
        <v>3</v>
      </c>
      <c r="B912" s="5" t="s">
        <v>226</v>
      </c>
      <c r="C912" s="5" t="s">
        <v>151</v>
      </c>
      <c r="D912" s="32">
        <v>93</v>
      </c>
      <c r="E912" s="33">
        <v>413060.679</v>
      </c>
      <c r="F912" s="9" t="s">
        <v>262</v>
      </c>
    </row>
    <row r="913" spans="1:6" x14ac:dyDescent="0.45">
      <c r="A913" s="31">
        <v>3</v>
      </c>
      <c r="B913" s="5" t="s">
        <v>226</v>
      </c>
      <c r="C913" s="5" t="s">
        <v>151</v>
      </c>
      <c r="D913" s="32">
        <v>43</v>
      </c>
      <c r="E913" s="33">
        <v>14759.454669999999</v>
      </c>
      <c r="F913" s="9" t="s">
        <v>152</v>
      </c>
    </row>
    <row r="914" spans="1:6" x14ac:dyDescent="0.45">
      <c r="A914" s="31">
        <v>3</v>
      </c>
      <c r="B914" s="5" t="s">
        <v>227</v>
      </c>
      <c r="C914" s="5" t="s">
        <v>151</v>
      </c>
      <c r="D914" s="32">
        <v>96</v>
      </c>
      <c r="E914" s="33">
        <v>152864.77600000001</v>
      </c>
      <c r="F914" s="9" t="s">
        <v>262</v>
      </c>
    </row>
    <row r="915" spans="1:6" x14ac:dyDescent="0.45">
      <c r="A915" s="31">
        <v>3</v>
      </c>
      <c r="B915" s="5" t="s">
        <v>227</v>
      </c>
      <c r="C915" s="5" t="s">
        <v>151</v>
      </c>
      <c r="D915" s="32">
        <v>54</v>
      </c>
      <c r="E915" s="33">
        <v>12462.76606</v>
      </c>
      <c r="F915" s="9" t="s">
        <v>152</v>
      </c>
    </row>
    <row r="916" spans="1:6" x14ac:dyDescent="0.45">
      <c r="A916" s="31">
        <v>3</v>
      </c>
      <c r="B916" s="5" t="s">
        <v>228</v>
      </c>
      <c r="C916" s="5" t="s">
        <v>151</v>
      </c>
      <c r="D916" s="32">
        <v>67</v>
      </c>
      <c r="E916" s="33">
        <v>364464.93599999999</v>
      </c>
      <c r="F916" s="9" t="s">
        <v>262</v>
      </c>
    </row>
    <row r="917" spans="1:6" x14ac:dyDescent="0.45">
      <c r="A917" s="31">
        <v>3</v>
      </c>
      <c r="B917" s="5" t="s">
        <v>229</v>
      </c>
      <c r="C917" s="5" t="s">
        <v>151</v>
      </c>
      <c r="D917" s="32">
        <v>18</v>
      </c>
      <c r="E917" s="33">
        <v>18245.055</v>
      </c>
      <c r="F917" s="9" t="s">
        <v>262</v>
      </c>
    </row>
    <row r="918" spans="1:6" x14ac:dyDescent="0.45">
      <c r="A918" s="31">
        <v>3</v>
      </c>
      <c r="B918" s="5" t="s">
        <v>230</v>
      </c>
      <c r="C918" s="5" t="s">
        <v>151</v>
      </c>
      <c r="D918" s="32">
        <v>8</v>
      </c>
      <c r="E918" s="33">
        <v>8009.4870000000001</v>
      </c>
      <c r="F918" s="9" t="s">
        <v>262</v>
      </c>
    </row>
    <row r="919" spans="1:6" x14ac:dyDescent="0.45">
      <c r="A919" s="31">
        <v>3</v>
      </c>
      <c r="B919" s="5" t="s">
        <v>231</v>
      </c>
      <c r="C919" s="5" t="s">
        <v>151</v>
      </c>
      <c r="D919" s="32">
        <v>44</v>
      </c>
      <c r="E919" s="33">
        <v>97661.221000000005</v>
      </c>
      <c r="F919" s="9" t="s">
        <v>262</v>
      </c>
    </row>
    <row r="920" spans="1:6" x14ac:dyDescent="0.45">
      <c r="A920" s="31">
        <v>3</v>
      </c>
      <c r="B920" s="5" t="s">
        <v>231</v>
      </c>
      <c r="C920" s="5" t="s">
        <v>151</v>
      </c>
      <c r="D920" s="32">
        <v>21</v>
      </c>
      <c r="E920" s="33">
        <v>4217.8784299999998</v>
      </c>
      <c r="F920" s="9" t="s">
        <v>152</v>
      </c>
    </row>
    <row r="921" spans="1:6" x14ac:dyDescent="0.45">
      <c r="A921" s="31">
        <v>3</v>
      </c>
      <c r="B921" s="5" t="s">
        <v>232</v>
      </c>
      <c r="C921" s="5" t="s">
        <v>151</v>
      </c>
      <c r="D921" s="32">
        <v>121</v>
      </c>
      <c r="E921" s="33">
        <v>308274.64399999997</v>
      </c>
      <c r="F921" s="9" t="s">
        <v>262</v>
      </c>
    </row>
    <row r="922" spans="1:6" x14ac:dyDescent="0.45">
      <c r="A922" s="31">
        <v>3</v>
      </c>
      <c r="B922" s="5" t="s">
        <v>232</v>
      </c>
      <c r="C922" s="5" t="s">
        <v>151</v>
      </c>
      <c r="D922" s="32">
        <v>16</v>
      </c>
      <c r="E922" s="33">
        <v>9637.8158000000003</v>
      </c>
      <c r="F922" s="9" t="s">
        <v>152</v>
      </c>
    </row>
    <row r="923" spans="1:6" x14ac:dyDescent="0.45">
      <c r="A923" s="31">
        <v>3</v>
      </c>
      <c r="B923" s="5" t="s">
        <v>233</v>
      </c>
      <c r="C923" s="5" t="s">
        <v>151</v>
      </c>
      <c r="D923" s="32">
        <v>168</v>
      </c>
      <c r="E923" s="33">
        <v>355196.576</v>
      </c>
      <c r="F923" s="9" t="s">
        <v>262</v>
      </c>
    </row>
    <row r="924" spans="1:6" x14ac:dyDescent="0.45">
      <c r="A924" s="31">
        <v>3</v>
      </c>
      <c r="B924" s="5" t="s">
        <v>234</v>
      </c>
      <c r="C924" s="5" t="s">
        <v>151</v>
      </c>
      <c r="D924" s="32">
        <v>1738</v>
      </c>
      <c r="E924" s="33">
        <v>21909820.557999998</v>
      </c>
      <c r="F924" s="9" t="s">
        <v>262</v>
      </c>
    </row>
    <row r="925" spans="1:6" x14ac:dyDescent="0.45">
      <c r="A925" s="31">
        <v>3</v>
      </c>
      <c r="B925" s="5" t="s">
        <v>234</v>
      </c>
      <c r="C925" s="5" t="s">
        <v>151</v>
      </c>
      <c r="D925" s="32">
        <v>981</v>
      </c>
      <c r="E925" s="33">
        <v>1409997.68612</v>
      </c>
      <c r="F925" s="9" t="s">
        <v>152</v>
      </c>
    </row>
    <row r="926" spans="1:6" x14ac:dyDescent="0.45">
      <c r="A926" s="31">
        <v>3</v>
      </c>
      <c r="B926" s="5" t="s">
        <v>235</v>
      </c>
      <c r="C926" s="5" t="s">
        <v>151</v>
      </c>
      <c r="D926" s="32">
        <v>2202</v>
      </c>
      <c r="E926" s="33">
        <v>22031511.192000002</v>
      </c>
      <c r="F926" s="9" t="s">
        <v>262</v>
      </c>
    </row>
    <row r="927" spans="1:6" x14ac:dyDescent="0.45">
      <c r="A927" s="31">
        <v>3</v>
      </c>
      <c r="B927" s="5" t="s">
        <v>235</v>
      </c>
      <c r="C927" s="5" t="s">
        <v>151</v>
      </c>
      <c r="D927" s="32">
        <v>1427</v>
      </c>
      <c r="E927" s="33">
        <v>1111989.327</v>
      </c>
      <c r="F927" s="9" t="s">
        <v>152</v>
      </c>
    </row>
    <row r="928" spans="1:6" x14ac:dyDescent="0.45">
      <c r="A928" s="31">
        <v>3</v>
      </c>
      <c r="B928" s="5" t="s">
        <v>236</v>
      </c>
      <c r="C928" s="5" t="s">
        <v>151</v>
      </c>
      <c r="D928" s="32">
        <v>315</v>
      </c>
      <c r="E928" s="33">
        <v>2003732.3149999999</v>
      </c>
      <c r="F928" s="9" t="s">
        <v>262</v>
      </c>
    </row>
    <row r="929" spans="1:6" x14ac:dyDescent="0.45">
      <c r="A929" s="31">
        <v>3</v>
      </c>
      <c r="B929" s="5" t="s">
        <v>236</v>
      </c>
      <c r="C929" s="5" t="s">
        <v>151</v>
      </c>
      <c r="D929" s="32">
        <v>154</v>
      </c>
      <c r="E929" s="33">
        <v>106304.90255</v>
      </c>
      <c r="F929" s="9" t="s">
        <v>152</v>
      </c>
    </row>
    <row r="930" spans="1:6" x14ac:dyDescent="0.45">
      <c r="A930" s="31">
        <v>3</v>
      </c>
      <c r="B930" s="5" t="s">
        <v>237</v>
      </c>
      <c r="C930" s="5" t="s">
        <v>151</v>
      </c>
      <c r="D930" s="32">
        <v>252</v>
      </c>
      <c r="E930" s="33">
        <v>26908759.350000001</v>
      </c>
      <c r="F930" s="9" t="s">
        <v>262</v>
      </c>
    </row>
    <row r="931" spans="1:6" x14ac:dyDescent="0.45">
      <c r="A931" s="31">
        <v>3</v>
      </c>
      <c r="B931" s="5" t="s">
        <v>237</v>
      </c>
      <c r="C931" s="5" t="s">
        <v>151</v>
      </c>
      <c r="D931" s="32">
        <v>114</v>
      </c>
      <c r="E931" s="33">
        <v>1291843.9101799999</v>
      </c>
      <c r="F931" s="9" t="s">
        <v>152</v>
      </c>
    </row>
    <row r="932" spans="1:6" x14ac:dyDescent="0.45">
      <c r="A932" s="31">
        <v>3</v>
      </c>
      <c r="B932" s="5" t="s">
        <v>238</v>
      </c>
      <c r="C932" s="5" t="s">
        <v>151</v>
      </c>
      <c r="D932" s="32">
        <v>1183</v>
      </c>
      <c r="E932" s="33">
        <v>14134628.071</v>
      </c>
      <c r="F932" s="9" t="s">
        <v>262</v>
      </c>
    </row>
    <row r="933" spans="1:6" x14ac:dyDescent="0.45">
      <c r="A933" s="31">
        <v>3</v>
      </c>
      <c r="B933" s="5" t="s">
        <v>238</v>
      </c>
      <c r="C933" s="5" t="s">
        <v>151</v>
      </c>
      <c r="D933" s="32">
        <v>755</v>
      </c>
      <c r="E933" s="33">
        <v>577642.77726999996</v>
      </c>
      <c r="F933" s="9" t="s">
        <v>152</v>
      </c>
    </row>
    <row r="934" spans="1:6" x14ac:dyDescent="0.45">
      <c r="A934" s="31">
        <v>3</v>
      </c>
      <c r="B934" s="5" t="s">
        <v>239</v>
      </c>
      <c r="C934" s="5" t="s">
        <v>151</v>
      </c>
      <c r="D934" s="32">
        <v>636</v>
      </c>
      <c r="E934" s="33">
        <v>2953266.83</v>
      </c>
      <c r="F934" s="9" t="s">
        <v>262</v>
      </c>
    </row>
    <row r="935" spans="1:6" x14ac:dyDescent="0.45">
      <c r="A935" s="31">
        <v>3</v>
      </c>
      <c r="B935" s="5" t="s">
        <v>239</v>
      </c>
      <c r="C935" s="5" t="s">
        <v>151</v>
      </c>
      <c r="D935" s="32">
        <v>1125</v>
      </c>
      <c r="E935" s="33">
        <v>689174.89387999999</v>
      </c>
      <c r="F935" s="9" t="s">
        <v>152</v>
      </c>
    </row>
    <row r="936" spans="1:6" x14ac:dyDescent="0.45">
      <c r="A936" s="31">
        <v>3</v>
      </c>
      <c r="B936" s="5" t="s">
        <v>240</v>
      </c>
      <c r="C936" s="5" t="s">
        <v>151</v>
      </c>
      <c r="D936" s="32">
        <v>1289</v>
      </c>
      <c r="E936" s="33">
        <v>7570851.5310000004</v>
      </c>
      <c r="F936" s="9" t="s">
        <v>262</v>
      </c>
    </row>
    <row r="937" spans="1:6" x14ac:dyDescent="0.45">
      <c r="A937" s="31">
        <v>3</v>
      </c>
      <c r="B937" s="5" t="s">
        <v>240</v>
      </c>
      <c r="C937" s="5" t="s">
        <v>151</v>
      </c>
      <c r="D937" s="32">
        <v>746</v>
      </c>
      <c r="E937" s="33">
        <v>467939.79089</v>
      </c>
      <c r="F937" s="9" t="s">
        <v>152</v>
      </c>
    </row>
    <row r="938" spans="1:6" x14ac:dyDescent="0.45">
      <c r="A938" s="31">
        <v>3</v>
      </c>
      <c r="B938" s="5" t="s">
        <v>241</v>
      </c>
      <c r="C938" s="5" t="s">
        <v>151</v>
      </c>
      <c r="D938" s="32">
        <v>1194</v>
      </c>
      <c r="E938" s="33">
        <v>7610765.926</v>
      </c>
      <c r="F938" s="9" t="s">
        <v>262</v>
      </c>
    </row>
    <row r="939" spans="1:6" x14ac:dyDescent="0.45">
      <c r="A939" s="31">
        <v>3</v>
      </c>
      <c r="B939" s="5" t="s">
        <v>241</v>
      </c>
      <c r="C939" s="5" t="s">
        <v>151</v>
      </c>
      <c r="D939" s="32">
        <v>652</v>
      </c>
      <c r="E939" s="33">
        <v>586128.80359999998</v>
      </c>
      <c r="F939" s="9" t="s">
        <v>152</v>
      </c>
    </row>
    <row r="940" spans="1:6" x14ac:dyDescent="0.45">
      <c r="A940" s="31">
        <v>3</v>
      </c>
      <c r="B940" s="5" t="s">
        <v>242</v>
      </c>
      <c r="C940" s="5" t="s">
        <v>151</v>
      </c>
      <c r="D940" s="32">
        <v>1745</v>
      </c>
      <c r="E940" s="33">
        <v>9452090.1449999996</v>
      </c>
      <c r="F940" s="9" t="s">
        <v>262</v>
      </c>
    </row>
    <row r="941" spans="1:6" x14ac:dyDescent="0.45">
      <c r="A941" s="31">
        <v>3</v>
      </c>
      <c r="B941" s="5" t="s">
        <v>242</v>
      </c>
      <c r="C941" s="5" t="s">
        <v>151</v>
      </c>
      <c r="D941" s="32">
        <v>1203</v>
      </c>
      <c r="E941" s="33">
        <v>840264.44389999995</v>
      </c>
      <c r="F941" s="9" t="s">
        <v>152</v>
      </c>
    </row>
    <row r="942" spans="1:6" x14ac:dyDescent="0.45">
      <c r="A942" s="31">
        <v>3</v>
      </c>
      <c r="B942" s="5" t="s">
        <v>243</v>
      </c>
      <c r="C942" s="5" t="s">
        <v>151</v>
      </c>
      <c r="D942" s="32">
        <v>1072</v>
      </c>
      <c r="E942" s="33">
        <v>11869287.458000001</v>
      </c>
      <c r="F942" s="9" t="s">
        <v>262</v>
      </c>
    </row>
    <row r="943" spans="1:6" x14ac:dyDescent="0.45">
      <c r="A943" s="31">
        <v>3</v>
      </c>
      <c r="B943" s="5" t="s">
        <v>243</v>
      </c>
      <c r="C943" s="5" t="s">
        <v>151</v>
      </c>
      <c r="D943" s="32">
        <v>1018</v>
      </c>
      <c r="E943" s="33">
        <v>1602180.23899</v>
      </c>
      <c r="F943" s="9" t="s">
        <v>152</v>
      </c>
    </row>
    <row r="944" spans="1:6" x14ac:dyDescent="0.45">
      <c r="A944" s="31">
        <v>3</v>
      </c>
      <c r="B944" s="5" t="s">
        <v>244</v>
      </c>
      <c r="C944" s="5" t="s">
        <v>151</v>
      </c>
      <c r="D944" s="32">
        <v>916</v>
      </c>
      <c r="E944" s="33">
        <v>4381277.8049999997</v>
      </c>
      <c r="F944" s="9" t="s">
        <v>262</v>
      </c>
    </row>
    <row r="945" spans="1:6" x14ac:dyDescent="0.45">
      <c r="A945" s="31">
        <v>3</v>
      </c>
      <c r="B945" s="5" t="s">
        <v>244</v>
      </c>
      <c r="C945" s="5" t="s">
        <v>151</v>
      </c>
      <c r="D945" s="32">
        <v>643</v>
      </c>
      <c r="E945" s="33">
        <v>235939.5589</v>
      </c>
      <c r="F945" s="9" t="s">
        <v>152</v>
      </c>
    </row>
    <row r="946" spans="1:6" x14ac:dyDescent="0.45">
      <c r="A946" s="31">
        <v>3</v>
      </c>
      <c r="B946" s="5" t="s">
        <v>245</v>
      </c>
      <c r="C946" s="5" t="s">
        <v>151</v>
      </c>
      <c r="D946" s="32">
        <v>938</v>
      </c>
      <c r="E946" s="33">
        <v>8735723.3640000001</v>
      </c>
      <c r="F946" s="9" t="s">
        <v>262</v>
      </c>
    </row>
    <row r="947" spans="1:6" x14ac:dyDescent="0.45">
      <c r="A947" s="31">
        <v>3</v>
      </c>
      <c r="B947" s="5" t="s">
        <v>245</v>
      </c>
      <c r="C947" s="5" t="s">
        <v>151</v>
      </c>
      <c r="D947" s="32">
        <v>614</v>
      </c>
      <c r="E947" s="33">
        <v>489943.36742000002</v>
      </c>
      <c r="F947" s="9" t="s">
        <v>152</v>
      </c>
    </row>
    <row r="948" spans="1:6" x14ac:dyDescent="0.45">
      <c r="A948" s="31">
        <v>3</v>
      </c>
      <c r="B948" s="5" t="s">
        <v>246</v>
      </c>
      <c r="C948" s="5" t="s">
        <v>151</v>
      </c>
      <c r="D948" s="32">
        <v>55</v>
      </c>
      <c r="E948" s="33">
        <v>615026.66500000004</v>
      </c>
      <c r="F948" s="9" t="s">
        <v>262</v>
      </c>
    </row>
    <row r="949" spans="1:6" x14ac:dyDescent="0.45">
      <c r="A949" s="31">
        <v>3</v>
      </c>
      <c r="B949" s="5" t="s">
        <v>246</v>
      </c>
      <c r="C949" s="5" t="s">
        <v>151</v>
      </c>
      <c r="D949" s="32">
        <v>11</v>
      </c>
      <c r="E949" s="33">
        <v>55919.996339999998</v>
      </c>
      <c r="F949" s="9" t="s">
        <v>152</v>
      </c>
    </row>
    <row r="950" spans="1:6" x14ac:dyDescent="0.45">
      <c r="A950" s="31">
        <v>3</v>
      </c>
      <c r="B950" s="5" t="s">
        <v>247</v>
      </c>
      <c r="C950" s="5" t="s">
        <v>151</v>
      </c>
      <c r="D950" s="32">
        <v>1</v>
      </c>
      <c r="E950" s="33">
        <v>23036</v>
      </c>
      <c r="F950" s="9" t="s">
        <v>262</v>
      </c>
    </row>
    <row r="951" spans="1:6" x14ac:dyDescent="0.45">
      <c r="A951" s="31">
        <v>3</v>
      </c>
      <c r="B951" s="5" t="s">
        <v>247</v>
      </c>
      <c r="C951" s="5" t="s">
        <v>151</v>
      </c>
      <c r="D951" s="32">
        <v>1</v>
      </c>
      <c r="E951" s="33">
        <v>3352.68</v>
      </c>
      <c r="F951" s="9" t="s">
        <v>152</v>
      </c>
    </row>
    <row r="952" spans="1:6" x14ac:dyDescent="0.45">
      <c r="A952" s="31">
        <v>3</v>
      </c>
      <c r="B952" s="5" t="s">
        <v>248</v>
      </c>
      <c r="C952" s="5" t="s">
        <v>151</v>
      </c>
      <c r="D952" s="32">
        <v>700</v>
      </c>
      <c r="E952" s="33">
        <v>3781394.1519999998</v>
      </c>
      <c r="F952" s="9" t="s">
        <v>262</v>
      </c>
    </row>
    <row r="953" spans="1:6" x14ac:dyDescent="0.45">
      <c r="A953" s="31">
        <v>3</v>
      </c>
      <c r="B953" s="5" t="s">
        <v>248</v>
      </c>
      <c r="C953" s="5" t="s">
        <v>151</v>
      </c>
      <c r="D953" s="32">
        <v>363</v>
      </c>
      <c r="E953" s="33">
        <v>221771.6372</v>
      </c>
      <c r="F953" s="9" t="s">
        <v>152</v>
      </c>
    </row>
    <row r="954" spans="1:6" x14ac:dyDescent="0.45">
      <c r="A954" s="31">
        <v>3</v>
      </c>
      <c r="B954" s="5" t="s">
        <v>249</v>
      </c>
      <c r="C954" s="5" t="s">
        <v>151</v>
      </c>
      <c r="D954" s="32">
        <v>681</v>
      </c>
      <c r="E954" s="33">
        <v>9545257.6009999998</v>
      </c>
      <c r="F954" s="9" t="s">
        <v>262</v>
      </c>
    </row>
    <row r="955" spans="1:6" x14ac:dyDescent="0.45">
      <c r="A955" s="31">
        <v>3</v>
      </c>
      <c r="B955" s="5" t="s">
        <v>249</v>
      </c>
      <c r="C955" s="5" t="s">
        <v>151</v>
      </c>
      <c r="D955" s="32">
        <v>367</v>
      </c>
      <c r="E955" s="33">
        <v>751396.13396999997</v>
      </c>
      <c r="F955" s="9" t="s">
        <v>152</v>
      </c>
    </row>
    <row r="956" spans="1:6" x14ac:dyDescent="0.45">
      <c r="A956" s="31">
        <v>3</v>
      </c>
      <c r="B956" s="5" t="s">
        <v>250</v>
      </c>
      <c r="C956" s="5" t="s">
        <v>151</v>
      </c>
      <c r="D956" s="32">
        <v>1</v>
      </c>
      <c r="E956" s="33">
        <v>3164.5050000000001</v>
      </c>
      <c r="F956" s="9" t="s">
        <v>262</v>
      </c>
    </row>
    <row r="957" spans="1:6" x14ac:dyDescent="0.45">
      <c r="A957" s="31">
        <v>3</v>
      </c>
      <c r="B957" s="5" t="s">
        <v>250</v>
      </c>
      <c r="C957" s="5" t="s">
        <v>151</v>
      </c>
      <c r="D957" s="32">
        <v>1</v>
      </c>
      <c r="E957" s="33">
        <v>599.91031999999996</v>
      </c>
      <c r="F957" s="9" t="s">
        <v>152</v>
      </c>
    </row>
    <row r="958" spans="1:6" x14ac:dyDescent="0.45">
      <c r="A958" s="31">
        <v>3</v>
      </c>
      <c r="B958" s="5" t="s">
        <v>251</v>
      </c>
      <c r="C958" s="5" t="s">
        <v>151</v>
      </c>
      <c r="D958" s="32">
        <v>73</v>
      </c>
      <c r="E958" s="33">
        <v>75484.250190000006</v>
      </c>
      <c r="F958" s="9" t="s">
        <v>152</v>
      </c>
    </row>
    <row r="959" spans="1:6" x14ac:dyDescent="0.45">
      <c r="A959" s="31">
        <v>3</v>
      </c>
      <c r="B959" s="5" t="s">
        <v>252</v>
      </c>
      <c r="C959" s="5" t="s">
        <v>151</v>
      </c>
      <c r="D959" s="32">
        <v>1</v>
      </c>
      <c r="E959" s="33">
        <v>0</v>
      </c>
      <c r="F959" s="9" t="s">
        <v>262</v>
      </c>
    </row>
    <row r="960" spans="1:6" x14ac:dyDescent="0.45">
      <c r="A960" s="31">
        <v>3</v>
      </c>
      <c r="B960" s="5" t="s">
        <v>253</v>
      </c>
      <c r="C960" s="5" t="s">
        <v>151</v>
      </c>
      <c r="D960" s="32">
        <v>131</v>
      </c>
      <c r="E960" s="33">
        <v>477805.53600000002</v>
      </c>
      <c r="F960" s="9" t="s">
        <v>262</v>
      </c>
    </row>
    <row r="961" spans="1:6" x14ac:dyDescent="0.45">
      <c r="A961" s="31">
        <v>3</v>
      </c>
      <c r="B961" s="5" t="s">
        <v>253</v>
      </c>
      <c r="C961" s="5" t="s">
        <v>151</v>
      </c>
      <c r="D961" s="32">
        <v>30</v>
      </c>
      <c r="E961" s="33">
        <v>7977.4525000000003</v>
      </c>
      <c r="F961" s="9" t="s">
        <v>152</v>
      </c>
    </row>
    <row r="962" spans="1:6" x14ac:dyDescent="0.45">
      <c r="A962" s="31">
        <v>3</v>
      </c>
      <c r="B962" s="5" t="s">
        <v>254</v>
      </c>
      <c r="C962" s="5" t="s">
        <v>151</v>
      </c>
      <c r="D962" s="32">
        <v>1075</v>
      </c>
      <c r="E962" s="33">
        <v>5416900.3459999999</v>
      </c>
      <c r="F962" s="9" t="s">
        <v>262</v>
      </c>
    </row>
    <row r="963" spans="1:6" x14ac:dyDescent="0.45">
      <c r="A963" s="31">
        <v>3</v>
      </c>
      <c r="B963" s="5" t="s">
        <v>255</v>
      </c>
      <c r="C963" s="5" t="s">
        <v>151</v>
      </c>
      <c r="D963" s="32">
        <v>64</v>
      </c>
      <c r="E963" s="33">
        <v>104593.83</v>
      </c>
      <c r="F963" s="9" t="s">
        <v>262</v>
      </c>
    </row>
    <row r="964" spans="1:6" x14ac:dyDescent="0.45">
      <c r="A964" s="31">
        <v>3</v>
      </c>
      <c r="B964" s="5" t="s">
        <v>256</v>
      </c>
      <c r="C964" s="5" t="s">
        <v>151</v>
      </c>
      <c r="D964" s="32">
        <v>62</v>
      </c>
      <c r="E964" s="33">
        <v>192574.71100000001</v>
      </c>
      <c r="F964" s="9" t="s">
        <v>262</v>
      </c>
    </row>
    <row r="965" spans="1:6" x14ac:dyDescent="0.45">
      <c r="A965" s="31">
        <v>3</v>
      </c>
      <c r="B965" s="5" t="s">
        <v>256</v>
      </c>
      <c r="C965" s="5" t="s">
        <v>151</v>
      </c>
      <c r="D965" s="32">
        <v>29</v>
      </c>
      <c r="E965" s="33">
        <v>12068.87307</v>
      </c>
      <c r="F965" s="9" t="s">
        <v>152</v>
      </c>
    </row>
    <row r="966" spans="1:6" x14ac:dyDescent="0.45">
      <c r="A966" s="31">
        <v>3</v>
      </c>
      <c r="B966" s="5" t="s">
        <v>257</v>
      </c>
      <c r="C966" s="5" t="s">
        <v>151</v>
      </c>
      <c r="D966" s="32">
        <v>1114</v>
      </c>
      <c r="E966" s="33">
        <v>4377613.8550000004</v>
      </c>
      <c r="F966" s="9" t="s">
        <v>262</v>
      </c>
    </row>
    <row r="967" spans="1:6" x14ac:dyDescent="0.45">
      <c r="A967" s="31">
        <v>3</v>
      </c>
      <c r="B967" s="5" t="s">
        <v>257</v>
      </c>
      <c r="C967" s="5" t="s">
        <v>151</v>
      </c>
      <c r="D967" s="32">
        <v>547</v>
      </c>
      <c r="E967" s="33">
        <v>238413.08947000001</v>
      </c>
      <c r="F967" s="9" t="s">
        <v>152</v>
      </c>
    </row>
    <row r="968" spans="1:6" x14ac:dyDescent="0.45">
      <c r="A968" s="31">
        <v>3</v>
      </c>
      <c r="B968" s="5" t="s">
        <v>155</v>
      </c>
      <c r="C968" s="5" t="s">
        <v>156</v>
      </c>
      <c r="D968" s="32">
        <v>2</v>
      </c>
      <c r="E968" s="33">
        <v>2004</v>
      </c>
      <c r="F968" s="9" t="s">
        <v>152</v>
      </c>
    </row>
    <row r="969" spans="1:6" x14ac:dyDescent="0.45">
      <c r="A969" s="31">
        <v>3</v>
      </c>
      <c r="B969" s="5" t="s">
        <v>157</v>
      </c>
      <c r="C969" s="5" t="s">
        <v>156</v>
      </c>
      <c r="D969" s="32">
        <v>3</v>
      </c>
      <c r="E969" s="33">
        <v>163891.64000000001</v>
      </c>
      <c r="F969" s="9" t="s">
        <v>262</v>
      </c>
    </row>
    <row r="970" spans="1:6" x14ac:dyDescent="0.45">
      <c r="A970" s="31">
        <v>3</v>
      </c>
      <c r="B970" s="5" t="s">
        <v>157</v>
      </c>
      <c r="C970" s="5" t="s">
        <v>156</v>
      </c>
      <c r="D970" s="32">
        <v>2</v>
      </c>
      <c r="E970" s="33">
        <v>17793.487519999999</v>
      </c>
      <c r="F970" s="9" t="s">
        <v>152</v>
      </c>
    </row>
    <row r="971" spans="1:6" x14ac:dyDescent="0.45">
      <c r="A971" s="31">
        <v>3</v>
      </c>
      <c r="B971" s="5" t="s">
        <v>158</v>
      </c>
      <c r="C971" s="5" t="s">
        <v>156</v>
      </c>
      <c r="D971" s="32">
        <v>3</v>
      </c>
      <c r="E971" s="33">
        <v>5321.1620000000003</v>
      </c>
      <c r="F971" s="9" t="s">
        <v>262</v>
      </c>
    </row>
    <row r="972" spans="1:6" x14ac:dyDescent="0.45">
      <c r="A972" s="31">
        <v>3</v>
      </c>
      <c r="B972" s="5" t="s">
        <v>160</v>
      </c>
      <c r="C972" s="5" t="s">
        <v>156</v>
      </c>
      <c r="D972" s="32">
        <v>12</v>
      </c>
      <c r="E972" s="33">
        <v>32020.958999999999</v>
      </c>
      <c r="F972" s="9" t="s">
        <v>262</v>
      </c>
    </row>
    <row r="973" spans="1:6" x14ac:dyDescent="0.45">
      <c r="A973" s="31">
        <v>3</v>
      </c>
      <c r="B973" s="5" t="s">
        <v>160</v>
      </c>
      <c r="C973" s="5" t="s">
        <v>156</v>
      </c>
      <c r="D973" s="32">
        <v>1</v>
      </c>
      <c r="E973" s="33">
        <v>12.5817</v>
      </c>
      <c r="F973" s="9" t="s">
        <v>152</v>
      </c>
    </row>
    <row r="974" spans="1:6" x14ac:dyDescent="0.45">
      <c r="A974" s="31">
        <v>3</v>
      </c>
      <c r="B974" s="5" t="s">
        <v>161</v>
      </c>
      <c r="C974" s="5" t="s">
        <v>156</v>
      </c>
      <c r="D974" s="32">
        <v>6</v>
      </c>
      <c r="E974" s="33">
        <v>58188.118000000002</v>
      </c>
      <c r="F974" s="9" t="s">
        <v>262</v>
      </c>
    </row>
    <row r="975" spans="1:6" x14ac:dyDescent="0.45">
      <c r="A975" s="31">
        <v>3</v>
      </c>
      <c r="B975" s="5" t="s">
        <v>161</v>
      </c>
      <c r="C975" s="5" t="s">
        <v>156</v>
      </c>
      <c r="D975" s="32">
        <v>1</v>
      </c>
      <c r="E975" s="33">
        <v>93.057659999999998</v>
      </c>
      <c r="F975" s="9" t="s">
        <v>152</v>
      </c>
    </row>
    <row r="976" spans="1:6" x14ac:dyDescent="0.45">
      <c r="A976" s="31">
        <v>3</v>
      </c>
      <c r="B976" s="5" t="s">
        <v>162</v>
      </c>
      <c r="C976" s="5" t="s">
        <v>156</v>
      </c>
      <c r="D976" s="32">
        <v>1</v>
      </c>
      <c r="E976" s="33">
        <v>7.0339999999999998</v>
      </c>
      <c r="F976" s="9" t="s">
        <v>262</v>
      </c>
    </row>
    <row r="977" spans="1:6" x14ac:dyDescent="0.45">
      <c r="A977" s="31">
        <v>3</v>
      </c>
      <c r="B977" s="5" t="s">
        <v>164</v>
      </c>
      <c r="C977" s="5" t="s">
        <v>156</v>
      </c>
      <c r="D977" s="32">
        <v>1</v>
      </c>
      <c r="E977" s="33">
        <v>401058</v>
      </c>
      <c r="F977" s="9" t="s">
        <v>152</v>
      </c>
    </row>
    <row r="978" spans="1:6" x14ac:dyDescent="0.45">
      <c r="A978" s="31">
        <v>3</v>
      </c>
      <c r="B978" s="5" t="s">
        <v>165</v>
      </c>
      <c r="C978" s="5" t="s">
        <v>156</v>
      </c>
      <c r="D978" s="32">
        <v>5</v>
      </c>
      <c r="E978" s="33">
        <v>15120.196</v>
      </c>
      <c r="F978" s="9" t="s">
        <v>262</v>
      </c>
    </row>
    <row r="979" spans="1:6" x14ac:dyDescent="0.45">
      <c r="A979" s="31">
        <v>3</v>
      </c>
      <c r="B979" s="5" t="s">
        <v>166</v>
      </c>
      <c r="C979" s="5" t="s">
        <v>156</v>
      </c>
      <c r="D979" s="32">
        <v>1</v>
      </c>
      <c r="E979" s="33">
        <v>2440</v>
      </c>
      <c r="F979" s="9" t="s">
        <v>262</v>
      </c>
    </row>
    <row r="980" spans="1:6" x14ac:dyDescent="0.45">
      <c r="A980" s="31">
        <v>3</v>
      </c>
      <c r="B980" s="5" t="s">
        <v>169</v>
      </c>
      <c r="C980" s="5" t="s">
        <v>156</v>
      </c>
      <c r="D980" s="32">
        <v>1</v>
      </c>
      <c r="E980" s="33">
        <v>0</v>
      </c>
      <c r="F980" s="9" t="s">
        <v>262</v>
      </c>
    </row>
    <row r="981" spans="1:6" x14ac:dyDescent="0.45">
      <c r="A981" s="31">
        <v>3</v>
      </c>
      <c r="B981" s="5" t="s">
        <v>170</v>
      </c>
      <c r="C981" s="5" t="s">
        <v>156</v>
      </c>
      <c r="D981" s="32">
        <v>8</v>
      </c>
      <c r="E981" s="33">
        <v>3876213.6</v>
      </c>
      <c r="F981" s="9" t="s">
        <v>262</v>
      </c>
    </row>
    <row r="982" spans="1:6" x14ac:dyDescent="0.45">
      <c r="A982" s="31">
        <v>3</v>
      </c>
      <c r="B982" s="5" t="s">
        <v>170</v>
      </c>
      <c r="C982" s="5" t="s">
        <v>156</v>
      </c>
      <c r="D982" s="32">
        <v>4</v>
      </c>
      <c r="E982" s="33">
        <v>150555.72519999999</v>
      </c>
      <c r="F982" s="9" t="s">
        <v>152</v>
      </c>
    </row>
    <row r="983" spans="1:6" x14ac:dyDescent="0.45">
      <c r="A983" s="31">
        <v>3</v>
      </c>
      <c r="B983" s="5" t="s">
        <v>173</v>
      </c>
      <c r="C983" s="5" t="s">
        <v>156</v>
      </c>
      <c r="D983" s="32">
        <v>1</v>
      </c>
      <c r="E983" s="33">
        <v>7741.84</v>
      </c>
      <c r="F983" s="9" t="s">
        <v>262</v>
      </c>
    </row>
    <row r="984" spans="1:6" x14ac:dyDescent="0.45">
      <c r="A984" s="31">
        <v>3</v>
      </c>
      <c r="B984" s="5" t="s">
        <v>174</v>
      </c>
      <c r="C984" s="5" t="s">
        <v>156</v>
      </c>
      <c r="D984" s="32">
        <v>2</v>
      </c>
      <c r="E984" s="33">
        <v>289762</v>
      </c>
      <c r="F984" s="9" t="s">
        <v>152</v>
      </c>
    </row>
    <row r="985" spans="1:6" x14ac:dyDescent="0.45">
      <c r="A985" s="31">
        <v>3</v>
      </c>
      <c r="B985" s="5" t="s">
        <v>176</v>
      </c>
      <c r="C985" s="5" t="s">
        <v>156</v>
      </c>
      <c r="D985" s="32">
        <v>1</v>
      </c>
      <c r="E985" s="33">
        <v>2702.5859999999998</v>
      </c>
      <c r="F985" s="9" t="s">
        <v>262</v>
      </c>
    </row>
    <row r="986" spans="1:6" x14ac:dyDescent="0.45">
      <c r="A986" s="31">
        <v>3</v>
      </c>
      <c r="B986" s="5" t="s">
        <v>177</v>
      </c>
      <c r="C986" s="5" t="s">
        <v>156</v>
      </c>
      <c r="D986" s="32">
        <v>1</v>
      </c>
      <c r="E986" s="33">
        <v>2847.7539999999999</v>
      </c>
      <c r="F986" s="9" t="s">
        <v>262</v>
      </c>
    </row>
    <row r="987" spans="1:6" x14ac:dyDescent="0.45">
      <c r="A987" s="31">
        <v>3</v>
      </c>
      <c r="B987" s="5" t="s">
        <v>178</v>
      </c>
      <c r="C987" s="5" t="s">
        <v>156</v>
      </c>
      <c r="D987" s="32">
        <v>1</v>
      </c>
      <c r="E987" s="33">
        <v>964.88</v>
      </c>
      <c r="F987" s="9" t="s">
        <v>262</v>
      </c>
    </row>
    <row r="988" spans="1:6" x14ac:dyDescent="0.45">
      <c r="A988" s="31">
        <v>3</v>
      </c>
      <c r="B988" s="5" t="s">
        <v>179</v>
      </c>
      <c r="C988" s="5" t="s">
        <v>156</v>
      </c>
      <c r="D988" s="32">
        <v>4</v>
      </c>
      <c r="E988" s="33">
        <v>12173.911</v>
      </c>
      <c r="F988" s="9" t="s">
        <v>262</v>
      </c>
    </row>
    <row r="989" spans="1:6" x14ac:dyDescent="0.45">
      <c r="A989" s="31">
        <v>3</v>
      </c>
      <c r="B989" s="5" t="s">
        <v>182</v>
      </c>
      <c r="C989" s="5" t="s">
        <v>156</v>
      </c>
      <c r="D989" s="32">
        <v>3</v>
      </c>
      <c r="E989" s="33">
        <v>8805.1380000000008</v>
      </c>
      <c r="F989" s="9" t="s">
        <v>262</v>
      </c>
    </row>
    <row r="990" spans="1:6" x14ac:dyDescent="0.45">
      <c r="A990" s="31">
        <v>3</v>
      </c>
      <c r="B990" s="5" t="s">
        <v>186</v>
      </c>
      <c r="C990" s="5" t="s">
        <v>156</v>
      </c>
      <c r="D990" s="32">
        <v>1</v>
      </c>
      <c r="E990" s="33">
        <v>241.30699999999999</v>
      </c>
      <c r="F990" s="9" t="s">
        <v>262</v>
      </c>
    </row>
    <row r="991" spans="1:6" x14ac:dyDescent="0.45">
      <c r="A991" s="31">
        <v>3</v>
      </c>
      <c r="B991" s="5" t="s">
        <v>188</v>
      </c>
      <c r="C991" s="5" t="s">
        <v>156</v>
      </c>
      <c r="D991" s="32">
        <v>5</v>
      </c>
      <c r="E991" s="33">
        <v>372069.10600000003</v>
      </c>
      <c r="F991" s="9" t="s">
        <v>262</v>
      </c>
    </row>
    <row r="992" spans="1:6" x14ac:dyDescent="0.45">
      <c r="A992" s="31">
        <v>3</v>
      </c>
      <c r="B992" s="5" t="s">
        <v>189</v>
      </c>
      <c r="C992" s="5" t="s">
        <v>156</v>
      </c>
      <c r="D992" s="32">
        <v>3</v>
      </c>
      <c r="E992" s="33">
        <v>6981.6459999999997</v>
      </c>
      <c r="F992" s="9" t="s">
        <v>262</v>
      </c>
    </row>
    <row r="993" spans="1:6" x14ac:dyDescent="0.45">
      <c r="A993" s="31">
        <v>3</v>
      </c>
      <c r="B993" s="5" t="s">
        <v>190</v>
      </c>
      <c r="C993" s="5" t="s">
        <v>156</v>
      </c>
      <c r="D993" s="32">
        <v>3</v>
      </c>
      <c r="E993" s="33">
        <v>448.31700000000001</v>
      </c>
      <c r="F993" s="9" t="s">
        <v>262</v>
      </c>
    </row>
    <row r="994" spans="1:6" x14ac:dyDescent="0.45">
      <c r="A994" s="31">
        <v>3</v>
      </c>
      <c r="B994" s="5" t="s">
        <v>193</v>
      </c>
      <c r="C994" s="5" t="s">
        <v>156</v>
      </c>
      <c r="D994" s="32">
        <v>2</v>
      </c>
      <c r="E994" s="33">
        <v>506.72</v>
      </c>
      <c r="F994" s="9" t="s">
        <v>262</v>
      </c>
    </row>
    <row r="995" spans="1:6" x14ac:dyDescent="0.45">
      <c r="A995" s="31">
        <v>3</v>
      </c>
      <c r="B995" s="5" t="s">
        <v>195</v>
      </c>
      <c r="C995" s="5" t="s">
        <v>156</v>
      </c>
      <c r="D995" s="32">
        <v>6</v>
      </c>
      <c r="E995" s="33">
        <v>41706.654999999999</v>
      </c>
      <c r="F995" s="9" t="s">
        <v>262</v>
      </c>
    </row>
    <row r="996" spans="1:6" x14ac:dyDescent="0.45">
      <c r="A996" s="31">
        <v>3</v>
      </c>
      <c r="B996" s="5" t="s">
        <v>195</v>
      </c>
      <c r="C996" s="5" t="s">
        <v>156</v>
      </c>
      <c r="D996" s="32">
        <v>1</v>
      </c>
      <c r="E996" s="33">
        <v>1908.7073499999999</v>
      </c>
      <c r="F996" s="9" t="s">
        <v>152</v>
      </c>
    </row>
    <row r="997" spans="1:6" x14ac:dyDescent="0.45">
      <c r="A997" s="31">
        <v>3</v>
      </c>
      <c r="B997" s="5" t="s">
        <v>196</v>
      </c>
      <c r="C997" s="5" t="s">
        <v>156</v>
      </c>
      <c r="D997" s="32">
        <v>1</v>
      </c>
      <c r="E997" s="33">
        <v>3538.5189999999998</v>
      </c>
      <c r="F997" s="9" t="s">
        <v>262</v>
      </c>
    </row>
    <row r="998" spans="1:6" x14ac:dyDescent="0.45">
      <c r="A998" s="31">
        <v>3</v>
      </c>
      <c r="B998" s="5" t="s">
        <v>197</v>
      </c>
      <c r="C998" s="5" t="s">
        <v>156</v>
      </c>
      <c r="D998" s="32">
        <v>10</v>
      </c>
      <c r="E998" s="33">
        <v>9097048.4959999993</v>
      </c>
      <c r="F998" s="9" t="s">
        <v>262</v>
      </c>
    </row>
    <row r="999" spans="1:6" x14ac:dyDescent="0.45">
      <c r="A999" s="31">
        <v>3</v>
      </c>
      <c r="B999" s="5" t="s">
        <v>197</v>
      </c>
      <c r="C999" s="5" t="s">
        <v>156</v>
      </c>
      <c r="D999" s="32">
        <v>4</v>
      </c>
      <c r="E999" s="33">
        <v>9280.6635000000006</v>
      </c>
      <c r="F999" s="9" t="s">
        <v>152</v>
      </c>
    </row>
    <row r="1000" spans="1:6" x14ac:dyDescent="0.45">
      <c r="A1000" s="31">
        <v>3</v>
      </c>
      <c r="B1000" s="5" t="s">
        <v>199</v>
      </c>
      <c r="C1000" s="5" t="s">
        <v>156</v>
      </c>
      <c r="D1000" s="32">
        <v>2</v>
      </c>
      <c r="E1000" s="33">
        <v>14653.705</v>
      </c>
      <c r="F1000" s="9" t="s">
        <v>262</v>
      </c>
    </row>
    <row r="1001" spans="1:6" x14ac:dyDescent="0.45">
      <c r="A1001" s="31">
        <v>3</v>
      </c>
      <c r="B1001" s="5" t="s">
        <v>200</v>
      </c>
      <c r="C1001" s="5" t="s">
        <v>156</v>
      </c>
      <c r="D1001" s="32">
        <v>4</v>
      </c>
      <c r="E1001" s="33">
        <v>1423.4739999999999</v>
      </c>
      <c r="F1001" s="9" t="s">
        <v>262</v>
      </c>
    </row>
    <row r="1002" spans="1:6" x14ac:dyDescent="0.45">
      <c r="A1002" s="31">
        <v>3</v>
      </c>
      <c r="B1002" s="5" t="s">
        <v>202</v>
      </c>
      <c r="C1002" s="5" t="s">
        <v>156</v>
      </c>
      <c r="D1002" s="32">
        <v>1</v>
      </c>
      <c r="E1002" s="33">
        <v>860.43799999999999</v>
      </c>
      <c r="F1002" s="9" t="s">
        <v>262</v>
      </c>
    </row>
    <row r="1003" spans="1:6" x14ac:dyDescent="0.45">
      <c r="A1003" s="31">
        <v>3</v>
      </c>
      <c r="B1003" s="5" t="s">
        <v>204</v>
      </c>
      <c r="C1003" s="5" t="s">
        <v>156</v>
      </c>
      <c r="D1003" s="32">
        <v>3</v>
      </c>
      <c r="E1003" s="33">
        <v>17393.376</v>
      </c>
      <c r="F1003" s="9" t="s">
        <v>262</v>
      </c>
    </row>
    <row r="1004" spans="1:6" x14ac:dyDescent="0.45">
      <c r="A1004" s="31">
        <v>3</v>
      </c>
      <c r="B1004" s="5" t="s">
        <v>209</v>
      </c>
      <c r="C1004" s="5" t="s">
        <v>156</v>
      </c>
      <c r="D1004" s="32">
        <v>5</v>
      </c>
      <c r="E1004" s="33">
        <v>12255639.199999999</v>
      </c>
      <c r="F1004" s="9" t="s">
        <v>262</v>
      </c>
    </row>
    <row r="1005" spans="1:6" x14ac:dyDescent="0.45">
      <c r="A1005" s="31">
        <v>3</v>
      </c>
      <c r="B1005" s="5" t="s">
        <v>209</v>
      </c>
      <c r="C1005" s="5" t="s">
        <v>156</v>
      </c>
      <c r="D1005" s="32">
        <v>3</v>
      </c>
      <c r="E1005" s="33">
        <v>617302.90717999998</v>
      </c>
      <c r="F1005" s="9" t="s">
        <v>152</v>
      </c>
    </row>
    <row r="1006" spans="1:6" x14ac:dyDescent="0.45">
      <c r="A1006" s="31">
        <v>3</v>
      </c>
      <c r="B1006" s="5" t="s">
        <v>210</v>
      </c>
      <c r="C1006" s="5" t="s">
        <v>156</v>
      </c>
      <c r="D1006" s="32">
        <v>2</v>
      </c>
      <c r="E1006" s="33">
        <v>8076.6109999999999</v>
      </c>
      <c r="F1006" s="9" t="s">
        <v>262</v>
      </c>
    </row>
    <row r="1007" spans="1:6" x14ac:dyDescent="0.45">
      <c r="A1007" s="31">
        <v>3</v>
      </c>
      <c r="B1007" s="5" t="s">
        <v>214</v>
      </c>
      <c r="C1007" s="5" t="s">
        <v>156</v>
      </c>
      <c r="D1007" s="32">
        <v>1</v>
      </c>
      <c r="E1007" s="33">
        <v>1513.8789999999999</v>
      </c>
      <c r="F1007" s="9" t="s">
        <v>262</v>
      </c>
    </row>
    <row r="1008" spans="1:6" x14ac:dyDescent="0.45">
      <c r="A1008" s="31">
        <v>3</v>
      </c>
      <c r="B1008" s="5" t="s">
        <v>217</v>
      </c>
      <c r="C1008" s="5" t="s">
        <v>156</v>
      </c>
      <c r="D1008" s="32">
        <v>3</v>
      </c>
      <c r="E1008" s="33">
        <v>40674.258000000002</v>
      </c>
      <c r="F1008" s="9" t="s">
        <v>262</v>
      </c>
    </row>
    <row r="1009" spans="1:6" x14ac:dyDescent="0.45">
      <c r="A1009" s="31">
        <v>3</v>
      </c>
      <c r="B1009" s="5" t="s">
        <v>218</v>
      </c>
      <c r="C1009" s="5" t="s">
        <v>156</v>
      </c>
      <c r="D1009" s="32">
        <v>2</v>
      </c>
      <c r="E1009" s="33">
        <v>5956.28</v>
      </c>
      <c r="F1009" s="9" t="s">
        <v>262</v>
      </c>
    </row>
    <row r="1010" spans="1:6" x14ac:dyDescent="0.45">
      <c r="A1010" s="31">
        <v>3</v>
      </c>
      <c r="B1010" s="5" t="s">
        <v>219</v>
      </c>
      <c r="C1010" s="5" t="s">
        <v>156</v>
      </c>
      <c r="D1010" s="32">
        <v>2</v>
      </c>
      <c r="E1010" s="33">
        <v>12460.496999999999</v>
      </c>
      <c r="F1010" s="9" t="s">
        <v>262</v>
      </c>
    </row>
    <row r="1011" spans="1:6" x14ac:dyDescent="0.45">
      <c r="A1011" s="31">
        <v>3</v>
      </c>
      <c r="B1011" s="5" t="s">
        <v>221</v>
      </c>
      <c r="C1011" s="5" t="s">
        <v>156</v>
      </c>
      <c r="D1011" s="32">
        <v>5</v>
      </c>
      <c r="E1011" s="33">
        <v>7398.3490000000002</v>
      </c>
      <c r="F1011" s="9" t="s">
        <v>262</v>
      </c>
    </row>
    <row r="1012" spans="1:6" x14ac:dyDescent="0.45">
      <c r="A1012" s="31">
        <v>3</v>
      </c>
      <c r="B1012" s="5" t="s">
        <v>222</v>
      </c>
      <c r="C1012" s="5" t="s">
        <v>156</v>
      </c>
      <c r="D1012" s="32">
        <v>14</v>
      </c>
      <c r="E1012" s="33">
        <v>203349.48699999999</v>
      </c>
      <c r="F1012" s="9" t="s">
        <v>262</v>
      </c>
    </row>
    <row r="1013" spans="1:6" x14ac:dyDescent="0.45">
      <c r="A1013" s="31">
        <v>3</v>
      </c>
      <c r="B1013" s="5" t="s">
        <v>222</v>
      </c>
      <c r="C1013" s="5" t="s">
        <v>156</v>
      </c>
      <c r="D1013" s="32">
        <v>1</v>
      </c>
      <c r="E1013" s="33">
        <v>0</v>
      </c>
      <c r="F1013" s="9" t="s">
        <v>152</v>
      </c>
    </row>
    <row r="1014" spans="1:6" x14ac:dyDescent="0.45">
      <c r="A1014" s="31">
        <v>3</v>
      </c>
      <c r="B1014" s="5" t="s">
        <v>225</v>
      </c>
      <c r="C1014" s="5" t="s">
        <v>156</v>
      </c>
      <c r="D1014" s="32">
        <v>1</v>
      </c>
      <c r="E1014" s="33">
        <v>8571.5939999999991</v>
      </c>
      <c r="F1014" s="9" t="s">
        <v>152</v>
      </c>
    </row>
    <row r="1015" spans="1:6" x14ac:dyDescent="0.45">
      <c r="A1015" s="31">
        <v>3</v>
      </c>
      <c r="B1015" s="5" t="s">
        <v>226</v>
      </c>
      <c r="C1015" s="5" t="s">
        <v>156</v>
      </c>
      <c r="D1015" s="32">
        <v>3</v>
      </c>
      <c r="E1015" s="33">
        <v>5804.8289999999997</v>
      </c>
      <c r="F1015" s="9" t="s">
        <v>262</v>
      </c>
    </row>
    <row r="1016" spans="1:6" x14ac:dyDescent="0.45">
      <c r="A1016" s="31">
        <v>3</v>
      </c>
      <c r="B1016" s="5" t="s">
        <v>227</v>
      </c>
      <c r="C1016" s="5" t="s">
        <v>156</v>
      </c>
      <c r="D1016" s="32">
        <v>4</v>
      </c>
      <c r="E1016" s="33">
        <v>5444.201</v>
      </c>
      <c r="F1016" s="9" t="s">
        <v>262</v>
      </c>
    </row>
    <row r="1017" spans="1:6" x14ac:dyDescent="0.45">
      <c r="A1017" s="31">
        <v>3</v>
      </c>
      <c r="B1017" s="5" t="s">
        <v>228</v>
      </c>
      <c r="C1017" s="5" t="s">
        <v>156</v>
      </c>
      <c r="D1017" s="32">
        <v>2</v>
      </c>
      <c r="E1017" s="33">
        <v>158219.04</v>
      </c>
      <c r="F1017" s="9" t="s">
        <v>262</v>
      </c>
    </row>
    <row r="1018" spans="1:6" x14ac:dyDescent="0.45">
      <c r="A1018" s="31">
        <v>3</v>
      </c>
      <c r="B1018" s="5" t="s">
        <v>230</v>
      </c>
      <c r="C1018" s="5" t="s">
        <v>156</v>
      </c>
      <c r="D1018" s="32">
        <v>2</v>
      </c>
      <c r="E1018" s="33">
        <v>191980</v>
      </c>
      <c r="F1018" s="9" t="s">
        <v>262</v>
      </c>
    </row>
    <row r="1019" spans="1:6" x14ac:dyDescent="0.45">
      <c r="A1019" s="31">
        <v>3</v>
      </c>
      <c r="B1019" s="5" t="s">
        <v>231</v>
      </c>
      <c r="C1019" s="5" t="s">
        <v>156</v>
      </c>
      <c r="D1019" s="32">
        <v>2</v>
      </c>
      <c r="E1019" s="33">
        <v>5356.3760000000002</v>
      </c>
      <c r="F1019" s="9" t="s">
        <v>262</v>
      </c>
    </row>
    <row r="1020" spans="1:6" x14ac:dyDescent="0.45">
      <c r="A1020" s="31">
        <v>3</v>
      </c>
      <c r="B1020" s="5" t="s">
        <v>232</v>
      </c>
      <c r="C1020" s="5" t="s">
        <v>156</v>
      </c>
      <c r="D1020" s="32">
        <v>2</v>
      </c>
      <c r="E1020" s="33">
        <v>353311.55699999997</v>
      </c>
      <c r="F1020" s="9" t="s">
        <v>262</v>
      </c>
    </row>
    <row r="1021" spans="1:6" x14ac:dyDescent="0.45">
      <c r="A1021" s="31">
        <v>3</v>
      </c>
      <c r="B1021" s="5" t="s">
        <v>232</v>
      </c>
      <c r="C1021" s="5" t="s">
        <v>156</v>
      </c>
      <c r="D1021" s="32">
        <v>2</v>
      </c>
      <c r="E1021" s="33">
        <v>217702</v>
      </c>
      <c r="F1021" s="9" t="s">
        <v>152</v>
      </c>
    </row>
    <row r="1022" spans="1:6" x14ac:dyDescent="0.45">
      <c r="A1022" s="31">
        <v>3</v>
      </c>
      <c r="B1022" s="5" t="s">
        <v>234</v>
      </c>
      <c r="C1022" s="5" t="s">
        <v>156</v>
      </c>
      <c r="D1022" s="32">
        <v>7</v>
      </c>
      <c r="E1022" s="33">
        <v>377005.92099999997</v>
      </c>
      <c r="F1022" s="9" t="s">
        <v>262</v>
      </c>
    </row>
    <row r="1023" spans="1:6" x14ac:dyDescent="0.45">
      <c r="A1023" s="31">
        <v>3</v>
      </c>
      <c r="B1023" s="5" t="s">
        <v>234</v>
      </c>
      <c r="C1023" s="5" t="s">
        <v>156</v>
      </c>
      <c r="D1023" s="32">
        <v>2</v>
      </c>
      <c r="E1023" s="33">
        <v>3094.5026699999999</v>
      </c>
      <c r="F1023" s="9" t="s">
        <v>152</v>
      </c>
    </row>
    <row r="1024" spans="1:6" x14ac:dyDescent="0.45">
      <c r="A1024" s="31">
        <v>3</v>
      </c>
      <c r="B1024" s="5" t="s">
        <v>235</v>
      </c>
      <c r="C1024" s="5" t="s">
        <v>156</v>
      </c>
      <c r="D1024" s="32">
        <v>27</v>
      </c>
      <c r="E1024" s="33">
        <v>3738131.5380000002</v>
      </c>
      <c r="F1024" s="9" t="s">
        <v>262</v>
      </c>
    </row>
    <row r="1025" spans="1:6" x14ac:dyDescent="0.45">
      <c r="A1025" s="31">
        <v>3</v>
      </c>
      <c r="B1025" s="5" t="s">
        <v>235</v>
      </c>
      <c r="C1025" s="5" t="s">
        <v>156</v>
      </c>
      <c r="D1025" s="32">
        <v>17</v>
      </c>
      <c r="E1025" s="33">
        <v>60119.631529999999</v>
      </c>
      <c r="F1025" s="9" t="s">
        <v>152</v>
      </c>
    </row>
    <row r="1026" spans="1:6" x14ac:dyDescent="0.45">
      <c r="A1026" s="31">
        <v>3</v>
      </c>
      <c r="B1026" s="5" t="s">
        <v>237</v>
      </c>
      <c r="C1026" s="5" t="s">
        <v>156</v>
      </c>
      <c r="D1026" s="32">
        <v>1</v>
      </c>
      <c r="E1026" s="33">
        <v>432.846</v>
      </c>
      <c r="F1026" s="9" t="s">
        <v>262</v>
      </c>
    </row>
    <row r="1027" spans="1:6" x14ac:dyDescent="0.45">
      <c r="A1027" s="31">
        <v>3</v>
      </c>
      <c r="B1027" s="5" t="s">
        <v>238</v>
      </c>
      <c r="C1027" s="5" t="s">
        <v>156</v>
      </c>
      <c r="D1027" s="32">
        <v>1</v>
      </c>
      <c r="E1027" s="33">
        <v>79433.600000000006</v>
      </c>
      <c r="F1027" s="9" t="s">
        <v>262</v>
      </c>
    </row>
    <row r="1028" spans="1:6" x14ac:dyDescent="0.45">
      <c r="A1028" s="31">
        <v>3</v>
      </c>
      <c r="B1028" s="5" t="s">
        <v>239</v>
      </c>
      <c r="C1028" s="5" t="s">
        <v>156</v>
      </c>
      <c r="D1028" s="32">
        <v>10</v>
      </c>
      <c r="E1028" s="33">
        <v>176500460.31999999</v>
      </c>
      <c r="F1028" s="9" t="s">
        <v>262</v>
      </c>
    </row>
    <row r="1029" spans="1:6" x14ac:dyDescent="0.45">
      <c r="A1029" s="31">
        <v>3</v>
      </c>
      <c r="B1029" s="5" t="s">
        <v>239</v>
      </c>
      <c r="C1029" s="5" t="s">
        <v>156</v>
      </c>
      <c r="D1029" s="32">
        <v>1</v>
      </c>
      <c r="E1029" s="33">
        <v>1584.8498</v>
      </c>
      <c r="F1029" s="9" t="s">
        <v>152</v>
      </c>
    </row>
    <row r="1030" spans="1:6" x14ac:dyDescent="0.45">
      <c r="A1030" s="31">
        <v>3</v>
      </c>
      <c r="B1030" s="5" t="s">
        <v>240</v>
      </c>
      <c r="C1030" s="5" t="s">
        <v>156</v>
      </c>
      <c r="D1030" s="32">
        <v>2</v>
      </c>
      <c r="E1030" s="33">
        <v>15012.35</v>
      </c>
      <c r="F1030" s="9" t="s">
        <v>262</v>
      </c>
    </row>
    <row r="1031" spans="1:6" x14ac:dyDescent="0.45">
      <c r="A1031" s="31">
        <v>3</v>
      </c>
      <c r="B1031" s="5" t="s">
        <v>240</v>
      </c>
      <c r="C1031" s="5" t="s">
        <v>156</v>
      </c>
      <c r="D1031" s="32">
        <v>3</v>
      </c>
      <c r="E1031" s="33">
        <v>52302.029519999996</v>
      </c>
      <c r="F1031" s="9" t="s">
        <v>152</v>
      </c>
    </row>
    <row r="1032" spans="1:6" x14ac:dyDescent="0.45">
      <c r="A1032" s="31">
        <v>3</v>
      </c>
      <c r="B1032" s="5" t="s">
        <v>241</v>
      </c>
      <c r="C1032" s="5" t="s">
        <v>156</v>
      </c>
      <c r="D1032" s="32">
        <v>9</v>
      </c>
      <c r="E1032" s="33">
        <v>774015.38300000003</v>
      </c>
      <c r="F1032" s="9" t="s">
        <v>262</v>
      </c>
    </row>
    <row r="1033" spans="1:6" x14ac:dyDescent="0.45">
      <c r="A1033" s="31">
        <v>3</v>
      </c>
      <c r="B1033" s="5" t="s">
        <v>241</v>
      </c>
      <c r="C1033" s="5" t="s">
        <v>156</v>
      </c>
      <c r="D1033" s="32">
        <v>4</v>
      </c>
      <c r="E1033" s="33">
        <v>3.8605499999999999</v>
      </c>
      <c r="F1033" s="9" t="s">
        <v>152</v>
      </c>
    </row>
    <row r="1034" spans="1:6" x14ac:dyDescent="0.45">
      <c r="A1034" s="31">
        <v>3</v>
      </c>
      <c r="B1034" s="5" t="s">
        <v>242</v>
      </c>
      <c r="C1034" s="5" t="s">
        <v>156</v>
      </c>
      <c r="D1034" s="32">
        <v>43</v>
      </c>
      <c r="E1034" s="33">
        <v>1343462.105</v>
      </c>
      <c r="F1034" s="9" t="s">
        <v>262</v>
      </c>
    </row>
    <row r="1035" spans="1:6" x14ac:dyDescent="0.45">
      <c r="A1035" s="31">
        <v>3</v>
      </c>
      <c r="B1035" s="5" t="s">
        <v>242</v>
      </c>
      <c r="C1035" s="5" t="s">
        <v>156</v>
      </c>
      <c r="D1035" s="32">
        <v>36</v>
      </c>
      <c r="E1035" s="33">
        <v>287321.41596000001</v>
      </c>
      <c r="F1035" s="9" t="s">
        <v>152</v>
      </c>
    </row>
    <row r="1036" spans="1:6" x14ac:dyDescent="0.45">
      <c r="A1036" s="31">
        <v>3</v>
      </c>
      <c r="B1036" s="5" t="s">
        <v>243</v>
      </c>
      <c r="C1036" s="5" t="s">
        <v>156</v>
      </c>
      <c r="D1036" s="32">
        <v>36</v>
      </c>
      <c r="E1036" s="33">
        <v>9711609.7550000008</v>
      </c>
      <c r="F1036" s="9" t="s">
        <v>262</v>
      </c>
    </row>
    <row r="1037" spans="1:6" x14ac:dyDescent="0.45">
      <c r="A1037" s="31">
        <v>3</v>
      </c>
      <c r="B1037" s="5" t="s">
        <v>243</v>
      </c>
      <c r="C1037" s="5" t="s">
        <v>156</v>
      </c>
      <c r="D1037" s="32">
        <v>34</v>
      </c>
      <c r="E1037" s="33">
        <v>3727422.7785299998</v>
      </c>
      <c r="F1037" s="9" t="s">
        <v>152</v>
      </c>
    </row>
    <row r="1038" spans="1:6" x14ac:dyDescent="0.45">
      <c r="A1038" s="31">
        <v>3</v>
      </c>
      <c r="B1038" s="5" t="s">
        <v>244</v>
      </c>
      <c r="C1038" s="5" t="s">
        <v>156</v>
      </c>
      <c r="D1038" s="32">
        <v>5</v>
      </c>
      <c r="E1038" s="33">
        <v>151613.96</v>
      </c>
      <c r="F1038" s="9" t="s">
        <v>262</v>
      </c>
    </row>
    <row r="1039" spans="1:6" x14ac:dyDescent="0.45">
      <c r="A1039" s="31">
        <v>3</v>
      </c>
      <c r="B1039" s="5" t="s">
        <v>244</v>
      </c>
      <c r="C1039" s="5" t="s">
        <v>156</v>
      </c>
      <c r="D1039" s="32">
        <v>4</v>
      </c>
      <c r="E1039" s="33">
        <v>95751.09951</v>
      </c>
      <c r="F1039" s="9" t="s">
        <v>152</v>
      </c>
    </row>
    <row r="1040" spans="1:6" x14ac:dyDescent="0.45">
      <c r="A1040" s="31">
        <v>3</v>
      </c>
      <c r="B1040" s="5" t="s">
        <v>245</v>
      </c>
      <c r="C1040" s="5" t="s">
        <v>156</v>
      </c>
      <c r="D1040" s="32">
        <v>3</v>
      </c>
      <c r="E1040" s="33">
        <v>139892.84</v>
      </c>
      <c r="F1040" s="9" t="s">
        <v>262</v>
      </c>
    </row>
    <row r="1041" spans="1:6" x14ac:dyDescent="0.45">
      <c r="A1041" s="31">
        <v>3</v>
      </c>
      <c r="B1041" s="5" t="s">
        <v>245</v>
      </c>
      <c r="C1041" s="5" t="s">
        <v>156</v>
      </c>
      <c r="D1041" s="32">
        <v>2</v>
      </c>
      <c r="E1041" s="33">
        <v>302460</v>
      </c>
      <c r="F1041" s="9" t="s">
        <v>152</v>
      </c>
    </row>
    <row r="1042" spans="1:6" x14ac:dyDescent="0.45">
      <c r="A1042" s="31">
        <v>3</v>
      </c>
      <c r="B1042" s="5" t="s">
        <v>247</v>
      </c>
      <c r="C1042" s="5" t="s">
        <v>156</v>
      </c>
      <c r="D1042" s="32">
        <v>1</v>
      </c>
      <c r="E1042" s="33">
        <v>0</v>
      </c>
      <c r="F1042" s="9" t="s">
        <v>262</v>
      </c>
    </row>
    <row r="1043" spans="1:6" x14ac:dyDescent="0.45">
      <c r="A1043" s="31">
        <v>3</v>
      </c>
      <c r="B1043" s="5" t="s">
        <v>249</v>
      </c>
      <c r="C1043" s="5" t="s">
        <v>156</v>
      </c>
      <c r="D1043" s="32">
        <v>13</v>
      </c>
      <c r="E1043" s="33">
        <v>9507942.8699999992</v>
      </c>
      <c r="F1043" s="9" t="s">
        <v>262</v>
      </c>
    </row>
    <row r="1044" spans="1:6" x14ac:dyDescent="0.45">
      <c r="A1044" s="31">
        <v>3</v>
      </c>
      <c r="B1044" s="5" t="s">
        <v>249</v>
      </c>
      <c r="C1044" s="5" t="s">
        <v>156</v>
      </c>
      <c r="D1044" s="32">
        <v>7</v>
      </c>
      <c r="E1044" s="33">
        <v>911571.00506</v>
      </c>
      <c r="F1044" s="9" t="s">
        <v>152</v>
      </c>
    </row>
    <row r="1045" spans="1:6" x14ac:dyDescent="0.45">
      <c r="A1045" s="31">
        <v>3</v>
      </c>
      <c r="B1045" s="5" t="s">
        <v>251</v>
      </c>
      <c r="C1045" s="5" t="s">
        <v>156</v>
      </c>
      <c r="D1045" s="32">
        <v>4</v>
      </c>
      <c r="E1045" s="33">
        <v>1102390</v>
      </c>
      <c r="F1045" s="9" t="s">
        <v>152</v>
      </c>
    </row>
    <row r="1046" spans="1:6" x14ac:dyDescent="0.45">
      <c r="A1046" s="31">
        <v>3</v>
      </c>
      <c r="B1046" s="5" t="s">
        <v>254</v>
      </c>
      <c r="C1046" s="5" t="s">
        <v>156</v>
      </c>
      <c r="D1046" s="32">
        <v>23</v>
      </c>
      <c r="E1046" s="33">
        <v>32192589.706</v>
      </c>
      <c r="F1046" s="9" t="s">
        <v>262</v>
      </c>
    </row>
    <row r="1047" spans="1:6" x14ac:dyDescent="0.45">
      <c r="A1047" s="31">
        <v>3</v>
      </c>
      <c r="B1047" s="5" t="s">
        <v>255</v>
      </c>
      <c r="C1047" s="5" t="s">
        <v>156</v>
      </c>
      <c r="D1047" s="32">
        <v>1</v>
      </c>
      <c r="E1047" s="33">
        <v>20.818000000000001</v>
      </c>
      <c r="F1047" s="9" t="s">
        <v>262</v>
      </c>
    </row>
    <row r="1048" spans="1:6" x14ac:dyDescent="0.45">
      <c r="A1048" s="31">
        <v>3</v>
      </c>
      <c r="B1048" s="5" t="s">
        <v>256</v>
      </c>
      <c r="C1048" s="5" t="s">
        <v>156</v>
      </c>
      <c r="D1048" s="32">
        <v>3</v>
      </c>
      <c r="E1048" s="33">
        <v>9928.7270000000008</v>
      </c>
      <c r="F1048" s="9" t="s">
        <v>262</v>
      </c>
    </row>
    <row r="1049" spans="1:6" x14ac:dyDescent="0.45">
      <c r="A1049" s="31">
        <v>3</v>
      </c>
      <c r="B1049" s="5" t="s">
        <v>257</v>
      </c>
      <c r="C1049" s="5" t="s">
        <v>156</v>
      </c>
      <c r="D1049" s="32">
        <v>10</v>
      </c>
      <c r="E1049" s="33">
        <v>16738.553</v>
      </c>
      <c r="F1049" s="9" t="s">
        <v>262</v>
      </c>
    </row>
    <row r="1050" spans="1:6" x14ac:dyDescent="0.45">
      <c r="A1050" s="31">
        <v>3</v>
      </c>
      <c r="B1050" s="5" t="s">
        <v>257</v>
      </c>
      <c r="C1050" s="5" t="s">
        <v>156</v>
      </c>
      <c r="D1050" s="32">
        <v>1</v>
      </c>
      <c r="E1050" s="33">
        <v>1198.508</v>
      </c>
      <c r="F1050" s="9" t="s">
        <v>152</v>
      </c>
    </row>
    <row r="1051" spans="1:6" x14ac:dyDescent="0.45">
      <c r="A1051" s="31">
        <v>3</v>
      </c>
      <c r="B1051" s="5" t="s">
        <v>150</v>
      </c>
      <c r="C1051" s="5" t="s">
        <v>153</v>
      </c>
      <c r="D1051" s="32">
        <v>786</v>
      </c>
      <c r="E1051" s="33">
        <v>67023.320139999996</v>
      </c>
      <c r="F1051" s="9" t="s">
        <v>152</v>
      </c>
    </row>
    <row r="1052" spans="1:6" x14ac:dyDescent="0.45">
      <c r="A1052" s="31">
        <v>3</v>
      </c>
      <c r="B1052" s="5" t="s">
        <v>154</v>
      </c>
      <c r="C1052" s="5" t="s">
        <v>153</v>
      </c>
      <c r="D1052" s="32">
        <v>401</v>
      </c>
      <c r="E1052" s="33">
        <v>40677.177349999998</v>
      </c>
      <c r="F1052" s="9" t="s">
        <v>152</v>
      </c>
    </row>
    <row r="1053" spans="1:6" x14ac:dyDescent="0.45">
      <c r="A1053" s="31">
        <v>3</v>
      </c>
      <c r="B1053" s="5" t="s">
        <v>155</v>
      </c>
      <c r="C1053" s="5" t="s">
        <v>153</v>
      </c>
      <c r="D1053" s="32">
        <v>1</v>
      </c>
      <c r="E1053" s="33">
        <v>2992.0369999999998</v>
      </c>
      <c r="F1053" s="9" t="s">
        <v>262</v>
      </c>
    </row>
    <row r="1054" spans="1:6" x14ac:dyDescent="0.45">
      <c r="A1054" s="31">
        <v>3</v>
      </c>
      <c r="B1054" s="5" t="s">
        <v>155</v>
      </c>
      <c r="C1054" s="5" t="s">
        <v>153</v>
      </c>
      <c r="D1054" s="32">
        <v>10</v>
      </c>
      <c r="E1054" s="33">
        <v>568.06700000000001</v>
      </c>
      <c r="F1054" s="9" t="s">
        <v>152</v>
      </c>
    </row>
    <row r="1055" spans="1:6" x14ac:dyDescent="0.45">
      <c r="A1055" s="31">
        <v>3</v>
      </c>
      <c r="B1055" s="5" t="s">
        <v>157</v>
      </c>
      <c r="C1055" s="5" t="s">
        <v>153</v>
      </c>
      <c r="D1055" s="32">
        <v>1297</v>
      </c>
      <c r="E1055" s="33">
        <v>1346484.7490000001</v>
      </c>
      <c r="F1055" s="9" t="s">
        <v>262</v>
      </c>
    </row>
    <row r="1056" spans="1:6" x14ac:dyDescent="0.45">
      <c r="A1056" s="31">
        <v>3</v>
      </c>
      <c r="B1056" s="5" t="s">
        <v>157</v>
      </c>
      <c r="C1056" s="5" t="s">
        <v>153</v>
      </c>
      <c r="D1056" s="32">
        <v>1153</v>
      </c>
      <c r="E1056" s="33">
        <v>130283.91813000001</v>
      </c>
      <c r="F1056" s="9" t="s">
        <v>152</v>
      </c>
    </row>
    <row r="1057" spans="1:6" x14ac:dyDescent="0.45">
      <c r="A1057" s="31">
        <v>3</v>
      </c>
      <c r="B1057" s="5" t="s">
        <v>158</v>
      </c>
      <c r="C1057" s="5" t="s">
        <v>153</v>
      </c>
      <c r="D1057" s="32">
        <v>1125</v>
      </c>
      <c r="E1057" s="33">
        <v>1754637.824</v>
      </c>
      <c r="F1057" s="9" t="s">
        <v>262</v>
      </c>
    </row>
    <row r="1058" spans="1:6" x14ac:dyDescent="0.45">
      <c r="A1058" s="31">
        <v>3</v>
      </c>
      <c r="B1058" s="5" t="s">
        <v>158</v>
      </c>
      <c r="C1058" s="5" t="s">
        <v>153</v>
      </c>
      <c r="D1058" s="32">
        <v>523</v>
      </c>
      <c r="E1058" s="33">
        <v>52184.596740000001</v>
      </c>
      <c r="F1058" s="9" t="s">
        <v>152</v>
      </c>
    </row>
    <row r="1059" spans="1:6" x14ac:dyDescent="0.45">
      <c r="A1059" s="31">
        <v>3</v>
      </c>
      <c r="B1059" s="5" t="s">
        <v>159</v>
      </c>
      <c r="C1059" s="5" t="s">
        <v>153</v>
      </c>
      <c r="D1059" s="32">
        <v>349</v>
      </c>
      <c r="E1059" s="33">
        <v>774120.94299999997</v>
      </c>
      <c r="F1059" s="9" t="s">
        <v>262</v>
      </c>
    </row>
    <row r="1060" spans="1:6" x14ac:dyDescent="0.45">
      <c r="A1060" s="31">
        <v>3</v>
      </c>
      <c r="B1060" s="5" t="s">
        <v>159</v>
      </c>
      <c r="C1060" s="5" t="s">
        <v>153</v>
      </c>
      <c r="D1060" s="32">
        <v>2434</v>
      </c>
      <c r="E1060" s="33">
        <v>263699.24539</v>
      </c>
      <c r="F1060" s="9" t="s">
        <v>152</v>
      </c>
    </row>
    <row r="1061" spans="1:6" x14ac:dyDescent="0.45">
      <c r="A1061" s="31">
        <v>3</v>
      </c>
      <c r="B1061" s="5" t="s">
        <v>160</v>
      </c>
      <c r="C1061" s="5" t="s">
        <v>153</v>
      </c>
      <c r="D1061" s="32">
        <v>2699</v>
      </c>
      <c r="E1061" s="33">
        <v>3340626.4049999998</v>
      </c>
      <c r="F1061" s="9" t="s">
        <v>262</v>
      </c>
    </row>
    <row r="1062" spans="1:6" x14ac:dyDescent="0.45">
      <c r="A1062" s="31">
        <v>3</v>
      </c>
      <c r="B1062" s="5" t="s">
        <v>160</v>
      </c>
      <c r="C1062" s="5" t="s">
        <v>153</v>
      </c>
      <c r="D1062" s="32">
        <v>2599</v>
      </c>
      <c r="E1062" s="33">
        <v>341790.36274999997</v>
      </c>
      <c r="F1062" s="9" t="s">
        <v>152</v>
      </c>
    </row>
    <row r="1063" spans="1:6" x14ac:dyDescent="0.45">
      <c r="A1063" s="31">
        <v>3</v>
      </c>
      <c r="B1063" s="5" t="s">
        <v>161</v>
      </c>
      <c r="C1063" s="5" t="s">
        <v>153</v>
      </c>
      <c r="D1063" s="32">
        <v>2876</v>
      </c>
      <c r="E1063" s="33">
        <v>4627195.2300000004</v>
      </c>
      <c r="F1063" s="9" t="s">
        <v>262</v>
      </c>
    </row>
    <row r="1064" spans="1:6" x14ac:dyDescent="0.45">
      <c r="A1064" s="31">
        <v>3</v>
      </c>
      <c r="B1064" s="5" t="s">
        <v>161</v>
      </c>
      <c r="C1064" s="5" t="s">
        <v>153</v>
      </c>
      <c r="D1064" s="32">
        <v>2014</v>
      </c>
      <c r="E1064" s="33">
        <v>258161.04525</v>
      </c>
      <c r="F1064" s="9" t="s">
        <v>152</v>
      </c>
    </row>
    <row r="1065" spans="1:6" x14ac:dyDescent="0.45">
      <c r="A1065" s="31">
        <v>3</v>
      </c>
      <c r="B1065" s="5" t="s">
        <v>162</v>
      </c>
      <c r="C1065" s="5" t="s">
        <v>153</v>
      </c>
      <c r="D1065" s="32">
        <v>264</v>
      </c>
      <c r="E1065" s="33">
        <v>537674.49699999997</v>
      </c>
      <c r="F1065" s="9" t="s">
        <v>262</v>
      </c>
    </row>
    <row r="1066" spans="1:6" x14ac:dyDescent="0.45">
      <c r="A1066" s="31">
        <v>3</v>
      </c>
      <c r="B1066" s="5" t="s">
        <v>162</v>
      </c>
      <c r="C1066" s="5" t="s">
        <v>153</v>
      </c>
      <c r="D1066" s="32">
        <v>4</v>
      </c>
      <c r="E1066" s="33">
        <v>658.50367000000006</v>
      </c>
      <c r="F1066" s="9" t="s">
        <v>152</v>
      </c>
    </row>
    <row r="1067" spans="1:6" x14ac:dyDescent="0.45">
      <c r="A1067" s="31">
        <v>3</v>
      </c>
      <c r="B1067" s="5" t="s">
        <v>163</v>
      </c>
      <c r="C1067" s="5" t="s">
        <v>153</v>
      </c>
      <c r="D1067" s="32">
        <v>532</v>
      </c>
      <c r="E1067" s="33">
        <v>960231.55</v>
      </c>
      <c r="F1067" s="9" t="s">
        <v>262</v>
      </c>
    </row>
    <row r="1068" spans="1:6" x14ac:dyDescent="0.45">
      <c r="A1068" s="31">
        <v>3</v>
      </c>
      <c r="B1068" s="5" t="s">
        <v>164</v>
      </c>
      <c r="C1068" s="5" t="s">
        <v>153</v>
      </c>
      <c r="D1068" s="32">
        <v>646</v>
      </c>
      <c r="E1068" s="33">
        <v>460019.83799999999</v>
      </c>
      <c r="F1068" s="9" t="s">
        <v>262</v>
      </c>
    </row>
    <row r="1069" spans="1:6" x14ac:dyDescent="0.45">
      <c r="A1069" s="31">
        <v>3</v>
      </c>
      <c r="B1069" s="5" t="s">
        <v>164</v>
      </c>
      <c r="C1069" s="5" t="s">
        <v>153</v>
      </c>
      <c r="D1069" s="32">
        <v>643</v>
      </c>
      <c r="E1069" s="33">
        <v>99630.743740000005</v>
      </c>
      <c r="F1069" s="9" t="s">
        <v>152</v>
      </c>
    </row>
    <row r="1070" spans="1:6" x14ac:dyDescent="0.45">
      <c r="A1070" s="31">
        <v>3</v>
      </c>
      <c r="B1070" s="5" t="s">
        <v>165</v>
      </c>
      <c r="C1070" s="5" t="s">
        <v>153</v>
      </c>
      <c r="D1070" s="32">
        <v>428</v>
      </c>
      <c r="E1070" s="33">
        <v>782586.25699999998</v>
      </c>
      <c r="F1070" s="9" t="s">
        <v>262</v>
      </c>
    </row>
    <row r="1071" spans="1:6" x14ac:dyDescent="0.45">
      <c r="A1071" s="31">
        <v>3</v>
      </c>
      <c r="B1071" s="5" t="s">
        <v>166</v>
      </c>
      <c r="C1071" s="5" t="s">
        <v>153</v>
      </c>
      <c r="D1071" s="32">
        <v>628</v>
      </c>
      <c r="E1071" s="33">
        <v>1154309.621</v>
      </c>
      <c r="F1071" s="9" t="s">
        <v>262</v>
      </c>
    </row>
    <row r="1072" spans="1:6" x14ac:dyDescent="0.45">
      <c r="A1072" s="31">
        <v>3</v>
      </c>
      <c r="B1072" s="5" t="s">
        <v>167</v>
      </c>
      <c r="C1072" s="5" t="s">
        <v>153</v>
      </c>
      <c r="D1072" s="32">
        <v>84</v>
      </c>
      <c r="E1072" s="33">
        <v>165064.117</v>
      </c>
      <c r="F1072" s="9" t="s">
        <v>262</v>
      </c>
    </row>
    <row r="1073" spans="1:6" x14ac:dyDescent="0.45">
      <c r="A1073" s="31">
        <v>3</v>
      </c>
      <c r="B1073" s="5" t="s">
        <v>167</v>
      </c>
      <c r="C1073" s="5" t="s">
        <v>153</v>
      </c>
      <c r="D1073" s="32">
        <v>7</v>
      </c>
      <c r="E1073" s="33">
        <v>692.51041999999995</v>
      </c>
      <c r="F1073" s="9" t="s">
        <v>152</v>
      </c>
    </row>
    <row r="1074" spans="1:6" x14ac:dyDescent="0.45">
      <c r="A1074" s="31">
        <v>3</v>
      </c>
      <c r="B1074" s="5" t="s">
        <v>168</v>
      </c>
      <c r="C1074" s="5" t="s">
        <v>153</v>
      </c>
      <c r="D1074" s="32">
        <v>6263</v>
      </c>
      <c r="E1074" s="33">
        <v>7299562.1449999996</v>
      </c>
      <c r="F1074" s="9" t="s">
        <v>262</v>
      </c>
    </row>
    <row r="1075" spans="1:6" x14ac:dyDescent="0.45">
      <c r="A1075" s="31">
        <v>3</v>
      </c>
      <c r="B1075" s="5" t="s">
        <v>168</v>
      </c>
      <c r="C1075" s="5" t="s">
        <v>153</v>
      </c>
      <c r="D1075" s="32">
        <v>6183</v>
      </c>
      <c r="E1075" s="33">
        <v>688394.88272999995</v>
      </c>
      <c r="F1075" s="9" t="s">
        <v>152</v>
      </c>
    </row>
    <row r="1076" spans="1:6" x14ac:dyDescent="0.45">
      <c r="A1076" s="31">
        <v>3</v>
      </c>
      <c r="B1076" s="5" t="s">
        <v>169</v>
      </c>
      <c r="C1076" s="5" t="s">
        <v>153</v>
      </c>
      <c r="D1076" s="32">
        <v>97</v>
      </c>
      <c r="E1076" s="33">
        <v>206473.141</v>
      </c>
      <c r="F1076" s="9" t="s">
        <v>262</v>
      </c>
    </row>
    <row r="1077" spans="1:6" x14ac:dyDescent="0.45">
      <c r="A1077" s="31">
        <v>3</v>
      </c>
      <c r="B1077" s="5" t="s">
        <v>170</v>
      </c>
      <c r="C1077" s="5" t="s">
        <v>153</v>
      </c>
      <c r="D1077" s="32">
        <v>5548</v>
      </c>
      <c r="E1077" s="33">
        <v>7798868.3849999998</v>
      </c>
      <c r="F1077" s="9" t="s">
        <v>262</v>
      </c>
    </row>
    <row r="1078" spans="1:6" x14ac:dyDescent="0.45">
      <c r="A1078" s="31">
        <v>3</v>
      </c>
      <c r="B1078" s="5" t="s">
        <v>170</v>
      </c>
      <c r="C1078" s="5" t="s">
        <v>153</v>
      </c>
      <c r="D1078" s="32">
        <v>3742</v>
      </c>
      <c r="E1078" s="33">
        <v>548407.36176999996</v>
      </c>
      <c r="F1078" s="9" t="s">
        <v>152</v>
      </c>
    </row>
    <row r="1079" spans="1:6" x14ac:dyDescent="0.45">
      <c r="A1079" s="31">
        <v>3</v>
      </c>
      <c r="B1079" s="5" t="s">
        <v>171</v>
      </c>
      <c r="C1079" s="5" t="s">
        <v>153</v>
      </c>
      <c r="D1079" s="32">
        <v>33</v>
      </c>
      <c r="E1079" s="33">
        <v>63279.002</v>
      </c>
      <c r="F1079" s="9" t="s">
        <v>262</v>
      </c>
    </row>
    <row r="1080" spans="1:6" x14ac:dyDescent="0.45">
      <c r="A1080" s="31">
        <v>3</v>
      </c>
      <c r="B1080" s="5" t="s">
        <v>172</v>
      </c>
      <c r="C1080" s="5" t="s">
        <v>153</v>
      </c>
      <c r="D1080" s="32">
        <v>2352</v>
      </c>
      <c r="E1080" s="33">
        <v>3112198.4079999998</v>
      </c>
      <c r="F1080" s="9" t="s">
        <v>262</v>
      </c>
    </row>
    <row r="1081" spans="1:6" x14ac:dyDescent="0.45">
      <c r="A1081" s="31">
        <v>3</v>
      </c>
      <c r="B1081" s="5" t="s">
        <v>172</v>
      </c>
      <c r="C1081" s="5" t="s">
        <v>153</v>
      </c>
      <c r="D1081" s="32">
        <v>2141</v>
      </c>
      <c r="E1081" s="33">
        <v>270529.41389000003</v>
      </c>
      <c r="F1081" s="9" t="s">
        <v>152</v>
      </c>
    </row>
    <row r="1082" spans="1:6" x14ac:dyDescent="0.45">
      <c r="A1082" s="31">
        <v>3</v>
      </c>
      <c r="B1082" s="5" t="s">
        <v>173</v>
      </c>
      <c r="C1082" s="5" t="s">
        <v>153</v>
      </c>
      <c r="D1082" s="32">
        <v>2825</v>
      </c>
      <c r="E1082" s="33">
        <v>3948740.7310000001</v>
      </c>
      <c r="F1082" s="9" t="s">
        <v>262</v>
      </c>
    </row>
    <row r="1083" spans="1:6" x14ac:dyDescent="0.45">
      <c r="A1083" s="31">
        <v>3</v>
      </c>
      <c r="B1083" s="5" t="s">
        <v>173</v>
      </c>
      <c r="C1083" s="5" t="s">
        <v>153</v>
      </c>
      <c r="D1083" s="32">
        <v>1594</v>
      </c>
      <c r="E1083" s="33">
        <v>182983.54598</v>
      </c>
      <c r="F1083" s="9" t="s">
        <v>152</v>
      </c>
    </row>
    <row r="1084" spans="1:6" x14ac:dyDescent="0.45">
      <c r="A1084" s="31">
        <v>3</v>
      </c>
      <c r="B1084" s="5" t="s">
        <v>174</v>
      </c>
      <c r="C1084" s="5" t="s">
        <v>153</v>
      </c>
      <c r="D1084" s="32">
        <v>136</v>
      </c>
      <c r="E1084" s="33">
        <v>14219.025970000001</v>
      </c>
      <c r="F1084" s="9" t="s">
        <v>152</v>
      </c>
    </row>
    <row r="1085" spans="1:6" x14ac:dyDescent="0.45">
      <c r="A1085" s="31">
        <v>3</v>
      </c>
      <c r="B1085" s="5" t="s">
        <v>175</v>
      </c>
      <c r="C1085" s="5" t="s">
        <v>153</v>
      </c>
      <c r="D1085" s="32">
        <v>1174</v>
      </c>
      <c r="E1085" s="33">
        <v>1617111.382</v>
      </c>
      <c r="F1085" s="9" t="s">
        <v>262</v>
      </c>
    </row>
    <row r="1086" spans="1:6" x14ac:dyDescent="0.45">
      <c r="A1086" s="31">
        <v>3</v>
      </c>
      <c r="B1086" s="5" t="s">
        <v>175</v>
      </c>
      <c r="C1086" s="5" t="s">
        <v>153</v>
      </c>
      <c r="D1086" s="32">
        <v>1127</v>
      </c>
      <c r="E1086" s="33">
        <v>121921.3263</v>
      </c>
      <c r="F1086" s="9" t="s">
        <v>152</v>
      </c>
    </row>
    <row r="1087" spans="1:6" x14ac:dyDescent="0.45">
      <c r="A1087" s="31">
        <v>3</v>
      </c>
      <c r="B1087" s="5" t="s">
        <v>176</v>
      </c>
      <c r="C1087" s="5" t="s">
        <v>153</v>
      </c>
      <c r="D1087" s="32">
        <v>1013</v>
      </c>
      <c r="E1087" s="33">
        <v>1473596.3089999999</v>
      </c>
      <c r="F1087" s="9" t="s">
        <v>262</v>
      </c>
    </row>
    <row r="1088" spans="1:6" x14ac:dyDescent="0.45">
      <c r="A1088" s="31">
        <v>3</v>
      </c>
      <c r="B1088" s="5" t="s">
        <v>176</v>
      </c>
      <c r="C1088" s="5" t="s">
        <v>153</v>
      </c>
      <c r="D1088" s="32">
        <v>1794</v>
      </c>
      <c r="E1088" s="33">
        <v>214253.87145999999</v>
      </c>
      <c r="F1088" s="9" t="s">
        <v>152</v>
      </c>
    </row>
    <row r="1089" spans="1:6" x14ac:dyDescent="0.45">
      <c r="A1089" s="31">
        <v>3</v>
      </c>
      <c r="B1089" s="5" t="s">
        <v>177</v>
      </c>
      <c r="C1089" s="5" t="s">
        <v>153</v>
      </c>
      <c r="D1089" s="32">
        <v>2457</v>
      </c>
      <c r="E1089" s="33">
        <v>4904790.8890000004</v>
      </c>
      <c r="F1089" s="9" t="s">
        <v>262</v>
      </c>
    </row>
    <row r="1090" spans="1:6" x14ac:dyDescent="0.45">
      <c r="A1090" s="31">
        <v>3</v>
      </c>
      <c r="B1090" s="5" t="s">
        <v>177</v>
      </c>
      <c r="C1090" s="5" t="s">
        <v>153</v>
      </c>
      <c r="D1090" s="32">
        <v>1976</v>
      </c>
      <c r="E1090" s="33">
        <v>271839.76678000001</v>
      </c>
      <c r="F1090" s="9" t="s">
        <v>152</v>
      </c>
    </row>
    <row r="1091" spans="1:6" x14ac:dyDescent="0.45">
      <c r="A1091" s="31">
        <v>3</v>
      </c>
      <c r="B1091" s="5" t="s">
        <v>178</v>
      </c>
      <c r="C1091" s="5" t="s">
        <v>153</v>
      </c>
      <c r="D1091" s="32">
        <v>549</v>
      </c>
      <c r="E1091" s="33">
        <v>1066344.878</v>
      </c>
      <c r="F1091" s="9" t="s">
        <v>262</v>
      </c>
    </row>
    <row r="1092" spans="1:6" x14ac:dyDescent="0.45">
      <c r="A1092" s="31">
        <v>3</v>
      </c>
      <c r="B1092" s="5" t="s">
        <v>178</v>
      </c>
      <c r="C1092" s="5" t="s">
        <v>153</v>
      </c>
      <c r="D1092" s="32">
        <v>193</v>
      </c>
      <c r="E1092" s="33">
        <v>25244.04261</v>
      </c>
      <c r="F1092" s="9" t="s">
        <v>152</v>
      </c>
    </row>
    <row r="1093" spans="1:6" x14ac:dyDescent="0.45">
      <c r="A1093" s="31">
        <v>3</v>
      </c>
      <c r="B1093" s="5" t="s">
        <v>179</v>
      </c>
      <c r="C1093" s="5" t="s">
        <v>153</v>
      </c>
      <c r="D1093" s="32">
        <v>305</v>
      </c>
      <c r="E1093" s="33">
        <v>541269.65899999999</v>
      </c>
      <c r="F1093" s="9" t="s">
        <v>262</v>
      </c>
    </row>
    <row r="1094" spans="1:6" x14ac:dyDescent="0.45">
      <c r="A1094" s="31">
        <v>3</v>
      </c>
      <c r="B1094" s="5" t="s">
        <v>180</v>
      </c>
      <c r="C1094" s="5" t="s">
        <v>153</v>
      </c>
      <c r="D1094" s="32">
        <v>190</v>
      </c>
      <c r="E1094" s="33">
        <v>268955.67099999997</v>
      </c>
      <c r="F1094" s="9" t="s">
        <v>262</v>
      </c>
    </row>
    <row r="1095" spans="1:6" x14ac:dyDescent="0.45">
      <c r="A1095" s="31">
        <v>3</v>
      </c>
      <c r="B1095" s="5" t="s">
        <v>180</v>
      </c>
      <c r="C1095" s="5" t="s">
        <v>153</v>
      </c>
      <c r="D1095" s="32">
        <v>107</v>
      </c>
      <c r="E1095" s="33">
        <v>13851.935820000001</v>
      </c>
      <c r="F1095" s="9" t="s">
        <v>152</v>
      </c>
    </row>
    <row r="1096" spans="1:6" x14ac:dyDescent="0.45">
      <c r="A1096" s="31">
        <v>3</v>
      </c>
      <c r="B1096" s="5" t="s">
        <v>181</v>
      </c>
      <c r="C1096" s="5" t="s">
        <v>153</v>
      </c>
      <c r="D1096" s="32">
        <v>324</v>
      </c>
      <c r="E1096" s="33">
        <v>439738.28700000001</v>
      </c>
      <c r="F1096" s="9" t="s">
        <v>262</v>
      </c>
    </row>
    <row r="1097" spans="1:6" x14ac:dyDescent="0.45">
      <c r="A1097" s="31">
        <v>3</v>
      </c>
      <c r="B1097" s="5" t="s">
        <v>181</v>
      </c>
      <c r="C1097" s="5" t="s">
        <v>153</v>
      </c>
      <c r="D1097" s="32">
        <v>155</v>
      </c>
      <c r="E1097" s="33">
        <v>16119.636039999999</v>
      </c>
      <c r="F1097" s="9" t="s">
        <v>152</v>
      </c>
    </row>
    <row r="1098" spans="1:6" x14ac:dyDescent="0.45">
      <c r="A1098" s="31">
        <v>3</v>
      </c>
      <c r="B1098" s="5" t="s">
        <v>182</v>
      </c>
      <c r="C1098" s="5" t="s">
        <v>153</v>
      </c>
      <c r="D1098" s="32">
        <v>449</v>
      </c>
      <c r="E1098" s="33">
        <v>985812.51800000004</v>
      </c>
      <c r="F1098" s="9" t="s">
        <v>262</v>
      </c>
    </row>
    <row r="1099" spans="1:6" x14ac:dyDescent="0.45">
      <c r="A1099" s="31">
        <v>3</v>
      </c>
      <c r="B1099" s="5" t="s">
        <v>183</v>
      </c>
      <c r="C1099" s="5" t="s">
        <v>153</v>
      </c>
      <c r="D1099" s="32">
        <v>49</v>
      </c>
      <c r="E1099" s="33">
        <v>78526.476999999999</v>
      </c>
      <c r="F1099" s="9" t="s">
        <v>262</v>
      </c>
    </row>
    <row r="1100" spans="1:6" x14ac:dyDescent="0.45">
      <c r="A1100" s="31">
        <v>3</v>
      </c>
      <c r="B1100" s="5" t="s">
        <v>184</v>
      </c>
      <c r="C1100" s="5" t="s">
        <v>153</v>
      </c>
      <c r="D1100" s="32">
        <v>82</v>
      </c>
      <c r="E1100" s="33">
        <v>9127.3258100000003</v>
      </c>
      <c r="F1100" s="9" t="s">
        <v>152</v>
      </c>
    </row>
    <row r="1101" spans="1:6" x14ac:dyDescent="0.45">
      <c r="A1101" s="31">
        <v>3</v>
      </c>
      <c r="B1101" s="5" t="s">
        <v>185</v>
      </c>
      <c r="C1101" s="5" t="s">
        <v>153</v>
      </c>
      <c r="D1101" s="32">
        <v>312</v>
      </c>
      <c r="E1101" s="33">
        <v>313323.54399999999</v>
      </c>
      <c r="F1101" s="9" t="s">
        <v>262</v>
      </c>
    </row>
    <row r="1102" spans="1:6" x14ac:dyDescent="0.45">
      <c r="A1102" s="31">
        <v>3</v>
      </c>
      <c r="B1102" s="5" t="s">
        <v>185</v>
      </c>
      <c r="C1102" s="5" t="s">
        <v>153</v>
      </c>
      <c r="D1102" s="32">
        <v>3589</v>
      </c>
      <c r="E1102" s="33">
        <v>349811.36478</v>
      </c>
      <c r="F1102" s="9" t="s">
        <v>152</v>
      </c>
    </row>
    <row r="1103" spans="1:6" x14ac:dyDescent="0.45">
      <c r="A1103" s="31">
        <v>3</v>
      </c>
      <c r="B1103" s="5" t="s">
        <v>186</v>
      </c>
      <c r="C1103" s="5" t="s">
        <v>153</v>
      </c>
      <c r="D1103" s="32">
        <v>73</v>
      </c>
      <c r="E1103" s="33">
        <v>122734.917</v>
      </c>
      <c r="F1103" s="9" t="s">
        <v>262</v>
      </c>
    </row>
    <row r="1104" spans="1:6" x14ac:dyDescent="0.45">
      <c r="A1104" s="31">
        <v>3</v>
      </c>
      <c r="B1104" s="5" t="s">
        <v>187</v>
      </c>
      <c r="C1104" s="5" t="s">
        <v>153</v>
      </c>
      <c r="D1104" s="32">
        <v>350</v>
      </c>
      <c r="E1104" s="33">
        <v>641895.03500000003</v>
      </c>
      <c r="F1104" s="9" t="s">
        <v>262</v>
      </c>
    </row>
    <row r="1105" spans="1:6" x14ac:dyDescent="0.45">
      <c r="A1105" s="31">
        <v>3</v>
      </c>
      <c r="B1105" s="5" t="s">
        <v>188</v>
      </c>
      <c r="C1105" s="5" t="s">
        <v>153</v>
      </c>
      <c r="D1105" s="32">
        <v>778</v>
      </c>
      <c r="E1105" s="33">
        <v>1354791.889</v>
      </c>
      <c r="F1105" s="9" t="s">
        <v>262</v>
      </c>
    </row>
    <row r="1106" spans="1:6" x14ac:dyDescent="0.45">
      <c r="A1106" s="31">
        <v>3</v>
      </c>
      <c r="B1106" s="5" t="s">
        <v>188</v>
      </c>
      <c r="C1106" s="5" t="s">
        <v>153</v>
      </c>
      <c r="D1106" s="32">
        <v>7</v>
      </c>
      <c r="E1106" s="33">
        <v>471.27091999999999</v>
      </c>
      <c r="F1106" s="9" t="s">
        <v>152</v>
      </c>
    </row>
    <row r="1107" spans="1:6" x14ac:dyDescent="0.45">
      <c r="A1107" s="31">
        <v>3</v>
      </c>
      <c r="B1107" s="5" t="s">
        <v>189</v>
      </c>
      <c r="C1107" s="5" t="s">
        <v>153</v>
      </c>
      <c r="D1107" s="32">
        <v>296</v>
      </c>
      <c r="E1107" s="33">
        <v>291462.93300000002</v>
      </c>
      <c r="F1107" s="9" t="s">
        <v>262</v>
      </c>
    </row>
    <row r="1108" spans="1:6" x14ac:dyDescent="0.45">
      <c r="A1108" s="31">
        <v>3</v>
      </c>
      <c r="B1108" s="5" t="s">
        <v>189</v>
      </c>
      <c r="C1108" s="5" t="s">
        <v>153</v>
      </c>
      <c r="D1108" s="32">
        <v>183</v>
      </c>
      <c r="E1108" s="33">
        <v>12305.09036</v>
      </c>
      <c r="F1108" s="9" t="s">
        <v>152</v>
      </c>
    </row>
    <row r="1109" spans="1:6" x14ac:dyDescent="0.45">
      <c r="A1109" s="31">
        <v>3</v>
      </c>
      <c r="B1109" s="5" t="s">
        <v>190</v>
      </c>
      <c r="C1109" s="5" t="s">
        <v>153</v>
      </c>
      <c r="D1109" s="32">
        <v>163</v>
      </c>
      <c r="E1109" s="33">
        <v>255736.03700000001</v>
      </c>
      <c r="F1109" s="9" t="s">
        <v>262</v>
      </c>
    </row>
    <row r="1110" spans="1:6" x14ac:dyDescent="0.45">
      <c r="A1110" s="31">
        <v>3</v>
      </c>
      <c r="B1110" s="5" t="s">
        <v>191</v>
      </c>
      <c r="C1110" s="5" t="s">
        <v>153</v>
      </c>
      <c r="D1110" s="32">
        <v>4</v>
      </c>
      <c r="E1110" s="33">
        <v>4775.6580000000004</v>
      </c>
      <c r="F1110" s="9" t="s">
        <v>262</v>
      </c>
    </row>
    <row r="1111" spans="1:6" x14ac:dyDescent="0.45">
      <c r="A1111" s="31">
        <v>3</v>
      </c>
      <c r="B1111" s="5" t="s">
        <v>192</v>
      </c>
      <c r="C1111" s="5" t="s">
        <v>153</v>
      </c>
      <c r="D1111" s="32">
        <v>2</v>
      </c>
      <c r="E1111" s="33">
        <v>1941.4290000000001</v>
      </c>
      <c r="F1111" s="9" t="s">
        <v>262</v>
      </c>
    </row>
    <row r="1112" spans="1:6" x14ac:dyDescent="0.45">
      <c r="A1112" s="31">
        <v>3</v>
      </c>
      <c r="B1112" s="5" t="s">
        <v>193</v>
      </c>
      <c r="C1112" s="5" t="s">
        <v>153</v>
      </c>
      <c r="D1112" s="32">
        <v>1669</v>
      </c>
      <c r="E1112" s="33">
        <v>2335204.3259999999</v>
      </c>
      <c r="F1112" s="9" t="s">
        <v>262</v>
      </c>
    </row>
    <row r="1113" spans="1:6" x14ac:dyDescent="0.45">
      <c r="A1113" s="31">
        <v>3</v>
      </c>
      <c r="B1113" s="5" t="s">
        <v>193</v>
      </c>
      <c r="C1113" s="5" t="s">
        <v>153</v>
      </c>
      <c r="D1113" s="32">
        <v>1081</v>
      </c>
      <c r="E1113" s="33">
        <v>110767.92547</v>
      </c>
      <c r="F1113" s="9" t="s">
        <v>152</v>
      </c>
    </row>
    <row r="1114" spans="1:6" x14ac:dyDescent="0.45">
      <c r="A1114" s="31">
        <v>3</v>
      </c>
      <c r="B1114" s="5" t="s">
        <v>194</v>
      </c>
      <c r="C1114" s="5" t="s">
        <v>153</v>
      </c>
      <c r="D1114" s="32">
        <v>197</v>
      </c>
      <c r="E1114" s="33">
        <v>332997.38099999999</v>
      </c>
      <c r="F1114" s="9" t="s">
        <v>262</v>
      </c>
    </row>
    <row r="1115" spans="1:6" x14ac:dyDescent="0.45">
      <c r="A1115" s="31">
        <v>3</v>
      </c>
      <c r="B1115" s="5" t="s">
        <v>194</v>
      </c>
      <c r="C1115" s="5" t="s">
        <v>153</v>
      </c>
      <c r="D1115" s="32">
        <v>14</v>
      </c>
      <c r="E1115" s="33">
        <v>1938.8038100000001</v>
      </c>
      <c r="F1115" s="9" t="s">
        <v>152</v>
      </c>
    </row>
    <row r="1116" spans="1:6" x14ac:dyDescent="0.45">
      <c r="A1116" s="31">
        <v>3</v>
      </c>
      <c r="B1116" s="5" t="s">
        <v>195</v>
      </c>
      <c r="C1116" s="5" t="s">
        <v>153</v>
      </c>
      <c r="D1116" s="32">
        <v>1720</v>
      </c>
      <c r="E1116" s="33">
        <v>1995799.946</v>
      </c>
      <c r="F1116" s="9" t="s">
        <v>262</v>
      </c>
    </row>
    <row r="1117" spans="1:6" x14ac:dyDescent="0.45">
      <c r="A1117" s="31">
        <v>3</v>
      </c>
      <c r="B1117" s="5" t="s">
        <v>195</v>
      </c>
      <c r="C1117" s="5" t="s">
        <v>153</v>
      </c>
      <c r="D1117" s="32">
        <v>937</v>
      </c>
      <c r="E1117" s="33">
        <v>106355.52827</v>
      </c>
      <c r="F1117" s="9" t="s">
        <v>152</v>
      </c>
    </row>
    <row r="1118" spans="1:6" x14ac:dyDescent="0.45">
      <c r="A1118" s="31">
        <v>3</v>
      </c>
      <c r="B1118" s="5" t="s">
        <v>196</v>
      </c>
      <c r="C1118" s="5" t="s">
        <v>153</v>
      </c>
      <c r="D1118" s="32">
        <v>272</v>
      </c>
      <c r="E1118" s="33">
        <v>326852.76699999999</v>
      </c>
      <c r="F1118" s="9" t="s">
        <v>262</v>
      </c>
    </row>
    <row r="1119" spans="1:6" x14ac:dyDescent="0.45">
      <c r="A1119" s="31">
        <v>3</v>
      </c>
      <c r="B1119" s="5" t="s">
        <v>196</v>
      </c>
      <c r="C1119" s="5" t="s">
        <v>153</v>
      </c>
      <c r="D1119" s="32">
        <v>159</v>
      </c>
      <c r="E1119" s="33">
        <v>15844.84074</v>
      </c>
      <c r="F1119" s="9" t="s">
        <v>152</v>
      </c>
    </row>
    <row r="1120" spans="1:6" x14ac:dyDescent="0.45">
      <c r="A1120" s="31">
        <v>3</v>
      </c>
      <c r="B1120" s="5" t="s">
        <v>197</v>
      </c>
      <c r="C1120" s="5" t="s">
        <v>153</v>
      </c>
      <c r="D1120" s="32">
        <v>6622</v>
      </c>
      <c r="E1120" s="33">
        <v>8439372.5470000003</v>
      </c>
      <c r="F1120" s="9" t="s">
        <v>262</v>
      </c>
    </row>
    <row r="1121" spans="1:6" x14ac:dyDescent="0.45">
      <c r="A1121" s="31">
        <v>3</v>
      </c>
      <c r="B1121" s="5" t="s">
        <v>197</v>
      </c>
      <c r="C1121" s="5" t="s">
        <v>153</v>
      </c>
      <c r="D1121" s="32">
        <v>1731</v>
      </c>
      <c r="E1121" s="33">
        <v>167536.70845000001</v>
      </c>
      <c r="F1121" s="9" t="s">
        <v>152</v>
      </c>
    </row>
    <row r="1122" spans="1:6" x14ac:dyDescent="0.45">
      <c r="A1122" s="31">
        <v>3</v>
      </c>
      <c r="B1122" s="5" t="s">
        <v>198</v>
      </c>
      <c r="C1122" s="5" t="s">
        <v>153</v>
      </c>
      <c r="D1122" s="32">
        <v>153</v>
      </c>
      <c r="E1122" s="33">
        <v>246599.44899999999</v>
      </c>
      <c r="F1122" s="9" t="s">
        <v>262</v>
      </c>
    </row>
    <row r="1123" spans="1:6" x14ac:dyDescent="0.45">
      <c r="A1123" s="31">
        <v>3</v>
      </c>
      <c r="B1123" s="5" t="s">
        <v>199</v>
      </c>
      <c r="C1123" s="5" t="s">
        <v>153</v>
      </c>
      <c r="D1123" s="32">
        <v>965</v>
      </c>
      <c r="E1123" s="33">
        <v>1221271.1529999999</v>
      </c>
      <c r="F1123" s="9" t="s">
        <v>262</v>
      </c>
    </row>
    <row r="1124" spans="1:6" x14ac:dyDescent="0.45">
      <c r="A1124" s="31">
        <v>3</v>
      </c>
      <c r="B1124" s="5" t="s">
        <v>199</v>
      </c>
      <c r="C1124" s="5" t="s">
        <v>153</v>
      </c>
      <c r="D1124" s="32">
        <v>599</v>
      </c>
      <c r="E1124" s="33">
        <v>54289.381020000001</v>
      </c>
      <c r="F1124" s="9" t="s">
        <v>152</v>
      </c>
    </row>
    <row r="1125" spans="1:6" x14ac:dyDescent="0.45">
      <c r="A1125" s="31">
        <v>3</v>
      </c>
      <c r="B1125" s="5" t="s">
        <v>200</v>
      </c>
      <c r="C1125" s="5" t="s">
        <v>153</v>
      </c>
      <c r="D1125" s="32">
        <v>231</v>
      </c>
      <c r="E1125" s="33">
        <v>280869.984</v>
      </c>
      <c r="F1125" s="9" t="s">
        <v>262</v>
      </c>
    </row>
    <row r="1126" spans="1:6" x14ac:dyDescent="0.45">
      <c r="A1126" s="31">
        <v>3</v>
      </c>
      <c r="B1126" s="5" t="s">
        <v>200</v>
      </c>
      <c r="C1126" s="5" t="s">
        <v>153</v>
      </c>
      <c r="D1126" s="32">
        <v>129</v>
      </c>
      <c r="E1126" s="33">
        <v>13444.4277</v>
      </c>
      <c r="F1126" s="9" t="s">
        <v>152</v>
      </c>
    </row>
    <row r="1127" spans="1:6" x14ac:dyDescent="0.45">
      <c r="A1127" s="31">
        <v>3</v>
      </c>
      <c r="B1127" s="5" t="s">
        <v>201</v>
      </c>
      <c r="C1127" s="5" t="s">
        <v>153</v>
      </c>
      <c r="D1127" s="32">
        <v>513</v>
      </c>
      <c r="E1127" s="33">
        <v>701792.78799999994</v>
      </c>
      <c r="F1127" s="9" t="s">
        <v>262</v>
      </c>
    </row>
    <row r="1128" spans="1:6" x14ac:dyDescent="0.45">
      <c r="A1128" s="31">
        <v>3</v>
      </c>
      <c r="B1128" s="5" t="s">
        <v>202</v>
      </c>
      <c r="C1128" s="5" t="s">
        <v>153</v>
      </c>
      <c r="D1128" s="32">
        <v>110</v>
      </c>
      <c r="E1128" s="33">
        <v>168384.894</v>
      </c>
      <c r="F1128" s="9" t="s">
        <v>262</v>
      </c>
    </row>
    <row r="1129" spans="1:6" x14ac:dyDescent="0.45">
      <c r="A1129" s="31">
        <v>3</v>
      </c>
      <c r="B1129" s="5" t="s">
        <v>203</v>
      </c>
      <c r="C1129" s="5" t="s">
        <v>153</v>
      </c>
      <c r="D1129" s="32">
        <v>479</v>
      </c>
      <c r="E1129" s="33">
        <v>496958.951</v>
      </c>
      <c r="F1129" s="9" t="s">
        <v>262</v>
      </c>
    </row>
    <row r="1130" spans="1:6" x14ac:dyDescent="0.45">
      <c r="A1130" s="31">
        <v>3</v>
      </c>
      <c r="B1130" s="5" t="s">
        <v>204</v>
      </c>
      <c r="C1130" s="5" t="s">
        <v>153</v>
      </c>
      <c r="D1130" s="32">
        <v>404</v>
      </c>
      <c r="E1130" s="33">
        <v>631274.049</v>
      </c>
      <c r="F1130" s="9" t="s">
        <v>262</v>
      </c>
    </row>
    <row r="1131" spans="1:6" x14ac:dyDescent="0.45">
      <c r="A1131" s="31">
        <v>3</v>
      </c>
      <c r="B1131" s="5" t="s">
        <v>205</v>
      </c>
      <c r="C1131" s="5" t="s">
        <v>153</v>
      </c>
      <c r="D1131" s="32">
        <v>117</v>
      </c>
      <c r="E1131" s="33">
        <v>161759.40100000001</v>
      </c>
      <c r="F1131" s="9" t="s">
        <v>262</v>
      </c>
    </row>
    <row r="1132" spans="1:6" x14ac:dyDescent="0.45">
      <c r="A1132" s="31">
        <v>3</v>
      </c>
      <c r="B1132" s="5" t="s">
        <v>206</v>
      </c>
      <c r="C1132" s="5" t="s">
        <v>153</v>
      </c>
      <c r="D1132" s="32">
        <v>252</v>
      </c>
      <c r="E1132" s="33">
        <v>304344.74200000003</v>
      </c>
      <c r="F1132" s="9" t="s">
        <v>262</v>
      </c>
    </row>
    <row r="1133" spans="1:6" x14ac:dyDescent="0.45">
      <c r="A1133" s="31">
        <v>3</v>
      </c>
      <c r="B1133" s="5" t="s">
        <v>206</v>
      </c>
      <c r="C1133" s="5" t="s">
        <v>153</v>
      </c>
      <c r="D1133" s="32">
        <v>165</v>
      </c>
      <c r="E1133" s="33">
        <v>15422.37441</v>
      </c>
      <c r="F1133" s="9" t="s">
        <v>152</v>
      </c>
    </row>
    <row r="1134" spans="1:6" x14ac:dyDescent="0.45">
      <c r="A1134" s="31">
        <v>3</v>
      </c>
      <c r="B1134" s="5" t="s">
        <v>207</v>
      </c>
      <c r="C1134" s="5" t="s">
        <v>153</v>
      </c>
      <c r="D1134" s="32">
        <v>320</v>
      </c>
      <c r="E1134" s="33">
        <v>548932.549</v>
      </c>
      <c r="F1134" s="9" t="s">
        <v>262</v>
      </c>
    </row>
    <row r="1135" spans="1:6" x14ac:dyDescent="0.45">
      <c r="A1135" s="31">
        <v>3</v>
      </c>
      <c r="B1135" s="5" t="s">
        <v>208</v>
      </c>
      <c r="C1135" s="5" t="s">
        <v>153</v>
      </c>
      <c r="D1135" s="32">
        <v>874</v>
      </c>
      <c r="E1135" s="33">
        <v>857709.995</v>
      </c>
      <c r="F1135" s="9" t="s">
        <v>262</v>
      </c>
    </row>
    <row r="1136" spans="1:6" x14ac:dyDescent="0.45">
      <c r="A1136" s="31">
        <v>3</v>
      </c>
      <c r="B1136" s="5" t="s">
        <v>209</v>
      </c>
      <c r="C1136" s="5" t="s">
        <v>153</v>
      </c>
      <c r="D1136" s="32">
        <v>3210</v>
      </c>
      <c r="E1136" s="33">
        <v>4041094.2549999999</v>
      </c>
      <c r="F1136" s="9" t="s">
        <v>262</v>
      </c>
    </row>
    <row r="1137" spans="1:6" x14ac:dyDescent="0.45">
      <c r="A1137" s="31">
        <v>3</v>
      </c>
      <c r="B1137" s="5" t="s">
        <v>209</v>
      </c>
      <c r="C1137" s="5" t="s">
        <v>153</v>
      </c>
      <c r="D1137" s="32">
        <v>688</v>
      </c>
      <c r="E1137" s="33">
        <v>47046.048369999997</v>
      </c>
      <c r="F1137" s="9" t="s">
        <v>152</v>
      </c>
    </row>
    <row r="1138" spans="1:6" x14ac:dyDescent="0.45">
      <c r="A1138" s="31">
        <v>3</v>
      </c>
      <c r="B1138" s="5" t="s">
        <v>210</v>
      </c>
      <c r="C1138" s="5" t="s">
        <v>153</v>
      </c>
      <c r="D1138" s="32">
        <v>211</v>
      </c>
      <c r="E1138" s="33">
        <v>249304.81</v>
      </c>
      <c r="F1138" s="9" t="s">
        <v>262</v>
      </c>
    </row>
    <row r="1139" spans="1:6" x14ac:dyDescent="0.45">
      <c r="A1139" s="31">
        <v>3</v>
      </c>
      <c r="B1139" s="5" t="s">
        <v>210</v>
      </c>
      <c r="C1139" s="5" t="s">
        <v>153</v>
      </c>
      <c r="D1139" s="32">
        <v>129</v>
      </c>
      <c r="E1139" s="33">
        <v>12025.58743</v>
      </c>
      <c r="F1139" s="9" t="s">
        <v>152</v>
      </c>
    </row>
    <row r="1140" spans="1:6" x14ac:dyDescent="0.45">
      <c r="A1140" s="31">
        <v>3</v>
      </c>
      <c r="B1140" s="5" t="s">
        <v>211</v>
      </c>
      <c r="C1140" s="5" t="s">
        <v>153</v>
      </c>
      <c r="D1140" s="32">
        <v>1</v>
      </c>
      <c r="E1140" s="33">
        <v>162.19499999999999</v>
      </c>
      <c r="F1140" s="9" t="s">
        <v>152</v>
      </c>
    </row>
    <row r="1141" spans="1:6" x14ac:dyDescent="0.45">
      <c r="A1141" s="31">
        <v>3</v>
      </c>
      <c r="B1141" s="5" t="s">
        <v>212</v>
      </c>
      <c r="C1141" s="5" t="s">
        <v>153</v>
      </c>
      <c r="D1141" s="32">
        <v>44</v>
      </c>
      <c r="E1141" s="33">
        <v>53736.262999999999</v>
      </c>
      <c r="F1141" s="9" t="s">
        <v>262</v>
      </c>
    </row>
    <row r="1142" spans="1:6" x14ac:dyDescent="0.45">
      <c r="A1142" s="31">
        <v>3</v>
      </c>
      <c r="B1142" s="5" t="s">
        <v>213</v>
      </c>
      <c r="C1142" s="5" t="s">
        <v>153</v>
      </c>
      <c r="D1142" s="32">
        <v>1745</v>
      </c>
      <c r="E1142" s="33">
        <v>1667042.1669999999</v>
      </c>
      <c r="F1142" s="9" t="s">
        <v>262</v>
      </c>
    </row>
    <row r="1143" spans="1:6" x14ac:dyDescent="0.45">
      <c r="A1143" s="31">
        <v>3</v>
      </c>
      <c r="B1143" s="5" t="s">
        <v>213</v>
      </c>
      <c r="C1143" s="5" t="s">
        <v>153</v>
      </c>
      <c r="D1143" s="32">
        <v>596</v>
      </c>
      <c r="E1143" s="33">
        <v>47226.654519999996</v>
      </c>
      <c r="F1143" s="9" t="s">
        <v>152</v>
      </c>
    </row>
    <row r="1144" spans="1:6" x14ac:dyDescent="0.45">
      <c r="A1144" s="31">
        <v>3</v>
      </c>
      <c r="B1144" s="5" t="s">
        <v>214</v>
      </c>
      <c r="C1144" s="5" t="s">
        <v>153</v>
      </c>
      <c r="D1144" s="32">
        <v>73</v>
      </c>
      <c r="E1144" s="33">
        <v>175397.20300000001</v>
      </c>
      <c r="F1144" s="9" t="s">
        <v>262</v>
      </c>
    </row>
    <row r="1145" spans="1:6" x14ac:dyDescent="0.45">
      <c r="A1145" s="31">
        <v>3</v>
      </c>
      <c r="B1145" s="5" t="s">
        <v>215</v>
      </c>
      <c r="C1145" s="5" t="s">
        <v>153</v>
      </c>
      <c r="D1145" s="32">
        <v>95</v>
      </c>
      <c r="E1145" s="33">
        <v>147321.41899999999</v>
      </c>
      <c r="F1145" s="9" t="s">
        <v>262</v>
      </c>
    </row>
    <row r="1146" spans="1:6" x14ac:dyDescent="0.45">
      <c r="A1146" s="31">
        <v>3</v>
      </c>
      <c r="B1146" s="5" t="s">
        <v>216</v>
      </c>
      <c r="C1146" s="5" t="s">
        <v>153</v>
      </c>
      <c r="D1146" s="32">
        <v>8</v>
      </c>
      <c r="E1146" s="33">
        <v>11055.293</v>
      </c>
      <c r="F1146" s="9" t="s">
        <v>262</v>
      </c>
    </row>
    <row r="1147" spans="1:6" x14ac:dyDescent="0.45">
      <c r="A1147" s="31">
        <v>3</v>
      </c>
      <c r="B1147" s="5" t="s">
        <v>217</v>
      </c>
      <c r="C1147" s="5" t="s">
        <v>153</v>
      </c>
      <c r="D1147" s="32">
        <v>491</v>
      </c>
      <c r="E1147" s="33">
        <v>760478.44499999995</v>
      </c>
      <c r="F1147" s="9" t="s">
        <v>262</v>
      </c>
    </row>
    <row r="1148" spans="1:6" x14ac:dyDescent="0.45">
      <c r="A1148" s="31">
        <v>3</v>
      </c>
      <c r="B1148" s="5" t="s">
        <v>218</v>
      </c>
      <c r="C1148" s="5" t="s">
        <v>153</v>
      </c>
      <c r="D1148" s="32">
        <v>235</v>
      </c>
      <c r="E1148" s="33">
        <v>487192.02500000002</v>
      </c>
      <c r="F1148" s="9" t="s">
        <v>262</v>
      </c>
    </row>
    <row r="1149" spans="1:6" x14ac:dyDescent="0.45">
      <c r="A1149" s="31">
        <v>3</v>
      </c>
      <c r="B1149" s="5" t="s">
        <v>219</v>
      </c>
      <c r="C1149" s="5" t="s">
        <v>153</v>
      </c>
      <c r="D1149" s="32">
        <v>508</v>
      </c>
      <c r="E1149" s="33">
        <v>575189.58400000003</v>
      </c>
      <c r="F1149" s="9" t="s">
        <v>262</v>
      </c>
    </row>
    <row r="1150" spans="1:6" x14ac:dyDescent="0.45">
      <c r="A1150" s="31">
        <v>3</v>
      </c>
      <c r="B1150" s="5" t="s">
        <v>219</v>
      </c>
      <c r="C1150" s="5" t="s">
        <v>153</v>
      </c>
      <c r="D1150" s="32">
        <v>340</v>
      </c>
      <c r="E1150" s="33">
        <v>34208.50505</v>
      </c>
      <c r="F1150" s="9" t="s">
        <v>152</v>
      </c>
    </row>
    <row r="1151" spans="1:6" x14ac:dyDescent="0.45">
      <c r="A1151" s="31">
        <v>3</v>
      </c>
      <c r="B1151" s="5" t="s">
        <v>220</v>
      </c>
      <c r="C1151" s="5" t="s">
        <v>153</v>
      </c>
      <c r="D1151" s="32">
        <v>81</v>
      </c>
      <c r="E1151" s="33">
        <v>109522.969</v>
      </c>
      <c r="F1151" s="9" t="s">
        <v>262</v>
      </c>
    </row>
    <row r="1152" spans="1:6" x14ac:dyDescent="0.45">
      <c r="A1152" s="31">
        <v>3</v>
      </c>
      <c r="B1152" s="5" t="s">
        <v>221</v>
      </c>
      <c r="C1152" s="5" t="s">
        <v>153</v>
      </c>
      <c r="D1152" s="32">
        <v>703</v>
      </c>
      <c r="E1152" s="33">
        <v>806870.31499999994</v>
      </c>
      <c r="F1152" s="9" t="s">
        <v>262</v>
      </c>
    </row>
    <row r="1153" spans="1:6" x14ac:dyDescent="0.45">
      <c r="A1153" s="31">
        <v>3</v>
      </c>
      <c r="B1153" s="5" t="s">
        <v>221</v>
      </c>
      <c r="C1153" s="5" t="s">
        <v>153</v>
      </c>
      <c r="D1153" s="32">
        <v>419</v>
      </c>
      <c r="E1153" s="33">
        <v>32475.295450000001</v>
      </c>
      <c r="F1153" s="9" t="s">
        <v>152</v>
      </c>
    </row>
    <row r="1154" spans="1:6" x14ac:dyDescent="0.45">
      <c r="A1154" s="31">
        <v>3</v>
      </c>
      <c r="B1154" s="5" t="s">
        <v>222</v>
      </c>
      <c r="C1154" s="5" t="s">
        <v>153</v>
      </c>
      <c r="D1154" s="32">
        <v>14612</v>
      </c>
      <c r="E1154" s="33">
        <v>18813570.491999999</v>
      </c>
      <c r="F1154" s="9" t="s">
        <v>262</v>
      </c>
    </row>
    <row r="1155" spans="1:6" x14ac:dyDescent="0.45">
      <c r="A1155" s="31">
        <v>3</v>
      </c>
      <c r="B1155" s="5" t="s">
        <v>222</v>
      </c>
      <c r="C1155" s="5" t="s">
        <v>153</v>
      </c>
      <c r="D1155" s="32">
        <v>5362</v>
      </c>
      <c r="E1155" s="33">
        <v>702997.29302999994</v>
      </c>
      <c r="F1155" s="9" t="s">
        <v>152</v>
      </c>
    </row>
    <row r="1156" spans="1:6" x14ac:dyDescent="0.45">
      <c r="A1156" s="31">
        <v>3</v>
      </c>
      <c r="B1156" s="5" t="s">
        <v>223</v>
      </c>
      <c r="C1156" s="5" t="s">
        <v>153</v>
      </c>
      <c r="D1156" s="32">
        <v>8</v>
      </c>
      <c r="E1156" s="33">
        <v>9519.4699999999993</v>
      </c>
      <c r="F1156" s="9" t="s">
        <v>262</v>
      </c>
    </row>
    <row r="1157" spans="1:6" x14ac:dyDescent="0.45">
      <c r="A1157" s="31">
        <v>3</v>
      </c>
      <c r="B1157" s="5" t="s">
        <v>223</v>
      </c>
      <c r="C1157" s="5" t="s">
        <v>153</v>
      </c>
      <c r="D1157" s="32">
        <v>9</v>
      </c>
      <c r="E1157" s="33">
        <v>2016.3629699999999</v>
      </c>
      <c r="F1157" s="9" t="s">
        <v>152</v>
      </c>
    </row>
    <row r="1158" spans="1:6" x14ac:dyDescent="0.45">
      <c r="A1158" s="31">
        <v>3</v>
      </c>
      <c r="B1158" s="5" t="s">
        <v>224</v>
      </c>
      <c r="C1158" s="5" t="s">
        <v>153</v>
      </c>
      <c r="D1158" s="32">
        <v>469</v>
      </c>
      <c r="E1158" s="33">
        <v>931148.54099999997</v>
      </c>
      <c r="F1158" s="9" t="s">
        <v>262</v>
      </c>
    </row>
    <row r="1159" spans="1:6" x14ac:dyDescent="0.45">
      <c r="A1159" s="31">
        <v>3</v>
      </c>
      <c r="B1159" s="5" t="s">
        <v>225</v>
      </c>
      <c r="C1159" s="5" t="s">
        <v>153</v>
      </c>
      <c r="D1159" s="32">
        <v>903</v>
      </c>
      <c r="E1159" s="33">
        <v>1118206.051</v>
      </c>
      <c r="F1159" s="9" t="s">
        <v>262</v>
      </c>
    </row>
    <row r="1160" spans="1:6" x14ac:dyDescent="0.45">
      <c r="A1160" s="31">
        <v>3</v>
      </c>
      <c r="B1160" s="5" t="s">
        <v>225</v>
      </c>
      <c r="C1160" s="5" t="s">
        <v>153</v>
      </c>
      <c r="D1160" s="32">
        <v>622</v>
      </c>
      <c r="E1160" s="33">
        <v>75939.077850000001</v>
      </c>
      <c r="F1160" s="9" t="s">
        <v>152</v>
      </c>
    </row>
    <row r="1161" spans="1:6" x14ac:dyDescent="0.45">
      <c r="A1161" s="31">
        <v>3</v>
      </c>
      <c r="B1161" s="5" t="s">
        <v>226</v>
      </c>
      <c r="C1161" s="5" t="s">
        <v>153</v>
      </c>
      <c r="D1161" s="32">
        <v>350</v>
      </c>
      <c r="E1161" s="33">
        <v>650994.64599999995</v>
      </c>
      <c r="F1161" s="9" t="s">
        <v>262</v>
      </c>
    </row>
    <row r="1162" spans="1:6" x14ac:dyDescent="0.45">
      <c r="A1162" s="31">
        <v>3</v>
      </c>
      <c r="B1162" s="5" t="s">
        <v>226</v>
      </c>
      <c r="C1162" s="5" t="s">
        <v>153</v>
      </c>
      <c r="D1162" s="32">
        <v>187</v>
      </c>
      <c r="E1162" s="33">
        <v>31384.756369999999</v>
      </c>
      <c r="F1162" s="9" t="s">
        <v>152</v>
      </c>
    </row>
    <row r="1163" spans="1:6" x14ac:dyDescent="0.45">
      <c r="A1163" s="31">
        <v>3</v>
      </c>
      <c r="B1163" s="5" t="s">
        <v>227</v>
      </c>
      <c r="C1163" s="5" t="s">
        <v>153</v>
      </c>
      <c r="D1163" s="32">
        <v>374</v>
      </c>
      <c r="E1163" s="33">
        <v>447862.10600000003</v>
      </c>
      <c r="F1163" s="9" t="s">
        <v>262</v>
      </c>
    </row>
    <row r="1164" spans="1:6" x14ac:dyDescent="0.45">
      <c r="A1164" s="31">
        <v>3</v>
      </c>
      <c r="B1164" s="5" t="s">
        <v>227</v>
      </c>
      <c r="C1164" s="5" t="s">
        <v>153</v>
      </c>
      <c r="D1164" s="32">
        <v>222</v>
      </c>
      <c r="E1164" s="33">
        <v>20082.443950000001</v>
      </c>
      <c r="F1164" s="9" t="s">
        <v>152</v>
      </c>
    </row>
    <row r="1165" spans="1:6" x14ac:dyDescent="0.45">
      <c r="A1165" s="31">
        <v>3</v>
      </c>
      <c r="B1165" s="5" t="s">
        <v>228</v>
      </c>
      <c r="C1165" s="5" t="s">
        <v>153</v>
      </c>
      <c r="D1165" s="32">
        <v>868</v>
      </c>
      <c r="E1165" s="33">
        <v>1628785.1980000001</v>
      </c>
      <c r="F1165" s="9" t="s">
        <v>262</v>
      </c>
    </row>
    <row r="1166" spans="1:6" x14ac:dyDescent="0.45">
      <c r="A1166" s="31">
        <v>3</v>
      </c>
      <c r="B1166" s="5" t="s">
        <v>229</v>
      </c>
      <c r="C1166" s="5" t="s">
        <v>153</v>
      </c>
      <c r="D1166" s="32">
        <v>43</v>
      </c>
      <c r="E1166" s="33">
        <v>78597.584000000003</v>
      </c>
      <c r="F1166" s="9" t="s">
        <v>262</v>
      </c>
    </row>
    <row r="1167" spans="1:6" x14ac:dyDescent="0.45">
      <c r="A1167" s="31">
        <v>3</v>
      </c>
      <c r="B1167" s="5" t="s">
        <v>230</v>
      </c>
      <c r="C1167" s="5" t="s">
        <v>153</v>
      </c>
      <c r="D1167" s="32">
        <v>46</v>
      </c>
      <c r="E1167" s="33">
        <v>122941.955</v>
      </c>
      <c r="F1167" s="9" t="s">
        <v>262</v>
      </c>
    </row>
    <row r="1168" spans="1:6" x14ac:dyDescent="0.45">
      <c r="A1168" s="31">
        <v>3</v>
      </c>
      <c r="B1168" s="5" t="s">
        <v>231</v>
      </c>
      <c r="C1168" s="5" t="s">
        <v>153</v>
      </c>
      <c r="D1168" s="32">
        <v>211</v>
      </c>
      <c r="E1168" s="33">
        <v>265039.17700000003</v>
      </c>
      <c r="F1168" s="9" t="s">
        <v>262</v>
      </c>
    </row>
    <row r="1169" spans="1:6" x14ac:dyDescent="0.45">
      <c r="A1169" s="31">
        <v>3</v>
      </c>
      <c r="B1169" s="5" t="s">
        <v>231</v>
      </c>
      <c r="C1169" s="5" t="s">
        <v>153</v>
      </c>
      <c r="D1169" s="32">
        <v>126</v>
      </c>
      <c r="E1169" s="33">
        <v>12012.590889999999</v>
      </c>
      <c r="F1169" s="9" t="s">
        <v>152</v>
      </c>
    </row>
    <row r="1170" spans="1:6" x14ac:dyDescent="0.45">
      <c r="A1170" s="31">
        <v>3</v>
      </c>
      <c r="B1170" s="5" t="s">
        <v>232</v>
      </c>
      <c r="C1170" s="5" t="s">
        <v>153</v>
      </c>
      <c r="D1170" s="32">
        <v>1285</v>
      </c>
      <c r="E1170" s="33">
        <v>1925808.1</v>
      </c>
      <c r="F1170" s="9" t="s">
        <v>262</v>
      </c>
    </row>
    <row r="1171" spans="1:6" x14ac:dyDescent="0.45">
      <c r="A1171" s="31">
        <v>3</v>
      </c>
      <c r="B1171" s="5" t="s">
        <v>232</v>
      </c>
      <c r="C1171" s="5" t="s">
        <v>153</v>
      </c>
      <c r="D1171" s="32">
        <v>39</v>
      </c>
      <c r="E1171" s="33">
        <v>4620.6806200000001</v>
      </c>
      <c r="F1171" s="9" t="s">
        <v>152</v>
      </c>
    </row>
    <row r="1172" spans="1:6" x14ac:dyDescent="0.45">
      <c r="A1172" s="31">
        <v>3</v>
      </c>
      <c r="B1172" s="5" t="s">
        <v>233</v>
      </c>
      <c r="C1172" s="5" t="s">
        <v>153</v>
      </c>
      <c r="D1172" s="32">
        <v>719</v>
      </c>
      <c r="E1172" s="33">
        <v>1059758.1710000001</v>
      </c>
      <c r="F1172" s="9" t="s">
        <v>262</v>
      </c>
    </row>
    <row r="1173" spans="1:6" x14ac:dyDescent="0.45">
      <c r="A1173" s="31">
        <v>3</v>
      </c>
      <c r="B1173" s="5" t="s">
        <v>234</v>
      </c>
      <c r="C1173" s="5" t="s">
        <v>153</v>
      </c>
      <c r="D1173" s="32">
        <v>7776</v>
      </c>
      <c r="E1173" s="33">
        <v>7854630.8300000001</v>
      </c>
      <c r="F1173" s="9" t="s">
        <v>262</v>
      </c>
    </row>
    <row r="1174" spans="1:6" x14ac:dyDescent="0.45">
      <c r="A1174" s="31">
        <v>3</v>
      </c>
      <c r="B1174" s="5" t="s">
        <v>234</v>
      </c>
      <c r="C1174" s="5" t="s">
        <v>153</v>
      </c>
      <c r="D1174" s="32">
        <v>3192</v>
      </c>
      <c r="E1174" s="33">
        <v>368471.55869999999</v>
      </c>
      <c r="F1174" s="9" t="s">
        <v>152</v>
      </c>
    </row>
    <row r="1175" spans="1:6" x14ac:dyDescent="0.45">
      <c r="A1175" s="31">
        <v>3</v>
      </c>
      <c r="B1175" s="5" t="s">
        <v>235</v>
      </c>
      <c r="C1175" s="5" t="s">
        <v>153</v>
      </c>
      <c r="D1175" s="32">
        <v>8114</v>
      </c>
      <c r="E1175" s="33">
        <v>8950731.1380000003</v>
      </c>
      <c r="F1175" s="9" t="s">
        <v>262</v>
      </c>
    </row>
    <row r="1176" spans="1:6" x14ac:dyDescent="0.45">
      <c r="A1176" s="31">
        <v>3</v>
      </c>
      <c r="B1176" s="5" t="s">
        <v>235</v>
      </c>
      <c r="C1176" s="5" t="s">
        <v>153</v>
      </c>
      <c r="D1176" s="32">
        <v>4785</v>
      </c>
      <c r="E1176" s="33">
        <v>517934.37589000002</v>
      </c>
      <c r="F1176" s="9" t="s">
        <v>152</v>
      </c>
    </row>
    <row r="1177" spans="1:6" x14ac:dyDescent="0.45">
      <c r="A1177" s="31">
        <v>3</v>
      </c>
      <c r="B1177" s="5" t="s">
        <v>236</v>
      </c>
      <c r="C1177" s="5" t="s">
        <v>153</v>
      </c>
      <c r="D1177" s="32">
        <v>9410</v>
      </c>
      <c r="E1177" s="33">
        <v>9467486.5409999993</v>
      </c>
      <c r="F1177" s="9" t="s">
        <v>262</v>
      </c>
    </row>
    <row r="1178" spans="1:6" x14ac:dyDescent="0.45">
      <c r="A1178" s="31">
        <v>3</v>
      </c>
      <c r="B1178" s="5" t="s">
        <v>236</v>
      </c>
      <c r="C1178" s="5" t="s">
        <v>153</v>
      </c>
      <c r="D1178" s="32">
        <v>7699</v>
      </c>
      <c r="E1178" s="33">
        <v>962412.05458</v>
      </c>
      <c r="F1178" s="9" t="s">
        <v>152</v>
      </c>
    </row>
    <row r="1179" spans="1:6" x14ac:dyDescent="0.45">
      <c r="A1179" s="31">
        <v>3</v>
      </c>
      <c r="B1179" s="5" t="s">
        <v>237</v>
      </c>
      <c r="C1179" s="5" t="s">
        <v>153</v>
      </c>
      <c r="D1179" s="32">
        <v>4412</v>
      </c>
      <c r="E1179" s="33">
        <v>5067416.0829999996</v>
      </c>
      <c r="F1179" s="9" t="s">
        <v>262</v>
      </c>
    </row>
    <row r="1180" spans="1:6" x14ac:dyDescent="0.45">
      <c r="A1180" s="31">
        <v>3</v>
      </c>
      <c r="B1180" s="5" t="s">
        <v>237</v>
      </c>
      <c r="C1180" s="5" t="s">
        <v>153</v>
      </c>
      <c r="D1180" s="32">
        <v>1412</v>
      </c>
      <c r="E1180" s="33">
        <v>285404.19296000001</v>
      </c>
      <c r="F1180" s="9" t="s">
        <v>152</v>
      </c>
    </row>
    <row r="1181" spans="1:6" x14ac:dyDescent="0.45">
      <c r="A1181" s="31">
        <v>3</v>
      </c>
      <c r="B1181" s="5" t="s">
        <v>238</v>
      </c>
      <c r="C1181" s="5" t="s">
        <v>153</v>
      </c>
      <c r="D1181" s="32">
        <v>18994</v>
      </c>
      <c r="E1181" s="33">
        <v>17642797.942000002</v>
      </c>
      <c r="F1181" s="9" t="s">
        <v>262</v>
      </c>
    </row>
    <row r="1182" spans="1:6" x14ac:dyDescent="0.45">
      <c r="A1182" s="31">
        <v>3</v>
      </c>
      <c r="B1182" s="5" t="s">
        <v>238</v>
      </c>
      <c r="C1182" s="5" t="s">
        <v>153</v>
      </c>
      <c r="D1182" s="32">
        <v>15588</v>
      </c>
      <c r="E1182" s="33">
        <v>1416971.0278700001</v>
      </c>
      <c r="F1182" s="9" t="s">
        <v>152</v>
      </c>
    </row>
    <row r="1183" spans="1:6" x14ac:dyDescent="0.45">
      <c r="A1183" s="31">
        <v>3</v>
      </c>
      <c r="B1183" s="5" t="s">
        <v>239</v>
      </c>
      <c r="C1183" s="5" t="s">
        <v>153</v>
      </c>
      <c r="D1183" s="32">
        <v>7731</v>
      </c>
      <c r="E1183" s="33">
        <v>7829391.3789999997</v>
      </c>
      <c r="F1183" s="9" t="s">
        <v>262</v>
      </c>
    </row>
    <row r="1184" spans="1:6" x14ac:dyDescent="0.45">
      <c r="A1184" s="31">
        <v>3</v>
      </c>
      <c r="B1184" s="5" t="s">
        <v>239</v>
      </c>
      <c r="C1184" s="5" t="s">
        <v>153</v>
      </c>
      <c r="D1184" s="32">
        <v>10317</v>
      </c>
      <c r="E1184" s="33">
        <v>947694.60334999999</v>
      </c>
      <c r="F1184" s="9" t="s">
        <v>152</v>
      </c>
    </row>
    <row r="1185" spans="1:6" x14ac:dyDescent="0.45">
      <c r="A1185" s="31">
        <v>3</v>
      </c>
      <c r="B1185" s="5" t="s">
        <v>240</v>
      </c>
      <c r="C1185" s="5" t="s">
        <v>153</v>
      </c>
      <c r="D1185" s="32">
        <v>13142</v>
      </c>
      <c r="E1185" s="33">
        <v>13149051.744999999</v>
      </c>
      <c r="F1185" s="9" t="s">
        <v>262</v>
      </c>
    </row>
    <row r="1186" spans="1:6" x14ac:dyDescent="0.45">
      <c r="A1186" s="31">
        <v>3</v>
      </c>
      <c r="B1186" s="5" t="s">
        <v>240</v>
      </c>
      <c r="C1186" s="5" t="s">
        <v>153</v>
      </c>
      <c r="D1186" s="32">
        <v>9255</v>
      </c>
      <c r="E1186" s="33">
        <v>800245.96499999997</v>
      </c>
      <c r="F1186" s="9" t="s">
        <v>152</v>
      </c>
    </row>
    <row r="1187" spans="1:6" x14ac:dyDescent="0.45">
      <c r="A1187" s="31">
        <v>3</v>
      </c>
      <c r="B1187" s="5" t="s">
        <v>241</v>
      </c>
      <c r="C1187" s="5" t="s">
        <v>153</v>
      </c>
      <c r="D1187" s="32">
        <v>23761</v>
      </c>
      <c r="E1187" s="33">
        <v>26830650.460000001</v>
      </c>
      <c r="F1187" s="9" t="s">
        <v>262</v>
      </c>
    </row>
    <row r="1188" spans="1:6" x14ac:dyDescent="0.45">
      <c r="A1188" s="31">
        <v>3</v>
      </c>
      <c r="B1188" s="5" t="s">
        <v>241</v>
      </c>
      <c r="C1188" s="5" t="s">
        <v>153</v>
      </c>
      <c r="D1188" s="32">
        <v>16725</v>
      </c>
      <c r="E1188" s="33">
        <v>2004647.1847999999</v>
      </c>
      <c r="F1188" s="9" t="s">
        <v>152</v>
      </c>
    </row>
    <row r="1189" spans="1:6" x14ac:dyDescent="0.45">
      <c r="A1189" s="31">
        <v>3</v>
      </c>
      <c r="B1189" s="5" t="s">
        <v>242</v>
      </c>
      <c r="C1189" s="5" t="s">
        <v>153</v>
      </c>
      <c r="D1189" s="32">
        <v>9643</v>
      </c>
      <c r="E1189" s="33">
        <v>11243379.347999999</v>
      </c>
      <c r="F1189" s="9" t="s">
        <v>262</v>
      </c>
    </row>
    <row r="1190" spans="1:6" x14ac:dyDescent="0.45">
      <c r="A1190" s="31">
        <v>3</v>
      </c>
      <c r="B1190" s="5" t="s">
        <v>242</v>
      </c>
      <c r="C1190" s="5" t="s">
        <v>153</v>
      </c>
      <c r="D1190" s="32">
        <v>6650</v>
      </c>
      <c r="E1190" s="33">
        <v>678421.19386</v>
      </c>
      <c r="F1190" s="9" t="s">
        <v>152</v>
      </c>
    </row>
    <row r="1191" spans="1:6" x14ac:dyDescent="0.45">
      <c r="A1191" s="31">
        <v>3</v>
      </c>
      <c r="B1191" s="5" t="s">
        <v>243</v>
      </c>
      <c r="C1191" s="5" t="s">
        <v>153</v>
      </c>
      <c r="D1191" s="32">
        <v>5573</v>
      </c>
      <c r="E1191" s="33">
        <v>5603043.2860000003</v>
      </c>
      <c r="F1191" s="9" t="s">
        <v>262</v>
      </c>
    </row>
    <row r="1192" spans="1:6" x14ac:dyDescent="0.45">
      <c r="A1192" s="31">
        <v>3</v>
      </c>
      <c r="B1192" s="5" t="s">
        <v>243</v>
      </c>
      <c r="C1192" s="5" t="s">
        <v>153</v>
      </c>
      <c r="D1192" s="32">
        <v>5598</v>
      </c>
      <c r="E1192" s="33">
        <v>486985.48411999998</v>
      </c>
      <c r="F1192" s="9" t="s">
        <v>152</v>
      </c>
    </row>
    <row r="1193" spans="1:6" x14ac:dyDescent="0.45">
      <c r="A1193" s="31">
        <v>3</v>
      </c>
      <c r="B1193" s="5" t="s">
        <v>244</v>
      </c>
      <c r="C1193" s="5" t="s">
        <v>153</v>
      </c>
      <c r="D1193" s="32">
        <v>6639</v>
      </c>
      <c r="E1193" s="33">
        <v>6745200.4340000004</v>
      </c>
      <c r="F1193" s="9" t="s">
        <v>262</v>
      </c>
    </row>
    <row r="1194" spans="1:6" x14ac:dyDescent="0.45">
      <c r="A1194" s="31">
        <v>3</v>
      </c>
      <c r="B1194" s="5" t="s">
        <v>244</v>
      </c>
      <c r="C1194" s="5" t="s">
        <v>153</v>
      </c>
      <c r="D1194" s="32">
        <v>4615</v>
      </c>
      <c r="E1194" s="33">
        <v>468564.34917</v>
      </c>
      <c r="F1194" s="9" t="s">
        <v>152</v>
      </c>
    </row>
    <row r="1195" spans="1:6" x14ac:dyDescent="0.45">
      <c r="A1195" s="31">
        <v>3</v>
      </c>
      <c r="B1195" s="5" t="s">
        <v>245</v>
      </c>
      <c r="C1195" s="5" t="s">
        <v>153</v>
      </c>
      <c r="D1195" s="32">
        <v>5879</v>
      </c>
      <c r="E1195" s="33">
        <v>6877531.8389999997</v>
      </c>
      <c r="F1195" s="9" t="s">
        <v>262</v>
      </c>
    </row>
    <row r="1196" spans="1:6" x14ac:dyDescent="0.45">
      <c r="A1196" s="31">
        <v>3</v>
      </c>
      <c r="B1196" s="5" t="s">
        <v>245</v>
      </c>
      <c r="C1196" s="5" t="s">
        <v>153</v>
      </c>
      <c r="D1196" s="32">
        <v>3990</v>
      </c>
      <c r="E1196" s="33">
        <v>539372.97176999995</v>
      </c>
      <c r="F1196" s="9" t="s">
        <v>152</v>
      </c>
    </row>
    <row r="1197" spans="1:6" x14ac:dyDescent="0.45">
      <c r="A1197" s="31">
        <v>3</v>
      </c>
      <c r="B1197" s="5" t="s">
        <v>248</v>
      </c>
      <c r="C1197" s="5" t="s">
        <v>153</v>
      </c>
      <c r="D1197" s="32">
        <v>13891</v>
      </c>
      <c r="E1197" s="33">
        <v>15872543.332</v>
      </c>
      <c r="F1197" s="9" t="s">
        <v>262</v>
      </c>
    </row>
    <row r="1198" spans="1:6" x14ac:dyDescent="0.45">
      <c r="A1198" s="31">
        <v>3</v>
      </c>
      <c r="B1198" s="5" t="s">
        <v>248</v>
      </c>
      <c r="C1198" s="5" t="s">
        <v>153</v>
      </c>
      <c r="D1198" s="32">
        <v>9332</v>
      </c>
      <c r="E1198" s="33">
        <v>1177371.3219300001</v>
      </c>
      <c r="F1198" s="9" t="s">
        <v>152</v>
      </c>
    </row>
    <row r="1199" spans="1:6" x14ac:dyDescent="0.45">
      <c r="A1199" s="31">
        <v>3</v>
      </c>
      <c r="B1199" s="5" t="s">
        <v>249</v>
      </c>
      <c r="C1199" s="5" t="s">
        <v>153</v>
      </c>
      <c r="D1199" s="32">
        <v>7544</v>
      </c>
      <c r="E1199" s="33">
        <v>10504805.881999999</v>
      </c>
      <c r="F1199" s="9" t="s">
        <v>262</v>
      </c>
    </row>
    <row r="1200" spans="1:6" x14ac:dyDescent="0.45">
      <c r="A1200" s="31">
        <v>3</v>
      </c>
      <c r="B1200" s="5" t="s">
        <v>249</v>
      </c>
      <c r="C1200" s="5" t="s">
        <v>153</v>
      </c>
      <c r="D1200" s="32">
        <v>4545</v>
      </c>
      <c r="E1200" s="33">
        <v>574979.28440999996</v>
      </c>
      <c r="F1200" s="9" t="s">
        <v>152</v>
      </c>
    </row>
    <row r="1201" spans="1:7" x14ac:dyDescent="0.45">
      <c r="A1201" s="31">
        <v>3</v>
      </c>
      <c r="B1201" s="5" t="s">
        <v>251</v>
      </c>
      <c r="C1201" s="5" t="s">
        <v>153</v>
      </c>
      <c r="D1201" s="32">
        <v>218</v>
      </c>
      <c r="E1201" s="33">
        <v>12472.56725</v>
      </c>
      <c r="F1201" s="9" t="s">
        <v>152</v>
      </c>
    </row>
    <row r="1202" spans="1:7" x14ac:dyDescent="0.45">
      <c r="A1202" s="31">
        <v>3</v>
      </c>
      <c r="B1202" s="5" t="s">
        <v>252</v>
      </c>
      <c r="C1202" s="5" t="s">
        <v>153</v>
      </c>
      <c r="D1202" s="32">
        <v>6</v>
      </c>
      <c r="E1202" s="33">
        <v>14339.436</v>
      </c>
      <c r="F1202" s="9" t="s">
        <v>262</v>
      </c>
    </row>
    <row r="1203" spans="1:7" x14ac:dyDescent="0.45">
      <c r="A1203" s="31">
        <v>3</v>
      </c>
      <c r="B1203" s="5" t="s">
        <v>253</v>
      </c>
      <c r="C1203" s="5" t="s">
        <v>153</v>
      </c>
      <c r="D1203" s="32">
        <v>316</v>
      </c>
      <c r="E1203" s="33">
        <v>398553.53100000002</v>
      </c>
      <c r="F1203" s="9" t="s">
        <v>262</v>
      </c>
    </row>
    <row r="1204" spans="1:7" x14ac:dyDescent="0.45">
      <c r="A1204" s="31">
        <v>3</v>
      </c>
      <c r="B1204" s="5" t="s">
        <v>253</v>
      </c>
      <c r="C1204" s="5" t="s">
        <v>153</v>
      </c>
      <c r="D1204" s="32">
        <v>145</v>
      </c>
      <c r="E1204" s="33">
        <v>11448.52432</v>
      </c>
      <c r="F1204" s="9" t="s">
        <v>152</v>
      </c>
    </row>
    <row r="1205" spans="1:7" x14ac:dyDescent="0.45">
      <c r="A1205" s="31">
        <v>3</v>
      </c>
      <c r="B1205" s="5" t="s">
        <v>254</v>
      </c>
      <c r="C1205" s="5" t="s">
        <v>153</v>
      </c>
      <c r="D1205" s="32">
        <v>3798</v>
      </c>
      <c r="E1205" s="33">
        <v>6361167.9890000001</v>
      </c>
      <c r="F1205" s="9" t="s">
        <v>262</v>
      </c>
    </row>
    <row r="1206" spans="1:7" x14ac:dyDescent="0.45">
      <c r="A1206" s="31">
        <v>3</v>
      </c>
      <c r="B1206" s="5" t="s">
        <v>255</v>
      </c>
      <c r="C1206" s="5" t="s">
        <v>153</v>
      </c>
      <c r="D1206" s="32">
        <v>157</v>
      </c>
      <c r="E1206" s="33">
        <v>217856.11900000001</v>
      </c>
      <c r="F1206" s="9" t="s">
        <v>262</v>
      </c>
      <c r="G1206" s="57"/>
    </row>
    <row r="1207" spans="1:7" x14ac:dyDescent="0.45">
      <c r="A1207" s="31">
        <v>3</v>
      </c>
      <c r="B1207" s="5" t="s">
        <v>256</v>
      </c>
      <c r="C1207" s="5" t="s">
        <v>153</v>
      </c>
      <c r="D1207" s="32">
        <v>666</v>
      </c>
      <c r="E1207" s="33">
        <v>770759.24699999997</v>
      </c>
      <c r="F1207" s="9" t="s">
        <v>262</v>
      </c>
      <c r="G1207" s="57"/>
    </row>
    <row r="1208" spans="1:7" x14ac:dyDescent="0.45">
      <c r="A1208" s="31">
        <v>3</v>
      </c>
      <c r="B1208" s="5" t="s">
        <v>256</v>
      </c>
      <c r="C1208" s="5" t="s">
        <v>153</v>
      </c>
      <c r="D1208" s="32">
        <v>418</v>
      </c>
      <c r="E1208" s="33">
        <v>38377.588069999998</v>
      </c>
      <c r="F1208" s="9" t="s">
        <v>152</v>
      </c>
      <c r="G1208" s="5"/>
    </row>
    <row r="1209" spans="1:7" x14ac:dyDescent="0.45">
      <c r="A1209" s="31">
        <v>3</v>
      </c>
      <c r="B1209" s="5" t="s">
        <v>257</v>
      </c>
      <c r="C1209" s="5" t="s">
        <v>153</v>
      </c>
      <c r="D1209" s="32">
        <v>9299</v>
      </c>
      <c r="E1209" s="33">
        <v>9019863.6530000009</v>
      </c>
      <c r="F1209" s="9" t="s">
        <v>262</v>
      </c>
      <c r="G1209" s="5"/>
    </row>
    <row r="1210" spans="1:7" ht="14.65" thickBot="1" x14ac:dyDescent="0.5">
      <c r="A1210" s="31">
        <v>3</v>
      </c>
      <c r="B1210" s="5" t="s">
        <v>257</v>
      </c>
      <c r="C1210" s="5" t="s">
        <v>153</v>
      </c>
      <c r="D1210" s="32">
        <v>6642</v>
      </c>
      <c r="E1210" s="33">
        <v>580397.66569000005</v>
      </c>
      <c r="F1210" s="9" t="s">
        <v>152</v>
      </c>
      <c r="G1210" s="5"/>
    </row>
    <row r="1211" spans="1:7" ht="14.65" thickBot="1" x14ac:dyDescent="0.5">
      <c r="A1211" s="128">
        <v>4</v>
      </c>
      <c r="B1211" s="129">
        <v>98620</v>
      </c>
      <c r="C1211" s="130" t="s">
        <v>151</v>
      </c>
      <c r="D1211" s="131">
        <v>152</v>
      </c>
      <c r="E1211" s="132">
        <v>63335.868900000001</v>
      </c>
      <c r="F1211" s="133" t="s">
        <v>152</v>
      </c>
      <c r="G1211" s="57"/>
    </row>
    <row r="1212" spans="1:7" ht="14.65" thickBot="1" x14ac:dyDescent="0.5">
      <c r="A1212" s="134">
        <v>4</v>
      </c>
      <c r="B1212" s="135">
        <v>98648</v>
      </c>
      <c r="C1212" s="136" t="s">
        <v>151</v>
      </c>
      <c r="D1212" s="137">
        <v>79</v>
      </c>
      <c r="E1212" s="138">
        <v>50048.086779999998</v>
      </c>
      <c r="F1212" s="139" t="s">
        <v>152</v>
      </c>
      <c r="G1212" s="57"/>
    </row>
    <row r="1213" spans="1:7" ht="14.65" thickBot="1" x14ac:dyDescent="0.5">
      <c r="A1213" s="134">
        <v>4</v>
      </c>
      <c r="B1213" s="135">
        <v>98857</v>
      </c>
      <c r="C1213" s="136" t="s">
        <v>151</v>
      </c>
      <c r="D1213" s="137">
        <v>10</v>
      </c>
      <c r="E1213" s="138">
        <v>17267.977999999999</v>
      </c>
      <c r="F1213" s="139" t="s">
        <v>262</v>
      </c>
      <c r="G1213" s="5"/>
    </row>
    <row r="1214" spans="1:7" ht="14.65" thickBot="1" x14ac:dyDescent="0.5">
      <c r="A1214" s="134">
        <v>4</v>
      </c>
      <c r="B1214" s="135">
        <v>98857</v>
      </c>
      <c r="C1214" s="136" t="s">
        <v>151</v>
      </c>
      <c r="D1214" s="137">
        <v>49</v>
      </c>
      <c r="E1214" s="138">
        <v>22071.649000000001</v>
      </c>
      <c r="F1214" s="139" t="s">
        <v>152</v>
      </c>
      <c r="G1214" s="57"/>
    </row>
    <row r="1215" spans="1:7" ht="14.65" thickBot="1" x14ac:dyDescent="0.5">
      <c r="A1215" s="134">
        <v>4</v>
      </c>
      <c r="B1215" s="135">
        <v>99001</v>
      </c>
      <c r="C1215" s="136" t="s">
        <v>151</v>
      </c>
      <c r="D1215" s="137">
        <v>197</v>
      </c>
      <c r="E1215" s="138">
        <v>2672495.4419999998</v>
      </c>
      <c r="F1215" s="139" t="s">
        <v>262</v>
      </c>
      <c r="G1215" s="57"/>
    </row>
    <row r="1216" spans="1:7" ht="14.65" thickBot="1" x14ac:dyDescent="0.5">
      <c r="A1216" s="134">
        <v>4</v>
      </c>
      <c r="B1216" s="135">
        <v>99001</v>
      </c>
      <c r="C1216" s="136" t="s">
        <v>151</v>
      </c>
      <c r="D1216" s="137">
        <v>228</v>
      </c>
      <c r="E1216" s="138">
        <v>522521.68047000002</v>
      </c>
      <c r="F1216" s="139" t="s">
        <v>152</v>
      </c>
      <c r="G1216" s="57"/>
    </row>
    <row r="1217" spans="1:7" ht="14.65" thickBot="1" x14ac:dyDescent="0.5">
      <c r="A1217" s="134">
        <v>4</v>
      </c>
      <c r="B1217" s="135">
        <v>99003</v>
      </c>
      <c r="C1217" s="136" t="s">
        <v>151</v>
      </c>
      <c r="D1217" s="137">
        <v>72</v>
      </c>
      <c r="E1217" s="138">
        <v>170427.79</v>
      </c>
      <c r="F1217" s="139" t="s">
        <v>262</v>
      </c>
      <c r="G1217" s="57"/>
    </row>
    <row r="1218" spans="1:7" ht="14.65" thickBot="1" x14ac:dyDescent="0.5">
      <c r="A1218" s="134">
        <v>4</v>
      </c>
      <c r="B1218" s="135">
        <v>99003</v>
      </c>
      <c r="C1218" s="136" t="s">
        <v>151</v>
      </c>
      <c r="D1218" s="137">
        <v>21</v>
      </c>
      <c r="E1218" s="138">
        <v>21676.867330000001</v>
      </c>
      <c r="F1218" s="139" t="s">
        <v>152</v>
      </c>
      <c r="G1218" s="57"/>
    </row>
    <row r="1219" spans="1:7" ht="14.65" thickBot="1" x14ac:dyDescent="0.5">
      <c r="A1219" s="134">
        <v>4</v>
      </c>
      <c r="B1219" s="135">
        <v>99004</v>
      </c>
      <c r="C1219" s="136" t="s">
        <v>151</v>
      </c>
      <c r="D1219" s="137">
        <v>20</v>
      </c>
      <c r="E1219" s="138">
        <v>16461.008999999998</v>
      </c>
      <c r="F1219" s="139" t="s">
        <v>262</v>
      </c>
      <c r="G1219" s="57"/>
    </row>
    <row r="1220" spans="1:7" ht="14.65" thickBot="1" x14ac:dyDescent="0.5">
      <c r="A1220" s="134">
        <v>4</v>
      </c>
      <c r="B1220" s="135">
        <v>99004</v>
      </c>
      <c r="C1220" s="136" t="s">
        <v>151</v>
      </c>
      <c r="D1220" s="137">
        <v>209</v>
      </c>
      <c r="E1220" s="138">
        <v>591084.63006999996</v>
      </c>
      <c r="F1220" s="139" t="s">
        <v>152</v>
      </c>
      <c r="G1220" s="57"/>
    </row>
    <row r="1221" spans="1:7" ht="14.65" thickBot="1" x14ac:dyDescent="0.5">
      <c r="A1221" s="134">
        <v>4</v>
      </c>
      <c r="B1221" s="135">
        <v>99005</v>
      </c>
      <c r="C1221" s="136" t="s">
        <v>151</v>
      </c>
      <c r="D1221" s="137">
        <v>128</v>
      </c>
      <c r="E1221" s="138">
        <v>352322.08100000001</v>
      </c>
      <c r="F1221" s="139" t="s">
        <v>262</v>
      </c>
      <c r="G1221" s="57"/>
    </row>
    <row r="1222" spans="1:7" ht="14.65" thickBot="1" x14ac:dyDescent="0.5">
      <c r="A1222" s="134">
        <v>4</v>
      </c>
      <c r="B1222" s="135">
        <v>99005</v>
      </c>
      <c r="C1222" s="136" t="s">
        <v>151</v>
      </c>
      <c r="D1222" s="137">
        <v>25</v>
      </c>
      <c r="E1222" s="138">
        <v>29648.4509</v>
      </c>
      <c r="F1222" s="139" t="s">
        <v>152</v>
      </c>
    </row>
    <row r="1223" spans="1:7" ht="14.65" thickBot="1" x14ac:dyDescent="0.5">
      <c r="A1223" s="134">
        <v>4</v>
      </c>
      <c r="B1223" s="135">
        <v>99006</v>
      </c>
      <c r="C1223" s="136" t="s">
        <v>151</v>
      </c>
      <c r="D1223" s="137">
        <v>497</v>
      </c>
      <c r="E1223" s="138">
        <v>1273713.902</v>
      </c>
      <c r="F1223" s="139" t="s">
        <v>262</v>
      </c>
    </row>
    <row r="1224" spans="1:7" ht="14.65" thickBot="1" x14ac:dyDescent="0.5">
      <c r="A1224" s="134">
        <v>4</v>
      </c>
      <c r="B1224" s="135">
        <v>99006</v>
      </c>
      <c r="C1224" s="136" t="s">
        <v>151</v>
      </c>
      <c r="D1224" s="137">
        <v>255</v>
      </c>
      <c r="E1224" s="138">
        <v>86077.192630000005</v>
      </c>
      <c r="F1224" s="139" t="s">
        <v>152</v>
      </c>
    </row>
    <row r="1225" spans="1:7" ht="14.65" thickBot="1" x14ac:dyDescent="0.5">
      <c r="A1225" s="134">
        <v>4</v>
      </c>
      <c r="B1225" s="135">
        <v>99008</v>
      </c>
      <c r="C1225" s="136" t="s">
        <v>151</v>
      </c>
      <c r="D1225" s="137">
        <v>49</v>
      </c>
      <c r="E1225" s="138">
        <v>36723.89</v>
      </c>
      <c r="F1225" s="139" t="s">
        <v>262</v>
      </c>
    </row>
    <row r="1226" spans="1:7" ht="14.65" thickBot="1" x14ac:dyDescent="0.5">
      <c r="A1226" s="134">
        <v>4</v>
      </c>
      <c r="B1226" s="135">
        <v>99009</v>
      </c>
      <c r="C1226" s="136" t="s">
        <v>151</v>
      </c>
      <c r="D1226" s="137">
        <v>58</v>
      </c>
      <c r="E1226" s="138">
        <v>129165.58500000001</v>
      </c>
      <c r="F1226" s="139" t="s">
        <v>262</v>
      </c>
    </row>
    <row r="1227" spans="1:7" ht="14.65" thickBot="1" x14ac:dyDescent="0.5">
      <c r="A1227" s="134">
        <v>4</v>
      </c>
      <c r="B1227" s="135">
        <v>99011</v>
      </c>
      <c r="C1227" s="136" t="s">
        <v>151</v>
      </c>
      <c r="D1227" s="137">
        <v>9</v>
      </c>
      <c r="E1227" s="138">
        <v>11856.468999999999</v>
      </c>
      <c r="F1227" s="139" t="s">
        <v>262</v>
      </c>
    </row>
    <row r="1228" spans="1:7" ht="14.65" thickBot="1" x14ac:dyDescent="0.5">
      <c r="A1228" s="134">
        <v>4</v>
      </c>
      <c r="B1228" s="135">
        <v>99011</v>
      </c>
      <c r="C1228" s="136" t="s">
        <v>151</v>
      </c>
      <c r="D1228" s="137">
        <v>29</v>
      </c>
      <c r="E1228" s="138">
        <v>32632.13</v>
      </c>
      <c r="F1228" s="139" t="s">
        <v>152</v>
      </c>
    </row>
    <row r="1229" spans="1:7" ht="14.65" thickBot="1" x14ac:dyDescent="0.5">
      <c r="A1229" s="134">
        <v>4</v>
      </c>
      <c r="B1229" s="135">
        <v>99012</v>
      </c>
      <c r="C1229" s="136" t="s">
        <v>151</v>
      </c>
      <c r="D1229" s="137">
        <v>73</v>
      </c>
      <c r="E1229" s="138">
        <v>242738.489</v>
      </c>
      <c r="F1229" s="139" t="s">
        <v>262</v>
      </c>
    </row>
    <row r="1230" spans="1:7" ht="14.65" thickBot="1" x14ac:dyDescent="0.5">
      <c r="A1230" s="134">
        <v>4</v>
      </c>
      <c r="B1230" s="135">
        <v>99013</v>
      </c>
      <c r="C1230" s="136" t="s">
        <v>151</v>
      </c>
      <c r="D1230" s="137">
        <v>78</v>
      </c>
      <c r="E1230" s="138">
        <v>758507.67099999997</v>
      </c>
      <c r="F1230" s="139" t="s">
        <v>262</v>
      </c>
    </row>
    <row r="1231" spans="1:7" ht="14.65" thickBot="1" x14ac:dyDescent="0.5">
      <c r="A1231" s="134">
        <v>4</v>
      </c>
      <c r="B1231" s="135">
        <v>99014</v>
      </c>
      <c r="C1231" s="136" t="s">
        <v>151</v>
      </c>
      <c r="D1231" s="137">
        <v>17</v>
      </c>
      <c r="E1231" s="138">
        <v>34320.038999999997</v>
      </c>
      <c r="F1231" s="139" t="s">
        <v>262</v>
      </c>
    </row>
    <row r="1232" spans="1:7" ht="14.65" thickBot="1" x14ac:dyDescent="0.5">
      <c r="A1232" s="134">
        <v>4</v>
      </c>
      <c r="B1232" s="135">
        <v>99014</v>
      </c>
      <c r="C1232" s="136" t="s">
        <v>151</v>
      </c>
      <c r="D1232" s="137">
        <v>1</v>
      </c>
      <c r="E1232" s="138">
        <v>173.29136</v>
      </c>
      <c r="F1232" s="139" t="s">
        <v>152</v>
      </c>
    </row>
    <row r="1233" spans="1:6" ht="14.65" thickBot="1" x14ac:dyDescent="0.5">
      <c r="A1233" s="134">
        <v>4</v>
      </c>
      <c r="B1233" s="135">
        <v>99016</v>
      </c>
      <c r="C1233" s="136" t="s">
        <v>151</v>
      </c>
      <c r="D1233" s="137">
        <v>370</v>
      </c>
      <c r="E1233" s="138">
        <v>1245879.4820000001</v>
      </c>
      <c r="F1233" s="139" t="s">
        <v>262</v>
      </c>
    </row>
    <row r="1234" spans="1:6" ht="14.65" thickBot="1" x14ac:dyDescent="0.5">
      <c r="A1234" s="134">
        <v>4</v>
      </c>
      <c r="B1234" s="135">
        <v>99016</v>
      </c>
      <c r="C1234" s="136" t="s">
        <v>151</v>
      </c>
      <c r="D1234" s="137">
        <v>125</v>
      </c>
      <c r="E1234" s="138">
        <v>55203.990169999997</v>
      </c>
      <c r="F1234" s="139" t="s">
        <v>152</v>
      </c>
    </row>
    <row r="1235" spans="1:6" ht="14.65" thickBot="1" x14ac:dyDescent="0.5">
      <c r="A1235" s="134">
        <v>4</v>
      </c>
      <c r="B1235" s="135">
        <v>99018</v>
      </c>
      <c r="C1235" s="136" t="s">
        <v>151</v>
      </c>
      <c r="D1235" s="137">
        <v>24</v>
      </c>
      <c r="E1235" s="138">
        <v>20315.861000000001</v>
      </c>
      <c r="F1235" s="139" t="s">
        <v>262</v>
      </c>
    </row>
    <row r="1236" spans="1:6" ht="14.65" thickBot="1" x14ac:dyDescent="0.5">
      <c r="A1236" s="134">
        <v>4</v>
      </c>
      <c r="B1236" s="135">
        <v>99019</v>
      </c>
      <c r="C1236" s="136" t="s">
        <v>151</v>
      </c>
      <c r="D1236" s="137">
        <v>530</v>
      </c>
      <c r="E1236" s="138">
        <v>6085265.1109999996</v>
      </c>
      <c r="F1236" s="139" t="s">
        <v>262</v>
      </c>
    </row>
    <row r="1237" spans="1:6" ht="14.65" thickBot="1" x14ac:dyDescent="0.5">
      <c r="A1237" s="134">
        <v>4</v>
      </c>
      <c r="B1237" s="135">
        <v>99019</v>
      </c>
      <c r="C1237" s="136" t="s">
        <v>151</v>
      </c>
      <c r="D1237" s="137">
        <v>261</v>
      </c>
      <c r="E1237" s="138">
        <v>149099.79522</v>
      </c>
      <c r="F1237" s="139" t="s">
        <v>152</v>
      </c>
    </row>
    <row r="1238" spans="1:6" ht="14.65" thickBot="1" x14ac:dyDescent="0.5">
      <c r="A1238" s="134">
        <v>4</v>
      </c>
      <c r="B1238" s="135">
        <v>99020</v>
      </c>
      <c r="C1238" s="136" t="s">
        <v>151</v>
      </c>
      <c r="D1238" s="137">
        <v>14</v>
      </c>
      <c r="E1238" s="138">
        <v>22691.268</v>
      </c>
      <c r="F1238" s="139" t="s">
        <v>262</v>
      </c>
    </row>
    <row r="1239" spans="1:6" ht="14.65" thickBot="1" x14ac:dyDescent="0.5">
      <c r="A1239" s="134">
        <v>4</v>
      </c>
      <c r="B1239" s="135">
        <v>99021</v>
      </c>
      <c r="C1239" s="136" t="s">
        <v>151</v>
      </c>
      <c r="D1239" s="137">
        <v>205</v>
      </c>
      <c r="E1239" s="138">
        <v>915302.78899999999</v>
      </c>
      <c r="F1239" s="139" t="s">
        <v>262</v>
      </c>
    </row>
    <row r="1240" spans="1:6" ht="14.65" thickBot="1" x14ac:dyDescent="0.5">
      <c r="A1240" s="134">
        <v>4</v>
      </c>
      <c r="B1240" s="135">
        <v>99021</v>
      </c>
      <c r="C1240" s="136" t="s">
        <v>151</v>
      </c>
      <c r="D1240" s="137">
        <v>105</v>
      </c>
      <c r="E1240" s="138">
        <v>35479.396919999999</v>
      </c>
      <c r="F1240" s="139" t="s">
        <v>152</v>
      </c>
    </row>
    <row r="1241" spans="1:6" ht="14.65" thickBot="1" x14ac:dyDescent="0.5">
      <c r="A1241" s="134">
        <v>4</v>
      </c>
      <c r="B1241" s="135">
        <v>99022</v>
      </c>
      <c r="C1241" s="136" t="s">
        <v>151</v>
      </c>
      <c r="D1241" s="137">
        <v>231</v>
      </c>
      <c r="E1241" s="138">
        <v>1823880.6470000001</v>
      </c>
      <c r="F1241" s="139" t="s">
        <v>262</v>
      </c>
    </row>
    <row r="1242" spans="1:6" ht="14.65" thickBot="1" x14ac:dyDescent="0.5">
      <c r="A1242" s="134">
        <v>4</v>
      </c>
      <c r="B1242" s="135">
        <v>99022</v>
      </c>
      <c r="C1242" s="136" t="s">
        <v>151</v>
      </c>
      <c r="D1242" s="137">
        <v>100</v>
      </c>
      <c r="E1242" s="138">
        <v>178436.34604999999</v>
      </c>
      <c r="F1242" s="139" t="s">
        <v>152</v>
      </c>
    </row>
    <row r="1243" spans="1:6" ht="14.65" thickBot="1" x14ac:dyDescent="0.5">
      <c r="A1243" s="134">
        <v>4</v>
      </c>
      <c r="B1243" s="135">
        <v>99023</v>
      </c>
      <c r="C1243" s="136" t="s">
        <v>151</v>
      </c>
      <c r="D1243" s="137">
        <v>6</v>
      </c>
      <c r="E1243" s="138">
        <v>31231.807000000001</v>
      </c>
      <c r="F1243" s="139" t="s">
        <v>262</v>
      </c>
    </row>
    <row r="1244" spans="1:6" ht="14.65" thickBot="1" x14ac:dyDescent="0.5">
      <c r="A1244" s="134">
        <v>4</v>
      </c>
      <c r="B1244" s="135">
        <v>99025</v>
      </c>
      <c r="C1244" s="136" t="s">
        <v>151</v>
      </c>
      <c r="D1244" s="137">
        <v>65</v>
      </c>
      <c r="E1244" s="138">
        <v>272342.77600000001</v>
      </c>
      <c r="F1244" s="139" t="s">
        <v>262</v>
      </c>
    </row>
    <row r="1245" spans="1:6" ht="14.65" thickBot="1" x14ac:dyDescent="0.5">
      <c r="A1245" s="134">
        <v>4</v>
      </c>
      <c r="B1245" s="135">
        <v>99025</v>
      </c>
      <c r="C1245" s="136" t="s">
        <v>151</v>
      </c>
      <c r="D1245" s="137">
        <v>25</v>
      </c>
      <c r="E1245" s="138">
        <v>12067.46747</v>
      </c>
      <c r="F1245" s="139" t="s">
        <v>152</v>
      </c>
    </row>
    <row r="1246" spans="1:6" ht="14.65" thickBot="1" x14ac:dyDescent="0.5">
      <c r="A1246" s="134">
        <v>4</v>
      </c>
      <c r="B1246" s="135">
        <v>99026</v>
      </c>
      <c r="C1246" s="136" t="s">
        <v>151</v>
      </c>
      <c r="D1246" s="137">
        <v>66</v>
      </c>
      <c r="E1246" s="138">
        <v>190090.81200000001</v>
      </c>
      <c r="F1246" s="139" t="s">
        <v>262</v>
      </c>
    </row>
    <row r="1247" spans="1:6" ht="14.65" thickBot="1" x14ac:dyDescent="0.5">
      <c r="A1247" s="134">
        <v>4</v>
      </c>
      <c r="B1247" s="135">
        <v>99026</v>
      </c>
      <c r="C1247" s="136" t="s">
        <v>151</v>
      </c>
      <c r="D1247" s="137">
        <v>30</v>
      </c>
      <c r="E1247" s="138">
        <v>17753.983769999999</v>
      </c>
      <c r="F1247" s="139" t="s">
        <v>152</v>
      </c>
    </row>
    <row r="1248" spans="1:6" ht="14.65" thickBot="1" x14ac:dyDescent="0.5">
      <c r="A1248" s="134">
        <v>4</v>
      </c>
      <c r="B1248" s="135">
        <v>99027</v>
      </c>
      <c r="C1248" s="136" t="s">
        <v>151</v>
      </c>
      <c r="D1248" s="137">
        <v>227</v>
      </c>
      <c r="E1248" s="138">
        <v>645564.48899999994</v>
      </c>
      <c r="F1248" s="139" t="s">
        <v>262</v>
      </c>
    </row>
    <row r="1249" spans="1:6" ht="14.65" thickBot="1" x14ac:dyDescent="0.5">
      <c r="A1249" s="134">
        <v>4</v>
      </c>
      <c r="B1249" s="135">
        <v>99027</v>
      </c>
      <c r="C1249" s="136" t="s">
        <v>151</v>
      </c>
      <c r="D1249" s="137">
        <v>75</v>
      </c>
      <c r="E1249" s="138">
        <v>818246.55339000002</v>
      </c>
      <c r="F1249" s="139" t="s">
        <v>152</v>
      </c>
    </row>
    <row r="1250" spans="1:6" ht="14.65" thickBot="1" x14ac:dyDescent="0.5">
      <c r="A1250" s="134">
        <v>4</v>
      </c>
      <c r="B1250" s="135">
        <v>99029</v>
      </c>
      <c r="C1250" s="136" t="s">
        <v>151</v>
      </c>
      <c r="D1250" s="137">
        <v>122</v>
      </c>
      <c r="E1250" s="138">
        <v>307497.43699999998</v>
      </c>
      <c r="F1250" s="139" t="s">
        <v>262</v>
      </c>
    </row>
    <row r="1251" spans="1:6" ht="14.65" thickBot="1" x14ac:dyDescent="0.5">
      <c r="A1251" s="134">
        <v>4</v>
      </c>
      <c r="B1251" s="135">
        <v>99029</v>
      </c>
      <c r="C1251" s="136" t="s">
        <v>151</v>
      </c>
      <c r="D1251" s="137">
        <v>31</v>
      </c>
      <c r="E1251" s="138">
        <v>8911.9071800000002</v>
      </c>
      <c r="F1251" s="139" t="s">
        <v>152</v>
      </c>
    </row>
    <row r="1252" spans="1:6" ht="14.65" thickBot="1" x14ac:dyDescent="0.5">
      <c r="A1252" s="134">
        <v>4</v>
      </c>
      <c r="B1252" s="135">
        <v>99030</v>
      </c>
      <c r="C1252" s="136" t="s">
        <v>151</v>
      </c>
      <c r="D1252" s="137">
        <v>50</v>
      </c>
      <c r="E1252" s="138">
        <v>155473.21</v>
      </c>
      <c r="F1252" s="139" t="s">
        <v>262</v>
      </c>
    </row>
    <row r="1253" spans="1:6" ht="14.65" thickBot="1" x14ac:dyDescent="0.5">
      <c r="A1253" s="134">
        <v>4</v>
      </c>
      <c r="B1253" s="135">
        <v>99030</v>
      </c>
      <c r="C1253" s="136" t="s">
        <v>151</v>
      </c>
      <c r="D1253" s="137">
        <v>7</v>
      </c>
      <c r="E1253" s="138">
        <v>3713.64</v>
      </c>
      <c r="F1253" s="139" t="s">
        <v>152</v>
      </c>
    </row>
    <row r="1254" spans="1:6" ht="14.65" thickBot="1" x14ac:dyDescent="0.5">
      <c r="A1254" s="134">
        <v>4</v>
      </c>
      <c r="B1254" s="135">
        <v>99031</v>
      </c>
      <c r="C1254" s="136" t="s">
        <v>151</v>
      </c>
      <c r="D1254" s="137">
        <v>46</v>
      </c>
      <c r="E1254" s="138">
        <v>238258.128</v>
      </c>
      <c r="F1254" s="139" t="s">
        <v>262</v>
      </c>
    </row>
    <row r="1255" spans="1:6" ht="14.65" thickBot="1" x14ac:dyDescent="0.5">
      <c r="A1255" s="134">
        <v>4</v>
      </c>
      <c r="B1255" s="135">
        <v>99031</v>
      </c>
      <c r="C1255" s="136" t="s">
        <v>151</v>
      </c>
      <c r="D1255" s="137">
        <v>39</v>
      </c>
      <c r="E1255" s="138">
        <v>17671.446739999999</v>
      </c>
      <c r="F1255" s="139" t="s">
        <v>152</v>
      </c>
    </row>
    <row r="1256" spans="1:6" ht="14.65" thickBot="1" x14ac:dyDescent="0.5">
      <c r="A1256" s="134">
        <v>4</v>
      </c>
      <c r="B1256" s="135">
        <v>99032</v>
      </c>
      <c r="C1256" s="136" t="s">
        <v>151</v>
      </c>
      <c r="D1256" s="137">
        <v>115</v>
      </c>
      <c r="E1256" s="138">
        <v>171799.37599999999</v>
      </c>
      <c r="F1256" s="139" t="s">
        <v>262</v>
      </c>
    </row>
    <row r="1257" spans="1:6" ht="14.65" thickBot="1" x14ac:dyDescent="0.5">
      <c r="A1257" s="134">
        <v>4</v>
      </c>
      <c r="B1257" s="135">
        <v>99032</v>
      </c>
      <c r="C1257" s="136" t="s">
        <v>151</v>
      </c>
      <c r="D1257" s="137">
        <v>24</v>
      </c>
      <c r="E1257" s="138">
        <v>4997.1322499999997</v>
      </c>
      <c r="F1257" s="139" t="s">
        <v>152</v>
      </c>
    </row>
    <row r="1258" spans="1:6" ht="14.65" thickBot="1" x14ac:dyDescent="0.5">
      <c r="A1258" s="134">
        <v>4</v>
      </c>
      <c r="B1258" s="135">
        <v>99033</v>
      </c>
      <c r="C1258" s="136" t="s">
        <v>151</v>
      </c>
      <c r="D1258" s="137">
        <v>94</v>
      </c>
      <c r="E1258" s="138">
        <v>242856.97500000001</v>
      </c>
      <c r="F1258" s="139" t="s">
        <v>262</v>
      </c>
    </row>
    <row r="1259" spans="1:6" ht="14.65" thickBot="1" x14ac:dyDescent="0.5">
      <c r="A1259" s="134">
        <v>4</v>
      </c>
      <c r="B1259" s="135">
        <v>99034</v>
      </c>
      <c r="C1259" s="136" t="s">
        <v>151</v>
      </c>
      <c r="D1259" s="137">
        <v>6</v>
      </c>
      <c r="E1259" s="138">
        <v>1843.268</v>
      </c>
      <c r="F1259" s="139" t="s">
        <v>262</v>
      </c>
    </row>
    <row r="1260" spans="1:6" ht="14.65" thickBot="1" x14ac:dyDescent="0.5">
      <c r="A1260" s="134">
        <v>4</v>
      </c>
      <c r="B1260" s="135">
        <v>99036</v>
      </c>
      <c r="C1260" s="136" t="s">
        <v>151</v>
      </c>
      <c r="D1260" s="137">
        <v>1</v>
      </c>
      <c r="E1260" s="138">
        <v>9.6300000000000008</v>
      </c>
      <c r="F1260" s="139" t="s">
        <v>152</v>
      </c>
    </row>
    <row r="1261" spans="1:6" ht="14.65" thickBot="1" x14ac:dyDescent="0.5">
      <c r="A1261" s="134">
        <v>4</v>
      </c>
      <c r="B1261" s="135">
        <v>99037</v>
      </c>
      <c r="C1261" s="136" t="s">
        <v>151</v>
      </c>
      <c r="D1261" s="137">
        <v>16</v>
      </c>
      <c r="E1261" s="138">
        <v>41966.536999999997</v>
      </c>
      <c r="F1261" s="139" t="s">
        <v>262</v>
      </c>
    </row>
    <row r="1262" spans="1:6" ht="14.65" thickBot="1" x14ac:dyDescent="0.5">
      <c r="A1262" s="134">
        <v>4</v>
      </c>
      <c r="B1262" s="135">
        <v>99037</v>
      </c>
      <c r="C1262" s="136" t="s">
        <v>151</v>
      </c>
      <c r="D1262" s="137">
        <v>247</v>
      </c>
      <c r="E1262" s="138">
        <v>107844.63751</v>
      </c>
      <c r="F1262" s="139" t="s">
        <v>152</v>
      </c>
    </row>
    <row r="1263" spans="1:6" ht="14.65" thickBot="1" x14ac:dyDescent="0.5">
      <c r="A1263" s="134">
        <v>4</v>
      </c>
      <c r="B1263" s="135">
        <v>99039</v>
      </c>
      <c r="C1263" s="136" t="s">
        <v>151</v>
      </c>
      <c r="D1263" s="137">
        <v>14</v>
      </c>
      <c r="E1263" s="138">
        <v>6065.5129999999999</v>
      </c>
      <c r="F1263" s="139" t="s">
        <v>262</v>
      </c>
    </row>
    <row r="1264" spans="1:6" ht="14.65" thickBot="1" x14ac:dyDescent="0.5">
      <c r="A1264" s="134">
        <v>4</v>
      </c>
      <c r="B1264" s="135">
        <v>99040</v>
      </c>
      <c r="C1264" s="136" t="s">
        <v>151</v>
      </c>
      <c r="D1264" s="137">
        <v>121</v>
      </c>
      <c r="E1264" s="138">
        <v>573228.94799999997</v>
      </c>
      <c r="F1264" s="139" t="s">
        <v>262</v>
      </c>
    </row>
    <row r="1265" spans="1:6" ht="14.65" thickBot="1" x14ac:dyDescent="0.5">
      <c r="A1265" s="134">
        <v>4</v>
      </c>
      <c r="B1265" s="135">
        <v>99101</v>
      </c>
      <c r="C1265" s="136" t="s">
        <v>151</v>
      </c>
      <c r="D1265" s="137">
        <v>43</v>
      </c>
      <c r="E1265" s="138">
        <v>73155.721000000005</v>
      </c>
      <c r="F1265" s="139" t="s">
        <v>262</v>
      </c>
    </row>
    <row r="1266" spans="1:6" ht="14.65" thickBot="1" x14ac:dyDescent="0.5">
      <c r="A1266" s="134">
        <v>4</v>
      </c>
      <c r="B1266" s="135">
        <v>99102</v>
      </c>
      <c r="C1266" s="136" t="s">
        <v>151</v>
      </c>
      <c r="D1266" s="137">
        <v>15</v>
      </c>
      <c r="E1266" s="138">
        <v>14683.885</v>
      </c>
      <c r="F1266" s="139" t="s">
        <v>262</v>
      </c>
    </row>
    <row r="1267" spans="1:6" ht="14.65" thickBot="1" x14ac:dyDescent="0.5">
      <c r="A1267" s="134">
        <v>4</v>
      </c>
      <c r="B1267" s="135">
        <v>99102</v>
      </c>
      <c r="C1267" s="136" t="s">
        <v>151</v>
      </c>
      <c r="D1267" s="137">
        <v>4</v>
      </c>
      <c r="E1267" s="138">
        <v>739.08960999999999</v>
      </c>
      <c r="F1267" s="139" t="s">
        <v>152</v>
      </c>
    </row>
    <row r="1268" spans="1:6" ht="14.65" thickBot="1" x14ac:dyDescent="0.5">
      <c r="A1268" s="134">
        <v>4</v>
      </c>
      <c r="B1268" s="135">
        <v>99103</v>
      </c>
      <c r="C1268" s="136" t="s">
        <v>151</v>
      </c>
      <c r="D1268" s="137">
        <v>57</v>
      </c>
      <c r="E1268" s="138">
        <v>116943.20600000001</v>
      </c>
      <c r="F1268" s="139" t="s">
        <v>262</v>
      </c>
    </row>
    <row r="1269" spans="1:6" ht="14.65" thickBot="1" x14ac:dyDescent="0.5">
      <c r="A1269" s="134">
        <v>4</v>
      </c>
      <c r="B1269" s="135">
        <v>99104</v>
      </c>
      <c r="C1269" s="136" t="s">
        <v>151</v>
      </c>
      <c r="D1269" s="137">
        <v>2</v>
      </c>
      <c r="E1269" s="138">
        <v>1320.8320000000001</v>
      </c>
      <c r="F1269" s="139" t="s">
        <v>262</v>
      </c>
    </row>
    <row r="1270" spans="1:6" ht="14.65" thickBot="1" x14ac:dyDescent="0.5">
      <c r="A1270" s="134">
        <v>4</v>
      </c>
      <c r="B1270" s="135">
        <v>99107</v>
      </c>
      <c r="C1270" s="136" t="s">
        <v>151</v>
      </c>
      <c r="D1270" s="137">
        <v>1</v>
      </c>
      <c r="E1270" s="138">
        <v>312.87200000000001</v>
      </c>
      <c r="F1270" s="139" t="s">
        <v>262</v>
      </c>
    </row>
    <row r="1271" spans="1:6" ht="14.65" thickBot="1" x14ac:dyDescent="0.5">
      <c r="A1271" s="134">
        <v>4</v>
      </c>
      <c r="B1271" s="135">
        <v>99109</v>
      </c>
      <c r="C1271" s="136" t="s">
        <v>151</v>
      </c>
      <c r="D1271" s="137">
        <v>169</v>
      </c>
      <c r="E1271" s="138">
        <v>696164.58900000004</v>
      </c>
      <c r="F1271" s="139" t="s">
        <v>262</v>
      </c>
    </row>
    <row r="1272" spans="1:6" ht="14.65" thickBot="1" x14ac:dyDescent="0.5">
      <c r="A1272" s="134">
        <v>4</v>
      </c>
      <c r="B1272" s="135">
        <v>99109</v>
      </c>
      <c r="C1272" s="136" t="s">
        <v>151</v>
      </c>
      <c r="D1272" s="137">
        <v>159</v>
      </c>
      <c r="E1272" s="138">
        <v>45483.47741</v>
      </c>
      <c r="F1272" s="139" t="s">
        <v>152</v>
      </c>
    </row>
    <row r="1273" spans="1:6" ht="14.65" thickBot="1" x14ac:dyDescent="0.5">
      <c r="A1273" s="134">
        <v>4</v>
      </c>
      <c r="B1273" s="135">
        <v>99110</v>
      </c>
      <c r="C1273" s="136" t="s">
        <v>151</v>
      </c>
      <c r="D1273" s="137">
        <v>36</v>
      </c>
      <c r="E1273" s="138">
        <v>53273.911999999997</v>
      </c>
      <c r="F1273" s="139" t="s">
        <v>262</v>
      </c>
    </row>
    <row r="1274" spans="1:6" ht="14.65" thickBot="1" x14ac:dyDescent="0.5">
      <c r="A1274" s="134">
        <v>4</v>
      </c>
      <c r="B1274" s="135">
        <v>99110</v>
      </c>
      <c r="C1274" s="136" t="s">
        <v>151</v>
      </c>
      <c r="D1274" s="137">
        <v>3</v>
      </c>
      <c r="E1274" s="138">
        <v>7213.5586599999997</v>
      </c>
      <c r="F1274" s="139" t="s">
        <v>152</v>
      </c>
    </row>
    <row r="1275" spans="1:6" ht="14.65" thickBot="1" x14ac:dyDescent="0.5">
      <c r="A1275" s="134">
        <v>4</v>
      </c>
      <c r="B1275" s="135">
        <v>99111</v>
      </c>
      <c r="C1275" s="136" t="s">
        <v>151</v>
      </c>
      <c r="D1275" s="137">
        <v>357</v>
      </c>
      <c r="E1275" s="138">
        <v>1232318.922</v>
      </c>
      <c r="F1275" s="139" t="s">
        <v>262</v>
      </c>
    </row>
    <row r="1276" spans="1:6" ht="14.65" thickBot="1" x14ac:dyDescent="0.5">
      <c r="A1276" s="134">
        <v>4</v>
      </c>
      <c r="B1276" s="135">
        <v>99111</v>
      </c>
      <c r="C1276" s="136" t="s">
        <v>151</v>
      </c>
      <c r="D1276" s="137">
        <v>200</v>
      </c>
      <c r="E1276" s="138">
        <v>59565.542930000003</v>
      </c>
      <c r="F1276" s="139" t="s">
        <v>152</v>
      </c>
    </row>
    <row r="1277" spans="1:6" ht="14.65" thickBot="1" x14ac:dyDescent="0.5">
      <c r="A1277" s="134">
        <v>4</v>
      </c>
      <c r="B1277" s="135">
        <v>99113</v>
      </c>
      <c r="C1277" s="136" t="s">
        <v>151</v>
      </c>
      <c r="D1277" s="137">
        <v>55</v>
      </c>
      <c r="E1277" s="138">
        <v>72792.914000000004</v>
      </c>
      <c r="F1277" s="139" t="s">
        <v>262</v>
      </c>
    </row>
    <row r="1278" spans="1:6" ht="14.65" thickBot="1" x14ac:dyDescent="0.5">
      <c r="A1278" s="134">
        <v>4</v>
      </c>
      <c r="B1278" s="135">
        <v>99113</v>
      </c>
      <c r="C1278" s="136" t="s">
        <v>151</v>
      </c>
      <c r="D1278" s="137">
        <v>19</v>
      </c>
      <c r="E1278" s="138">
        <v>6371.57348</v>
      </c>
      <c r="F1278" s="139" t="s">
        <v>152</v>
      </c>
    </row>
    <row r="1279" spans="1:6" ht="14.65" thickBot="1" x14ac:dyDescent="0.5">
      <c r="A1279" s="134">
        <v>4</v>
      </c>
      <c r="B1279" s="135">
        <v>99114</v>
      </c>
      <c r="C1279" s="136" t="s">
        <v>151</v>
      </c>
      <c r="D1279" s="137">
        <v>901</v>
      </c>
      <c r="E1279" s="138">
        <v>3372019.2239999999</v>
      </c>
      <c r="F1279" s="139" t="s">
        <v>262</v>
      </c>
    </row>
    <row r="1280" spans="1:6" ht="14.65" thickBot="1" x14ac:dyDescent="0.5">
      <c r="A1280" s="134">
        <v>4</v>
      </c>
      <c r="B1280" s="135">
        <v>99114</v>
      </c>
      <c r="C1280" s="136" t="s">
        <v>151</v>
      </c>
      <c r="D1280" s="137">
        <v>433</v>
      </c>
      <c r="E1280" s="138">
        <v>174389.82629999999</v>
      </c>
      <c r="F1280" s="139" t="s">
        <v>152</v>
      </c>
    </row>
    <row r="1281" spans="1:6" ht="14.65" thickBot="1" x14ac:dyDescent="0.5">
      <c r="A1281" s="134">
        <v>4</v>
      </c>
      <c r="B1281" s="135">
        <v>99117</v>
      </c>
      <c r="C1281" s="136" t="s">
        <v>151</v>
      </c>
      <c r="D1281" s="137">
        <v>37</v>
      </c>
      <c r="E1281" s="138">
        <v>115677.37300000001</v>
      </c>
      <c r="F1281" s="139" t="s">
        <v>262</v>
      </c>
    </row>
    <row r="1282" spans="1:6" ht="14.65" thickBot="1" x14ac:dyDescent="0.5">
      <c r="A1282" s="134">
        <v>4</v>
      </c>
      <c r="B1282" s="135">
        <v>99122</v>
      </c>
      <c r="C1282" s="136" t="s">
        <v>151</v>
      </c>
      <c r="D1282" s="137">
        <v>250</v>
      </c>
      <c r="E1282" s="138">
        <v>772901.04200000002</v>
      </c>
      <c r="F1282" s="139" t="s">
        <v>262</v>
      </c>
    </row>
    <row r="1283" spans="1:6" ht="14.65" thickBot="1" x14ac:dyDescent="0.5">
      <c r="A1283" s="134">
        <v>4</v>
      </c>
      <c r="B1283" s="135">
        <v>99122</v>
      </c>
      <c r="C1283" s="136" t="s">
        <v>151</v>
      </c>
      <c r="D1283" s="137">
        <v>112</v>
      </c>
      <c r="E1283" s="138">
        <v>31719.196739999999</v>
      </c>
      <c r="F1283" s="139" t="s">
        <v>152</v>
      </c>
    </row>
    <row r="1284" spans="1:6" ht="14.65" thickBot="1" x14ac:dyDescent="0.5">
      <c r="A1284" s="134">
        <v>4</v>
      </c>
      <c r="B1284" s="135">
        <v>99125</v>
      </c>
      <c r="C1284" s="136" t="s">
        <v>151</v>
      </c>
      <c r="D1284" s="137">
        <v>56</v>
      </c>
      <c r="E1284" s="138">
        <v>87418.137000000002</v>
      </c>
      <c r="F1284" s="139" t="s">
        <v>262</v>
      </c>
    </row>
    <row r="1285" spans="1:6" ht="14.65" thickBot="1" x14ac:dyDescent="0.5">
      <c r="A1285" s="134">
        <v>4</v>
      </c>
      <c r="B1285" s="135">
        <v>99125</v>
      </c>
      <c r="C1285" s="136" t="s">
        <v>151</v>
      </c>
      <c r="D1285" s="137">
        <v>25</v>
      </c>
      <c r="E1285" s="138">
        <v>4159.91896</v>
      </c>
      <c r="F1285" s="139" t="s">
        <v>152</v>
      </c>
    </row>
    <row r="1286" spans="1:6" ht="14.65" thickBot="1" x14ac:dyDescent="0.5">
      <c r="A1286" s="134">
        <v>4</v>
      </c>
      <c r="B1286" s="135">
        <v>99126</v>
      </c>
      <c r="C1286" s="136" t="s">
        <v>151</v>
      </c>
      <c r="D1286" s="137">
        <v>19</v>
      </c>
      <c r="E1286" s="138">
        <v>6318.585</v>
      </c>
      <c r="F1286" s="139" t="s">
        <v>262</v>
      </c>
    </row>
    <row r="1287" spans="1:6" ht="14.65" thickBot="1" x14ac:dyDescent="0.5">
      <c r="A1287" s="134">
        <v>4</v>
      </c>
      <c r="B1287" s="135">
        <v>99128</v>
      </c>
      <c r="C1287" s="136" t="s">
        <v>151</v>
      </c>
      <c r="D1287" s="137">
        <v>25</v>
      </c>
      <c r="E1287" s="138">
        <v>27048.005000000001</v>
      </c>
      <c r="F1287" s="139" t="s">
        <v>262</v>
      </c>
    </row>
    <row r="1288" spans="1:6" ht="14.65" thickBot="1" x14ac:dyDescent="0.5">
      <c r="A1288" s="134">
        <v>4</v>
      </c>
      <c r="B1288" s="135">
        <v>99129</v>
      </c>
      <c r="C1288" s="136" t="s">
        <v>151</v>
      </c>
      <c r="D1288" s="137">
        <v>58</v>
      </c>
      <c r="E1288" s="138">
        <v>121132.43799999999</v>
      </c>
      <c r="F1288" s="139" t="s">
        <v>262</v>
      </c>
    </row>
    <row r="1289" spans="1:6" ht="14.65" thickBot="1" x14ac:dyDescent="0.5">
      <c r="A1289" s="134">
        <v>4</v>
      </c>
      <c r="B1289" s="135">
        <v>99130</v>
      </c>
      <c r="C1289" s="136" t="s">
        <v>151</v>
      </c>
      <c r="D1289" s="137">
        <v>57</v>
      </c>
      <c r="E1289" s="138">
        <v>87883.899000000005</v>
      </c>
      <c r="F1289" s="139" t="s">
        <v>262</v>
      </c>
    </row>
    <row r="1290" spans="1:6" ht="14.65" thickBot="1" x14ac:dyDescent="0.5">
      <c r="A1290" s="134">
        <v>4</v>
      </c>
      <c r="B1290" s="135">
        <v>99131</v>
      </c>
      <c r="C1290" s="136" t="s">
        <v>151</v>
      </c>
      <c r="D1290" s="137">
        <v>14</v>
      </c>
      <c r="E1290" s="138">
        <v>7425.4960000000001</v>
      </c>
      <c r="F1290" s="139" t="s">
        <v>262</v>
      </c>
    </row>
    <row r="1291" spans="1:6" ht="14.65" thickBot="1" x14ac:dyDescent="0.5">
      <c r="A1291" s="134">
        <v>4</v>
      </c>
      <c r="B1291" s="135">
        <v>99134</v>
      </c>
      <c r="C1291" s="136" t="s">
        <v>151</v>
      </c>
      <c r="D1291" s="137">
        <v>87</v>
      </c>
      <c r="E1291" s="138">
        <v>110140.416</v>
      </c>
      <c r="F1291" s="139" t="s">
        <v>262</v>
      </c>
    </row>
    <row r="1292" spans="1:6" ht="14.65" thickBot="1" x14ac:dyDescent="0.5">
      <c r="A1292" s="134">
        <v>4</v>
      </c>
      <c r="B1292" s="135">
        <v>99134</v>
      </c>
      <c r="C1292" s="136" t="s">
        <v>151</v>
      </c>
      <c r="D1292" s="137">
        <v>28</v>
      </c>
      <c r="E1292" s="138">
        <v>2740.5202399999998</v>
      </c>
      <c r="F1292" s="139" t="s">
        <v>152</v>
      </c>
    </row>
    <row r="1293" spans="1:6" ht="14.65" thickBot="1" x14ac:dyDescent="0.5">
      <c r="A1293" s="134">
        <v>4</v>
      </c>
      <c r="B1293" s="135">
        <v>99137</v>
      </c>
      <c r="C1293" s="136" t="s">
        <v>151</v>
      </c>
      <c r="D1293" s="137">
        <v>40</v>
      </c>
      <c r="E1293" s="138">
        <v>53217.218000000001</v>
      </c>
      <c r="F1293" s="139" t="s">
        <v>262</v>
      </c>
    </row>
    <row r="1294" spans="1:6" ht="14.65" thickBot="1" x14ac:dyDescent="0.5">
      <c r="A1294" s="134">
        <v>4</v>
      </c>
      <c r="B1294" s="135">
        <v>99138</v>
      </c>
      <c r="C1294" s="136" t="s">
        <v>151</v>
      </c>
      <c r="D1294" s="137">
        <v>103</v>
      </c>
      <c r="E1294" s="138">
        <v>306631.17800000001</v>
      </c>
      <c r="F1294" s="139" t="s">
        <v>262</v>
      </c>
    </row>
    <row r="1295" spans="1:6" ht="14.65" thickBot="1" x14ac:dyDescent="0.5">
      <c r="A1295" s="134">
        <v>4</v>
      </c>
      <c r="B1295" s="135">
        <v>99141</v>
      </c>
      <c r="C1295" s="136" t="s">
        <v>151</v>
      </c>
      <c r="D1295" s="137">
        <v>340</v>
      </c>
      <c r="E1295" s="138">
        <v>1239524.8740000001</v>
      </c>
      <c r="F1295" s="139" t="s">
        <v>262</v>
      </c>
    </row>
    <row r="1296" spans="1:6" ht="14.65" thickBot="1" x14ac:dyDescent="0.5">
      <c r="A1296" s="134">
        <v>4</v>
      </c>
      <c r="B1296" s="135">
        <v>99141</v>
      </c>
      <c r="C1296" s="136" t="s">
        <v>151</v>
      </c>
      <c r="D1296" s="137">
        <v>103</v>
      </c>
      <c r="E1296" s="138">
        <v>47189.575770000003</v>
      </c>
      <c r="F1296" s="139" t="s">
        <v>152</v>
      </c>
    </row>
    <row r="1297" spans="1:6" ht="14.65" thickBot="1" x14ac:dyDescent="0.5">
      <c r="A1297" s="134">
        <v>4</v>
      </c>
      <c r="B1297" s="135">
        <v>99143</v>
      </c>
      <c r="C1297" s="136" t="s">
        <v>151</v>
      </c>
      <c r="D1297" s="137">
        <v>65</v>
      </c>
      <c r="E1297" s="138">
        <v>56196.152999999998</v>
      </c>
      <c r="F1297" s="139" t="s">
        <v>262</v>
      </c>
    </row>
    <row r="1298" spans="1:6" ht="14.65" thickBot="1" x14ac:dyDescent="0.5">
      <c r="A1298" s="134">
        <v>4</v>
      </c>
      <c r="B1298" s="135">
        <v>99143</v>
      </c>
      <c r="C1298" s="136" t="s">
        <v>151</v>
      </c>
      <c r="D1298" s="137">
        <v>30</v>
      </c>
      <c r="E1298" s="138">
        <v>5154.5384700000004</v>
      </c>
      <c r="F1298" s="139" t="s">
        <v>152</v>
      </c>
    </row>
    <row r="1299" spans="1:6" ht="14.65" thickBot="1" x14ac:dyDescent="0.5">
      <c r="A1299" s="134">
        <v>4</v>
      </c>
      <c r="B1299" s="135">
        <v>99146</v>
      </c>
      <c r="C1299" s="136" t="s">
        <v>151</v>
      </c>
      <c r="D1299" s="137">
        <v>8</v>
      </c>
      <c r="E1299" s="138">
        <v>15267.54</v>
      </c>
      <c r="F1299" s="139" t="s">
        <v>262</v>
      </c>
    </row>
    <row r="1300" spans="1:6" ht="14.65" thickBot="1" x14ac:dyDescent="0.5">
      <c r="A1300" s="134">
        <v>4</v>
      </c>
      <c r="B1300" s="135">
        <v>99148</v>
      </c>
      <c r="C1300" s="136" t="s">
        <v>151</v>
      </c>
      <c r="D1300" s="137">
        <v>189</v>
      </c>
      <c r="E1300" s="138">
        <v>366936.679</v>
      </c>
      <c r="F1300" s="139" t="s">
        <v>262</v>
      </c>
    </row>
    <row r="1301" spans="1:6" ht="14.65" thickBot="1" x14ac:dyDescent="0.5">
      <c r="A1301" s="134">
        <v>4</v>
      </c>
      <c r="B1301" s="135">
        <v>99148</v>
      </c>
      <c r="C1301" s="136" t="s">
        <v>151</v>
      </c>
      <c r="D1301" s="137">
        <v>67</v>
      </c>
      <c r="E1301" s="138">
        <v>6166.6218799999997</v>
      </c>
      <c r="F1301" s="139" t="s">
        <v>152</v>
      </c>
    </row>
    <row r="1302" spans="1:6" ht="14.65" thickBot="1" x14ac:dyDescent="0.5">
      <c r="A1302" s="134">
        <v>4</v>
      </c>
      <c r="B1302" s="135">
        <v>99149</v>
      </c>
      <c r="C1302" s="136" t="s">
        <v>151</v>
      </c>
      <c r="D1302" s="137">
        <v>8</v>
      </c>
      <c r="E1302" s="138">
        <v>149497.04999999999</v>
      </c>
      <c r="F1302" s="139" t="s">
        <v>262</v>
      </c>
    </row>
    <row r="1303" spans="1:6" ht="14.65" thickBot="1" x14ac:dyDescent="0.5">
      <c r="A1303" s="134">
        <v>4</v>
      </c>
      <c r="B1303" s="135">
        <v>99151</v>
      </c>
      <c r="C1303" s="136" t="s">
        <v>151</v>
      </c>
      <c r="D1303" s="137">
        <v>10</v>
      </c>
      <c r="E1303" s="138">
        <v>4705.8890000000001</v>
      </c>
      <c r="F1303" s="139" t="s">
        <v>262</v>
      </c>
    </row>
    <row r="1304" spans="1:6" ht="14.65" thickBot="1" x14ac:dyDescent="0.5">
      <c r="A1304" s="134">
        <v>4</v>
      </c>
      <c r="B1304" s="135">
        <v>99157</v>
      </c>
      <c r="C1304" s="136" t="s">
        <v>151</v>
      </c>
      <c r="D1304" s="137">
        <v>83</v>
      </c>
      <c r="E1304" s="138">
        <v>158604.30300000001</v>
      </c>
      <c r="F1304" s="139" t="s">
        <v>262</v>
      </c>
    </row>
    <row r="1305" spans="1:6" ht="14.65" thickBot="1" x14ac:dyDescent="0.5">
      <c r="A1305" s="134">
        <v>4</v>
      </c>
      <c r="B1305" s="135">
        <v>99158</v>
      </c>
      <c r="C1305" s="136" t="s">
        <v>151</v>
      </c>
      <c r="D1305" s="137">
        <v>68</v>
      </c>
      <c r="E1305" s="138">
        <v>94850.828999999998</v>
      </c>
      <c r="F1305" s="139" t="s">
        <v>262</v>
      </c>
    </row>
    <row r="1306" spans="1:6" ht="14.65" thickBot="1" x14ac:dyDescent="0.5">
      <c r="A1306" s="134">
        <v>4</v>
      </c>
      <c r="B1306" s="135">
        <v>99159</v>
      </c>
      <c r="C1306" s="136" t="s">
        <v>151</v>
      </c>
      <c r="D1306" s="137">
        <v>188</v>
      </c>
      <c r="E1306" s="138">
        <v>385754.94699999999</v>
      </c>
      <c r="F1306" s="139" t="s">
        <v>262</v>
      </c>
    </row>
    <row r="1307" spans="1:6" ht="14.65" thickBot="1" x14ac:dyDescent="0.5">
      <c r="A1307" s="134">
        <v>4</v>
      </c>
      <c r="B1307" s="135">
        <v>99159</v>
      </c>
      <c r="C1307" s="136" t="s">
        <v>151</v>
      </c>
      <c r="D1307" s="137">
        <v>74</v>
      </c>
      <c r="E1307" s="138">
        <v>16401.508010000001</v>
      </c>
      <c r="F1307" s="139" t="s">
        <v>152</v>
      </c>
    </row>
    <row r="1308" spans="1:6" ht="14.65" thickBot="1" x14ac:dyDescent="0.5">
      <c r="A1308" s="134">
        <v>4</v>
      </c>
      <c r="B1308" s="135">
        <v>99160</v>
      </c>
      <c r="C1308" s="136" t="s">
        <v>151</v>
      </c>
      <c r="D1308" s="137">
        <v>16</v>
      </c>
      <c r="E1308" s="138">
        <v>37273.659</v>
      </c>
      <c r="F1308" s="139" t="s">
        <v>262</v>
      </c>
    </row>
    <row r="1309" spans="1:6" ht="14.65" thickBot="1" x14ac:dyDescent="0.5">
      <c r="A1309" s="134">
        <v>4</v>
      </c>
      <c r="B1309" s="135">
        <v>99161</v>
      </c>
      <c r="C1309" s="136" t="s">
        <v>151</v>
      </c>
      <c r="D1309" s="137">
        <v>93</v>
      </c>
      <c r="E1309" s="138">
        <v>180442.07800000001</v>
      </c>
      <c r="F1309" s="139" t="s">
        <v>262</v>
      </c>
    </row>
    <row r="1310" spans="1:6" ht="14.65" thickBot="1" x14ac:dyDescent="0.5">
      <c r="A1310" s="134">
        <v>4</v>
      </c>
      <c r="B1310" s="135">
        <v>99161</v>
      </c>
      <c r="C1310" s="136" t="s">
        <v>151</v>
      </c>
      <c r="D1310" s="137">
        <v>39</v>
      </c>
      <c r="E1310" s="138">
        <v>7948.8767500000004</v>
      </c>
      <c r="F1310" s="139" t="s">
        <v>152</v>
      </c>
    </row>
    <row r="1311" spans="1:6" ht="14.65" thickBot="1" x14ac:dyDescent="0.5">
      <c r="A1311" s="134">
        <v>4</v>
      </c>
      <c r="B1311" s="135">
        <v>99163</v>
      </c>
      <c r="C1311" s="136" t="s">
        <v>151</v>
      </c>
      <c r="D1311" s="137">
        <v>1187</v>
      </c>
      <c r="E1311" s="138">
        <v>40371724.140000001</v>
      </c>
      <c r="F1311" s="139" t="s">
        <v>262</v>
      </c>
    </row>
    <row r="1312" spans="1:6" ht="14.65" thickBot="1" x14ac:dyDescent="0.5">
      <c r="A1312" s="134">
        <v>4</v>
      </c>
      <c r="B1312" s="135">
        <v>99163</v>
      </c>
      <c r="C1312" s="136" t="s">
        <v>151</v>
      </c>
      <c r="D1312" s="137">
        <v>660</v>
      </c>
      <c r="E1312" s="138">
        <v>269947.73697999999</v>
      </c>
      <c r="F1312" s="139" t="s">
        <v>152</v>
      </c>
    </row>
    <row r="1313" spans="1:6" ht="14.65" thickBot="1" x14ac:dyDescent="0.5">
      <c r="A1313" s="134">
        <v>4</v>
      </c>
      <c r="B1313" s="135">
        <v>99164</v>
      </c>
      <c r="C1313" s="136" t="s">
        <v>151</v>
      </c>
      <c r="D1313" s="137">
        <v>23</v>
      </c>
      <c r="E1313" s="138">
        <v>6726961.7439999999</v>
      </c>
      <c r="F1313" s="139" t="s">
        <v>262</v>
      </c>
    </row>
    <row r="1314" spans="1:6" ht="14.65" thickBot="1" x14ac:dyDescent="0.5">
      <c r="A1314" s="134">
        <v>4</v>
      </c>
      <c r="B1314" s="135">
        <v>99164</v>
      </c>
      <c r="C1314" s="136" t="s">
        <v>151</v>
      </c>
      <c r="D1314" s="137">
        <v>42</v>
      </c>
      <c r="E1314" s="138">
        <v>2320564.7750900001</v>
      </c>
      <c r="F1314" s="139" t="s">
        <v>152</v>
      </c>
    </row>
    <row r="1315" spans="1:6" ht="14.65" thickBot="1" x14ac:dyDescent="0.5">
      <c r="A1315" s="134">
        <v>4</v>
      </c>
      <c r="B1315" s="135">
        <v>99167</v>
      </c>
      <c r="C1315" s="136" t="s">
        <v>151</v>
      </c>
      <c r="D1315" s="137">
        <v>20</v>
      </c>
      <c r="E1315" s="138">
        <v>9832.9850000000006</v>
      </c>
      <c r="F1315" s="139" t="s">
        <v>262</v>
      </c>
    </row>
    <row r="1316" spans="1:6" ht="14.65" thickBot="1" x14ac:dyDescent="0.5">
      <c r="A1316" s="134">
        <v>4</v>
      </c>
      <c r="B1316" s="135">
        <v>99169</v>
      </c>
      <c r="C1316" s="136" t="s">
        <v>151</v>
      </c>
      <c r="D1316" s="137">
        <v>244</v>
      </c>
      <c r="E1316" s="138">
        <v>511508.53600000002</v>
      </c>
      <c r="F1316" s="139" t="s">
        <v>262</v>
      </c>
    </row>
    <row r="1317" spans="1:6" ht="14.65" thickBot="1" x14ac:dyDescent="0.5">
      <c r="A1317" s="134">
        <v>4</v>
      </c>
      <c r="B1317" s="135">
        <v>99169</v>
      </c>
      <c r="C1317" s="136" t="s">
        <v>151</v>
      </c>
      <c r="D1317" s="137">
        <v>140</v>
      </c>
      <c r="E1317" s="138">
        <v>30203.619930000001</v>
      </c>
      <c r="F1317" s="139" t="s">
        <v>152</v>
      </c>
    </row>
    <row r="1318" spans="1:6" ht="14.65" thickBot="1" x14ac:dyDescent="0.5">
      <c r="A1318" s="134">
        <v>4</v>
      </c>
      <c r="B1318" s="135">
        <v>99170</v>
      </c>
      <c r="C1318" s="136" t="s">
        <v>151</v>
      </c>
      <c r="D1318" s="137">
        <v>93</v>
      </c>
      <c r="E1318" s="138">
        <v>250512.041</v>
      </c>
      <c r="F1318" s="139" t="s">
        <v>262</v>
      </c>
    </row>
    <row r="1319" spans="1:6" ht="14.65" thickBot="1" x14ac:dyDescent="0.5">
      <c r="A1319" s="134">
        <v>4</v>
      </c>
      <c r="B1319" s="135">
        <v>99170</v>
      </c>
      <c r="C1319" s="136" t="s">
        <v>151</v>
      </c>
      <c r="D1319" s="137">
        <v>43</v>
      </c>
      <c r="E1319" s="138">
        <v>6136.5530500000004</v>
      </c>
      <c r="F1319" s="139" t="s">
        <v>152</v>
      </c>
    </row>
    <row r="1320" spans="1:6" ht="14.65" thickBot="1" x14ac:dyDescent="0.5">
      <c r="A1320" s="134">
        <v>4</v>
      </c>
      <c r="B1320" s="135">
        <v>99171</v>
      </c>
      <c r="C1320" s="136" t="s">
        <v>151</v>
      </c>
      <c r="D1320" s="137">
        <v>96</v>
      </c>
      <c r="E1320" s="138">
        <v>132248.929</v>
      </c>
      <c r="F1320" s="139" t="s">
        <v>262</v>
      </c>
    </row>
    <row r="1321" spans="1:6" ht="14.65" thickBot="1" x14ac:dyDescent="0.5">
      <c r="A1321" s="134">
        <v>4</v>
      </c>
      <c r="B1321" s="135">
        <v>99171</v>
      </c>
      <c r="C1321" s="136" t="s">
        <v>151</v>
      </c>
      <c r="D1321" s="137">
        <v>54</v>
      </c>
      <c r="E1321" s="138">
        <v>9010.3519099999994</v>
      </c>
      <c r="F1321" s="139" t="s">
        <v>152</v>
      </c>
    </row>
    <row r="1322" spans="1:6" ht="14.65" thickBot="1" x14ac:dyDescent="0.5">
      <c r="A1322" s="134">
        <v>4</v>
      </c>
      <c r="B1322" s="135">
        <v>99173</v>
      </c>
      <c r="C1322" s="136" t="s">
        <v>151</v>
      </c>
      <c r="D1322" s="137">
        <v>67</v>
      </c>
      <c r="E1322" s="138">
        <v>225656.764</v>
      </c>
      <c r="F1322" s="139" t="s">
        <v>262</v>
      </c>
    </row>
    <row r="1323" spans="1:6" ht="14.65" thickBot="1" x14ac:dyDescent="0.5">
      <c r="A1323" s="134">
        <v>4</v>
      </c>
      <c r="B1323" s="135">
        <v>99174</v>
      </c>
      <c r="C1323" s="136" t="s">
        <v>151</v>
      </c>
      <c r="D1323" s="137">
        <v>16</v>
      </c>
      <c r="E1323" s="138">
        <v>14340.333000000001</v>
      </c>
      <c r="F1323" s="139" t="s">
        <v>262</v>
      </c>
    </row>
    <row r="1324" spans="1:6" ht="14.65" thickBot="1" x14ac:dyDescent="0.5">
      <c r="A1324" s="134">
        <v>4</v>
      </c>
      <c r="B1324" s="135">
        <v>99176</v>
      </c>
      <c r="C1324" s="136" t="s">
        <v>151</v>
      </c>
      <c r="D1324" s="137">
        <v>8</v>
      </c>
      <c r="E1324" s="138">
        <v>2380.6390000000001</v>
      </c>
      <c r="F1324" s="139" t="s">
        <v>262</v>
      </c>
    </row>
    <row r="1325" spans="1:6" ht="14.65" thickBot="1" x14ac:dyDescent="0.5">
      <c r="A1325" s="134">
        <v>4</v>
      </c>
      <c r="B1325" s="135">
        <v>99179</v>
      </c>
      <c r="C1325" s="136" t="s">
        <v>151</v>
      </c>
      <c r="D1325" s="137">
        <v>44</v>
      </c>
      <c r="E1325" s="138">
        <v>100897.461</v>
      </c>
      <c r="F1325" s="139" t="s">
        <v>262</v>
      </c>
    </row>
    <row r="1326" spans="1:6" ht="14.65" thickBot="1" x14ac:dyDescent="0.5">
      <c r="A1326" s="134">
        <v>4</v>
      </c>
      <c r="B1326" s="135">
        <v>99179</v>
      </c>
      <c r="C1326" s="136" t="s">
        <v>151</v>
      </c>
      <c r="D1326" s="137">
        <v>21</v>
      </c>
      <c r="E1326" s="138">
        <v>2831.6974700000001</v>
      </c>
      <c r="F1326" s="139" t="s">
        <v>152</v>
      </c>
    </row>
    <row r="1327" spans="1:6" ht="14.65" thickBot="1" x14ac:dyDescent="0.5">
      <c r="A1327" s="134">
        <v>4</v>
      </c>
      <c r="B1327" s="135">
        <v>99181</v>
      </c>
      <c r="C1327" s="136" t="s">
        <v>151</v>
      </c>
      <c r="D1327" s="137">
        <v>128</v>
      </c>
      <c r="E1327" s="138">
        <v>294923.39</v>
      </c>
      <c r="F1327" s="139" t="s">
        <v>262</v>
      </c>
    </row>
    <row r="1328" spans="1:6" ht="14.65" thickBot="1" x14ac:dyDescent="0.5">
      <c r="A1328" s="134">
        <v>4</v>
      </c>
      <c r="B1328" s="135">
        <v>99181</v>
      </c>
      <c r="C1328" s="136" t="s">
        <v>151</v>
      </c>
      <c r="D1328" s="137">
        <v>16</v>
      </c>
      <c r="E1328" s="138">
        <v>5998.5915400000004</v>
      </c>
      <c r="F1328" s="139" t="s">
        <v>152</v>
      </c>
    </row>
    <row r="1329" spans="1:6" ht="14.65" thickBot="1" x14ac:dyDescent="0.5">
      <c r="A1329" s="134">
        <v>4</v>
      </c>
      <c r="B1329" s="135">
        <v>99185</v>
      </c>
      <c r="C1329" s="136" t="s">
        <v>151</v>
      </c>
      <c r="D1329" s="137">
        <v>168</v>
      </c>
      <c r="E1329" s="138">
        <v>339772.99400000001</v>
      </c>
      <c r="F1329" s="139" t="s">
        <v>262</v>
      </c>
    </row>
    <row r="1330" spans="1:6" ht="14.65" thickBot="1" x14ac:dyDescent="0.5">
      <c r="A1330" s="134">
        <v>4</v>
      </c>
      <c r="B1330" s="135">
        <v>99201</v>
      </c>
      <c r="C1330" s="136" t="s">
        <v>151</v>
      </c>
      <c r="D1330" s="137">
        <v>1739</v>
      </c>
      <c r="E1330" s="138">
        <v>18597171.296999998</v>
      </c>
      <c r="F1330" s="139" t="s">
        <v>262</v>
      </c>
    </row>
    <row r="1331" spans="1:6" ht="14.65" thickBot="1" x14ac:dyDescent="0.5">
      <c r="A1331" s="134">
        <v>4</v>
      </c>
      <c r="B1331" s="135">
        <v>99201</v>
      </c>
      <c r="C1331" s="136" t="s">
        <v>151</v>
      </c>
      <c r="D1331" s="137">
        <v>976</v>
      </c>
      <c r="E1331" s="138">
        <v>749952.60262000002</v>
      </c>
      <c r="F1331" s="139" t="s">
        <v>152</v>
      </c>
    </row>
    <row r="1332" spans="1:6" ht="14.65" thickBot="1" x14ac:dyDescent="0.5">
      <c r="A1332" s="134">
        <v>4</v>
      </c>
      <c r="B1332" s="135">
        <v>99202</v>
      </c>
      <c r="C1332" s="136" t="s">
        <v>151</v>
      </c>
      <c r="D1332" s="137">
        <v>2205</v>
      </c>
      <c r="E1332" s="138">
        <v>18420580.125999998</v>
      </c>
      <c r="F1332" s="139" t="s">
        <v>262</v>
      </c>
    </row>
    <row r="1333" spans="1:6" ht="14.65" thickBot="1" x14ac:dyDescent="0.5">
      <c r="A1333" s="134">
        <v>4</v>
      </c>
      <c r="B1333" s="135">
        <v>99202</v>
      </c>
      <c r="C1333" s="136" t="s">
        <v>151</v>
      </c>
      <c r="D1333" s="137">
        <v>1428</v>
      </c>
      <c r="E1333" s="138">
        <v>631928.20388000004</v>
      </c>
      <c r="F1333" s="139" t="s">
        <v>152</v>
      </c>
    </row>
    <row r="1334" spans="1:6" ht="14.65" thickBot="1" x14ac:dyDescent="0.5">
      <c r="A1334" s="134">
        <v>4</v>
      </c>
      <c r="B1334" s="135">
        <v>99203</v>
      </c>
      <c r="C1334" s="136" t="s">
        <v>151</v>
      </c>
      <c r="D1334" s="137">
        <v>320</v>
      </c>
      <c r="E1334" s="138">
        <v>1557785.5160000001</v>
      </c>
      <c r="F1334" s="139" t="s">
        <v>262</v>
      </c>
    </row>
    <row r="1335" spans="1:6" ht="14.65" thickBot="1" x14ac:dyDescent="0.5">
      <c r="A1335" s="134">
        <v>4</v>
      </c>
      <c r="B1335" s="135">
        <v>99203</v>
      </c>
      <c r="C1335" s="136" t="s">
        <v>151</v>
      </c>
      <c r="D1335" s="137">
        <v>156</v>
      </c>
      <c r="E1335" s="138">
        <v>76302.658320000002</v>
      </c>
      <c r="F1335" s="139" t="s">
        <v>152</v>
      </c>
    </row>
    <row r="1336" spans="1:6" ht="14.65" thickBot="1" x14ac:dyDescent="0.5">
      <c r="A1336" s="134">
        <v>4</v>
      </c>
      <c r="B1336" s="135">
        <v>99204</v>
      </c>
      <c r="C1336" s="136" t="s">
        <v>151</v>
      </c>
      <c r="D1336" s="137">
        <v>251</v>
      </c>
      <c r="E1336" s="138">
        <v>28493927.034000002</v>
      </c>
      <c r="F1336" s="139" t="s">
        <v>262</v>
      </c>
    </row>
    <row r="1337" spans="1:6" ht="14.65" thickBot="1" x14ac:dyDescent="0.5">
      <c r="A1337" s="134">
        <v>4</v>
      </c>
      <c r="B1337" s="135">
        <v>99204</v>
      </c>
      <c r="C1337" s="136" t="s">
        <v>151</v>
      </c>
      <c r="D1337" s="137">
        <v>113</v>
      </c>
      <c r="E1337" s="138">
        <v>1013068.81799</v>
      </c>
      <c r="F1337" s="139" t="s">
        <v>152</v>
      </c>
    </row>
    <row r="1338" spans="1:6" ht="14.65" thickBot="1" x14ac:dyDescent="0.5">
      <c r="A1338" s="134">
        <v>4</v>
      </c>
      <c r="B1338" s="135">
        <v>99205</v>
      </c>
      <c r="C1338" s="136" t="s">
        <v>151</v>
      </c>
      <c r="D1338" s="137">
        <v>1178</v>
      </c>
      <c r="E1338" s="138">
        <v>15064790.767999999</v>
      </c>
      <c r="F1338" s="139" t="s">
        <v>262</v>
      </c>
    </row>
    <row r="1339" spans="1:6" ht="14.65" thickBot="1" x14ac:dyDescent="0.5">
      <c r="A1339" s="134">
        <v>4</v>
      </c>
      <c r="B1339" s="135">
        <v>99205</v>
      </c>
      <c r="C1339" s="136" t="s">
        <v>151</v>
      </c>
      <c r="D1339" s="137">
        <v>751</v>
      </c>
      <c r="E1339" s="138">
        <v>386666.59362</v>
      </c>
      <c r="F1339" s="139" t="s">
        <v>152</v>
      </c>
    </row>
    <row r="1340" spans="1:6" ht="14.65" thickBot="1" x14ac:dyDescent="0.5">
      <c r="A1340" s="134">
        <v>4</v>
      </c>
      <c r="B1340" s="135">
        <v>99206</v>
      </c>
      <c r="C1340" s="136" t="s">
        <v>151</v>
      </c>
      <c r="D1340" s="137">
        <v>637</v>
      </c>
      <c r="E1340" s="138">
        <v>2590495.9</v>
      </c>
      <c r="F1340" s="139" t="s">
        <v>262</v>
      </c>
    </row>
    <row r="1341" spans="1:6" ht="14.65" thickBot="1" x14ac:dyDescent="0.5">
      <c r="A1341" s="134">
        <v>4</v>
      </c>
      <c r="B1341" s="135">
        <v>99206</v>
      </c>
      <c r="C1341" s="136" t="s">
        <v>151</v>
      </c>
      <c r="D1341" s="137">
        <v>1126</v>
      </c>
      <c r="E1341" s="138">
        <v>483198.13400000002</v>
      </c>
      <c r="F1341" s="139" t="s">
        <v>152</v>
      </c>
    </row>
    <row r="1342" spans="1:6" ht="14.65" thickBot="1" x14ac:dyDescent="0.5">
      <c r="A1342" s="134">
        <v>4</v>
      </c>
      <c r="B1342" s="135">
        <v>99207</v>
      </c>
      <c r="C1342" s="136" t="s">
        <v>151</v>
      </c>
      <c r="D1342" s="137">
        <v>1287</v>
      </c>
      <c r="E1342" s="138">
        <v>7038111.9550000001</v>
      </c>
      <c r="F1342" s="139" t="s">
        <v>262</v>
      </c>
    </row>
    <row r="1343" spans="1:6" ht="14.65" thickBot="1" x14ac:dyDescent="0.5">
      <c r="A1343" s="134">
        <v>4</v>
      </c>
      <c r="B1343" s="135">
        <v>99207</v>
      </c>
      <c r="C1343" s="136" t="s">
        <v>151</v>
      </c>
      <c r="D1343" s="137">
        <v>747</v>
      </c>
      <c r="E1343" s="138">
        <v>311878.53889999999</v>
      </c>
      <c r="F1343" s="139" t="s">
        <v>152</v>
      </c>
    </row>
    <row r="1344" spans="1:6" ht="14.65" thickBot="1" x14ac:dyDescent="0.5">
      <c r="A1344" s="134">
        <v>4</v>
      </c>
      <c r="B1344" s="135">
        <v>99208</v>
      </c>
      <c r="C1344" s="136" t="s">
        <v>151</v>
      </c>
      <c r="D1344" s="137">
        <v>1195</v>
      </c>
      <c r="E1344" s="138">
        <v>6841608.2319999998</v>
      </c>
      <c r="F1344" s="139" t="s">
        <v>262</v>
      </c>
    </row>
    <row r="1345" spans="1:6" ht="14.65" thickBot="1" x14ac:dyDescent="0.5">
      <c r="A1345" s="134">
        <v>4</v>
      </c>
      <c r="B1345" s="135">
        <v>99208</v>
      </c>
      <c r="C1345" s="136" t="s">
        <v>151</v>
      </c>
      <c r="D1345" s="137">
        <v>651</v>
      </c>
      <c r="E1345" s="138">
        <v>373419.42063000001</v>
      </c>
      <c r="F1345" s="139" t="s">
        <v>152</v>
      </c>
    </row>
    <row r="1346" spans="1:6" ht="14.65" thickBot="1" x14ac:dyDescent="0.5">
      <c r="A1346" s="134">
        <v>4</v>
      </c>
      <c r="B1346" s="135">
        <v>99212</v>
      </c>
      <c r="C1346" s="136" t="s">
        <v>151</v>
      </c>
      <c r="D1346" s="137">
        <v>1745</v>
      </c>
      <c r="E1346" s="138">
        <v>8655223.0040000007</v>
      </c>
      <c r="F1346" s="139" t="s">
        <v>262</v>
      </c>
    </row>
    <row r="1347" spans="1:6" ht="14.65" thickBot="1" x14ac:dyDescent="0.5">
      <c r="A1347" s="134">
        <v>4</v>
      </c>
      <c r="B1347" s="135">
        <v>99212</v>
      </c>
      <c r="C1347" s="136" t="s">
        <v>151</v>
      </c>
      <c r="D1347" s="137">
        <v>1200</v>
      </c>
      <c r="E1347" s="138">
        <v>533212.21354999999</v>
      </c>
      <c r="F1347" s="139" t="s">
        <v>152</v>
      </c>
    </row>
    <row r="1348" spans="1:6" ht="14.65" thickBot="1" x14ac:dyDescent="0.5">
      <c r="A1348" s="134">
        <v>4</v>
      </c>
      <c r="B1348" s="135">
        <v>99216</v>
      </c>
      <c r="C1348" s="136" t="s">
        <v>151</v>
      </c>
      <c r="D1348" s="137">
        <v>1071</v>
      </c>
      <c r="E1348" s="138">
        <v>9059301.6809999999</v>
      </c>
      <c r="F1348" s="139" t="s">
        <v>262</v>
      </c>
    </row>
    <row r="1349" spans="1:6" ht="14.65" thickBot="1" x14ac:dyDescent="0.5">
      <c r="A1349" s="134">
        <v>4</v>
      </c>
      <c r="B1349" s="135">
        <v>99216</v>
      </c>
      <c r="C1349" s="136" t="s">
        <v>151</v>
      </c>
      <c r="D1349" s="137">
        <v>1020</v>
      </c>
      <c r="E1349" s="138">
        <v>911850.30660000001</v>
      </c>
      <c r="F1349" s="139" t="s">
        <v>152</v>
      </c>
    </row>
    <row r="1350" spans="1:6" ht="14.65" thickBot="1" x14ac:dyDescent="0.5">
      <c r="A1350" s="134">
        <v>4</v>
      </c>
      <c r="B1350" s="135">
        <v>99217</v>
      </c>
      <c r="C1350" s="136" t="s">
        <v>151</v>
      </c>
      <c r="D1350" s="137">
        <v>914</v>
      </c>
      <c r="E1350" s="138">
        <v>4146735.0869999998</v>
      </c>
      <c r="F1350" s="139" t="s">
        <v>262</v>
      </c>
    </row>
    <row r="1351" spans="1:6" ht="14.65" thickBot="1" x14ac:dyDescent="0.5">
      <c r="A1351" s="134">
        <v>4</v>
      </c>
      <c r="B1351" s="135">
        <v>99217</v>
      </c>
      <c r="C1351" s="136" t="s">
        <v>151</v>
      </c>
      <c r="D1351" s="137">
        <v>644</v>
      </c>
      <c r="E1351" s="138">
        <v>171436.18654</v>
      </c>
      <c r="F1351" s="139" t="s">
        <v>152</v>
      </c>
    </row>
    <row r="1352" spans="1:6" ht="14.65" thickBot="1" x14ac:dyDescent="0.5">
      <c r="A1352" s="134">
        <v>4</v>
      </c>
      <c r="B1352" s="135">
        <v>99218</v>
      </c>
      <c r="C1352" s="136" t="s">
        <v>151</v>
      </c>
      <c r="D1352" s="137">
        <v>937</v>
      </c>
      <c r="E1352" s="138">
        <v>7337292.4340000004</v>
      </c>
      <c r="F1352" s="139" t="s">
        <v>262</v>
      </c>
    </row>
    <row r="1353" spans="1:6" ht="14.65" thickBot="1" x14ac:dyDescent="0.5">
      <c r="A1353" s="134">
        <v>4</v>
      </c>
      <c r="B1353" s="135">
        <v>99218</v>
      </c>
      <c r="C1353" s="136" t="s">
        <v>151</v>
      </c>
      <c r="D1353" s="137">
        <v>612</v>
      </c>
      <c r="E1353" s="138">
        <v>326700.15409000003</v>
      </c>
      <c r="F1353" s="139" t="s">
        <v>152</v>
      </c>
    </row>
    <row r="1354" spans="1:6" ht="14.65" thickBot="1" x14ac:dyDescent="0.5">
      <c r="A1354" s="134">
        <v>4</v>
      </c>
      <c r="B1354" s="135">
        <v>99219</v>
      </c>
      <c r="C1354" s="136" t="s">
        <v>151</v>
      </c>
      <c r="D1354" s="137">
        <v>55</v>
      </c>
      <c r="E1354" s="138">
        <v>543209.65899999999</v>
      </c>
      <c r="F1354" s="139" t="s">
        <v>262</v>
      </c>
    </row>
    <row r="1355" spans="1:6" ht="14.65" thickBot="1" x14ac:dyDescent="0.5">
      <c r="A1355" s="134">
        <v>4</v>
      </c>
      <c r="B1355" s="135">
        <v>99219</v>
      </c>
      <c r="C1355" s="136" t="s">
        <v>151</v>
      </c>
      <c r="D1355" s="137">
        <v>11</v>
      </c>
      <c r="E1355" s="138">
        <v>37686.866430000002</v>
      </c>
      <c r="F1355" s="139" t="s">
        <v>152</v>
      </c>
    </row>
    <row r="1356" spans="1:6" ht="14.65" thickBot="1" x14ac:dyDescent="0.5">
      <c r="A1356" s="134">
        <v>4</v>
      </c>
      <c r="B1356" s="135">
        <v>99220</v>
      </c>
      <c r="C1356" s="136" t="s">
        <v>151</v>
      </c>
      <c r="D1356" s="137">
        <v>1</v>
      </c>
      <c r="E1356" s="138">
        <v>18914</v>
      </c>
      <c r="F1356" s="139" t="s">
        <v>262</v>
      </c>
    </row>
    <row r="1357" spans="1:6" ht="14.65" thickBot="1" x14ac:dyDescent="0.5">
      <c r="A1357" s="134">
        <v>4</v>
      </c>
      <c r="B1357" s="135">
        <v>99220</v>
      </c>
      <c r="C1357" s="136" t="s">
        <v>151</v>
      </c>
      <c r="D1357" s="137">
        <v>1</v>
      </c>
      <c r="E1357" s="138">
        <v>2158.114</v>
      </c>
      <c r="F1357" s="139" t="s">
        <v>152</v>
      </c>
    </row>
    <row r="1358" spans="1:6" ht="14.65" thickBot="1" x14ac:dyDescent="0.5">
      <c r="A1358" s="134">
        <v>4</v>
      </c>
      <c r="B1358" s="135">
        <v>99223</v>
      </c>
      <c r="C1358" s="136" t="s">
        <v>151</v>
      </c>
      <c r="D1358" s="137">
        <v>702</v>
      </c>
      <c r="E1358" s="138">
        <v>3518266.6690000002</v>
      </c>
      <c r="F1358" s="139" t="s">
        <v>262</v>
      </c>
    </row>
    <row r="1359" spans="1:6" ht="14.65" thickBot="1" x14ac:dyDescent="0.5">
      <c r="A1359" s="134">
        <v>4</v>
      </c>
      <c r="B1359" s="135">
        <v>99223</v>
      </c>
      <c r="C1359" s="136" t="s">
        <v>151</v>
      </c>
      <c r="D1359" s="137">
        <v>363</v>
      </c>
      <c r="E1359" s="138">
        <v>145787.14725000001</v>
      </c>
      <c r="F1359" s="139" t="s">
        <v>152</v>
      </c>
    </row>
    <row r="1360" spans="1:6" ht="14.65" thickBot="1" x14ac:dyDescent="0.5">
      <c r="A1360" s="134">
        <v>4</v>
      </c>
      <c r="B1360" s="135">
        <v>99224</v>
      </c>
      <c r="C1360" s="136" t="s">
        <v>151</v>
      </c>
      <c r="D1360" s="137">
        <v>684</v>
      </c>
      <c r="E1360" s="138">
        <v>6869172.4469999997</v>
      </c>
      <c r="F1360" s="139" t="s">
        <v>262</v>
      </c>
    </row>
    <row r="1361" spans="1:6" ht="14.65" thickBot="1" x14ac:dyDescent="0.5">
      <c r="A1361" s="134">
        <v>4</v>
      </c>
      <c r="B1361" s="135">
        <v>99224</v>
      </c>
      <c r="C1361" s="136" t="s">
        <v>151</v>
      </c>
      <c r="D1361" s="137">
        <v>371</v>
      </c>
      <c r="E1361" s="138">
        <v>419360.46542999998</v>
      </c>
      <c r="F1361" s="139" t="s">
        <v>152</v>
      </c>
    </row>
    <row r="1362" spans="1:6" ht="14.65" thickBot="1" x14ac:dyDescent="0.5">
      <c r="A1362" s="134">
        <v>4</v>
      </c>
      <c r="B1362" s="135">
        <v>99260</v>
      </c>
      <c r="C1362" s="136" t="s">
        <v>151</v>
      </c>
      <c r="D1362" s="137">
        <v>1</v>
      </c>
      <c r="E1362" s="138">
        <v>449.79199999999997</v>
      </c>
      <c r="F1362" s="139" t="s">
        <v>262</v>
      </c>
    </row>
    <row r="1363" spans="1:6" ht="14.65" thickBot="1" x14ac:dyDescent="0.5">
      <c r="A1363" s="134">
        <v>4</v>
      </c>
      <c r="B1363" s="135">
        <v>99260</v>
      </c>
      <c r="C1363" s="136" t="s">
        <v>151</v>
      </c>
      <c r="D1363" s="137">
        <v>1</v>
      </c>
      <c r="E1363" s="138">
        <v>120.0715</v>
      </c>
      <c r="F1363" s="139" t="s">
        <v>152</v>
      </c>
    </row>
    <row r="1364" spans="1:6" ht="14.65" thickBot="1" x14ac:dyDescent="0.5">
      <c r="A1364" s="134">
        <v>4</v>
      </c>
      <c r="B1364" s="135">
        <v>99326</v>
      </c>
      <c r="C1364" s="136" t="s">
        <v>151</v>
      </c>
      <c r="D1364" s="137">
        <v>72</v>
      </c>
      <c r="E1364" s="138">
        <v>56924.697840000001</v>
      </c>
      <c r="F1364" s="139" t="s">
        <v>152</v>
      </c>
    </row>
    <row r="1365" spans="1:6" ht="14.65" thickBot="1" x14ac:dyDescent="0.5">
      <c r="A1365" s="134">
        <v>4</v>
      </c>
      <c r="B1365" s="135">
        <v>99335</v>
      </c>
      <c r="C1365" s="136" t="s">
        <v>151</v>
      </c>
      <c r="D1365" s="137">
        <v>1</v>
      </c>
      <c r="E1365" s="138">
        <v>0</v>
      </c>
      <c r="F1365" s="139" t="s">
        <v>262</v>
      </c>
    </row>
    <row r="1366" spans="1:6" ht="14.65" thickBot="1" x14ac:dyDescent="0.5">
      <c r="A1366" s="134">
        <v>4</v>
      </c>
      <c r="B1366" s="135">
        <v>99341</v>
      </c>
      <c r="C1366" s="136" t="s">
        <v>151</v>
      </c>
      <c r="D1366" s="137">
        <v>131</v>
      </c>
      <c r="E1366" s="138">
        <v>1534236.7339999999</v>
      </c>
      <c r="F1366" s="139" t="s">
        <v>262</v>
      </c>
    </row>
    <row r="1367" spans="1:6" ht="14.65" thickBot="1" x14ac:dyDescent="0.5">
      <c r="A1367" s="134">
        <v>4</v>
      </c>
      <c r="B1367" s="135">
        <v>99341</v>
      </c>
      <c r="C1367" s="136" t="s">
        <v>151</v>
      </c>
      <c r="D1367" s="137">
        <v>30</v>
      </c>
      <c r="E1367" s="138">
        <v>5394.0983500000002</v>
      </c>
      <c r="F1367" s="139" t="s">
        <v>152</v>
      </c>
    </row>
    <row r="1368" spans="1:6" ht="14.65" thickBot="1" x14ac:dyDescent="0.5">
      <c r="A1368" s="134">
        <v>4</v>
      </c>
      <c r="B1368" s="135">
        <v>99344</v>
      </c>
      <c r="C1368" s="136" t="s">
        <v>151</v>
      </c>
      <c r="D1368" s="137">
        <v>1080</v>
      </c>
      <c r="E1368" s="138">
        <v>6481270.1320000002</v>
      </c>
      <c r="F1368" s="139" t="s">
        <v>262</v>
      </c>
    </row>
    <row r="1369" spans="1:6" ht="14.65" thickBot="1" x14ac:dyDescent="0.5">
      <c r="A1369" s="134">
        <v>4</v>
      </c>
      <c r="B1369" s="135">
        <v>99371</v>
      </c>
      <c r="C1369" s="136" t="s">
        <v>151</v>
      </c>
      <c r="D1369" s="137">
        <v>63</v>
      </c>
      <c r="E1369" s="138">
        <v>178893.77100000001</v>
      </c>
      <c r="F1369" s="139" t="s">
        <v>262</v>
      </c>
    </row>
    <row r="1370" spans="1:6" ht="14.65" thickBot="1" x14ac:dyDescent="0.5">
      <c r="A1370" s="134">
        <v>4</v>
      </c>
      <c r="B1370" s="135">
        <v>99402</v>
      </c>
      <c r="C1370" s="136" t="s">
        <v>151</v>
      </c>
      <c r="D1370" s="137">
        <v>62</v>
      </c>
      <c r="E1370" s="138">
        <v>177187.15100000001</v>
      </c>
      <c r="F1370" s="139" t="s">
        <v>262</v>
      </c>
    </row>
    <row r="1371" spans="1:6" ht="14.65" thickBot="1" x14ac:dyDescent="0.5">
      <c r="A1371" s="134">
        <v>4</v>
      </c>
      <c r="B1371" s="135">
        <v>99402</v>
      </c>
      <c r="C1371" s="136" t="s">
        <v>151</v>
      </c>
      <c r="D1371" s="137">
        <v>29</v>
      </c>
      <c r="E1371" s="138">
        <v>6818.9740300000003</v>
      </c>
      <c r="F1371" s="139" t="s">
        <v>152</v>
      </c>
    </row>
    <row r="1372" spans="1:6" ht="14.65" thickBot="1" x14ac:dyDescent="0.5">
      <c r="A1372" s="134">
        <v>4</v>
      </c>
      <c r="B1372" s="135">
        <v>99403</v>
      </c>
      <c r="C1372" s="136" t="s">
        <v>151</v>
      </c>
      <c r="D1372" s="137">
        <v>1117</v>
      </c>
      <c r="E1372" s="138">
        <v>4081701.9180000001</v>
      </c>
      <c r="F1372" s="139" t="s">
        <v>262</v>
      </c>
    </row>
    <row r="1373" spans="1:6" ht="14.65" thickBot="1" x14ac:dyDescent="0.5">
      <c r="A1373" s="134">
        <v>4</v>
      </c>
      <c r="B1373" s="135">
        <v>99403</v>
      </c>
      <c r="C1373" s="136" t="s">
        <v>151</v>
      </c>
      <c r="D1373" s="137">
        <v>548</v>
      </c>
      <c r="E1373" s="138">
        <v>152848.15547</v>
      </c>
      <c r="F1373" s="139" t="s">
        <v>152</v>
      </c>
    </row>
    <row r="1374" spans="1:6" ht="14.65" thickBot="1" x14ac:dyDescent="0.5">
      <c r="A1374" s="134">
        <v>4</v>
      </c>
      <c r="B1374" s="135">
        <v>98857</v>
      </c>
      <c r="C1374" s="136" t="s">
        <v>156</v>
      </c>
      <c r="D1374" s="137">
        <v>2</v>
      </c>
      <c r="E1374" s="138">
        <v>292024</v>
      </c>
      <c r="F1374" s="139" t="s">
        <v>152</v>
      </c>
    </row>
    <row r="1375" spans="1:6" ht="14.65" thickBot="1" x14ac:dyDescent="0.5">
      <c r="A1375" s="134">
        <v>4</v>
      </c>
      <c r="B1375" s="135">
        <v>99001</v>
      </c>
      <c r="C1375" s="136" t="s">
        <v>156</v>
      </c>
      <c r="D1375" s="137">
        <v>3</v>
      </c>
      <c r="E1375" s="138">
        <v>150848.20000000001</v>
      </c>
      <c r="F1375" s="139" t="s">
        <v>262</v>
      </c>
    </row>
    <row r="1376" spans="1:6" ht="14.65" thickBot="1" x14ac:dyDescent="0.5">
      <c r="A1376" s="134">
        <v>4</v>
      </c>
      <c r="B1376" s="135">
        <v>99001</v>
      </c>
      <c r="C1376" s="136" t="s">
        <v>156</v>
      </c>
      <c r="D1376" s="137">
        <v>2</v>
      </c>
      <c r="E1376" s="138">
        <v>16846.350640000001</v>
      </c>
      <c r="F1376" s="139" t="s">
        <v>152</v>
      </c>
    </row>
    <row r="1377" spans="1:6" ht="14.65" thickBot="1" x14ac:dyDescent="0.5">
      <c r="A1377" s="134">
        <v>4</v>
      </c>
      <c r="B1377" s="135">
        <v>99003</v>
      </c>
      <c r="C1377" s="136" t="s">
        <v>156</v>
      </c>
      <c r="D1377" s="137">
        <v>3</v>
      </c>
      <c r="E1377" s="138">
        <v>9107.5730000000003</v>
      </c>
      <c r="F1377" s="139" t="s">
        <v>262</v>
      </c>
    </row>
    <row r="1378" spans="1:6" ht="14.65" thickBot="1" x14ac:dyDescent="0.5">
      <c r="A1378" s="134">
        <v>4</v>
      </c>
      <c r="B1378" s="135">
        <v>99005</v>
      </c>
      <c r="C1378" s="136" t="s">
        <v>156</v>
      </c>
      <c r="D1378" s="137">
        <v>12</v>
      </c>
      <c r="E1378" s="138">
        <v>18720.496999999999</v>
      </c>
      <c r="F1378" s="139" t="s">
        <v>262</v>
      </c>
    </row>
    <row r="1379" spans="1:6" ht="14.65" thickBot="1" x14ac:dyDescent="0.5">
      <c r="A1379" s="134">
        <v>4</v>
      </c>
      <c r="B1379" s="135">
        <v>99005</v>
      </c>
      <c r="C1379" s="136" t="s">
        <v>156</v>
      </c>
      <c r="D1379" s="137">
        <v>1</v>
      </c>
      <c r="E1379" s="138">
        <v>1.52904</v>
      </c>
      <c r="F1379" s="139" t="s">
        <v>152</v>
      </c>
    </row>
    <row r="1380" spans="1:6" ht="14.65" thickBot="1" x14ac:dyDescent="0.5">
      <c r="A1380" s="134">
        <v>4</v>
      </c>
      <c r="B1380" s="135">
        <v>99006</v>
      </c>
      <c r="C1380" s="136" t="s">
        <v>156</v>
      </c>
      <c r="D1380" s="137">
        <v>6</v>
      </c>
      <c r="E1380" s="138">
        <v>56098.743999999999</v>
      </c>
      <c r="F1380" s="139" t="s">
        <v>262</v>
      </c>
    </row>
    <row r="1381" spans="1:6" ht="14.65" thickBot="1" x14ac:dyDescent="0.5">
      <c r="A1381" s="134">
        <v>4</v>
      </c>
      <c r="B1381" s="135">
        <v>99006</v>
      </c>
      <c r="C1381" s="136" t="s">
        <v>156</v>
      </c>
      <c r="D1381" s="137">
        <v>1</v>
      </c>
      <c r="E1381" s="138">
        <v>58.728900000000003</v>
      </c>
      <c r="F1381" s="139" t="s">
        <v>152</v>
      </c>
    </row>
    <row r="1382" spans="1:6" ht="14.65" thickBot="1" x14ac:dyDescent="0.5">
      <c r="A1382" s="134">
        <v>4</v>
      </c>
      <c r="B1382" s="135">
        <v>99008</v>
      </c>
      <c r="C1382" s="136" t="s">
        <v>156</v>
      </c>
      <c r="D1382" s="137">
        <v>1</v>
      </c>
      <c r="E1382" s="138">
        <v>13.308</v>
      </c>
      <c r="F1382" s="139" t="s">
        <v>262</v>
      </c>
    </row>
    <row r="1383" spans="1:6" ht="14.65" thickBot="1" x14ac:dyDescent="0.5">
      <c r="A1383" s="134">
        <v>4</v>
      </c>
      <c r="B1383" s="135">
        <v>99011</v>
      </c>
      <c r="C1383" s="136" t="s">
        <v>156</v>
      </c>
      <c r="D1383" s="137">
        <v>1</v>
      </c>
      <c r="E1383" s="138">
        <v>284275</v>
      </c>
      <c r="F1383" s="139" t="s">
        <v>152</v>
      </c>
    </row>
    <row r="1384" spans="1:6" ht="14.65" thickBot="1" x14ac:dyDescent="0.5">
      <c r="A1384" s="134">
        <v>4</v>
      </c>
      <c r="B1384" s="135">
        <v>99012</v>
      </c>
      <c r="C1384" s="136" t="s">
        <v>156</v>
      </c>
      <c r="D1384" s="137">
        <v>5</v>
      </c>
      <c r="E1384" s="138">
        <v>10546.815000000001</v>
      </c>
      <c r="F1384" s="139" t="s">
        <v>262</v>
      </c>
    </row>
    <row r="1385" spans="1:6" ht="14.65" thickBot="1" x14ac:dyDescent="0.5">
      <c r="A1385" s="134">
        <v>4</v>
      </c>
      <c r="B1385" s="135">
        <v>99013</v>
      </c>
      <c r="C1385" s="136" t="s">
        <v>156</v>
      </c>
      <c r="D1385" s="137">
        <v>1</v>
      </c>
      <c r="E1385" s="138">
        <v>1843.68</v>
      </c>
      <c r="F1385" s="139" t="s">
        <v>262</v>
      </c>
    </row>
    <row r="1386" spans="1:6" ht="14.65" thickBot="1" x14ac:dyDescent="0.5">
      <c r="A1386" s="134">
        <v>4</v>
      </c>
      <c r="B1386" s="135">
        <v>99019</v>
      </c>
      <c r="C1386" s="136" t="s">
        <v>156</v>
      </c>
      <c r="D1386" s="137">
        <v>8</v>
      </c>
      <c r="E1386" s="138">
        <v>4543239.3600000003</v>
      </c>
      <c r="F1386" s="139" t="s">
        <v>262</v>
      </c>
    </row>
    <row r="1387" spans="1:6" ht="14.65" thickBot="1" x14ac:dyDescent="0.5">
      <c r="A1387" s="134">
        <v>4</v>
      </c>
      <c r="B1387" s="135">
        <v>99019</v>
      </c>
      <c r="C1387" s="136" t="s">
        <v>156</v>
      </c>
      <c r="D1387" s="137">
        <v>4</v>
      </c>
      <c r="E1387" s="138">
        <v>135739.70634999999</v>
      </c>
      <c r="F1387" s="139" t="s">
        <v>152</v>
      </c>
    </row>
    <row r="1388" spans="1:6" ht="14.65" thickBot="1" x14ac:dyDescent="0.5">
      <c r="A1388" s="134">
        <v>4</v>
      </c>
      <c r="B1388" s="135">
        <v>99022</v>
      </c>
      <c r="C1388" s="136" t="s">
        <v>156</v>
      </c>
      <c r="D1388" s="137">
        <v>1</v>
      </c>
      <c r="E1388" s="138">
        <v>6729.16</v>
      </c>
      <c r="F1388" s="139" t="s">
        <v>262</v>
      </c>
    </row>
    <row r="1389" spans="1:6" ht="14.65" thickBot="1" x14ac:dyDescent="0.5">
      <c r="A1389" s="134">
        <v>4</v>
      </c>
      <c r="B1389" s="135">
        <v>99023</v>
      </c>
      <c r="C1389" s="136" t="s">
        <v>156</v>
      </c>
      <c r="D1389" s="137">
        <v>2</v>
      </c>
      <c r="E1389" s="138">
        <v>303982</v>
      </c>
      <c r="F1389" s="139" t="s">
        <v>152</v>
      </c>
    </row>
    <row r="1390" spans="1:6" ht="14.65" thickBot="1" x14ac:dyDescent="0.5">
      <c r="A1390" s="134">
        <v>4</v>
      </c>
      <c r="B1390" s="135">
        <v>99026</v>
      </c>
      <c r="C1390" s="136" t="s">
        <v>156</v>
      </c>
      <c r="D1390" s="137">
        <v>1</v>
      </c>
      <c r="E1390" s="138">
        <v>2103.6190000000001</v>
      </c>
      <c r="F1390" s="139" t="s">
        <v>262</v>
      </c>
    </row>
    <row r="1391" spans="1:6" ht="14.65" thickBot="1" x14ac:dyDescent="0.5">
      <c r="A1391" s="134">
        <v>4</v>
      </c>
      <c r="B1391" s="135">
        <v>99027</v>
      </c>
      <c r="C1391" s="136" t="s">
        <v>156</v>
      </c>
      <c r="D1391" s="137">
        <v>1</v>
      </c>
      <c r="E1391" s="138">
        <v>774.78300000000002</v>
      </c>
      <c r="F1391" s="139" t="s">
        <v>262</v>
      </c>
    </row>
    <row r="1392" spans="1:6" ht="14.65" thickBot="1" x14ac:dyDescent="0.5">
      <c r="A1392" s="134">
        <v>4</v>
      </c>
      <c r="B1392" s="135">
        <v>99029</v>
      </c>
      <c r="C1392" s="136" t="s">
        <v>156</v>
      </c>
      <c r="D1392" s="137">
        <v>1</v>
      </c>
      <c r="E1392" s="138">
        <v>539.67999999999995</v>
      </c>
      <c r="F1392" s="139" t="s">
        <v>262</v>
      </c>
    </row>
    <row r="1393" spans="1:6" ht="14.65" thickBot="1" x14ac:dyDescent="0.5">
      <c r="A1393" s="134">
        <v>4</v>
      </c>
      <c r="B1393" s="135">
        <v>99030</v>
      </c>
      <c r="C1393" s="136" t="s">
        <v>156</v>
      </c>
      <c r="D1393" s="137">
        <v>4</v>
      </c>
      <c r="E1393" s="138">
        <v>10472.85</v>
      </c>
      <c r="F1393" s="139" t="s">
        <v>262</v>
      </c>
    </row>
    <row r="1394" spans="1:6" ht="14.65" thickBot="1" x14ac:dyDescent="0.5">
      <c r="A1394" s="134">
        <v>4</v>
      </c>
      <c r="B1394" s="135">
        <v>99033</v>
      </c>
      <c r="C1394" s="136" t="s">
        <v>156</v>
      </c>
      <c r="D1394" s="137">
        <v>3</v>
      </c>
      <c r="E1394" s="138">
        <v>6385.7820000000002</v>
      </c>
      <c r="F1394" s="139" t="s">
        <v>262</v>
      </c>
    </row>
    <row r="1395" spans="1:6" ht="14.65" thickBot="1" x14ac:dyDescent="0.5">
      <c r="A1395" s="134">
        <v>4</v>
      </c>
      <c r="B1395" s="135">
        <v>99039</v>
      </c>
      <c r="C1395" s="136" t="s">
        <v>156</v>
      </c>
      <c r="D1395" s="137">
        <v>1</v>
      </c>
      <c r="E1395" s="138">
        <v>159.80500000000001</v>
      </c>
      <c r="F1395" s="139" t="s">
        <v>262</v>
      </c>
    </row>
    <row r="1396" spans="1:6" ht="14.65" thickBot="1" x14ac:dyDescent="0.5">
      <c r="A1396" s="134">
        <v>4</v>
      </c>
      <c r="B1396" s="135">
        <v>99101</v>
      </c>
      <c r="C1396" s="136" t="s">
        <v>156</v>
      </c>
      <c r="D1396" s="137">
        <v>5</v>
      </c>
      <c r="E1396" s="138">
        <v>368901.47200000001</v>
      </c>
      <c r="F1396" s="139" t="s">
        <v>262</v>
      </c>
    </row>
    <row r="1397" spans="1:6" ht="14.65" thickBot="1" x14ac:dyDescent="0.5">
      <c r="A1397" s="134">
        <v>4</v>
      </c>
      <c r="B1397" s="135">
        <v>99102</v>
      </c>
      <c r="C1397" s="136" t="s">
        <v>156</v>
      </c>
      <c r="D1397" s="137">
        <v>3</v>
      </c>
      <c r="E1397" s="138">
        <v>7212.4179999999997</v>
      </c>
      <c r="F1397" s="139" t="s">
        <v>262</v>
      </c>
    </row>
    <row r="1398" spans="1:6" ht="14.65" thickBot="1" x14ac:dyDescent="0.5">
      <c r="A1398" s="134">
        <v>4</v>
      </c>
      <c r="B1398" s="135">
        <v>99103</v>
      </c>
      <c r="C1398" s="136" t="s">
        <v>156</v>
      </c>
      <c r="D1398" s="137">
        <v>3</v>
      </c>
      <c r="E1398" s="138">
        <v>394.61700000000002</v>
      </c>
      <c r="F1398" s="139" t="s">
        <v>262</v>
      </c>
    </row>
    <row r="1399" spans="1:6" ht="14.65" thickBot="1" x14ac:dyDescent="0.5">
      <c r="A1399" s="134">
        <v>4</v>
      </c>
      <c r="B1399" s="135">
        <v>99109</v>
      </c>
      <c r="C1399" s="136" t="s">
        <v>156</v>
      </c>
      <c r="D1399" s="137">
        <v>2</v>
      </c>
      <c r="E1399" s="138">
        <v>69.760000000000005</v>
      </c>
      <c r="F1399" s="139" t="s">
        <v>262</v>
      </c>
    </row>
    <row r="1400" spans="1:6" ht="14.65" thickBot="1" x14ac:dyDescent="0.5">
      <c r="A1400" s="134">
        <v>4</v>
      </c>
      <c r="B1400" s="135">
        <v>99111</v>
      </c>
      <c r="C1400" s="136" t="s">
        <v>156</v>
      </c>
      <c r="D1400" s="137">
        <v>5</v>
      </c>
      <c r="E1400" s="138">
        <v>21635.239000000001</v>
      </c>
      <c r="F1400" s="139" t="s">
        <v>262</v>
      </c>
    </row>
    <row r="1401" spans="1:6" ht="14.65" thickBot="1" x14ac:dyDescent="0.5">
      <c r="A1401" s="134">
        <v>4</v>
      </c>
      <c r="B1401" s="135">
        <v>99111</v>
      </c>
      <c r="C1401" s="136" t="s">
        <v>156</v>
      </c>
      <c r="D1401" s="137">
        <v>1</v>
      </c>
      <c r="E1401" s="138">
        <v>1231.6199999999999</v>
      </c>
      <c r="F1401" s="139" t="s">
        <v>152</v>
      </c>
    </row>
    <row r="1402" spans="1:6" ht="14.65" thickBot="1" x14ac:dyDescent="0.5">
      <c r="A1402" s="134">
        <v>4</v>
      </c>
      <c r="B1402" s="135">
        <v>99113</v>
      </c>
      <c r="C1402" s="136" t="s">
        <v>156</v>
      </c>
      <c r="D1402" s="137">
        <v>1</v>
      </c>
      <c r="E1402" s="138">
        <v>3783.5810000000001</v>
      </c>
      <c r="F1402" s="139" t="s">
        <v>262</v>
      </c>
    </row>
    <row r="1403" spans="1:6" ht="14.65" thickBot="1" x14ac:dyDescent="0.5">
      <c r="A1403" s="134">
        <v>4</v>
      </c>
      <c r="B1403" s="135">
        <v>99114</v>
      </c>
      <c r="C1403" s="136" t="s">
        <v>156</v>
      </c>
      <c r="D1403" s="137">
        <v>10</v>
      </c>
      <c r="E1403" s="138">
        <v>9322982.5690000001</v>
      </c>
      <c r="F1403" s="139" t="s">
        <v>262</v>
      </c>
    </row>
    <row r="1404" spans="1:6" ht="14.65" thickBot="1" x14ac:dyDescent="0.5">
      <c r="A1404" s="134">
        <v>4</v>
      </c>
      <c r="B1404" s="135">
        <v>99114</v>
      </c>
      <c r="C1404" s="136" t="s">
        <v>156</v>
      </c>
      <c r="D1404" s="137">
        <v>4</v>
      </c>
      <c r="E1404" s="138">
        <v>6244.8491599999998</v>
      </c>
      <c r="F1404" s="139" t="s">
        <v>152</v>
      </c>
    </row>
    <row r="1405" spans="1:6" ht="14.65" thickBot="1" x14ac:dyDescent="0.5">
      <c r="A1405" s="134">
        <v>4</v>
      </c>
      <c r="B1405" s="135">
        <v>99122</v>
      </c>
      <c r="C1405" s="136" t="s">
        <v>156</v>
      </c>
      <c r="D1405" s="137">
        <v>2</v>
      </c>
      <c r="E1405" s="138">
        <v>10307.486999999999</v>
      </c>
      <c r="F1405" s="139" t="s">
        <v>262</v>
      </c>
    </row>
    <row r="1406" spans="1:6" ht="14.65" thickBot="1" x14ac:dyDescent="0.5">
      <c r="A1406" s="134">
        <v>4</v>
      </c>
      <c r="B1406" s="135">
        <v>99125</v>
      </c>
      <c r="C1406" s="136" t="s">
        <v>156</v>
      </c>
      <c r="D1406" s="137">
        <v>4</v>
      </c>
      <c r="E1406" s="138">
        <v>826.98400000000004</v>
      </c>
      <c r="F1406" s="139" t="s">
        <v>262</v>
      </c>
    </row>
    <row r="1407" spans="1:6" ht="14.65" thickBot="1" x14ac:dyDescent="0.5">
      <c r="A1407" s="134">
        <v>4</v>
      </c>
      <c r="B1407" s="135">
        <v>99128</v>
      </c>
      <c r="C1407" s="136" t="s">
        <v>156</v>
      </c>
      <c r="D1407" s="137">
        <v>1</v>
      </c>
      <c r="E1407" s="138">
        <v>818.726</v>
      </c>
      <c r="F1407" s="139" t="s">
        <v>262</v>
      </c>
    </row>
    <row r="1408" spans="1:6" ht="14.65" thickBot="1" x14ac:dyDescent="0.5">
      <c r="A1408" s="134">
        <v>4</v>
      </c>
      <c r="B1408" s="135">
        <v>99130</v>
      </c>
      <c r="C1408" s="136" t="s">
        <v>156</v>
      </c>
      <c r="D1408" s="137">
        <v>3</v>
      </c>
      <c r="E1408" s="138">
        <v>15202.68</v>
      </c>
      <c r="F1408" s="139" t="s">
        <v>262</v>
      </c>
    </row>
    <row r="1409" spans="1:6" ht="14.65" thickBot="1" x14ac:dyDescent="0.5">
      <c r="A1409" s="134">
        <v>4</v>
      </c>
      <c r="B1409" s="135">
        <v>99141</v>
      </c>
      <c r="C1409" s="136" t="s">
        <v>156</v>
      </c>
      <c r="D1409" s="137">
        <v>5</v>
      </c>
      <c r="E1409" s="138">
        <v>13218605.140000001</v>
      </c>
      <c r="F1409" s="139" t="s">
        <v>262</v>
      </c>
    </row>
    <row r="1410" spans="1:6" ht="14.65" thickBot="1" x14ac:dyDescent="0.5">
      <c r="A1410" s="134">
        <v>4</v>
      </c>
      <c r="B1410" s="135">
        <v>99141</v>
      </c>
      <c r="C1410" s="136" t="s">
        <v>156</v>
      </c>
      <c r="D1410" s="137">
        <v>3</v>
      </c>
      <c r="E1410" s="138">
        <v>596121.28162000002</v>
      </c>
      <c r="F1410" s="139" t="s">
        <v>152</v>
      </c>
    </row>
    <row r="1411" spans="1:6" ht="14.65" thickBot="1" x14ac:dyDescent="0.5">
      <c r="A1411" s="134">
        <v>4</v>
      </c>
      <c r="B1411" s="135">
        <v>99143</v>
      </c>
      <c r="C1411" s="136" t="s">
        <v>156</v>
      </c>
      <c r="D1411" s="137">
        <v>2</v>
      </c>
      <c r="E1411" s="138">
        <v>3955.4760000000001</v>
      </c>
      <c r="F1411" s="139" t="s">
        <v>262</v>
      </c>
    </row>
    <row r="1412" spans="1:6" ht="14.65" thickBot="1" x14ac:dyDescent="0.5">
      <c r="A1412" s="134">
        <v>4</v>
      </c>
      <c r="B1412" s="135">
        <v>99149</v>
      </c>
      <c r="C1412" s="136" t="s">
        <v>156</v>
      </c>
      <c r="D1412" s="137">
        <v>1</v>
      </c>
      <c r="E1412" s="138">
        <v>815.77800000000002</v>
      </c>
      <c r="F1412" s="139" t="s">
        <v>262</v>
      </c>
    </row>
    <row r="1413" spans="1:6" ht="14.65" thickBot="1" x14ac:dyDescent="0.5">
      <c r="A1413" s="134">
        <v>4</v>
      </c>
      <c r="B1413" s="135">
        <v>99157</v>
      </c>
      <c r="C1413" s="136" t="s">
        <v>156</v>
      </c>
      <c r="D1413" s="137">
        <v>3</v>
      </c>
      <c r="E1413" s="138">
        <v>33698.165000000001</v>
      </c>
      <c r="F1413" s="139" t="s">
        <v>262</v>
      </c>
    </row>
    <row r="1414" spans="1:6" ht="14.65" thickBot="1" x14ac:dyDescent="0.5">
      <c r="A1414" s="134">
        <v>4</v>
      </c>
      <c r="B1414" s="135">
        <v>99158</v>
      </c>
      <c r="C1414" s="136" t="s">
        <v>156</v>
      </c>
      <c r="D1414" s="137">
        <v>2</v>
      </c>
      <c r="E1414" s="138">
        <v>5556.3819999999996</v>
      </c>
      <c r="F1414" s="139" t="s">
        <v>262</v>
      </c>
    </row>
    <row r="1415" spans="1:6" ht="14.65" thickBot="1" x14ac:dyDescent="0.5">
      <c r="A1415" s="134">
        <v>4</v>
      </c>
      <c r="B1415" s="135">
        <v>99159</v>
      </c>
      <c r="C1415" s="136" t="s">
        <v>156</v>
      </c>
      <c r="D1415" s="137">
        <v>2</v>
      </c>
      <c r="E1415" s="138">
        <v>16226.695</v>
      </c>
      <c r="F1415" s="139" t="s">
        <v>262</v>
      </c>
    </row>
    <row r="1416" spans="1:6" ht="14.65" thickBot="1" x14ac:dyDescent="0.5">
      <c r="A1416" s="134">
        <v>4</v>
      </c>
      <c r="B1416" s="135">
        <v>99161</v>
      </c>
      <c r="C1416" s="136" t="s">
        <v>156</v>
      </c>
      <c r="D1416" s="137">
        <v>5</v>
      </c>
      <c r="E1416" s="138">
        <v>3860.3850000000002</v>
      </c>
      <c r="F1416" s="139" t="s">
        <v>262</v>
      </c>
    </row>
    <row r="1417" spans="1:6" ht="14.65" thickBot="1" x14ac:dyDescent="0.5">
      <c r="A1417" s="134">
        <v>4</v>
      </c>
      <c r="B1417" s="135">
        <v>99163</v>
      </c>
      <c r="C1417" s="136" t="s">
        <v>156</v>
      </c>
      <c r="D1417" s="137">
        <v>14</v>
      </c>
      <c r="E1417" s="138">
        <v>173438.43299999999</v>
      </c>
      <c r="F1417" s="139" t="s">
        <v>262</v>
      </c>
    </row>
    <row r="1418" spans="1:6" ht="14.65" thickBot="1" x14ac:dyDescent="0.5">
      <c r="A1418" s="134">
        <v>4</v>
      </c>
      <c r="B1418" s="135">
        <v>99163</v>
      </c>
      <c r="C1418" s="136" t="s">
        <v>156</v>
      </c>
      <c r="D1418" s="137">
        <v>1</v>
      </c>
      <c r="E1418" s="138">
        <v>0</v>
      </c>
      <c r="F1418" s="139" t="s">
        <v>152</v>
      </c>
    </row>
    <row r="1419" spans="1:6" ht="14.65" thickBot="1" x14ac:dyDescent="0.5">
      <c r="A1419" s="134">
        <v>4</v>
      </c>
      <c r="B1419" s="135">
        <v>99169</v>
      </c>
      <c r="C1419" s="136" t="s">
        <v>156</v>
      </c>
      <c r="D1419" s="137">
        <v>1</v>
      </c>
      <c r="E1419" s="138">
        <v>8116.6679999999997</v>
      </c>
      <c r="F1419" s="139" t="s">
        <v>152</v>
      </c>
    </row>
    <row r="1420" spans="1:6" ht="14.65" thickBot="1" x14ac:dyDescent="0.5">
      <c r="A1420" s="134">
        <v>4</v>
      </c>
      <c r="B1420" s="135">
        <v>99170</v>
      </c>
      <c r="C1420" s="136" t="s">
        <v>156</v>
      </c>
      <c r="D1420" s="137">
        <v>3</v>
      </c>
      <c r="E1420" s="138">
        <v>5289.26</v>
      </c>
      <c r="F1420" s="139" t="s">
        <v>262</v>
      </c>
    </row>
    <row r="1421" spans="1:6" ht="14.65" thickBot="1" x14ac:dyDescent="0.5">
      <c r="A1421" s="134">
        <v>4</v>
      </c>
      <c r="B1421" s="135">
        <v>99171</v>
      </c>
      <c r="C1421" s="136" t="s">
        <v>156</v>
      </c>
      <c r="D1421" s="137">
        <v>4</v>
      </c>
      <c r="E1421" s="138">
        <v>5942.1660000000002</v>
      </c>
      <c r="F1421" s="139" t="s">
        <v>262</v>
      </c>
    </row>
    <row r="1422" spans="1:6" ht="14.65" thickBot="1" x14ac:dyDescent="0.5">
      <c r="A1422" s="134">
        <v>4</v>
      </c>
      <c r="B1422" s="135">
        <v>99173</v>
      </c>
      <c r="C1422" s="136" t="s">
        <v>156</v>
      </c>
      <c r="D1422" s="137">
        <v>2</v>
      </c>
      <c r="E1422" s="138">
        <v>73657.52</v>
      </c>
      <c r="F1422" s="139" t="s">
        <v>262</v>
      </c>
    </row>
    <row r="1423" spans="1:6" ht="14.65" thickBot="1" x14ac:dyDescent="0.5">
      <c r="A1423" s="134">
        <v>4</v>
      </c>
      <c r="B1423" s="135">
        <v>99176</v>
      </c>
      <c r="C1423" s="136" t="s">
        <v>156</v>
      </c>
      <c r="D1423" s="137">
        <v>2</v>
      </c>
      <c r="E1423" s="138">
        <v>147776</v>
      </c>
      <c r="F1423" s="139" t="s">
        <v>262</v>
      </c>
    </row>
    <row r="1424" spans="1:6" ht="14.65" thickBot="1" x14ac:dyDescent="0.5">
      <c r="A1424" s="134">
        <v>4</v>
      </c>
      <c r="B1424" s="135">
        <v>99179</v>
      </c>
      <c r="C1424" s="136" t="s">
        <v>156</v>
      </c>
      <c r="D1424" s="137">
        <v>2</v>
      </c>
      <c r="E1424" s="138">
        <v>5209.8770000000004</v>
      </c>
      <c r="F1424" s="139" t="s">
        <v>262</v>
      </c>
    </row>
    <row r="1425" spans="1:6" ht="14.65" thickBot="1" x14ac:dyDescent="0.5">
      <c r="A1425" s="134">
        <v>4</v>
      </c>
      <c r="B1425" s="135">
        <v>99181</v>
      </c>
      <c r="C1425" s="136" t="s">
        <v>156</v>
      </c>
      <c r="D1425" s="137">
        <v>2</v>
      </c>
      <c r="E1425" s="138">
        <v>354936.5</v>
      </c>
      <c r="F1425" s="139" t="s">
        <v>262</v>
      </c>
    </row>
    <row r="1426" spans="1:6" ht="14.65" thickBot="1" x14ac:dyDescent="0.5">
      <c r="A1426" s="134">
        <v>4</v>
      </c>
      <c r="B1426" s="135">
        <v>99181</v>
      </c>
      <c r="C1426" s="136" t="s">
        <v>156</v>
      </c>
      <c r="D1426" s="137">
        <v>2</v>
      </c>
      <c r="E1426" s="138">
        <v>198740</v>
      </c>
      <c r="F1426" s="139" t="s">
        <v>152</v>
      </c>
    </row>
    <row r="1427" spans="1:6" ht="14.65" thickBot="1" x14ac:dyDescent="0.5">
      <c r="A1427" s="134">
        <v>4</v>
      </c>
      <c r="B1427" s="135">
        <v>99201</v>
      </c>
      <c r="C1427" s="136" t="s">
        <v>156</v>
      </c>
      <c r="D1427" s="137">
        <v>7</v>
      </c>
      <c r="E1427" s="138">
        <v>350565.54700000002</v>
      </c>
      <c r="F1427" s="139" t="s">
        <v>262</v>
      </c>
    </row>
    <row r="1428" spans="1:6" ht="14.65" thickBot="1" x14ac:dyDescent="0.5">
      <c r="A1428" s="134">
        <v>4</v>
      </c>
      <c r="B1428" s="135">
        <v>99201</v>
      </c>
      <c r="C1428" s="136" t="s">
        <v>156</v>
      </c>
      <c r="D1428" s="137">
        <v>2</v>
      </c>
      <c r="E1428" s="138">
        <v>1973.2590499999999</v>
      </c>
      <c r="F1428" s="139" t="s">
        <v>152</v>
      </c>
    </row>
    <row r="1429" spans="1:6" ht="14.65" thickBot="1" x14ac:dyDescent="0.5">
      <c r="A1429" s="134">
        <v>4</v>
      </c>
      <c r="B1429" s="135">
        <v>99202</v>
      </c>
      <c r="C1429" s="136" t="s">
        <v>156</v>
      </c>
      <c r="D1429" s="137">
        <v>27</v>
      </c>
      <c r="E1429" s="138">
        <v>3345581.0610000002</v>
      </c>
      <c r="F1429" s="139" t="s">
        <v>262</v>
      </c>
    </row>
    <row r="1430" spans="1:6" ht="14.65" thickBot="1" x14ac:dyDescent="0.5">
      <c r="A1430" s="134">
        <v>4</v>
      </c>
      <c r="B1430" s="135">
        <v>99202</v>
      </c>
      <c r="C1430" s="136" t="s">
        <v>156</v>
      </c>
      <c r="D1430" s="137">
        <v>18</v>
      </c>
      <c r="E1430" s="138">
        <v>33064.882610000001</v>
      </c>
      <c r="F1430" s="139" t="s">
        <v>152</v>
      </c>
    </row>
    <row r="1431" spans="1:6" ht="14.65" thickBot="1" x14ac:dyDescent="0.5">
      <c r="A1431" s="134">
        <v>4</v>
      </c>
      <c r="B1431" s="135">
        <v>99204</v>
      </c>
      <c r="C1431" s="136" t="s">
        <v>156</v>
      </c>
      <c r="D1431" s="137">
        <v>1</v>
      </c>
      <c r="E1431" s="138">
        <v>426.24599999999998</v>
      </c>
      <c r="F1431" s="139" t="s">
        <v>262</v>
      </c>
    </row>
    <row r="1432" spans="1:6" ht="14.65" thickBot="1" x14ac:dyDescent="0.5">
      <c r="A1432" s="134">
        <v>4</v>
      </c>
      <c r="B1432" s="135">
        <v>99205</v>
      </c>
      <c r="C1432" s="136" t="s">
        <v>156</v>
      </c>
      <c r="D1432" s="137">
        <v>1</v>
      </c>
      <c r="E1432" s="138">
        <v>75091.199999999997</v>
      </c>
      <c r="F1432" s="139" t="s">
        <v>262</v>
      </c>
    </row>
    <row r="1433" spans="1:6" ht="14.65" thickBot="1" x14ac:dyDescent="0.5">
      <c r="A1433" s="134">
        <v>4</v>
      </c>
      <c r="B1433" s="135">
        <v>99206</v>
      </c>
      <c r="C1433" s="136" t="s">
        <v>156</v>
      </c>
      <c r="D1433" s="137">
        <v>10</v>
      </c>
      <c r="E1433" s="138">
        <v>203973043.03999999</v>
      </c>
      <c r="F1433" s="139" t="s">
        <v>262</v>
      </c>
    </row>
    <row r="1434" spans="1:6" ht="14.65" thickBot="1" x14ac:dyDescent="0.5">
      <c r="A1434" s="134">
        <v>4</v>
      </c>
      <c r="B1434" s="135">
        <v>99206</v>
      </c>
      <c r="C1434" s="136" t="s">
        <v>156</v>
      </c>
      <c r="D1434" s="137">
        <v>1</v>
      </c>
      <c r="E1434" s="138">
        <v>1129.8892000000001</v>
      </c>
      <c r="F1434" s="139" t="s">
        <v>152</v>
      </c>
    </row>
    <row r="1435" spans="1:6" ht="14.65" thickBot="1" x14ac:dyDescent="0.5">
      <c r="A1435" s="134">
        <v>4</v>
      </c>
      <c r="B1435" s="135">
        <v>99207</v>
      </c>
      <c r="C1435" s="136" t="s">
        <v>156</v>
      </c>
      <c r="D1435" s="137">
        <v>2</v>
      </c>
      <c r="E1435" s="138">
        <v>13662.32</v>
      </c>
      <c r="F1435" s="139" t="s">
        <v>262</v>
      </c>
    </row>
    <row r="1436" spans="1:6" ht="14.65" thickBot="1" x14ac:dyDescent="0.5">
      <c r="A1436" s="134">
        <v>4</v>
      </c>
      <c r="B1436" s="135">
        <v>99207</v>
      </c>
      <c r="C1436" s="136" t="s">
        <v>156</v>
      </c>
      <c r="D1436" s="137">
        <v>3</v>
      </c>
      <c r="E1436" s="138">
        <v>51902.039279999997</v>
      </c>
      <c r="F1436" s="139" t="s">
        <v>152</v>
      </c>
    </row>
    <row r="1437" spans="1:6" ht="14.65" thickBot="1" x14ac:dyDescent="0.5">
      <c r="A1437" s="134">
        <v>4</v>
      </c>
      <c r="B1437" s="135">
        <v>99208</v>
      </c>
      <c r="C1437" s="136" t="s">
        <v>156</v>
      </c>
      <c r="D1437" s="137">
        <v>9</v>
      </c>
      <c r="E1437" s="138">
        <v>387945.43400000001</v>
      </c>
      <c r="F1437" s="139" t="s">
        <v>262</v>
      </c>
    </row>
    <row r="1438" spans="1:6" ht="14.65" thickBot="1" x14ac:dyDescent="0.5">
      <c r="A1438" s="134">
        <v>4</v>
      </c>
      <c r="B1438" s="135">
        <v>99208</v>
      </c>
      <c r="C1438" s="136" t="s">
        <v>156</v>
      </c>
      <c r="D1438" s="137">
        <v>4</v>
      </c>
      <c r="E1438" s="138">
        <v>9.7419499999999992</v>
      </c>
      <c r="F1438" s="139" t="s">
        <v>152</v>
      </c>
    </row>
    <row r="1439" spans="1:6" ht="14.65" thickBot="1" x14ac:dyDescent="0.5">
      <c r="A1439" s="134">
        <v>4</v>
      </c>
      <c r="B1439" s="135">
        <v>99212</v>
      </c>
      <c r="C1439" s="136" t="s">
        <v>156</v>
      </c>
      <c r="D1439" s="137">
        <v>44</v>
      </c>
      <c r="E1439" s="138">
        <v>1435480.416</v>
      </c>
      <c r="F1439" s="139" t="s">
        <v>262</v>
      </c>
    </row>
    <row r="1440" spans="1:6" ht="14.65" thickBot="1" x14ac:dyDescent="0.5">
      <c r="A1440" s="134">
        <v>4</v>
      </c>
      <c r="B1440" s="135">
        <v>99212</v>
      </c>
      <c r="C1440" s="136" t="s">
        <v>156</v>
      </c>
      <c r="D1440" s="137">
        <v>37</v>
      </c>
      <c r="E1440" s="138">
        <v>287818.75381000002</v>
      </c>
      <c r="F1440" s="139" t="s">
        <v>152</v>
      </c>
    </row>
    <row r="1441" spans="1:6" ht="14.65" thickBot="1" x14ac:dyDescent="0.5">
      <c r="A1441" s="134">
        <v>4</v>
      </c>
      <c r="B1441" s="135">
        <v>99216</v>
      </c>
      <c r="C1441" s="136" t="s">
        <v>156</v>
      </c>
      <c r="D1441" s="137">
        <v>36</v>
      </c>
      <c r="E1441" s="138">
        <v>9962409.2970000003</v>
      </c>
      <c r="F1441" s="139" t="s">
        <v>262</v>
      </c>
    </row>
    <row r="1442" spans="1:6" ht="14.65" thickBot="1" x14ac:dyDescent="0.5">
      <c r="A1442" s="134">
        <v>4</v>
      </c>
      <c r="B1442" s="135">
        <v>99216</v>
      </c>
      <c r="C1442" s="136" t="s">
        <v>156</v>
      </c>
      <c r="D1442" s="137">
        <v>34</v>
      </c>
      <c r="E1442" s="138">
        <v>3968865.9672900001</v>
      </c>
      <c r="F1442" s="139" t="s">
        <v>152</v>
      </c>
    </row>
    <row r="1443" spans="1:6" ht="14.65" thickBot="1" x14ac:dyDescent="0.5">
      <c r="A1443" s="134">
        <v>4</v>
      </c>
      <c r="B1443" s="135">
        <v>99217</v>
      </c>
      <c r="C1443" s="136" t="s">
        <v>156</v>
      </c>
      <c r="D1443" s="137">
        <v>5</v>
      </c>
      <c r="E1443" s="138">
        <v>182788.2</v>
      </c>
      <c r="F1443" s="139" t="s">
        <v>262</v>
      </c>
    </row>
    <row r="1444" spans="1:6" ht="14.65" thickBot="1" x14ac:dyDescent="0.5">
      <c r="A1444" s="134">
        <v>4</v>
      </c>
      <c r="B1444" s="135">
        <v>99217</v>
      </c>
      <c r="C1444" s="136" t="s">
        <v>156</v>
      </c>
      <c r="D1444" s="137">
        <v>4</v>
      </c>
      <c r="E1444" s="138">
        <v>115268.72546</v>
      </c>
      <c r="F1444" s="139" t="s">
        <v>152</v>
      </c>
    </row>
    <row r="1445" spans="1:6" ht="14.65" thickBot="1" x14ac:dyDescent="0.5">
      <c r="A1445" s="134">
        <v>4</v>
      </c>
      <c r="B1445" s="135">
        <v>99218</v>
      </c>
      <c r="C1445" s="136" t="s">
        <v>156</v>
      </c>
      <c r="D1445" s="137">
        <v>3</v>
      </c>
      <c r="E1445" s="138">
        <v>88192.960000000006</v>
      </c>
      <c r="F1445" s="139" t="s">
        <v>262</v>
      </c>
    </row>
    <row r="1446" spans="1:6" ht="14.65" thickBot="1" x14ac:dyDescent="0.5">
      <c r="A1446" s="134">
        <v>4</v>
      </c>
      <c r="B1446" s="135">
        <v>99218</v>
      </c>
      <c r="C1446" s="136" t="s">
        <v>156</v>
      </c>
      <c r="D1446" s="137">
        <v>2</v>
      </c>
      <c r="E1446" s="138">
        <v>317992</v>
      </c>
      <c r="F1446" s="139" t="s">
        <v>152</v>
      </c>
    </row>
    <row r="1447" spans="1:6" ht="14.65" thickBot="1" x14ac:dyDescent="0.5">
      <c r="A1447" s="134">
        <v>4</v>
      </c>
      <c r="B1447" s="135">
        <v>99220</v>
      </c>
      <c r="C1447" s="136" t="s">
        <v>156</v>
      </c>
      <c r="D1447" s="137">
        <v>1</v>
      </c>
      <c r="E1447" s="138">
        <v>0</v>
      </c>
      <c r="F1447" s="139" t="s">
        <v>262</v>
      </c>
    </row>
    <row r="1448" spans="1:6" ht="14.65" thickBot="1" x14ac:dyDescent="0.5">
      <c r="A1448" s="134">
        <v>4</v>
      </c>
      <c r="B1448" s="135">
        <v>99224</v>
      </c>
      <c r="C1448" s="136" t="s">
        <v>156</v>
      </c>
      <c r="D1448" s="137">
        <v>13</v>
      </c>
      <c r="E1448" s="138">
        <v>10981975.756999999</v>
      </c>
      <c r="F1448" s="139" t="s">
        <v>262</v>
      </c>
    </row>
    <row r="1449" spans="1:6" ht="14.65" thickBot="1" x14ac:dyDescent="0.5">
      <c r="A1449" s="134">
        <v>4</v>
      </c>
      <c r="B1449" s="135">
        <v>99224</v>
      </c>
      <c r="C1449" s="136" t="s">
        <v>156</v>
      </c>
      <c r="D1449" s="137">
        <v>7</v>
      </c>
      <c r="E1449" s="138">
        <v>965752.10447999998</v>
      </c>
      <c r="F1449" s="139" t="s">
        <v>152</v>
      </c>
    </row>
    <row r="1450" spans="1:6" ht="14.65" thickBot="1" x14ac:dyDescent="0.5">
      <c r="A1450" s="134">
        <v>4</v>
      </c>
      <c r="B1450" s="135">
        <v>99326</v>
      </c>
      <c r="C1450" s="136" t="s">
        <v>156</v>
      </c>
      <c r="D1450" s="137">
        <v>4</v>
      </c>
      <c r="E1450" s="138">
        <v>716962</v>
      </c>
      <c r="F1450" s="139" t="s">
        <v>152</v>
      </c>
    </row>
    <row r="1451" spans="1:6" ht="14.65" thickBot="1" x14ac:dyDescent="0.5">
      <c r="A1451" s="134">
        <v>4</v>
      </c>
      <c r="B1451" s="135">
        <v>99344</v>
      </c>
      <c r="C1451" s="136" t="s">
        <v>156</v>
      </c>
      <c r="D1451" s="137">
        <v>23</v>
      </c>
      <c r="E1451" s="138">
        <v>37186589.484999999</v>
      </c>
      <c r="F1451" s="139" t="s">
        <v>262</v>
      </c>
    </row>
    <row r="1452" spans="1:6" ht="14.65" thickBot="1" x14ac:dyDescent="0.5">
      <c r="A1452" s="134">
        <v>4</v>
      </c>
      <c r="B1452" s="135">
        <v>99371</v>
      </c>
      <c r="C1452" s="136" t="s">
        <v>156</v>
      </c>
      <c r="D1452" s="137">
        <v>1</v>
      </c>
      <c r="E1452" s="138">
        <v>32.237000000000002</v>
      </c>
      <c r="F1452" s="139" t="s">
        <v>262</v>
      </c>
    </row>
    <row r="1453" spans="1:6" ht="14.65" thickBot="1" x14ac:dyDescent="0.5">
      <c r="A1453" s="134">
        <v>4</v>
      </c>
      <c r="B1453" s="135">
        <v>99402</v>
      </c>
      <c r="C1453" s="136" t="s">
        <v>156</v>
      </c>
      <c r="D1453" s="137">
        <v>3</v>
      </c>
      <c r="E1453" s="138">
        <v>9531.7250000000004</v>
      </c>
      <c r="F1453" s="139" t="s">
        <v>262</v>
      </c>
    </row>
    <row r="1454" spans="1:6" ht="14.65" thickBot="1" x14ac:dyDescent="0.5">
      <c r="A1454" s="134">
        <v>4</v>
      </c>
      <c r="B1454" s="135">
        <v>99403</v>
      </c>
      <c r="C1454" s="136" t="s">
        <v>156</v>
      </c>
      <c r="D1454" s="137">
        <v>10</v>
      </c>
      <c r="E1454" s="138">
        <v>16318.700999999999</v>
      </c>
      <c r="F1454" s="139" t="s">
        <v>262</v>
      </c>
    </row>
    <row r="1455" spans="1:6" ht="14.65" thickBot="1" x14ac:dyDescent="0.5">
      <c r="A1455" s="134">
        <v>4</v>
      </c>
      <c r="B1455" s="135">
        <v>99403</v>
      </c>
      <c r="C1455" s="136" t="s">
        <v>156</v>
      </c>
      <c r="D1455" s="137">
        <v>1</v>
      </c>
      <c r="E1455" s="138">
        <v>681.68151999999998</v>
      </c>
      <c r="F1455" s="139" t="s">
        <v>152</v>
      </c>
    </row>
    <row r="1456" spans="1:6" ht="14.65" thickBot="1" x14ac:dyDescent="0.5">
      <c r="A1456" s="134">
        <v>4</v>
      </c>
      <c r="B1456" s="135">
        <v>98620</v>
      </c>
      <c r="C1456" s="136" t="s">
        <v>153</v>
      </c>
      <c r="D1456" s="137">
        <v>790</v>
      </c>
      <c r="E1456" s="138">
        <v>55013.937989999999</v>
      </c>
      <c r="F1456" s="139" t="s">
        <v>152</v>
      </c>
    </row>
    <row r="1457" spans="1:6" ht="14.65" thickBot="1" x14ac:dyDescent="0.5">
      <c r="A1457" s="134">
        <v>4</v>
      </c>
      <c r="B1457" s="135">
        <v>98648</v>
      </c>
      <c r="C1457" s="136" t="s">
        <v>153</v>
      </c>
      <c r="D1457" s="137">
        <v>402</v>
      </c>
      <c r="E1457" s="138">
        <v>27942.62788</v>
      </c>
      <c r="F1457" s="139" t="s">
        <v>152</v>
      </c>
    </row>
    <row r="1458" spans="1:6" ht="14.65" thickBot="1" x14ac:dyDescent="0.5">
      <c r="A1458" s="134">
        <v>4</v>
      </c>
      <c r="B1458" s="135">
        <v>98857</v>
      </c>
      <c r="C1458" s="136" t="s">
        <v>153</v>
      </c>
      <c r="D1458" s="137">
        <v>1</v>
      </c>
      <c r="E1458" s="138">
        <v>1974.605</v>
      </c>
      <c r="F1458" s="139" t="s">
        <v>262</v>
      </c>
    </row>
    <row r="1459" spans="1:6" ht="14.65" thickBot="1" x14ac:dyDescent="0.5">
      <c r="A1459" s="134">
        <v>4</v>
      </c>
      <c r="B1459" s="135">
        <v>98857</v>
      </c>
      <c r="C1459" s="136" t="s">
        <v>153</v>
      </c>
      <c r="D1459" s="137">
        <v>10</v>
      </c>
      <c r="E1459" s="138">
        <v>441.06599999999997</v>
      </c>
      <c r="F1459" s="139" t="s">
        <v>152</v>
      </c>
    </row>
    <row r="1460" spans="1:6" ht="14.65" thickBot="1" x14ac:dyDescent="0.5">
      <c r="A1460" s="134">
        <v>4</v>
      </c>
      <c r="B1460" s="135">
        <v>99001</v>
      </c>
      <c r="C1460" s="136" t="s">
        <v>153</v>
      </c>
      <c r="D1460" s="137">
        <v>1296</v>
      </c>
      <c r="E1460" s="138">
        <v>1049717.7779999999</v>
      </c>
      <c r="F1460" s="139" t="s">
        <v>262</v>
      </c>
    </row>
    <row r="1461" spans="1:6" ht="14.65" thickBot="1" x14ac:dyDescent="0.5">
      <c r="A1461" s="134">
        <v>4</v>
      </c>
      <c r="B1461" s="135">
        <v>99001</v>
      </c>
      <c r="C1461" s="136" t="s">
        <v>153</v>
      </c>
      <c r="D1461" s="137">
        <v>1152</v>
      </c>
      <c r="E1461" s="138">
        <v>84210.721439999994</v>
      </c>
      <c r="F1461" s="139" t="s">
        <v>152</v>
      </c>
    </row>
    <row r="1462" spans="1:6" ht="14.65" thickBot="1" x14ac:dyDescent="0.5">
      <c r="A1462" s="134">
        <v>4</v>
      </c>
      <c r="B1462" s="135">
        <v>99003</v>
      </c>
      <c r="C1462" s="136" t="s">
        <v>153</v>
      </c>
      <c r="D1462" s="137">
        <v>1122</v>
      </c>
      <c r="E1462" s="138">
        <v>1368548.0589999999</v>
      </c>
      <c r="F1462" s="139" t="s">
        <v>262</v>
      </c>
    </row>
    <row r="1463" spans="1:6" ht="14.65" thickBot="1" x14ac:dyDescent="0.5">
      <c r="A1463" s="134">
        <v>4</v>
      </c>
      <c r="B1463" s="135">
        <v>99003</v>
      </c>
      <c r="C1463" s="136" t="s">
        <v>153</v>
      </c>
      <c r="D1463" s="137">
        <v>523</v>
      </c>
      <c r="E1463" s="138">
        <v>37133.90782</v>
      </c>
      <c r="F1463" s="139" t="s">
        <v>152</v>
      </c>
    </row>
    <row r="1464" spans="1:6" ht="14.65" thickBot="1" x14ac:dyDescent="0.5">
      <c r="A1464" s="134">
        <v>4</v>
      </c>
      <c r="B1464" s="135">
        <v>99004</v>
      </c>
      <c r="C1464" s="136" t="s">
        <v>153</v>
      </c>
      <c r="D1464" s="137">
        <v>351</v>
      </c>
      <c r="E1464" s="138">
        <v>547974.17299999995</v>
      </c>
      <c r="F1464" s="139" t="s">
        <v>262</v>
      </c>
    </row>
    <row r="1465" spans="1:6" ht="14.65" thickBot="1" x14ac:dyDescent="0.5">
      <c r="A1465" s="134">
        <v>4</v>
      </c>
      <c r="B1465" s="135">
        <v>99004</v>
      </c>
      <c r="C1465" s="136" t="s">
        <v>153</v>
      </c>
      <c r="D1465" s="137">
        <v>2435</v>
      </c>
      <c r="E1465" s="138">
        <v>172607.35363</v>
      </c>
      <c r="F1465" s="139" t="s">
        <v>152</v>
      </c>
    </row>
    <row r="1466" spans="1:6" ht="14.65" thickBot="1" x14ac:dyDescent="0.5">
      <c r="A1466" s="134">
        <v>4</v>
      </c>
      <c r="B1466" s="135">
        <v>99005</v>
      </c>
      <c r="C1466" s="136" t="s">
        <v>153</v>
      </c>
      <c r="D1466" s="137">
        <v>2686</v>
      </c>
      <c r="E1466" s="138">
        <v>2630932.7859999998</v>
      </c>
      <c r="F1466" s="139" t="s">
        <v>262</v>
      </c>
    </row>
    <row r="1467" spans="1:6" ht="14.65" thickBot="1" x14ac:dyDescent="0.5">
      <c r="A1467" s="134">
        <v>4</v>
      </c>
      <c r="B1467" s="135">
        <v>99005</v>
      </c>
      <c r="C1467" s="136" t="s">
        <v>153</v>
      </c>
      <c r="D1467" s="137">
        <v>2599</v>
      </c>
      <c r="E1467" s="138">
        <v>218275.66068</v>
      </c>
      <c r="F1467" s="139" t="s">
        <v>152</v>
      </c>
    </row>
    <row r="1468" spans="1:6" ht="14.65" thickBot="1" x14ac:dyDescent="0.5">
      <c r="A1468" s="134">
        <v>4</v>
      </c>
      <c r="B1468" s="135">
        <v>99006</v>
      </c>
      <c r="C1468" s="136" t="s">
        <v>153</v>
      </c>
      <c r="D1468" s="137">
        <v>2874</v>
      </c>
      <c r="E1468" s="138">
        <v>2892082.3470000001</v>
      </c>
      <c r="F1468" s="139" t="s">
        <v>262</v>
      </c>
    </row>
    <row r="1469" spans="1:6" ht="14.65" thickBot="1" x14ac:dyDescent="0.5">
      <c r="A1469" s="134">
        <v>4</v>
      </c>
      <c r="B1469" s="135">
        <v>99006</v>
      </c>
      <c r="C1469" s="136" t="s">
        <v>153</v>
      </c>
      <c r="D1469" s="137">
        <v>2020</v>
      </c>
      <c r="E1469" s="138">
        <v>140030.25826</v>
      </c>
      <c r="F1469" s="139" t="s">
        <v>152</v>
      </c>
    </row>
    <row r="1470" spans="1:6" ht="14.65" thickBot="1" x14ac:dyDescent="0.5">
      <c r="A1470" s="134">
        <v>4</v>
      </c>
      <c r="B1470" s="135">
        <v>99008</v>
      </c>
      <c r="C1470" s="136" t="s">
        <v>153</v>
      </c>
      <c r="D1470" s="137">
        <v>264</v>
      </c>
      <c r="E1470" s="138">
        <v>396957.772</v>
      </c>
      <c r="F1470" s="139" t="s">
        <v>262</v>
      </c>
    </row>
    <row r="1471" spans="1:6" ht="14.65" thickBot="1" x14ac:dyDescent="0.5">
      <c r="A1471" s="134">
        <v>4</v>
      </c>
      <c r="B1471" s="135">
        <v>99008</v>
      </c>
      <c r="C1471" s="136" t="s">
        <v>153</v>
      </c>
      <c r="D1471" s="137">
        <v>4</v>
      </c>
      <c r="E1471" s="138">
        <v>373.80972000000003</v>
      </c>
      <c r="F1471" s="139" t="s">
        <v>152</v>
      </c>
    </row>
    <row r="1472" spans="1:6" ht="14.65" thickBot="1" x14ac:dyDescent="0.5">
      <c r="A1472" s="134">
        <v>4</v>
      </c>
      <c r="B1472" s="135">
        <v>99009</v>
      </c>
      <c r="C1472" s="136" t="s">
        <v>153</v>
      </c>
      <c r="D1472" s="137">
        <v>531</v>
      </c>
      <c r="E1472" s="138">
        <v>794769.06099999999</v>
      </c>
      <c r="F1472" s="139" t="s">
        <v>262</v>
      </c>
    </row>
    <row r="1473" spans="1:6" ht="14.65" thickBot="1" x14ac:dyDescent="0.5">
      <c r="A1473" s="134">
        <v>4</v>
      </c>
      <c r="B1473" s="135">
        <v>99011</v>
      </c>
      <c r="C1473" s="136" t="s">
        <v>153</v>
      </c>
      <c r="D1473" s="137">
        <v>646</v>
      </c>
      <c r="E1473" s="138">
        <v>414261.38199999998</v>
      </c>
      <c r="F1473" s="139" t="s">
        <v>262</v>
      </c>
    </row>
    <row r="1474" spans="1:6" ht="14.65" thickBot="1" x14ac:dyDescent="0.5">
      <c r="A1474" s="134">
        <v>4</v>
      </c>
      <c r="B1474" s="135">
        <v>99011</v>
      </c>
      <c r="C1474" s="136" t="s">
        <v>153</v>
      </c>
      <c r="D1474" s="137">
        <v>643</v>
      </c>
      <c r="E1474" s="138">
        <v>67251.079809999996</v>
      </c>
      <c r="F1474" s="139" t="s">
        <v>152</v>
      </c>
    </row>
    <row r="1475" spans="1:6" ht="14.65" thickBot="1" x14ac:dyDescent="0.5">
      <c r="A1475" s="134">
        <v>4</v>
      </c>
      <c r="B1475" s="135">
        <v>99012</v>
      </c>
      <c r="C1475" s="136" t="s">
        <v>153</v>
      </c>
      <c r="D1475" s="137">
        <v>427</v>
      </c>
      <c r="E1475" s="138">
        <v>645437.08100000001</v>
      </c>
      <c r="F1475" s="139" t="s">
        <v>262</v>
      </c>
    </row>
    <row r="1476" spans="1:6" ht="14.65" thickBot="1" x14ac:dyDescent="0.5">
      <c r="A1476" s="134">
        <v>4</v>
      </c>
      <c r="B1476" s="135">
        <v>99013</v>
      </c>
      <c r="C1476" s="136" t="s">
        <v>153</v>
      </c>
      <c r="D1476" s="137">
        <v>627</v>
      </c>
      <c r="E1476" s="138">
        <v>908793.65700000001</v>
      </c>
      <c r="F1476" s="139" t="s">
        <v>262</v>
      </c>
    </row>
    <row r="1477" spans="1:6" ht="14.65" thickBot="1" x14ac:dyDescent="0.5">
      <c r="A1477" s="134">
        <v>4</v>
      </c>
      <c r="B1477" s="135">
        <v>99014</v>
      </c>
      <c r="C1477" s="136" t="s">
        <v>153</v>
      </c>
      <c r="D1477" s="137">
        <v>84</v>
      </c>
      <c r="E1477" s="138">
        <v>112347.345</v>
      </c>
      <c r="F1477" s="139" t="s">
        <v>262</v>
      </c>
    </row>
    <row r="1478" spans="1:6" ht="14.65" thickBot="1" x14ac:dyDescent="0.5">
      <c r="A1478" s="134">
        <v>4</v>
      </c>
      <c r="B1478" s="135">
        <v>99014</v>
      </c>
      <c r="C1478" s="136" t="s">
        <v>153</v>
      </c>
      <c r="D1478" s="137">
        <v>7</v>
      </c>
      <c r="E1478" s="138">
        <v>398.73372000000001</v>
      </c>
      <c r="F1478" s="139" t="s">
        <v>152</v>
      </c>
    </row>
    <row r="1479" spans="1:6" ht="14.65" thickBot="1" x14ac:dyDescent="0.5">
      <c r="A1479" s="134">
        <v>4</v>
      </c>
      <c r="B1479" s="135">
        <v>99016</v>
      </c>
      <c r="C1479" s="136" t="s">
        <v>153</v>
      </c>
      <c r="D1479" s="137">
        <v>6248</v>
      </c>
      <c r="E1479" s="138">
        <v>4764986.0279999999</v>
      </c>
      <c r="F1479" s="139" t="s">
        <v>262</v>
      </c>
    </row>
    <row r="1480" spans="1:6" ht="14.65" thickBot="1" x14ac:dyDescent="0.5">
      <c r="A1480" s="134">
        <v>4</v>
      </c>
      <c r="B1480" s="135">
        <v>99016</v>
      </c>
      <c r="C1480" s="136" t="s">
        <v>153</v>
      </c>
      <c r="D1480" s="137">
        <v>6179</v>
      </c>
      <c r="E1480" s="138">
        <v>343012.42560000002</v>
      </c>
      <c r="F1480" s="139" t="s">
        <v>152</v>
      </c>
    </row>
    <row r="1481" spans="1:6" ht="14.65" thickBot="1" x14ac:dyDescent="0.5">
      <c r="A1481" s="134">
        <v>4</v>
      </c>
      <c r="B1481" s="135">
        <v>99018</v>
      </c>
      <c r="C1481" s="136" t="s">
        <v>153</v>
      </c>
      <c r="D1481" s="137">
        <v>95</v>
      </c>
      <c r="E1481" s="138">
        <v>156570.65</v>
      </c>
      <c r="F1481" s="139" t="s">
        <v>262</v>
      </c>
    </row>
    <row r="1482" spans="1:6" ht="14.65" thickBot="1" x14ac:dyDescent="0.5">
      <c r="A1482" s="134">
        <v>4</v>
      </c>
      <c r="B1482" s="135">
        <v>99019</v>
      </c>
      <c r="C1482" s="136" t="s">
        <v>153</v>
      </c>
      <c r="D1482" s="137">
        <v>5530</v>
      </c>
      <c r="E1482" s="138">
        <v>4460732.7120000003</v>
      </c>
      <c r="F1482" s="139" t="s">
        <v>262</v>
      </c>
    </row>
    <row r="1483" spans="1:6" ht="14.65" thickBot="1" x14ac:dyDescent="0.5">
      <c r="A1483" s="134">
        <v>4</v>
      </c>
      <c r="B1483" s="135">
        <v>99019</v>
      </c>
      <c r="C1483" s="136" t="s">
        <v>153</v>
      </c>
      <c r="D1483" s="137">
        <v>3731</v>
      </c>
      <c r="E1483" s="138">
        <v>250273.69054000001</v>
      </c>
      <c r="F1483" s="139" t="s">
        <v>152</v>
      </c>
    </row>
    <row r="1484" spans="1:6" ht="14.65" thickBot="1" x14ac:dyDescent="0.5">
      <c r="A1484" s="134">
        <v>4</v>
      </c>
      <c r="B1484" s="135">
        <v>99020</v>
      </c>
      <c r="C1484" s="136" t="s">
        <v>153</v>
      </c>
      <c r="D1484" s="137">
        <v>30</v>
      </c>
      <c r="E1484" s="138">
        <v>47104.218999999997</v>
      </c>
      <c r="F1484" s="139" t="s">
        <v>262</v>
      </c>
    </row>
    <row r="1485" spans="1:6" ht="14.65" thickBot="1" x14ac:dyDescent="0.5">
      <c r="A1485" s="134">
        <v>4</v>
      </c>
      <c r="B1485" s="135">
        <v>99021</v>
      </c>
      <c r="C1485" s="136" t="s">
        <v>153</v>
      </c>
      <c r="D1485" s="137">
        <v>2339</v>
      </c>
      <c r="E1485" s="138">
        <v>2094867.47</v>
      </c>
      <c r="F1485" s="139" t="s">
        <v>262</v>
      </c>
    </row>
    <row r="1486" spans="1:6" ht="14.65" thickBot="1" x14ac:dyDescent="0.5">
      <c r="A1486" s="134">
        <v>4</v>
      </c>
      <c r="B1486" s="135">
        <v>99021</v>
      </c>
      <c r="C1486" s="136" t="s">
        <v>153</v>
      </c>
      <c r="D1486" s="137">
        <v>2126</v>
      </c>
      <c r="E1486" s="138">
        <v>142310.73718</v>
      </c>
      <c r="F1486" s="139" t="s">
        <v>152</v>
      </c>
    </row>
    <row r="1487" spans="1:6" ht="14.65" thickBot="1" x14ac:dyDescent="0.5">
      <c r="A1487" s="134">
        <v>4</v>
      </c>
      <c r="B1487" s="135">
        <v>99022</v>
      </c>
      <c r="C1487" s="136" t="s">
        <v>153</v>
      </c>
      <c r="D1487" s="137">
        <v>2813</v>
      </c>
      <c r="E1487" s="138">
        <v>2898565.6349999998</v>
      </c>
      <c r="F1487" s="139" t="s">
        <v>262</v>
      </c>
    </row>
    <row r="1488" spans="1:6" ht="14.65" thickBot="1" x14ac:dyDescent="0.5">
      <c r="A1488" s="134">
        <v>4</v>
      </c>
      <c r="B1488" s="135">
        <v>99022</v>
      </c>
      <c r="C1488" s="136" t="s">
        <v>153</v>
      </c>
      <c r="D1488" s="137">
        <v>1594</v>
      </c>
      <c r="E1488" s="138">
        <v>116252.90339000001</v>
      </c>
      <c r="F1488" s="139" t="s">
        <v>152</v>
      </c>
    </row>
    <row r="1489" spans="1:6" ht="14.65" thickBot="1" x14ac:dyDescent="0.5">
      <c r="A1489" s="134">
        <v>4</v>
      </c>
      <c r="B1489" s="135">
        <v>99023</v>
      </c>
      <c r="C1489" s="136" t="s">
        <v>153</v>
      </c>
      <c r="D1489" s="137">
        <v>137</v>
      </c>
      <c r="E1489" s="138">
        <v>10765.40157</v>
      </c>
      <c r="F1489" s="139" t="s">
        <v>152</v>
      </c>
    </row>
    <row r="1490" spans="1:6" ht="14.65" thickBot="1" x14ac:dyDescent="0.5">
      <c r="A1490" s="134">
        <v>4</v>
      </c>
      <c r="B1490" s="135">
        <v>99025</v>
      </c>
      <c r="C1490" s="136" t="s">
        <v>153</v>
      </c>
      <c r="D1490" s="137">
        <v>1177</v>
      </c>
      <c r="E1490" s="138">
        <v>1308763.4839999999</v>
      </c>
      <c r="F1490" s="139" t="s">
        <v>262</v>
      </c>
    </row>
    <row r="1491" spans="1:6" ht="14.65" thickBot="1" x14ac:dyDescent="0.5">
      <c r="A1491" s="134">
        <v>4</v>
      </c>
      <c r="B1491" s="135">
        <v>99025</v>
      </c>
      <c r="C1491" s="136" t="s">
        <v>153</v>
      </c>
      <c r="D1491" s="137">
        <v>1127</v>
      </c>
      <c r="E1491" s="138">
        <v>81550.14228</v>
      </c>
      <c r="F1491" s="139" t="s">
        <v>152</v>
      </c>
    </row>
    <row r="1492" spans="1:6" ht="14.65" thickBot="1" x14ac:dyDescent="0.5">
      <c r="A1492" s="134">
        <v>4</v>
      </c>
      <c r="B1492" s="135">
        <v>99026</v>
      </c>
      <c r="C1492" s="136" t="s">
        <v>153</v>
      </c>
      <c r="D1492" s="137">
        <v>1015</v>
      </c>
      <c r="E1492" s="138">
        <v>1213524.5989999999</v>
      </c>
      <c r="F1492" s="139" t="s">
        <v>262</v>
      </c>
    </row>
    <row r="1493" spans="1:6" ht="14.65" thickBot="1" x14ac:dyDescent="0.5">
      <c r="A1493" s="134">
        <v>4</v>
      </c>
      <c r="B1493" s="135">
        <v>99026</v>
      </c>
      <c r="C1493" s="136" t="s">
        <v>153</v>
      </c>
      <c r="D1493" s="137">
        <v>1796</v>
      </c>
      <c r="E1493" s="138">
        <v>144330.03111000001</v>
      </c>
      <c r="F1493" s="139" t="s">
        <v>152</v>
      </c>
    </row>
    <row r="1494" spans="1:6" ht="14.65" thickBot="1" x14ac:dyDescent="0.5">
      <c r="A1494" s="134">
        <v>4</v>
      </c>
      <c r="B1494" s="135">
        <v>99027</v>
      </c>
      <c r="C1494" s="136" t="s">
        <v>153</v>
      </c>
      <c r="D1494" s="137">
        <v>2442</v>
      </c>
      <c r="E1494" s="138">
        <v>2307170.83</v>
      </c>
      <c r="F1494" s="139" t="s">
        <v>262</v>
      </c>
    </row>
    <row r="1495" spans="1:6" ht="14.65" thickBot="1" x14ac:dyDescent="0.5">
      <c r="A1495" s="134">
        <v>4</v>
      </c>
      <c r="B1495" s="135">
        <v>99027</v>
      </c>
      <c r="C1495" s="136" t="s">
        <v>153</v>
      </c>
      <c r="D1495" s="137">
        <v>1967</v>
      </c>
      <c r="E1495" s="138">
        <v>115116.31916</v>
      </c>
      <c r="F1495" s="139" t="s">
        <v>152</v>
      </c>
    </row>
    <row r="1496" spans="1:6" ht="14.65" thickBot="1" x14ac:dyDescent="0.5">
      <c r="A1496" s="134">
        <v>4</v>
      </c>
      <c r="B1496" s="135">
        <v>99029</v>
      </c>
      <c r="C1496" s="136" t="s">
        <v>153</v>
      </c>
      <c r="D1496" s="137">
        <v>548</v>
      </c>
      <c r="E1496" s="138">
        <v>761867.69900000002</v>
      </c>
      <c r="F1496" s="139" t="s">
        <v>262</v>
      </c>
    </row>
    <row r="1497" spans="1:6" ht="14.65" thickBot="1" x14ac:dyDescent="0.5">
      <c r="A1497" s="134">
        <v>4</v>
      </c>
      <c r="B1497" s="135">
        <v>99029</v>
      </c>
      <c r="C1497" s="136" t="s">
        <v>153</v>
      </c>
      <c r="D1497" s="137">
        <v>193</v>
      </c>
      <c r="E1497" s="138">
        <v>16292.982459999999</v>
      </c>
      <c r="F1497" s="139" t="s">
        <v>152</v>
      </c>
    </row>
    <row r="1498" spans="1:6" ht="14.65" thickBot="1" x14ac:dyDescent="0.5">
      <c r="A1498" s="134">
        <v>4</v>
      </c>
      <c r="B1498" s="135">
        <v>99030</v>
      </c>
      <c r="C1498" s="136" t="s">
        <v>153</v>
      </c>
      <c r="D1498" s="137">
        <v>304</v>
      </c>
      <c r="E1498" s="138">
        <v>452735.93099999998</v>
      </c>
      <c r="F1498" s="139" t="s">
        <v>262</v>
      </c>
    </row>
    <row r="1499" spans="1:6" ht="14.65" thickBot="1" x14ac:dyDescent="0.5">
      <c r="A1499" s="134">
        <v>4</v>
      </c>
      <c r="B1499" s="135">
        <v>99031</v>
      </c>
      <c r="C1499" s="136" t="s">
        <v>153</v>
      </c>
      <c r="D1499" s="137">
        <v>192</v>
      </c>
      <c r="E1499" s="138">
        <v>193793.02799999999</v>
      </c>
      <c r="F1499" s="139" t="s">
        <v>262</v>
      </c>
    </row>
    <row r="1500" spans="1:6" ht="14.65" thickBot="1" x14ac:dyDescent="0.5">
      <c r="A1500" s="134">
        <v>4</v>
      </c>
      <c r="B1500" s="135">
        <v>99031</v>
      </c>
      <c r="C1500" s="136" t="s">
        <v>153</v>
      </c>
      <c r="D1500" s="137">
        <v>109</v>
      </c>
      <c r="E1500" s="138">
        <v>7905.8961200000003</v>
      </c>
      <c r="F1500" s="139" t="s">
        <v>152</v>
      </c>
    </row>
    <row r="1501" spans="1:6" ht="14.65" thickBot="1" x14ac:dyDescent="0.5">
      <c r="A1501" s="134">
        <v>4</v>
      </c>
      <c r="B1501" s="135">
        <v>99032</v>
      </c>
      <c r="C1501" s="136" t="s">
        <v>153</v>
      </c>
      <c r="D1501" s="137">
        <v>323</v>
      </c>
      <c r="E1501" s="138">
        <v>337191.21899999998</v>
      </c>
      <c r="F1501" s="139" t="s">
        <v>262</v>
      </c>
    </row>
    <row r="1502" spans="1:6" ht="14.65" thickBot="1" x14ac:dyDescent="0.5">
      <c r="A1502" s="134">
        <v>4</v>
      </c>
      <c r="B1502" s="135">
        <v>99032</v>
      </c>
      <c r="C1502" s="136" t="s">
        <v>153</v>
      </c>
      <c r="D1502" s="137">
        <v>154</v>
      </c>
      <c r="E1502" s="138">
        <v>10805.890740000001</v>
      </c>
      <c r="F1502" s="139" t="s">
        <v>152</v>
      </c>
    </row>
    <row r="1503" spans="1:6" ht="14.65" thickBot="1" x14ac:dyDescent="0.5">
      <c r="A1503" s="134">
        <v>4</v>
      </c>
      <c r="B1503" s="135">
        <v>99033</v>
      </c>
      <c r="C1503" s="136" t="s">
        <v>153</v>
      </c>
      <c r="D1503" s="137">
        <v>446</v>
      </c>
      <c r="E1503" s="138">
        <v>620719.4</v>
      </c>
      <c r="F1503" s="139" t="s">
        <v>262</v>
      </c>
    </row>
    <row r="1504" spans="1:6" ht="14.65" thickBot="1" x14ac:dyDescent="0.5">
      <c r="A1504" s="134">
        <v>4</v>
      </c>
      <c r="B1504" s="135">
        <v>99034</v>
      </c>
      <c r="C1504" s="136" t="s">
        <v>153</v>
      </c>
      <c r="D1504" s="137">
        <v>49</v>
      </c>
      <c r="E1504" s="138">
        <v>63886.408000000003</v>
      </c>
      <c r="F1504" s="139" t="s">
        <v>262</v>
      </c>
    </row>
    <row r="1505" spans="1:6" ht="14.65" thickBot="1" x14ac:dyDescent="0.5">
      <c r="A1505" s="134">
        <v>4</v>
      </c>
      <c r="B1505" s="135">
        <v>99036</v>
      </c>
      <c r="C1505" s="136" t="s">
        <v>153</v>
      </c>
      <c r="D1505" s="137">
        <v>81</v>
      </c>
      <c r="E1505" s="138">
        <v>6761.07143</v>
      </c>
      <c r="F1505" s="139" t="s">
        <v>152</v>
      </c>
    </row>
    <row r="1506" spans="1:6" ht="14.65" thickBot="1" x14ac:dyDescent="0.5">
      <c r="A1506" s="134">
        <v>4</v>
      </c>
      <c r="B1506" s="135">
        <v>99037</v>
      </c>
      <c r="C1506" s="136" t="s">
        <v>153</v>
      </c>
      <c r="D1506" s="137">
        <v>312</v>
      </c>
      <c r="E1506" s="138">
        <v>251626.31</v>
      </c>
      <c r="F1506" s="139" t="s">
        <v>262</v>
      </c>
    </row>
    <row r="1507" spans="1:6" ht="14.65" thickBot="1" x14ac:dyDescent="0.5">
      <c r="A1507" s="134">
        <v>4</v>
      </c>
      <c r="B1507" s="135">
        <v>99037</v>
      </c>
      <c r="C1507" s="136" t="s">
        <v>153</v>
      </c>
      <c r="D1507" s="137">
        <v>3594</v>
      </c>
      <c r="E1507" s="138">
        <v>239190.17084999999</v>
      </c>
      <c r="F1507" s="139" t="s">
        <v>152</v>
      </c>
    </row>
    <row r="1508" spans="1:6" ht="14.65" thickBot="1" x14ac:dyDescent="0.5">
      <c r="A1508" s="134">
        <v>4</v>
      </c>
      <c r="B1508" s="135">
        <v>99039</v>
      </c>
      <c r="C1508" s="136" t="s">
        <v>153</v>
      </c>
      <c r="D1508" s="137">
        <v>74</v>
      </c>
      <c r="E1508" s="138">
        <v>109099.83900000001</v>
      </c>
      <c r="F1508" s="139" t="s">
        <v>262</v>
      </c>
    </row>
    <row r="1509" spans="1:6" ht="14.65" thickBot="1" x14ac:dyDescent="0.5">
      <c r="A1509" s="134">
        <v>4</v>
      </c>
      <c r="B1509" s="135">
        <v>99040</v>
      </c>
      <c r="C1509" s="136" t="s">
        <v>153</v>
      </c>
      <c r="D1509" s="137">
        <v>352</v>
      </c>
      <c r="E1509" s="138">
        <v>493334.01</v>
      </c>
      <c r="F1509" s="139" t="s">
        <v>262</v>
      </c>
    </row>
    <row r="1510" spans="1:6" ht="14.65" thickBot="1" x14ac:dyDescent="0.5">
      <c r="A1510" s="134">
        <v>4</v>
      </c>
      <c r="B1510" s="135">
        <v>99101</v>
      </c>
      <c r="C1510" s="136" t="s">
        <v>153</v>
      </c>
      <c r="D1510" s="137">
        <v>781</v>
      </c>
      <c r="E1510" s="138">
        <v>912194.83299999998</v>
      </c>
      <c r="F1510" s="139" t="s">
        <v>262</v>
      </c>
    </row>
    <row r="1511" spans="1:6" ht="14.65" thickBot="1" x14ac:dyDescent="0.5">
      <c r="A1511" s="134">
        <v>4</v>
      </c>
      <c r="B1511" s="135">
        <v>99101</v>
      </c>
      <c r="C1511" s="136" t="s">
        <v>153</v>
      </c>
      <c r="D1511" s="137">
        <v>7</v>
      </c>
      <c r="E1511" s="138">
        <v>287.21953999999999</v>
      </c>
      <c r="F1511" s="139" t="s">
        <v>152</v>
      </c>
    </row>
    <row r="1512" spans="1:6" ht="14.65" thickBot="1" x14ac:dyDescent="0.5">
      <c r="A1512" s="134">
        <v>4</v>
      </c>
      <c r="B1512" s="135">
        <v>99102</v>
      </c>
      <c r="C1512" s="136" t="s">
        <v>153</v>
      </c>
      <c r="D1512" s="137">
        <v>301</v>
      </c>
      <c r="E1512" s="138">
        <v>235804.53400000001</v>
      </c>
      <c r="F1512" s="139" t="s">
        <v>262</v>
      </c>
    </row>
    <row r="1513" spans="1:6" ht="14.65" thickBot="1" x14ac:dyDescent="0.5">
      <c r="A1513" s="134">
        <v>4</v>
      </c>
      <c r="B1513" s="135">
        <v>99102</v>
      </c>
      <c r="C1513" s="136" t="s">
        <v>153</v>
      </c>
      <c r="D1513" s="137">
        <v>184</v>
      </c>
      <c r="E1513" s="138">
        <v>9816.4961999999996</v>
      </c>
      <c r="F1513" s="139" t="s">
        <v>152</v>
      </c>
    </row>
    <row r="1514" spans="1:6" ht="14.65" thickBot="1" x14ac:dyDescent="0.5">
      <c r="A1514" s="134">
        <v>4</v>
      </c>
      <c r="B1514" s="135">
        <v>99103</v>
      </c>
      <c r="C1514" s="136" t="s">
        <v>153</v>
      </c>
      <c r="D1514" s="137">
        <v>163</v>
      </c>
      <c r="E1514" s="138">
        <v>211003.196</v>
      </c>
      <c r="F1514" s="139" t="s">
        <v>262</v>
      </c>
    </row>
    <row r="1515" spans="1:6" ht="14.65" thickBot="1" x14ac:dyDescent="0.5">
      <c r="A1515" s="134">
        <v>4</v>
      </c>
      <c r="B1515" s="135">
        <v>99104</v>
      </c>
      <c r="C1515" s="136" t="s">
        <v>153</v>
      </c>
      <c r="D1515" s="137">
        <v>4</v>
      </c>
      <c r="E1515" s="138">
        <v>3545.64</v>
      </c>
      <c r="F1515" s="139" t="s">
        <v>262</v>
      </c>
    </row>
    <row r="1516" spans="1:6" ht="14.65" thickBot="1" x14ac:dyDescent="0.5">
      <c r="A1516" s="134">
        <v>4</v>
      </c>
      <c r="B1516" s="135">
        <v>99107</v>
      </c>
      <c r="C1516" s="136" t="s">
        <v>153</v>
      </c>
      <c r="D1516" s="137">
        <v>2</v>
      </c>
      <c r="E1516" s="138">
        <v>1168.317</v>
      </c>
      <c r="F1516" s="139" t="s">
        <v>262</v>
      </c>
    </row>
    <row r="1517" spans="1:6" ht="14.65" thickBot="1" x14ac:dyDescent="0.5">
      <c r="A1517" s="134">
        <v>4</v>
      </c>
      <c r="B1517" s="135">
        <v>99109</v>
      </c>
      <c r="C1517" s="136" t="s">
        <v>153</v>
      </c>
      <c r="D1517" s="137">
        <v>1673</v>
      </c>
      <c r="E1517" s="138">
        <v>1802212.0260000001</v>
      </c>
      <c r="F1517" s="139" t="s">
        <v>262</v>
      </c>
    </row>
    <row r="1518" spans="1:6" ht="14.65" thickBot="1" x14ac:dyDescent="0.5">
      <c r="A1518" s="134">
        <v>4</v>
      </c>
      <c r="B1518" s="135">
        <v>99109</v>
      </c>
      <c r="C1518" s="136" t="s">
        <v>153</v>
      </c>
      <c r="D1518" s="137">
        <v>1078</v>
      </c>
      <c r="E1518" s="138">
        <v>78417.039940000002</v>
      </c>
      <c r="F1518" s="139" t="s">
        <v>152</v>
      </c>
    </row>
    <row r="1519" spans="1:6" ht="14.65" thickBot="1" x14ac:dyDescent="0.5">
      <c r="A1519" s="134">
        <v>4</v>
      </c>
      <c r="B1519" s="135">
        <v>99110</v>
      </c>
      <c r="C1519" s="136" t="s">
        <v>153</v>
      </c>
      <c r="D1519" s="137">
        <v>197</v>
      </c>
      <c r="E1519" s="138">
        <v>270904.03899999999</v>
      </c>
      <c r="F1519" s="139" t="s">
        <v>262</v>
      </c>
    </row>
    <row r="1520" spans="1:6" ht="14.65" thickBot="1" x14ac:dyDescent="0.5">
      <c r="A1520" s="134">
        <v>4</v>
      </c>
      <c r="B1520" s="135">
        <v>99110</v>
      </c>
      <c r="C1520" s="136" t="s">
        <v>153</v>
      </c>
      <c r="D1520" s="137">
        <v>14</v>
      </c>
      <c r="E1520" s="138">
        <v>1390.02205</v>
      </c>
      <c r="F1520" s="139" t="s">
        <v>152</v>
      </c>
    </row>
    <row r="1521" spans="1:6" ht="14.65" thickBot="1" x14ac:dyDescent="0.5">
      <c r="A1521" s="134">
        <v>4</v>
      </c>
      <c r="B1521" s="135">
        <v>99111</v>
      </c>
      <c r="C1521" s="136" t="s">
        <v>153</v>
      </c>
      <c r="D1521" s="137">
        <v>1718</v>
      </c>
      <c r="E1521" s="138">
        <v>1552094.368</v>
      </c>
      <c r="F1521" s="139" t="s">
        <v>262</v>
      </c>
    </row>
    <row r="1522" spans="1:6" ht="14.65" thickBot="1" x14ac:dyDescent="0.5">
      <c r="A1522" s="134">
        <v>4</v>
      </c>
      <c r="B1522" s="135">
        <v>99111</v>
      </c>
      <c r="C1522" s="136" t="s">
        <v>153</v>
      </c>
      <c r="D1522" s="137">
        <v>934</v>
      </c>
      <c r="E1522" s="138">
        <v>67809.312699999995</v>
      </c>
      <c r="F1522" s="139" t="s">
        <v>152</v>
      </c>
    </row>
    <row r="1523" spans="1:6" ht="14.65" thickBot="1" x14ac:dyDescent="0.5">
      <c r="A1523" s="134">
        <v>4</v>
      </c>
      <c r="B1523" s="135">
        <v>99113</v>
      </c>
      <c r="C1523" s="136" t="s">
        <v>153</v>
      </c>
      <c r="D1523" s="137">
        <v>274</v>
      </c>
      <c r="E1523" s="138">
        <v>280880.15100000001</v>
      </c>
      <c r="F1523" s="139" t="s">
        <v>262</v>
      </c>
    </row>
    <row r="1524" spans="1:6" ht="14.65" thickBot="1" x14ac:dyDescent="0.5">
      <c r="A1524" s="134">
        <v>4</v>
      </c>
      <c r="B1524" s="135">
        <v>99113</v>
      </c>
      <c r="C1524" s="136" t="s">
        <v>153</v>
      </c>
      <c r="D1524" s="137">
        <v>160</v>
      </c>
      <c r="E1524" s="138">
        <v>12199.12118</v>
      </c>
      <c r="F1524" s="139" t="s">
        <v>152</v>
      </c>
    </row>
    <row r="1525" spans="1:6" ht="14.65" thickBot="1" x14ac:dyDescent="0.5">
      <c r="A1525" s="134">
        <v>4</v>
      </c>
      <c r="B1525" s="135">
        <v>99114</v>
      </c>
      <c r="C1525" s="136" t="s">
        <v>153</v>
      </c>
      <c r="D1525" s="137">
        <v>6627</v>
      </c>
      <c r="E1525" s="138">
        <v>6541389.1220000004</v>
      </c>
      <c r="F1525" s="139" t="s">
        <v>262</v>
      </c>
    </row>
    <row r="1526" spans="1:6" ht="14.65" thickBot="1" x14ac:dyDescent="0.5">
      <c r="A1526" s="134">
        <v>4</v>
      </c>
      <c r="B1526" s="135">
        <v>99114</v>
      </c>
      <c r="C1526" s="136" t="s">
        <v>153</v>
      </c>
      <c r="D1526" s="137">
        <v>1731</v>
      </c>
      <c r="E1526" s="138">
        <v>113056.81784</v>
      </c>
      <c r="F1526" s="139" t="s">
        <v>152</v>
      </c>
    </row>
    <row r="1527" spans="1:6" ht="14.65" thickBot="1" x14ac:dyDescent="0.5">
      <c r="A1527" s="134">
        <v>4</v>
      </c>
      <c r="B1527" s="135">
        <v>99117</v>
      </c>
      <c r="C1527" s="136" t="s">
        <v>153</v>
      </c>
      <c r="D1527" s="137">
        <v>152</v>
      </c>
      <c r="E1527" s="138">
        <v>173349.728</v>
      </c>
      <c r="F1527" s="139" t="s">
        <v>262</v>
      </c>
    </row>
    <row r="1528" spans="1:6" ht="14.65" thickBot="1" x14ac:dyDescent="0.5">
      <c r="A1528" s="134">
        <v>4</v>
      </c>
      <c r="B1528" s="135">
        <v>99122</v>
      </c>
      <c r="C1528" s="136" t="s">
        <v>153</v>
      </c>
      <c r="D1528" s="137">
        <v>963</v>
      </c>
      <c r="E1528" s="138">
        <v>967938.05500000005</v>
      </c>
      <c r="F1528" s="139" t="s">
        <v>262</v>
      </c>
    </row>
    <row r="1529" spans="1:6" ht="14.65" thickBot="1" x14ac:dyDescent="0.5">
      <c r="A1529" s="134">
        <v>4</v>
      </c>
      <c r="B1529" s="135">
        <v>99122</v>
      </c>
      <c r="C1529" s="136" t="s">
        <v>153</v>
      </c>
      <c r="D1529" s="137">
        <v>598</v>
      </c>
      <c r="E1529" s="138">
        <v>40797.874029999999</v>
      </c>
      <c r="F1529" s="139" t="s">
        <v>152</v>
      </c>
    </row>
    <row r="1530" spans="1:6" ht="14.65" thickBot="1" x14ac:dyDescent="0.5">
      <c r="A1530" s="134">
        <v>4</v>
      </c>
      <c r="B1530" s="135">
        <v>99125</v>
      </c>
      <c r="C1530" s="136" t="s">
        <v>153</v>
      </c>
      <c r="D1530" s="137">
        <v>231</v>
      </c>
      <c r="E1530" s="138">
        <v>208414.03599999999</v>
      </c>
      <c r="F1530" s="139" t="s">
        <v>262</v>
      </c>
    </row>
    <row r="1531" spans="1:6" ht="14.65" thickBot="1" x14ac:dyDescent="0.5">
      <c r="A1531" s="134">
        <v>4</v>
      </c>
      <c r="B1531" s="135">
        <v>99125</v>
      </c>
      <c r="C1531" s="136" t="s">
        <v>153</v>
      </c>
      <c r="D1531" s="137">
        <v>128</v>
      </c>
      <c r="E1531" s="138">
        <v>8531.1696900000006</v>
      </c>
      <c r="F1531" s="139" t="s">
        <v>152</v>
      </c>
    </row>
    <row r="1532" spans="1:6" ht="14.65" thickBot="1" x14ac:dyDescent="0.5">
      <c r="A1532" s="134">
        <v>4</v>
      </c>
      <c r="B1532" s="135">
        <v>99126</v>
      </c>
      <c r="C1532" s="136" t="s">
        <v>153</v>
      </c>
      <c r="D1532" s="137">
        <v>514</v>
      </c>
      <c r="E1532" s="138">
        <v>545794.78599999996</v>
      </c>
      <c r="F1532" s="139" t="s">
        <v>262</v>
      </c>
    </row>
    <row r="1533" spans="1:6" ht="14.65" thickBot="1" x14ac:dyDescent="0.5">
      <c r="A1533" s="134">
        <v>4</v>
      </c>
      <c r="B1533" s="135">
        <v>99128</v>
      </c>
      <c r="C1533" s="136" t="s">
        <v>153</v>
      </c>
      <c r="D1533" s="137">
        <v>110</v>
      </c>
      <c r="E1533" s="138">
        <v>138200.12899999999</v>
      </c>
      <c r="F1533" s="139" t="s">
        <v>262</v>
      </c>
    </row>
    <row r="1534" spans="1:6" ht="14.65" thickBot="1" x14ac:dyDescent="0.5">
      <c r="A1534" s="134">
        <v>4</v>
      </c>
      <c r="B1534" s="135">
        <v>99129</v>
      </c>
      <c r="C1534" s="136" t="s">
        <v>153</v>
      </c>
      <c r="D1534" s="137">
        <v>473</v>
      </c>
      <c r="E1534" s="138">
        <v>410141.91600000003</v>
      </c>
      <c r="F1534" s="139" t="s">
        <v>262</v>
      </c>
    </row>
    <row r="1535" spans="1:6" ht="14.65" thickBot="1" x14ac:dyDescent="0.5">
      <c r="A1535" s="134">
        <v>4</v>
      </c>
      <c r="B1535" s="135">
        <v>99130</v>
      </c>
      <c r="C1535" s="136" t="s">
        <v>153</v>
      </c>
      <c r="D1535" s="137">
        <v>400</v>
      </c>
      <c r="E1535" s="138">
        <v>513040.03499999997</v>
      </c>
      <c r="F1535" s="139" t="s">
        <v>262</v>
      </c>
    </row>
    <row r="1536" spans="1:6" ht="14.65" thickBot="1" x14ac:dyDescent="0.5">
      <c r="A1536" s="134">
        <v>4</v>
      </c>
      <c r="B1536" s="135">
        <v>99131</v>
      </c>
      <c r="C1536" s="136" t="s">
        <v>153</v>
      </c>
      <c r="D1536" s="137">
        <v>115</v>
      </c>
      <c r="E1536" s="138">
        <v>101403.796</v>
      </c>
      <c r="F1536" s="139" t="s">
        <v>262</v>
      </c>
    </row>
    <row r="1537" spans="1:6" ht="14.65" thickBot="1" x14ac:dyDescent="0.5">
      <c r="A1537" s="134">
        <v>4</v>
      </c>
      <c r="B1537" s="135">
        <v>99134</v>
      </c>
      <c r="C1537" s="136" t="s">
        <v>153</v>
      </c>
      <c r="D1537" s="137">
        <v>258</v>
      </c>
      <c r="E1537" s="138">
        <v>250399.18700000001</v>
      </c>
      <c r="F1537" s="139" t="s">
        <v>262</v>
      </c>
    </row>
    <row r="1538" spans="1:6" ht="14.65" thickBot="1" x14ac:dyDescent="0.5">
      <c r="A1538" s="134">
        <v>4</v>
      </c>
      <c r="B1538" s="135">
        <v>99134</v>
      </c>
      <c r="C1538" s="136" t="s">
        <v>153</v>
      </c>
      <c r="D1538" s="137">
        <v>165</v>
      </c>
      <c r="E1538" s="138">
        <v>11429.242260000001</v>
      </c>
      <c r="F1538" s="139" t="s">
        <v>152</v>
      </c>
    </row>
    <row r="1539" spans="1:6" ht="14.65" thickBot="1" x14ac:dyDescent="0.5">
      <c r="A1539" s="134">
        <v>4</v>
      </c>
      <c r="B1539" s="135">
        <v>99137</v>
      </c>
      <c r="C1539" s="136" t="s">
        <v>153</v>
      </c>
      <c r="D1539" s="137">
        <v>317</v>
      </c>
      <c r="E1539" s="138">
        <v>251234.43700000001</v>
      </c>
      <c r="F1539" s="139" t="s">
        <v>262</v>
      </c>
    </row>
    <row r="1540" spans="1:6" ht="14.65" thickBot="1" x14ac:dyDescent="0.5">
      <c r="A1540" s="134">
        <v>4</v>
      </c>
      <c r="B1540" s="135">
        <v>99138</v>
      </c>
      <c r="C1540" s="136" t="s">
        <v>153</v>
      </c>
      <c r="D1540" s="137">
        <v>872</v>
      </c>
      <c r="E1540" s="138">
        <v>689707.549</v>
      </c>
      <c r="F1540" s="139" t="s">
        <v>262</v>
      </c>
    </row>
    <row r="1541" spans="1:6" ht="14.65" thickBot="1" x14ac:dyDescent="0.5">
      <c r="A1541" s="134">
        <v>4</v>
      </c>
      <c r="B1541" s="135">
        <v>99141</v>
      </c>
      <c r="C1541" s="136" t="s">
        <v>153</v>
      </c>
      <c r="D1541" s="137">
        <v>3205</v>
      </c>
      <c r="E1541" s="138">
        <v>2893977.7390000001</v>
      </c>
      <c r="F1541" s="139" t="s">
        <v>262</v>
      </c>
    </row>
    <row r="1542" spans="1:6" ht="14.65" thickBot="1" x14ac:dyDescent="0.5">
      <c r="A1542" s="134">
        <v>4</v>
      </c>
      <c r="B1542" s="135">
        <v>99141</v>
      </c>
      <c r="C1542" s="136" t="s">
        <v>153</v>
      </c>
      <c r="D1542" s="137">
        <v>687</v>
      </c>
      <c r="E1542" s="138">
        <v>30823.010149999998</v>
      </c>
      <c r="F1542" s="139" t="s">
        <v>152</v>
      </c>
    </row>
    <row r="1543" spans="1:6" ht="14.65" thickBot="1" x14ac:dyDescent="0.5">
      <c r="A1543" s="134">
        <v>4</v>
      </c>
      <c r="B1543" s="135">
        <v>99143</v>
      </c>
      <c r="C1543" s="136" t="s">
        <v>153</v>
      </c>
      <c r="D1543" s="137">
        <v>211</v>
      </c>
      <c r="E1543" s="138">
        <v>183201.13800000001</v>
      </c>
      <c r="F1543" s="139" t="s">
        <v>262</v>
      </c>
    </row>
    <row r="1544" spans="1:6" ht="14.65" thickBot="1" x14ac:dyDescent="0.5">
      <c r="A1544" s="134">
        <v>4</v>
      </c>
      <c r="B1544" s="135">
        <v>99143</v>
      </c>
      <c r="C1544" s="136" t="s">
        <v>153</v>
      </c>
      <c r="D1544" s="137">
        <v>129</v>
      </c>
      <c r="E1544" s="138">
        <v>7392.2319299999999</v>
      </c>
      <c r="F1544" s="139" t="s">
        <v>152</v>
      </c>
    </row>
    <row r="1545" spans="1:6" ht="14.65" thickBot="1" x14ac:dyDescent="0.5">
      <c r="A1545" s="134">
        <v>4</v>
      </c>
      <c r="B1545" s="135">
        <v>99144</v>
      </c>
      <c r="C1545" s="136" t="s">
        <v>153</v>
      </c>
      <c r="D1545" s="137">
        <v>1</v>
      </c>
      <c r="E1545" s="138">
        <v>69.721999999999994</v>
      </c>
      <c r="F1545" s="139" t="s">
        <v>152</v>
      </c>
    </row>
    <row r="1546" spans="1:6" ht="14.65" thickBot="1" x14ac:dyDescent="0.5">
      <c r="A1546" s="134">
        <v>4</v>
      </c>
      <c r="B1546" s="135">
        <v>99146</v>
      </c>
      <c r="C1546" s="136" t="s">
        <v>153</v>
      </c>
      <c r="D1546" s="137">
        <v>44</v>
      </c>
      <c r="E1546" s="138">
        <v>36001.506999999998</v>
      </c>
      <c r="F1546" s="139" t="s">
        <v>262</v>
      </c>
    </row>
    <row r="1547" spans="1:6" ht="14.65" thickBot="1" x14ac:dyDescent="0.5">
      <c r="A1547" s="134">
        <v>4</v>
      </c>
      <c r="B1547" s="135">
        <v>99148</v>
      </c>
      <c r="C1547" s="136" t="s">
        <v>153</v>
      </c>
      <c r="D1547" s="137">
        <v>1754</v>
      </c>
      <c r="E1547" s="138">
        <v>1310858.804</v>
      </c>
      <c r="F1547" s="139" t="s">
        <v>262</v>
      </c>
    </row>
    <row r="1548" spans="1:6" ht="14.65" thickBot="1" x14ac:dyDescent="0.5">
      <c r="A1548" s="134">
        <v>4</v>
      </c>
      <c r="B1548" s="135">
        <v>99148</v>
      </c>
      <c r="C1548" s="136" t="s">
        <v>153</v>
      </c>
      <c r="D1548" s="137">
        <v>596</v>
      </c>
      <c r="E1548" s="138">
        <v>33480.658020000003</v>
      </c>
      <c r="F1548" s="139" t="s">
        <v>152</v>
      </c>
    </row>
    <row r="1549" spans="1:6" ht="14.65" thickBot="1" x14ac:dyDescent="0.5">
      <c r="A1549" s="134">
        <v>4</v>
      </c>
      <c r="B1549" s="135">
        <v>99149</v>
      </c>
      <c r="C1549" s="136" t="s">
        <v>153</v>
      </c>
      <c r="D1549" s="137">
        <v>76</v>
      </c>
      <c r="E1549" s="138">
        <v>69668.721999999994</v>
      </c>
      <c r="F1549" s="139" t="s">
        <v>262</v>
      </c>
    </row>
    <row r="1550" spans="1:6" ht="14.65" thickBot="1" x14ac:dyDescent="0.5">
      <c r="A1550" s="134">
        <v>4</v>
      </c>
      <c r="B1550" s="135">
        <v>99151</v>
      </c>
      <c r="C1550" s="136" t="s">
        <v>153</v>
      </c>
      <c r="D1550" s="137">
        <v>95</v>
      </c>
      <c r="E1550" s="138">
        <v>123158.989</v>
      </c>
      <c r="F1550" s="139" t="s">
        <v>262</v>
      </c>
    </row>
    <row r="1551" spans="1:6" ht="14.65" thickBot="1" x14ac:dyDescent="0.5">
      <c r="A1551" s="134">
        <v>4</v>
      </c>
      <c r="B1551" s="135">
        <v>99156</v>
      </c>
      <c r="C1551" s="136" t="s">
        <v>153</v>
      </c>
      <c r="D1551" s="137">
        <v>8</v>
      </c>
      <c r="E1551" s="138">
        <v>8041.4780000000001</v>
      </c>
      <c r="F1551" s="139" t="s">
        <v>262</v>
      </c>
    </row>
    <row r="1552" spans="1:6" ht="14.65" thickBot="1" x14ac:dyDescent="0.5">
      <c r="A1552" s="134">
        <v>4</v>
      </c>
      <c r="B1552" s="135">
        <v>99157</v>
      </c>
      <c r="C1552" s="136" t="s">
        <v>153</v>
      </c>
      <c r="D1552" s="137">
        <v>492</v>
      </c>
      <c r="E1552" s="138">
        <v>517364.62900000002</v>
      </c>
      <c r="F1552" s="139" t="s">
        <v>262</v>
      </c>
    </row>
    <row r="1553" spans="1:6" ht="14.65" thickBot="1" x14ac:dyDescent="0.5">
      <c r="A1553" s="134">
        <v>4</v>
      </c>
      <c r="B1553" s="135">
        <v>99158</v>
      </c>
      <c r="C1553" s="136" t="s">
        <v>153</v>
      </c>
      <c r="D1553" s="137">
        <v>237</v>
      </c>
      <c r="E1553" s="138">
        <v>384604.326</v>
      </c>
      <c r="F1553" s="139" t="s">
        <v>262</v>
      </c>
    </row>
    <row r="1554" spans="1:6" ht="14.65" thickBot="1" x14ac:dyDescent="0.5">
      <c r="A1554" s="134">
        <v>4</v>
      </c>
      <c r="B1554" s="135">
        <v>99159</v>
      </c>
      <c r="C1554" s="136" t="s">
        <v>153</v>
      </c>
      <c r="D1554" s="137">
        <v>511</v>
      </c>
      <c r="E1554" s="138">
        <v>458979.495</v>
      </c>
      <c r="F1554" s="139" t="s">
        <v>262</v>
      </c>
    </row>
    <row r="1555" spans="1:6" ht="14.65" thickBot="1" x14ac:dyDescent="0.5">
      <c r="A1555" s="134">
        <v>4</v>
      </c>
      <c r="B1555" s="135">
        <v>99159</v>
      </c>
      <c r="C1555" s="136" t="s">
        <v>153</v>
      </c>
      <c r="D1555" s="137">
        <v>342</v>
      </c>
      <c r="E1555" s="138">
        <v>22230.403340000001</v>
      </c>
      <c r="F1555" s="139" t="s">
        <v>152</v>
      </c>
    </row>
    <row r="1556" spans="1:6" ht="14.65" thickBot="1" x14ac:dyDescent="0.5">
      <c r="A1556" s="134">
        <v>4</v>
      </c>
      <c r="B1556" s="135">
        <v>99160</v>
      </c>
      <c r="C1556" s="136" t="s">
        <v>153</v>
      </c>
      <c r="D1556" s="137">
        <v>82</v>
      </c>
      <c r="E1556" s="138">
        <v>84132.842999999993</v>
      </c>
      <c r="F1556" s="139" t="s">
        <v>262</v>
      </c>
    </row>
    <row r="1557" spans="1:6" ht="14.65" thickBot="1" x14ac:dyDescent="0.5">
      <c r="A1557" s="134">
        <v>4</v>
      </c>
      <c r="B1557" s="135">
        <v>99161</v>
      </c>
      <c r="C1557" s="136" t="s">
        <v>153</v>
      </c>
      <c r="D1557" s="137">
        <v>705</v>
      </c>
      <c r="E1557" s="138">
        <v>661570.69499999995</v>
      </c>
      <c r="F1557" s="139" t="s">
        <v>262</v>
      </c>
    </row>
    <row r="1558" spans="1:6" ht="14.65" thickBot="1" x14ac:dyDescent="0.5">
      <c r="A1558" s="134">
        <v>4</v>
      </c>
      <c r="B1558" s="135">
        <v>99161</v>
      </c>
      <c r="C1558" s="136" t="s">
        <v>153</v>
      </c>
      <c r="D1558" s="137">
        <v>420</v>
      </c>
      <c r="E1558" s="138">
        <v>24722.49454</v>
      </c>
      <c r="F1558" s="139" t="s">
        <v>152</v>
      </c>
    </row>
    <row r="1559" spans="1:6" ht="14.65" thickBot="1" x14ac:dyDescent="0.5">
      <c r="A1559" s="134">
        <v>4</v>
      </c>
      <c r="B1559" s="135">
        <v>99163</v>
      </c>
      <c r="C1559" s="136" t="s">
        <v>153</v>
      </c>
      <c r="D1559" s="137">
        <v>14569</v>
      </c>
      <c r="E1559" s="138">
        <v>10462601.503</v>
      </c>
      <c r="F1559" s="139" t="s">
        <v>262</v>
      </c>
    </row>
    <row r="1560" spans="1:6" ht="14.65" thickBot="1" x14ac:dyDescent="0.5">
      <c r="A1560" s="134">
        <v>4</v>
      </c>
      <c r="B1560" s="135">
        <v>99163</v>
      </c>
      <c r="C1560" s="136" t="s">
        <v>153</v>
      </c>
      <c r="D1560" s="137">
        <v>5353</v>
      </c>
      <c r="E1560" s="138">
        <v>376505.64374000003</v>
      </c>
      <c r="F1560" s="139" t="s">
        <v>152</v>
      </c>
    </row>
    <row r="1561" spans="1:6" ht="14.65" thickBot="1" x14ac:dyDescent="0.5">
      <c r="A1561" s="134">
        <v>4</v>
      </c>
      <c r="B1561" s="135">
        <v>99164</v>
      </c>
      <c r="C1561" s="136" t="s">
        <v>153</v>
      </c>
      <c r="D1561" s="137">
        <v>9</v>
      </c>
      <c r="E1561" s="138">
        <v>6611.152</v>
      </c>
      <c r="F1561" s="139" t="s">
        <v>262</v>
      </c>
    </row>
    <row r="1562" spans="1:6" ht="14.65" thickBot="1" x14ac:dyDescent="0.5">
      <c r="A1562" s="134">
        <v>4</v>
      </c>
      <c r="B1562" s="135">
        <v>99164</v>
      </c>
      <c r="C1562" s="136" t="s">
        <v>153</v>
      </c>
      <c r="D1562" s="137">
        <v>9</v>
      </c>
      <c r="E1562" s="138">
        <v>933.18173999999999</v>
      </c>
      <c r="F1562" s="139" t="s">
        <v>152</v>
      </c>
    </row>
    <row r="1563" spans="1:6" ht="14.65" thickBot="1" x14ac:dyDescent="0.5">
      <c r="A1563" s="134">
        <v>4</v>
      </c>
      <c r="B1563" s="135">
        <v>99167</v>
      </c>
      <c r="C1563" s="136" t="s">
        <v>153</v>
      </c>
      <c r="D1563" s="137">
        <v>469</v>
      </c>
      <c r="E1563" s="138">
        <v>447905.99900000001</v>
      </c>
      <c r="F1563" s="139" t="s">
        <v>262</v>
      </c>
    </row>
    <row r="1564" spans="1:6" ht="14.65" thickBot="1" x14ac:dyDescent="0.5">
      <c r="A1564" s="134">
        <v>4</v>
      </c>
      <c r="B1564" s="135">
        <v>99169</v>
      </c>
      <c r="C1564" s="136" t="s">
        <v>153</v>
      </c>
      <c r="D1564" s="137">
        <v>901</v>
      </c>
      <c r="E1564" s="138">
        <v>822699.01500000001</v>
      </c>
      <c r="F1564" s="139" t="s">
        <v>262</v>
      </c>
    </row>
    <row r="1565" spans="1:6" ht="14.65" thickBot="1" x14ac:dyDescent="0.5">
      <c r="A1565" s="134">
        <v>4</v>
      </c>
      <c r="B1565" s="135">
        <v>99169</v>
      </c>
      <c r="C1565" s="136" t="s">
        <v>153</v>
      </c>
      <c r="D1565" s="137">
        <v>622</v>
      </c>
      <c r="E1565" s="138">
        <v>44325.433559999998</v>
      </c>
      <c r="F1565" s="139" t="s">
        <v>152</v>
      </c>
    </row>
    <row r="1566" spans="1:6" ht="14.65" thickBot="1" x14ac:dyDescent="0.5">
      <c r="A1566" s="134">
        <v>4</v>
      </c>
      <c r="B1566" s="135">
        <v>99170</v>
      </c>
      <c r="C1566" s="136" t="s">
        <v>153</v>
      </c>
      <c r="D1566" s="137">
        <v>348</v>
      </c>
      <c r="E1566" s="138">
        <v>292185.47700000001</v>
      </c>
      <c r="F1566" s="139" t="s">
        <v>262</v>
      </c>
    </row>
    <row r="1567" spans="1:6" ht="14.65" thickBot="1" x14ac:dyDescent="0.5">
      <c r="A1567" s="134">
        <v>4</v>
      </c>
      <c r="B1567" s="135">
        <v>99170</v>
      </c>
      <c r="C1567" s="136" t="s">
        <v>153</v>
      </c>
      <c r="D1567" s="137">
        <v>189</v>
      </c>
      <c r="E1567" s="138">
        <v>11245.020490000001</v>
      </c>
      <c r="F1567" s="139" t="s">
        <v>152</v>
      </c>
    </row>
    <row r="1568" spans="1:6" ht="14.65" thickBot="1" x14ac:dyDescent="0.5">
      <c r="A1568" s="134">
        <v>4</v>
      </c>
      <c r="B1568" s="135">
        <v>99171</v>
      </c>
      <c r="C1568" s="136" t="s">
        <v>153</v>
      </c>
      <c r="D1568" s="137">
        <v>373</v>
      </c>
      <c r="E1568" s="138">
        <v>358970.27600000001</v>
      </c>
      <c r="F1568" s="139" t="s">
        <v>262</v>
      </c>
    </row>
    <row r="1569" spans="1:6" ht="14.65" thickBot="1" x14ac:dyDescent="0.5">
      <c r="A1569" s="134">
        <v>4</v>
      </c>
      <c r="B1569" s="135">
        <v>99171</v>
      </c>
      <c r="C1569" s="136" t="s">
        <v>153</v>
      </c>
      <c r="D1569" s="137">
        <v>222</v>
      </c>
      <c r="E1569" s="138">
        <v>15010.51031</v>
      </c>
      <c r="F1569" s="139" t="s">
        <v>152</v>
      </c>
    </row>
    <row r="1570" spans="1:6" ht="14.65" thickBot="1" x14ac:dyDescent="0.5">
      <c r="A1570" s="134">
        <v>4</v>
      </c>
      <c r="B1570" s="135">
        <v>99173</v>
      </c>
      <c r="C1570" s="136" t="s">
        <v>153</v>
      </c>
      <c r="D1570" s="137">
        <v>865</v>
      </c>
      <c r="E1570" s="138">
        <v>1065782.1440000001</v>
      </c>
      <c r="F1570" s="139" t="s">
        <v>262</v>
      </c>
    </row>
    <row r="1571" spans="1:6" ht="14.65" thickBot="1" x14ac:dyDescent="0.5">
      <c r="A1571" s="134">
        <v>4</v>
      </c>
      <c r="B1571" s="135">
        <v>99174</v>
      </c>
      <c r="C1571" s="136" t="s">
        <v>153</v>
      </c>
      <c r="D1571" s="137">
        <v>45</v>
      </c>
      <c r="E1571" s="138">
        <v>57718.771999999997</v>
      </c>
      <c r="F1571" s="139" t="s">
        <v>262</v>
      </c>
    </row>
    <row r="1572" spans="1:6" ht="14.65" thickBot="1" x14ac:dyDescent="0.5">
      <c r="A1572" s="134">
        <v>4</v>
      </c>
      <c r="B1572" s="135">
        <v>99176</v>
      </c>
      <c r="C1572" s="136" t="s">
        <v>153</v>
      </c>
      <c r="D1572" s="137">
        <v>46</v>
      </c>
      <c r="E1572" s="138">
        <v>45769.196000000004</v>
      </c>
      <c r="F1572" s="139" t="s">
        <v>262</v>
      </c>
    </row>
    <row r="1573" spans="1:6" ht="14.65" thickBot="1" x14ac:dyDescent="0.5">
      <c r="A1573" s="134">
        <v>4</v>
      </c>
      <c r="B1573" s="135">
        <v>99179</v>
      </c>
      <c r="C1573" s="136" t="s">
        <v>153</v>
      </c>
      <c r="D1573" s="137">
        <v>212</v>
      </c>
      <c r="E1573" s="138">
        <v>217723.34400000001</v>
      </c>
      <c r="F1573" s="139" t="s">
        <v>262</v>
      </c>
    </row>
    <row r="1574" spans="1:6" ht="14.65" thickBot="1" x14ac:dyDescent="0.5">
      <c r="A1574" s="134">
        <v>4</v>
      </c>
      <c r="B1574" s="135">
        <v>99179</v>
      </c>
      <c r="C1574" s="136" t="s">
        <v>153</v>
      </c>
      <c r="D1574" s="137">
        <v>127</v>
      </c>
      <c r="E1574" s="138">
        <v>8973.2389700000003</v>
      </c>
      <c r="F1574" s="139" t="s">
        <v>152</v>
      </c>
    </row>
    <row r="1575" spans="1:6" ht="14.65" thickBot="1" x14ac:dyDescent="0.5">
      <c r="A1575" s="134">
        <v>4</v>
      </c>
      <c r="B1575" s="135">
        <v>99181</v>
      </c>
      <c r="C1575" s="136" t="s">
        <v>153</v>
      </c>
      <c r="D1575" s="137">
        <v>1286</v>
      </c>
      <c r="E1575" s="138">
        <v>1398483.7590000001</v>
      </c>
      <c r="F1575" s="139" t="s">
        <v>262</v>
      </c>
    </row>
    <row r="1576" spans="1:6" ht="14.65" thickBot="1" x14ac:dyDescent="0.5">
      <c r="A1576" s="134">
        <v>4</v>
      </c>
      <c r="B1576" s="135">
        <v>99181</v>
      </c>
      <c r="C1576" s="136" t="s">
        <v>153</v>
      </c>
      <c r="D1576" s="137">
        <v>39</v>
      </c>
      <c r="E1576" s="138">
        <v>3264.8272900000002</v>
      </c>
      <c r="F1576" s="139" t="s">
        <v>152</v>
      </c>
    </row>
    <row r="1577" spans="1:6" ht="14.65" thickBot="1" x14ac:dyDescent="0.5">
      <c r="A1577" s="134">
        <v>4</v>
      </c>
      <c r="B1577" s="135">
        <v>99185</v>
      </c>
      <c r="C1577" s="136" t="s">
        <v>153</v>
      </c>
      <c r="D1577" s="137">
        <v>717</v>
      </c>
      <c r="E1577" s="138">
        <v>849361.07900000003</v>
      </c>
      <c r="F1577" s="139" t="s">
        <v>262</v>
      </c>
    </row>
    <row r="1578" spans="1:6" ht="14.65" thickBot="1" x14ac:dyDescent="0.5">
      <c r="A1578" s="134">
        <v>4</v>
      </c>
      <c r="B1578" s="135">
        <v>99201</v>
      </c>
      <c r="C1578" s="136" t="s">
        <v>153</v>
      </c>
      <c r="D1578" s="137">
        <v>7706</v>
      </c>
      <c r="E1578" s="138">
        <v>5429837.6880000001</v>
      </c>
      <c r="F1578" s="139" t="s">
        <v>262</v>
      </c>
    </row>
    <row r="1579" spans="1:6" ht="14.65" thickBot="1" x14ac:dyDescent="0.5">
      <c r="A1579" s="134">
        <v>4</v>
      </c>
      <c r="B1579" s="135">
        <v>99201</v>
      </c>
      <c r="C1579" s="136" t="s">
        <v>153</v>
      </c>
      <c r="D1579" s="137">
        <v>3188</v>
      </c>
      <c r="E1579" s="138">
        <v>226931.12169</v>
      </c>
      <c r="F1579" s="139" t="s">
        <v>152</v>
      </c>
    </row>
    <row r="1580" spans="1:6" ht="14.65" thickBot="1" x14ac:dyDescent="0.5">
      <c r="A1580" s="134">
        <v>4</v>
      </c>
      <c r="B1580" s="135">
        <v>99202</v>
      </c>
      <c r="C1580" s="136" t="s">
        <v>153</v>
      </c>
      <c r="D1580" s="137">
        <v>8118</v>
      </c>
      <c r="E1580" s="138">
        <v>6761338.8420000002</v>
      </c>
      <c r="F1580" s="139" t="s">
        <v>262</v>
      </c>
    </row>
    <row r="1581" spans="1:6" ht="14.65" thickBot="1" x14ac:dyDescent="0.5">
      <c r="A1581" s="134">
        <v>4</v>
      </c>
      <c r="B1581" s="135">
        <v>99202</v>
      </c>
      <c r="C1581" s="136" t="s">
        <v>153</v>
      </c>
      <c r="D1581" s="137">
        <v>4779</v>
      </c>
      <c r="E1581" s="138">
        <v>319157.94390000001</v>
      </c>
      <c r="F1581" s="139" t="s">
        <v>152</v>
      </c>
    </row>
    <row r="1582" spans="1:6" ht="14.65" thickBot="1" x14ac:dyDescent="0.5">
      <c r="A1582" s="134">
        <v>4</v>
      </c>
      <c r="B1582" s="135">
        <v>99203</v>
      </c>
      <c r="C1582" s="136" t="s">
        <v>153</v>
      </c>
      <c r="D1582" s="137">
        <v>9396</v>
      </c>
      <c r="E1582" s="138">
        <v>7851163.4910000004</v>
      </c>
      <c r="F1582" s="139" t="s">
        <v>262</v>
      </c>
    </row>
    <row r="1583" spans="1:6" ht="14.65" thickBot="1" x14ac:dyDescent="0.5">
      <c r="A1583" s="134">
        <v>4</v>
      </c>
      <c r="B1583" s="135">
        <v>99203</v>
      </c>
      <c r="C1583" s="136" t="s">
        <v>153</v>
      </c>
      <c r="D1583" s="137">
        <v>7692</v>
      </c>
      <c r="E1583" s="138">
        <v>679180.46388000005</v>
      </c>
      <c r="F1583" s="139" t="s">
        <v>152</v>
      </c>
    </row>
    <row r="1584" spans="1:6" ht="14.65" thickBot="1" x14ac:dyDescent="0.5">
      <c r="A1584" s="134">
        <v>4</v>
      </c>
      <c r="B1584" s="135">
        <v>99204</v>
      </c>
      <c r="C1584" s="136" t="s">
        <v>153</v>
      </c>
      <c r="D1584" s="137">
        <v>4391</v>
      </c>
      <c r="E1584" s="138">
        <v>3064513.9169999999</v>
      </c>
      <c r="F1584" s="139" t="s">
        <v>262</v>
      </c>
    </row>
    <row r="1585" spans="1:6" ht="14.65" thickBot="1" x14ac:dyDescent="0.5">
      <c r="A1585" s="134">
        <v>4</v>
      </c>
      <c r="B1585" s="135">
        <v>99204</v>
      </c>
      <c r="C1585" s="136" t="s">
        <v>153</v>
      </c>
      <c r="D1585" s="137">
        <v>1409</v>
      </c>
      <c r="E1585" s="138">
        <v>163779.4436</v>
      </c>
      <c r="F1585" s="139" t="s">
        <v>152</v>
      </c>
    </row>
    <row r="1586" spans="1:6" ht="14.65" thickBot="1" x14ac:dyDescent="0.5">
      <c r="A1586" s="134">
        <v>4</v>
      </c>
      <c r="B1586" s="135">
        <v>99205</v>
      </c>
      <c r="C1586" s="136" t="s">
        <v>153</v>
      </c>
      <c r="D1586" s="137">
        <v>18971</v>
      </c>
      <c r="E1586" s="138">
        <v>14556858.048</v>
      </c>
      <c r="F1586" s="139" t="s">
        <v>262</v>
      </c>
    </row>
    <row r="1587" spans="1:6" ht="14.65" thickBot="1" x14ac:dyDescent="0.5">
      <c r="A1587" s="134">
        <v>4</v>
      </c>
      <c r="B1587" s="135">
        <v>99205</v>
      </c>
      <c r="C1587" s="136" t="s">
        <v>153</v>
      </c>
      <c r="D1587" s="137">
        <v>15563</v>
      </c>
      <c r="E1587" s="138">
        <v>912846.21719999996</v>
      </c>
      <c r="F1587" s="139" t="s">
        <v>152</v>
      </c>
    </row>
    <row r="1588" spans="1:6" ht="14.65" thickBot="1" x14ac:dyDescent="0.5">
      <c r="A1588" s="134">
        <v>4</v>
      </c>
      <c r="B1588" s="135">
        <v>99206</v>
      </c>
      <c r="C1588" s="136" t="s">
        <v>153</v>
      </c>
      <c r="D1588" s="137">
        <v>7725</v>
      </c>
      <c r="E1588" s="138">
        <v>6814831.2130000005</v>
      </c>
      <c r="F1588" s="139" t="s">
        <v>262</v>
      </c>
    </row>
    <row r="1589" spans="1:6" ht="14.65" thickBot="1" x14ac:dyDescent="0.5">
      <c r="A1589" s="134">
        <v>4</v>
      </c>
      <c r="B1589" s="135">
        <v>99206</v>
      </c>
      <c r="C1589" s="136" t="s">
        <v>153</v>
      </c>
      <c r="D1589" s="137">
        <v>10297</v>
      </c>
      <c r="E1589" s="138">
        <v>680542.22936999996</v>
      </c>
      <c r="F1589" s="139" t="s">
        <v>152</v>
      </c>
    </row>
    <row r="1590" spans="1:6" ht="14.65" thickBot="1" x14ac:dyDescent="0.5">
      <c r="A1590" s="134">
        <v>4</v>
      </c>
      <c r="B1590" s="135">
        <v>99207</v>
      </c>
      <c r="C1590" s="136" t="s">
        <v>153</v>
      </c>
      <c r="D1590" s="137">
        <v>13128</v>
      </c>
      <c r="E1590" s="138">
        <v>10726787.787</v>
      </c>
      <c r="F1590" s="139" t="s">
        <v>262</v>
      </c>
    </row>
    <row r="1591" spans="1:6" ht="14.65" thickBot="1" x14ac:dyDescent="0.5">
      <c r="A1591" s="134">
        <v>4</v>
      </c>
      <c r="B1591" s="135">
        <v>99207</v>
      </c>
      <c r="C1591" s="136" t="s">
        <v>153</v>
      </c>
      <c r="D1591" s="137">
        <v>9237</v>
      </c>
      <c r="E1591" s="138">
        <v>532537.81308999995</v>
      </c>
      <c r="F1591" s="139" t="s">
        <v>152</v>
      </c>
    </row>
    <row r="1592" spans="1:6" ht="14.65" thickBot="1" x14ac:dyDescent="0.5">
      <c r="A1592" s="134">
        <v>4</v>
      </c>
      <c r="B1592" s="135">
        <v>99208</v>
      </c>
      <c r="C1592" s="136" t="s">
        <v>153</v>
      </c>
      <c r="D1592" s="137">
        <v>23790</v>
      </c>
      <c r="E1592" s="138">
        <v>18027988.181000002</v>
      </c>
      <c r="F1592" s="139" t="s">
        <v>262</v>
      </c>
    </row>
    <row r="1593" spans="1:6" ht="14.65" thickBot="1" x14ac:dyDescent="0.5">
      <c r="A1593" s="134">
        <v>4</v>
      </c>
      <c r="B1593" s="135">
        <v>99208</v>
      </c>
      <c r="C1593" s="136" t="s">
        <v>153</v>
      </c>
      <c r="D1593" s="137">
        <v>16737</v>
      </c>
      <c r="E1593" s="138">
        <v>1151897.3496999999</v>
      </c>
      <c r="F1593" s="139" t="s">
        <v>152</v>
      </c>
    </row>
    <row r="1594" spans="1:6" ht="14.65" thickBot="1" x14ac:dyDescent="0.5">
      <c r="A1594" s="134">
        <v>4</v>
      </c>
      <c r="B1594" s="135">
        <v>99212</v>
      </c>
      <c r="C1594" s="136" t="s">
        <v>153</v>
      </c>
      <c r="D1594" s="137">
        <v>9671</v>
      </c>
      <c r="E1594" s="138">
        <v>7839813.2549999999</v>
      </c>
      <c r="F1594" s="139" t="s">
        <v>262</v>
      </c>
    </row>
    <row r="1595" spans="1:6" ht="14.65" thickBot="1" x14ac:dyDescent="0.5">
      <c r="A1595" s="134">
        <v>4</v>
      </c>
      <c r="B1595" s="135">
        <v>99212</v>
      </c>
      <c r="C1595" s="136" t="s">
        <v>153</v>
      </c>
      <c r="D1595" s="137">
        <v>6650</v>
      </c>
      <c r="E1595" s="138">
        <v>388228.27775000001</v>
      </c>
      <c r="F1595" s="139" t="s">
        <v>152</v>
      </c>
    </row>
    <row r="1596" spans="1:6" ht="14.65" thickBot="1" x14ac:dyDescent="0.5">
      <c r="A1596" s="134">
        <v>4</v>
      </c>
      <c r="B1596" s="135">
        <v>99216</v>
      </c>
      <c r="C1596" s="136" t="s">
        <v>153</v>
      </c>
      <c r="D1596" s="137">
        <v>5595</v>
      </c>
      <c r="E1596" s="138">
        <v>4548484.9289999995</v>
      </c>
      <c r="F1596" s="139" t="s">
        <v>262</v>
      </c>
    </row>
    <row r="1597" spans="1:6" ht="14.65" thickBot="1" x14ac:dyDescent="0.5">
      <c r="A1597" s="134">
        <v>4</v>
      </c>
      <c r="B1597" s="135">
        <v>99216</v>
      </c>
      <c r="C1597" s="136" t="s">
        <v>153</v>
      </c>
      <c r="D1597" s="137">
        <v>5602</v>
      </c>
      <c r="E1597" s="138">
        <v>327814.23998999997</v>
      </c>
      <c r="F1597" s="139" t="s">
        <v>152</v>
      </c>
    </row>
    <row r="1598" spans="1:6" ht="14.65" thickBot="1" x14ac:dyDescent="0.5">
      <c r="A1598" s="134">
        <v>4</v>
      </c>
      <c r="B1598" s="135">
        <v>99217</v>
      </c>
      <c r="C1598" s="136" t="s">
        <v>153</v>
      </c>
      <c r="D1598" s="137">
        <v>6644</v>
      </c>
      <c r="E1598" s="138">
        <v>5348654.0439999998</v>
      </c>
      <c r="F1598" s="139" t="s">
        <v>262</v>
      </c>
    </row>
    <row r="1599" spans="1:6" ht="14.65" thickBot="1" x14ac:dyDescent="0.5">
      <c r="A1599" s="134">
        <v>4</v>
      </c>
      <c r="B1599" s="135">
        <v>99217</v>
      </c>
      <c r="C1599" s="136" t="s">
        <v>153</v>
      </c>
      <c r="D1599" s="137">
        <v>4619</v>
      </c>
      <c r="E1599" s="138">
        <v>280518.79629000003</v>
      </c>
      <c r="F1599" s="139" t="s">
        <v>152</v>
      </c>
    </row>
    <row r="1600" spans="1:6" ht="14.65" thickBot="1" x14ac:dyDescent="0.5">
      <c r="A1600" s="134">
        <v>4</v>
      </c>
      <c r="B1600" s="135">
        <v>99218</v>
      </c>
      <c r="C1600" s="136" t="s">
        <v>153</v>
      </c>
      <c r="D1600" s="137">
        <v>5881</v>
      </c>
      <c r="E1600" s="138">
        <v>4833449.3870000001</v>
      </c>
      <c r="F1600" s="139" t="s">
        <v>262</v>
      </c>
    </row>
    <row r="1601" spans="1:6" ht="14.65" thickBot="1" x14ac:dyDescent="0.5">
      <c r="A1601" s="134">
        <v>4</v>
      </c>
      <c r="B1601" s="135">
        <v>99218</v>
      </c>
      <c r="C1601" s="136" t="s">
        <v>153</v>
      </c>
      <c r="D1601" s="137">
        <v>3994</v>
      </c>
      <c r="E1601" s="138">
        <v>325343.85852000001</v>
      </c>
      <c r="F1601" s="139" t="s">
        <v>152</v>
      </c>
    </row>
    <row r="1602" spans="1:6" ht="14.65" thickBot="1" x14ac:dyDescent="0.5">
      <c r="A1602" s="134">
        <v>4</v>
      </c>
      <c r="B1602" s="135">
        <v>99223</v>
      </c>
      <c r="C1602" s="136" t="s">
        <v>153</v>
      </c>
      <c r="D1602" s="137">
        <v>13872</v>
      </c>
      <c r="E1602" s="138">
        <v>11524893.742000001</v>
      </c>
      <c r="F1602" s="139" t="s">
        <v>262</v>
      </c>
    </row>
    <row r="1603" spans="1:6" ht="14.65" thickBot="1" x14ac:dyDescent="0.5">
      <c r="A1603" s="134">
        <v>4</v>
      </c>
      <c r="B1603" s="135">
        <v>99223</v>
      </c>
      <c r="C1603" s="136" t="s">
        <v>153</v>
      </c>
      <c r="D1603" s="137">
        <v>9310</v>
      </c>
      <c r="E1603" s="138">
        <v>735419.22490999999</v>
      </c>
      <c r="F1603" s="139" t="s">
        <v>152</v>
      </c>
    </row>
    <row r="1604" spans="1:6" ht="14.65" thickBot="1" x14ac:dyDescent="0.5">
      <c r="A1604" s="134">
        <v>4</v>
      </c>
      <c r="B1604" s="135">
        <v>99224</v>
      </c>
      <c r="C1604" s="136" t="s">
        <v>153</v>
      </c>
      <c r="D1604" s="137">
        <v>7540</v>
      </c>
      <c r="E1604" s="138">
        <v>6941253.0319999997</v>
      </c>
      <c r="F1604" s="139" t="s">
        <v>262</v>
      </c>
    </row>
    <row r="1605" spans="1:6" ht="14.65" thickBot="1" x14ac:dyDescent="0.5">
      <c r="A1605" s="134">
        <v>4</v>
      </c>
      <c r="B1605" s="135">
        <v>99224</v>
      </c>
      <c r="C1605" s="136" t="s">
        <v>153</v>
      </c>
      <c r="D1605" s="137">
        <v>4550</v>
      </c>
      <c r="E1605" s="138">
        <v>338714.98051000002</v>
      </c>
      <c r="F1605" s="139" t="s">
        <v>152</v>
      </c>
    </row>
    <row r="1606" spans="1:6" ht="14.65" thickBot="1" x14ac:dyDescent="0.5">
      <c r="A1606" s="134">
        <v>4</v>
      </c>
      <c r="B1606" s="135">
        <v>99326</v>
      </c>
      <c r="C1606" s="136" t="s">
        <v>153</v>
      </c>
      <c r="D1606" s="137">
        <v>217</v>
      </c>
      <c r="E1606" s="138">
        <v>8174.72876</v>
      </c>
      <c r="F1606" s="139" t="s">
        <v>152</v>
      </c>
    </row>
    <row r="1607" spans="1:6" ht="14.65" thickBot="1" x14ac:dyDescent="0.5">
      <c r="A1607" s="134">
        <v>4</v>
      </c>
      <c r="B1607" s="135">
        <v>99335</v>
      </c>
      <c r="C1607" s="136" t="s">
        <v>153</v>
      </c>
      <c r="D1607" s="137">
        <v>6</v>
      </c>
      <c r="E1607" s="138">
        <v>4922.6710000000003</v>
      </c>
      <c r="F1607" s="139" t="s">
        <v>262</v>
      </c>
    </row>
    <row r="1608" spans="1:6" ht="14.65" thickBot="1" x14ac:dyDescent="0.5">
      <c r="A1608" s="134">
        <v>4</v>
      </c>
      <c r="B1608" s="135">
        <v>99341</v>
      </c>
      <c r="C1608" s="136" t="s">
        <v>153</v>
      </c>
      <c r="D1608" s="137">
        <v>315</v>
      </c>
      <c r="E1608" s="138">
        <v>302696.158</v>
      </c>
      <c r="F1608" s="139" t="s">
        <v>262</v>
      </c>
    </row>
    <row r="1609" spans="1:6" ht="14.65" thickBot="1" x14ac:dyDescent="0.5">
      <c r="A1609" s="134">
        <v>4</v>
      </c>
      <c r="B1609" s="135">
        <v>99341</v>
      </c>
      <c r="C1609" s="136" t="s">
        <v>153</v>
      </c>
      <c r="D1609" s="137">
        <v>145</v>
      </c>
      <c r="E1609" s="138">
        <v>7370.8897699999998</v>
      </c>
      <c r="F1609" s="139" t="s">
        <v>152</v>
      </c>
    </row>
    <row r="1610" spans="1:6" ht="14.65" thickBot="1" x14ac:dyDescent="0.5">
      <c r="A1610" s="134">
        <v>4</v>
      </c>
      <c r="B1610" s="135">
        <v>99344</v>
      </c>
      <c r="C1610" s="136" t="s">
        <v>153</v>
      </c>
      <c r="D1610" s="137">
        <v>3803</v>
      </c>
      <c r="E1610" s="138">
        <v>4024239.8569999998</v>
      </c>
      <c r="F1610" s="139" t="s">
        <v>262</v>
      </c>
    </row>
    <row r="1611" spans="1:6" ht="14.65" thickBot="1" x14ac:dyDescent="0.5">
      <c r="A1611" s="134">
        <v>4</v>
      </c>
      <c r="B1611" s="135">
        <v>99371</v>
      </c>
      <c r="C1611" s="136" t="s">
        <v>153</v>
      </c>
      <c r="D1611" s="137">
        <v>157</v>
      </c>
      <c r="E1611" s="138">
        <v>179591.91500000001</v>
      </c>
      <c r="F1611" s="139" t="s">
        <v>262</v>
      </c>
    </row>
    <row r="1612" spans="1:6" ht="14.65" thickBot="1" x14ac:dyDescent="0.5">
      <c r="A1612" s="134">
        <v>4</v>
      </c>
      <c r="B1612" s="135">
        <v>99402</v>
      </c>
      <c r="C1612" s="136" t="s">
        <v>153</v>
      </c>
      <c r="D1612" s="137">
        <v>668</v>
      </c>
      <c r="E1612" s="138">
        <v>553267.96299999999</v>
      </c>
      <c r="F1612" s="139" t="s">
        <v>262</v>
      </c>
    </row>
    <row r="1613" spans="1:6" ht="14.65" thickBot="1" x14ac:dyDescent="0.5">
      <c r="A1613" s="134">
        <v>4</v>
      </c>
      <c r="B1613" s="135">
        <v>99402</v>
      </c>
      <c r="C1613" s="136" t="s">
        <v>153</v>
      </c>
      <c r="D1613" s="137">
        <v>419</v>
      </c>
      <c r="E1613" s="138">
        <v>21710.699479999999</v>
      </c>
      <c r="F1613" s="139" t="s">
        <v>152</v>
      </c>
    </row>
    <row r="1614" spans="1:6" ht="14.65" thickBot="1" x14ac:dyDescent="0.5">
      <c r="A1614" s="134">
        <v>4</v>
      </c>
      <c r="B1614" s="135">
        <v>99403</v>
      </c>
      <c r="C1614" s="136" t="s">
        <v>153</v>
      </c>
      <c r="D1614" s="137">
        <v>9306</v>
      </c>
      <c r="E1614" s="138">
        <v>7140393.3880000003</v>
      </c>
      <c r="F1614" s="139" t="s">
        <v>262</v>
      </c>
    </row>
    <row r="1615" spans="1:6" ht="14.65" thickBot="1" x14ac:dyDescent="0.5">
      <c r="A1615" s="140">
        <v>4</v>
      </c>
      <c r="B1615" s="141">
        <v>99403</v>
      </c>
      <c r="C1615" s="142" t="s">
        <v>153</v>
      </c>
      <c r="D1615" s="143">
        <v>6650</v>
      </c>
      <c r="E1615" s="144">
        <v>354377.16407</v>
      </c>
      <c r="F1615" s="145" t="s">
        <v>152</v>
      </c>
    </row>
    <row r="1616" spans="1:6" ht="14.65" thickBot="1" x14ac:dyDescent="0.5">
      <c r="A1616" s="128">
        <v>5</v>
      </c>
      <c r="B1616" s="129">
        <v>98620</v>
      </c>
      <c r="C1616" s="130" t="s">
        <v>151</v>
      </c>
      <c r="D1616" s="131">
        <v>152</v>
      </c>
      <c r="E1616" s="132">
        <v>36268.662689999997</v>
      </c>
      <c r="F1616" s="133" t="s">
        <v>152</v>
      </c>
    </row>
    <row r="1617" spans="1:6" ht="14.65" thickBot="1" x14ac:dyDescent="0.5">
      <c r="A1617" s="134">
        <v>5</v>
      </c>
      <c r="B1617" s="135">
        <v>98648</v>
      </c>
      <c r="C1617" s="136" t="s">
        <v>151</v>
      </c>
      <c r="D1617" s="137">
        <v>78</v>
      </c>
      <c r="E1617" s="138">
        <v>32346.669239999999</v>
      </c>
      <c r="F1617" s="139" t="s">
        <v>152</v>
      </c>
    </row>
    <row r="1618" spans="1:6" ht="14.65" thickBot="1" x14ac:dyDescent="0.5">
      <c r="A1618" s="134">
        <v>5</v>
      </c>
      <c r="B1618" s="135">
        <v>98857</v>
      </c>
      <c r="C1618" s="136" t="s">
        <v>151</v>
      </c>
      <c r="D1618" s="137">
        <v>10</v>
      </c>
      <c r="E1618" s="138">
        <v>45456.097000000002</v>
      </c>
      <c r="F1618" s="139" t="s">
        <v>262</v>
      </c>
    </row>
    <row r="1619" spans="1:6" ht="14.65" thickBot="1" x14ac:dyDescent="0.5">
      <c r="A1619" s="134">
        <v>5</v>
      </c>
      <c r="B1619" s="135">
        <v>98857</v>
      </c>
      <c r="C1619" s="136" t="s">
        <v>151</v>
      </c>
      <c r="D1619" s="137">
        <v>49</v>
      </c>
      <c r="E1619" s="138">
        <v>13362.102999999999</v>
      </c>
      <c r="F1619" s="139" t="s">
        <v>152</v>
      </c>
    </row>
    <row r="1620" spans="1:6" ht="14.65" thickBot="1" x14ac:dyDescent="0.5">
      <c r="A1620" s="134">
        <v>5</v>
      </c>
      <c r="B1620" s="135">
        <v>99001</v>
      </c>
      <c r="C1620" s="136" t="s">
        <v>151</v>
      </c>
      <c r="D1620" s="137">
        <v>200</v>
      </c>
      <c r="E1620" s="138">
        <v>2719920.5249999999</v>
      </c>
      <c r="F1620" s="139" t="s">
        <v>262</v>
      </c>
    </row>
    <row r="1621" spans="1:6" ht="14.65" thickBot="1" x14ac:dyDescent="0.5">
      <c r="A1621" s="134">
        <v>5</v>
      </c>
      <c r="B1621" s="135">
        <v>99001</v>
      </c>
      <c r="C1621" s="136" t="s">
        <v>151</v>
      </c>
      <c r="D1621" s="137">
        <v>230</v>
      </c>
      <c r="E1621" s="138">
        <v>383080.1139</v>
      </c>
      <c r="F1621" s="139" t="s">
        <v>152</v>
      </c>
    </row>
    <row r="1622" spans="1:6" ht="14.65" thickBot="1" x14ac:dyDescent="0.5">
      <c r="A1622" s="134">
        <v>5</v>
      </c>
      <c r="B1622" s="135">
        <v>99003</v>
      </c>
      <c r="C1622" s="136" t="s">
        <v>151</v>
      </c>
      <c r="D1622" s="137">
        <v>73</v>
      </c>
      <c r="E1622" s="138">
        <v>165984.166</v>
      </c>
      <c r="F1622" s="139" t="s">
        <v>262</v>
      </c>
    </row>
    <row r="1623" spans="1:6" ht="14.65" thickBot="1" x14ac:dyDescent="0.5">
      <c r="A1623" s="134">
        <v>5</v>
      </c>
      <c r="B1623" s="135">
        <v>99003</v>
      </c>
      <c r="C1623" s="136" t="s">
        <v>151</v>
      </c>
      <c r="D1623" s="137">
        <v>21</v>
      </c>
      <c r="E1623" s="138">
        <v>12900.756299999999</v>
      </c>
      <c r="F1623" s="139" t="s">
        <v>152</v>
      </c>
    </row>
    <row r="1624" spans="1:6" ht="14.65" thickBot="1" x14ac:dyDescent="0.5">
      <c r="A1624" s="134">
        <v>5</v>
      </c>
      <c r="B1624" s="135">
        <v>99004</v>
      </c>
      <c r="C1624" s="136" t="s">
        <v>151</v>
      </c>
      <c r="D1624" s="137">
        <v>20</v>
      </c>
      <c r="E1624" s="138">
        <v>15774.915999999999</v>
      </c>
      <c r="F1624" s="139" t="s">
        <v>262</v>
      </c>
    </row>
    <row r="1625" spans="1:6" ht="14.65" thickBot="1" x14ac:dyDescent="0.5">
      <c r="A1625" s="134">
        <v>5</v>
      </c>
      <c r="B1625" s="135">
        <v>99004</v>
      </c>
      <c r="C1625" s="136" t="s">
        <v>151</v>
      </c>
      <c r="D1625" s="137">
        <v>210</v>
      </c>
      <c r="E1625" s="138">
        <v>440717.56787000003</v>
      </c>
      <c r="F1625" s="139" t="s">
        <v>152</v>
      </c>
    </row>
    <row r="1626" spans="1:6" ht="14.65" thickBot="1" x14ac:dyDescent="0.5">
      <c r="A1626" s="134">
        <v>5</v>
      </c>
      <c r="B1626" s="135">
        <v>99005</v>
      </c>
      <c r="C1626" s="136" t="s">
        <v>151</v>
      </c>
      <c r="D1626" s="137">
        <v>128</v>
      </c>
      <c r="E1626" s="138">
        <v>338821.10499999998</v>
      </c>
      <c r="F1626" s="139" t="s">
        <v>262</v>
      </c>
    </row>
    <row r="1627" spans="1:6" ht="14.65" thickBot="1" x14ac:dyDescent="0.5">
      <c r="A1627" s="134">
        <v>5</v>
      </c>
      <c r="B1627" s="135">
        <v>99005</v>
      </c>
      <c r="C1627" s="136" t="s">
        <v>151</v>
      </c>
      <c r="D1627" s="137">
        <v>25</v>
      </c>
      <c r="E1627" s="138">
        <v>26126.915700000001</v>
      </c>
      <c r="F1627" s="139" t="s">
        <v>152</v>
      </c>
    </row>
    <row r="1628" spans="1:6" ht="14.65" thickBot="1" x14ac:dyDescent="0.5">
      <c r="A1628" s="134">
        <v>5</v>
      </c>
      <c r="B1628" s="135">
        <v>99006</v>
      </c>
      <c r="C1628" s="136" t="s">
        <v>151</v>
      </c>
      <c r="D1628" s="137">
        <v>493</v>
      </c>
      <c r="E1628" s="138">
        <v>1327409.8</v>
      </c>
      <c r="F1628" s="139" t="s">
        <v>262</v>
      </c>
    </row>
    <row r="1629" spans="1:6" ht="14.65" thickBot="1" x14ac:dyDescent="0.5">
      <c r="A1629" s="134">
        <v>5</v>
      </c>
      <c r="B1629" s="135">
        <v>99006</v>
      </c>
      <c r="C1629" s="136" t="s">
        <v>151</v>
      </c>
      <c r="D1629" s="137">
        <v>256</v>
      </c>
      <c r="E1629" s="138">
        <v>45542.293100000003</v>
      </c>
      <c r="F1629" s="139" t="s">
        <v>152</v>
      </c>
    </row>
    <row r="1630" spans="1:6" ht="14.65" thickBot="1" x14ac:dyDescent="0.5">
      <c r="A1630" s="134">
        <v>5</v>
      </c>
      <c r="B1630" s="135">
        <v>99008</v>
      </c>
      <c r="C1630" s="136" t="s">
        <v>151</v>
      </c>
      <c r="D1630" s="137">
        <v>49</v>
      </c>
      <c r="E1630" s="138">
        <v>25570.510999999999</v>
      </c>
      <c r="F1630" s="139" t="s">
        <v>262</v>
      </c>
    </row>
    <row r="1631" spans="1:6" ht="14.65" thickBot="1" x14ac:dyDescent="0.5">
      <c r="A1631" s="134">
        <v>5</v>
      </c>
      <c r="B1631" s="135">
        <v>99009</v>
      </c>
      <c r="C1631" s="136" t="s">
        <v>151</v>
      </c>
      <c r="D1631" s="137">
        <v>57</v>
      </c>
      <c r="E1631" s="138">
        <v>97575.263000000006</v>
      </c>
      <c r="F1631" s="139" t="s">
        <v>262</v>
      </c>
    </row>
    <row r="1632" spans="1:6" ht="14.65" thickBot="1" x14ac:dyDescent="0.5">
      <c r="A1632" s="134">
        <v>5</v>
      </c>
      <c r="B1632" s="135">
        <v>99011</v>
      </c>
      <c r="C1632" s="136" t="s">
        <v>151</v>
      </c>
      <c r="D1632" s="137">
        <v>9</v>
      </c>
      <c r="E1632" s="138">
        <v>11082.989</v>
      </c>
      <c r="F1632" s="139" t="s">
        <v>262</v>
      </c>
    </row>
    <row r="1633" spans="1:6" ht="14.65" thickBot="1" x14ac:dyDescent="0.5">
      <c r="A1633" s="134">
        <v>5</v>
      </c>
      <c r="B1633" s="135">
        <v>99011</v>
      </c>
      <c r="C1633" s="136" t="s">
        <v>151</v>
      </c>
      <c r="D1633" s="137">
        <v>29</v>
      </c>
      <c r="E1633" s="138">
        <v>22692.799080000001</v>
      </c>
      <c r="F1633" s="139" t="s">
        <v>152</v>
      </c>
    </row>
    <row r="1634" spans="1:6" ht="14.65" thickBot="1" x14ac:dyDescent="0.5">
      <c r="A1634" s="134">
        <v>5</v>
      </c>
      <c r="B1634" s="135">
        <v>99012</v>
      </c>
      <c r="C1634" s="136" t="s">
        <v>151</v>
      </c>
      <c r="D1634" s="137">
        <v>72</v>
      </c>
      <c r="E1634" s="138">
        <v>225354.307</v>
      </c>
      <c r="F1634" s="139" t="s">
        <v>262</v>
      </c>
    </row>
    <row r="1635" spans="1:6" ht="14.65" thickBot="1" x14ac:dyDescent="0.5">
      <c r="A1635" s="134">
        <v>5</v>
      </c>
      <c r="B1635" s="135">
        <v>99013</v>
      </c>
      <c r="C1635" s="136" t="s">
        <v>151</v>
      </c>
      <c r="D1635" s="137">
        <v>77</v>
      </c>
      <c r="E1635" s="138">
        <v>1072839.57</v>
      </c>
      <c r="F1635" s="139" t="s">
        <v>262</v>
      </c>
    </row>
    <row r="1636" spans="1:6" ht="14.65" thickBot="1" x14ac:dyDescent="0.5">
      <c r="A1636" s="134">
        <v>5</v>
      </c>
      <c r="B1636" s="135">
        <v>99014</v>
      </c>
      <c r="C1636" s="136" t="s">
        <v>151</v>
      </c>
      <c r="D1636" s="137">
        <v>17</v>
      </c>
      <c r="E1636" s="138">
        <v>29604.143</v>
      </c>
      <c r="F1636" s="139" t="s">
        <v>262</v>
      </c>
    </row>
    <row r="1637" spans="1:6" ht="14.65" thickBot="1" x14ac:dyDescent="0.5">
      <c r="A1637" s="134">
        <v>5</v>
      </c>
      <c r="B1637" s="135">
        <v>99014</v>
      </c>
      <c r="C1637" s="136" t="s">
        <v>151</v>
      </c>
      <c r="D1637" s="137">
        <v>1</v>
      </c>
      <c r="E1637" s="138">
        <v>89.995459999999994</v>
      </c>
      <c r="F1637" s="139" t="s">
        <v>152</v>
      </c>
    </row>
    <row r="1638" spans="1:6" ht="14.65" thickBot="1" x14ac:dyDescent="0.5">
      <c r="A1638" s="134">
        <v>5</v>
      </c>
      <c r="B1638" s="135">
        <v>99016</v>
      </c>
      <c r="C1638" s="136" t="s">
        <v>151</v>
      </c>
      <c r="D1638" s="137">
        <v>361</v>
      </c>
      <c r="E1638" s="138">
        <v>1176799.121</v>
      </c>
      <c r="F1638" s="139" t="s">
        <v>262</v>
      </c>
    </row>
    <row r="1639" spans="1:6" ht="14.65" thickBot="1" x14ac:dyDescent="0.5">
      <c r="A1639" s="134">
        <v>5</v>
      </c>
      <c r="B1639" s="135">
        <v>99016</v>
      </c>
      <c r="C1639" s="136" t="s">
        <v>151</v>
      </c>
      <c r="D1639" s="137">
        <v>123</v>
      </c>
      <c r="E1639" s="138">
        <v>25055.063429999998</v>
      </c>
      <c r="F1639" s="139" t="s">
        <v>152</v>
      </c>
    </row>
    <row r="1640" spans="1:6" ht="14.65" thickBot="1" x14ac:dyDescent="0.5">
      <c r="A1640" s="134">
        <v>5</v>
      </c>
      <c r="B1640" s="135">
        <v>99018</v>
      </c>
      <c r="C1640" s="136" t="s">
        <v>151</v>
      </c>
      <c r="D1640" s="137">
        <v>24</v>
      </c>
      <c r="E1640" s="138">
        <v>15919.34</v>
      </c>
      <c r="F1640" s="139" t="s">
        <v>262</v>
      </c>
    </row>
    <row r="1641" spans="1:6" ht="14.65" thickBot="1" x14ac:dyDescent="0.5">
      <c r="A1641" s="134">
        <v>5</v>
      </c>
      <c r="B1641" s="135">
        <v>99019</v>
      </c>
      <c r="C1641" s="136" t="s">
        <v>151</v>
      </c>
      <c r="D1641" s="137">
        <v>508</v>
      </c>
      <c r="E1641" s="138">
        <v>4483201.8229999999</v>
      </c>
      <c r="F1641" s="139" t="s">
        <v>262</v>
      </c>
    </row>
    <row r="1642" spans="1:6" ht="14.65" thickBot="1" x14ac:dyDescent="0.5">
      <c r="A1642" s="134">
        <v>5</v>
      </c>
      <c r="B1642" s="135">
        <v>99019</v>
      </c>
      <c r="C1642" s="136" t="s">
        <v>151</v>
      </c>
      <c r="D1642" s="137">
        <v>245</v>
      </c>
      <c r="E1642" s="138">
        <v>87125.518030000007</v>
      </c>
      <c r="F1642" s="139" t="s">
        <v>152</v>
      </c>
    </row>
    <row r="1643" spans="1:6" ht="14.65" thickBot="1" x14ac:dyDescent="0.5">
      <c r="A1643" s="134">
        <v>5</v>
      </c>
      <c r="B1643" s="135">
        <v>99020</v>
      </c>
      <c r="C1643" s="136" t="s">
        <v>151</v>
      </c>
      <c r="D1643" s="137">
        <v>14</v>
      </c>
      <c r="E1643" s="138">
        <v>19052.797999999999</v>
      </c>
      <c r="F1643" s="139" t="s">
        <v>262</v>
      </c>
    </row>
    <row r="1644" spans="1:6" ht="14.65" thickBot="1" x14ac:dyDescent="0.5">
      <c r="A1644" s="134">
        <v>5</v>
      </c>
      <c r="B1644" s="135">
        <v>99021</v>
      </c>
      <c r="C1644" s="136" t="s">
        <v>151</v>
      </c>
      <c r="D1644" s="137">
        <v>205</v>
      </c>
      <c r="E1644" s="138">
        <v>929406.93400000001</v>
      </c>
      <c r="F1644" s="139" t="s">
        <v>262</v>
      </c>
    </row>
    <row r="1645" spans="1:6" ht="14.65" thickBot="1" x14ac:dyDescent="0.5">
      <c r="A1645" s="134">
        <v>5</v>
      </c>
      <c r="B1645" s="135">
        <v>99021</v>
      </c>
      <c r="C1645" s="136" t="s">
        <v>151</v>
      </c>
      <c r="D1645" s="137">
        <v>103</v>
      </c>
      <c r="E1645" s="138">
        <v>16119.19281</v>
      </c>
      <c r="F1645" s="139" t="s">
        <v>152</v>
      </c>
    </row>
    <row r="1646" spans="1:6" ht="14.65" thickBot="1" x14ac:dyDescent="0.5">
      <c r="A1646" s="134">
        <v>5</v>
      </c>
      <c r="B1646" s="135">
        <v>99022</v>
      </c>
      <c r="C1646" s="136" t="s">
        <v>151</v>
      </c>
      <c r="D1646" s="137">
        <v>231</v>
      </c>
      <c r="E1646" s="138">
        <v>1884663.0460000001</v>
      </c>
      <c r="F1646" s="139" t="s">
        <v>262</v>
      </c>
    </row>
    <row r="1647" spans="1:6" ht="14.65" thickBot="1" x14ac:dyDescent="0.5">
      <c r="A1647" s="134">
        <v>5</v>
      </c>
      <c r="B1647" s="135">
        <v>99022</v>
      </c>
      <c r="C1647" s="136" t="s">
        <v>151</v>
      </c>
      <c r="D1647" s="137">
        <v>100</v>
      </c>
      <c r="E1647" s="138">
        <v>138734.66013999999</v>
      </c>
      <c r="F1647" s="139" t="s">
        <v>152</v>
      </c>
    </row>
    <row r="1648" spans="1:6" ht="14.65" thickBot="1" x14ac:dyDescent="0.5">
      <c r="A1648" s="134">
        <v>5</v>
      </c>
      <c r="B1648" s="135">
        <v>99023</v>
      </c>
      <c r="C1648" s="136" t="s">
        <v>151</v>
      </c>
      <c r="D1648" s="137">
        <v>6</v>
      </c>
      <c r="E1648" s="138">
        <v>32246.073</v>
      </c>
      <c r="F1648" s="139" t="s">
        <v>262</v>
      </c>
    </row>
    <row r="1649" spans="1:6" ht="14.65" thickBot="1" x14ac:dyDescent="0.5">
      <c r="A1649" s="134">
        <v>5</v>
      </c>
      <c r="B1649" s="135">
        <v>99025</v>
      </c>
      <c r="C1649" s="136" t="s">
        <v>151</v>
      </c>
      <c r="D1649" s="137">
        <v>63</v>
      </c>
      <c r="E1649" s="138">
        <v>214873.12100000001</v>
      </c>
      <c r="F1649" s="139" t="s">
        <v>262</v>
      </c>
    </row>
    <row r="1650" spans="1:6" ht="14.65" thickBot="1" x14ac:dyDescent="0.5">
      <c r="A1650" s="134">
        <v>5</v>
      </c>
      <c r="B1650" s="135">
        <v>99025</v>
      </c>
      <c r="C1650" s="136" t="s">
        <v>151</v>
      </c>
      <c r="D1650" s="137">
        <v>25</v>
      </c>
      <c r="E1650" s="138">
        <v>7572.7571699999999</v>
      </c>
      <c r="F1650" s="139" t="s">
        <v>152</v>
      </c>
    </row>
    <row r="1651" spans="1:6" ht="14.65" thickBot="1" x14ac:dyDescent="0.5">
      <c r="A1651" s="134">
        <v>5</v>
      </c>
      <c r="B1651" s="135">
        <v>99026</v>
      </c>
      <c r="C1651" s="136" t="s">
        <v>151</v>
      </c>
      <c r="D1651" s="137">
        <v>65</v>
      </c>
      <c r="E1651" s="138">
        <v>143742.93100000001</v>
      </c>
      <c r="F1651" s="139" t="s">
        <v>262</v>
      </c>
    </row>
    <row r="1652" spans="1:6" ht="14.65" thickBot="1" x14ac:dyDescent="0.5">
      <c r="A1652" s="134">
        <v>5</v>
      </c>
      <c r="B1652" s="135">
        <v>99026</v>
      </c>
      <c r="C1652" s="136" t="s">
        <v>151</v>
      </c>
      <c r="D1652" s="137">
        <v>30</v>
      </c>
      <c r="E1652" s="138">
        <v>12150.985430000001</v>
      </c>
      <c r="F1652" s="139" t="s">
        <v>152</v>
      </c>
    </row>
    <row r="1653" spans="1:6" ht="14.65" thickBot="1" x14ac:dyDescent="0.5">
      <c r="A1653" s="134">
        <v>5</v>
      </c>
      <c r="B1653" s="135">
        <v>99027</v>
      </c>
      <c r="C1653" s="136" t="s">
        <v>151</v>
      </c>
      <c r="D1653" s="137">
        <v>180</v>
      </c>
      <c r="E1653" s="138">
        <v>570445.17200000002</v>
      </c>
      <c r="F1653" s="139" t="s">
        <v>262</v>
      </c>
    </row>
    <row r="1654" spans="1:6" ht="14.65" thickBot="1" x14ac:dyDescent="0.5">
      <c r="A1654" s="134">
        <v>5</v>
      </c>
      <c r="B1654" s="135">
        <v>99027</v>
      </c>
      <c r="C1654" s="136" t="s">
        <v>151</v>
      </c>
      <c r="D1654" s="137">
        <v>70</v>
      </c>
      <c r="E1654" s="138">
        <v>1071998.2577500001</v>
      </c>
      <c r="F1654" s="139" t="s">
        <v>152</v>
      </c>
    </row>
    <row r="1655" spans="1:6" ht="14.65" thickBot="1" x14ac:dyDescent="0.5">
      <c r="A1655" s="134">
        <v>5</v>
      </c>
      <c r="B1655" s="135">
        <v>99029</v>
      </c>
      <c r="C1655" s="136" t="s">
        <v>151</v>
      </c>
      <c r="D1655" s="137">
        <v>122</v>
      </c>
      <c r="E1655" s="138">
        <v>277344.89199999999</v>
      </c>
      <c r="F1655" s="139" t="s">
        <v>262</v>
      </c>
    </row>
    <row r="1656" spans="1:6" ht="14.65" thickBot="1" x14ac:dyDescent="0.5">
      <c r="A1656" s="134">
        <v>5</v>
      </c>
      <c r="B1656" s="135">
        <v>99029</v>
      </c>
      <c r="C1656" s="136" t="s">
        <v>151</v>
      </c>
      <c r="D1656" s="137">
        <v>31</v>
      </c>
      <c r="E1656" s="138">
        <v>5323.0033400000002</v>
      </c>
      <c r="F1656" s="139" t="s">
        <v>152</v>
      </c>
    </row>
    <row r="1657" spans="1:6" ht="14.65" thickBot="1" x14ac:dyDescent="0.5">
      <c r="A1657" s="134">
        <v>5</v>
      </c>
      <c r="B1657" s="135">
        <v>99030</v>
      </c>
      <c r="C1657" s="136" t="s">
        <v>151</v>
      </c>
      <c r="D1657" s="137">
        <v>50</v>
      </c>
      <c r="E1657" s="138">
        <v>129246.083</v>
      </c>
      <c r="F1657" s="139" t="s">
        <v>262</v>
      </c>
    </row>
    <row r="1658" spans="1:6" ht="14.65" thickBot="1" x14ac:dyDescent="0.5">
      <c r="A1658" s="134">
        <v>5</v>
      </c>
      <c r="B1658" s="135">
        <v>99030</v>
      </c>
      <c r="C1658" s="136" t="s">
        <v>151</v>
      </c>
      <c r="D1658" s="137">
        <v>7</v>
      </c>
      <c r="E1658" s="138">
        <v>1370.223</v>
      </c>
      <c r="F1658" s="139" t="s">
        <v>152</v>
      </c>
    </row>
    <row r="1659" spans="1:6" ht="14.65" thickBot="1" x14ac:dyDescent="0.5">
      <c r="A1659" s="134">
        <v>5</v>
      </c>
      <c r="B1659" s="135">
        <v>99031</v>
      </c>
      <c r="C1659" s="136" t="s">
        <v>151</v>
      </c>
      <c r="D1659" s="137">
        <v>46</v>
      </c>
      <c r="E1659" s="138">
        <v>194584.20199999999</v>
      </c>
      <c r="F1659" s="139" t="s">
        <v>262</v>
      </c>
    </row>
    <row r="1660" spans="1:6" ht="14.65" thickBot="1" x14ac:dyDescent="0.5">
      <c r="A1660" s="134">
        <v>5</v>
      </c>
      <c r="B1660" s="135">
        <v>99031</v>
      </c>
      <c r="C1660" s="136" t="s">
        <v>151</v>
      </c>
      <c r="D1660" s="137">
        <v>37</v>
      </c>
      <c r="E1660" s="138">
        <v>8646.3968700000005</v>
      </c>
      <c r="F1660" s="139" t="s">
        <v>152</v>
      </c>
    </row>
    <row r="1661" spans="1:6" ht="14.65" thickBot="1" x14ac:dyDescent="0.5">
      <c r="A1661" s="134">
        <v>5</v>
      </c>
      <c r="B1661" s="135">
        <v>99032</v>
      </c>
      <c r="C1661" s="136" t="s">
        <v>151</v>
      </c>
      <c r="D1661" s="137">
        <v>115</v>
      </c>
      <c r="E1661" s="138">
        <v>191973.05799999999</v>
      </c>
      <c r="F1661" s="139" t="s">
        <v>262</v>
      </c>
    </row>
    <row r="1662" spans="1:6" ht="14.65" thickBot="1" x14ac:dyDescent="0.5">
      <c r="A1662" s="134">
        <v>5</v>
      </c>
      <c r="B1662" s="135">
        <v>99032</v>
      </c>
      <c r="C1662" s="136" t="s">
        <v>151</v>
      </c>
      <c r="D1662" s="137">
        <v>24</v>
      </c>
      <c r="E1662" s="138">
        <v>2414.5698000000002</v>
      </c>
      <c r="F1662" s="139" t="s">
        <v>152</v>
      </c>
    </row>
    <row r="1663" spans="1:6" ht="14.65" thickBot="1" x14ac:dyDescent="0.5">
      <c r="A1663" s="134">
        <v>5</v>
      </c>
      <c r="B1663" s="135">
        <v>99033</v>
      </c>
      <c r="C1663" s="136" t="s">
        <v>151</v>
      </c>
      <c r="D1663" s="137">
        <v>94</v>
      </c>
      <c r="E1663" s="138">
        <v>193088.872</v>
      </c>
      <c r="F1663" s="139" t="s">
        <v>262</v>
      </c>
    </row>
    <row r="1664" spans="1:6" ht="14.65" thickBot="1" x14ac:dyDescent="0.5">
      <c r="A1664" s="134">
        <v>5</v>
      </c>
      <c r="B1664" s="135">
        <v>99034</v>
      </c>
      <c r="C1664" s="136" t="s">
        <v>151</v>
      </c>
      <c r="D1664" s="137">
        <v>6</v>
      </c>
      <c r="E1664" s="138">
        <v>2184.1010000000001</v>
      </c>
      <c r="F1664" s="139" t="s">
        <v>262</v>
      </c>
    </row>
    <row r="1665" spans="1:6" ht="14.65" thickBot="1" x14ac:dyDescent="0.5">
      <c r="A1665" s="134">
        <v>5</v>
      </c>
      <c r="B1665" s="135">
        <v>99036</v>
      </c>
      <c r="C1665" s="136" t="s">
        <v>151</v>
      </c>
      <c r="D1665" s="137">
        <v>1</v>
      </c>
      <c r="E1665" s="138">
        <v>2.883</v>
      </c>
      <c r="F1665" s="139" t="s">
        <v>152</v>
      </c>
    </row>
    <row r="1666" spans="1:6" ht="14.65" thickBot="1" x14ac:dyDescent="0.5">
      <c r="A1666" s="134">
        <v>5</v>
      </c>
      <c r="B1666" s="135">
        <v>99037</v>
      </c>
      <c r="C1666" s="136" t="s">
        <v>151</v>
      </c>
      <c r="D1666" s="137">
        <v>16</v>
      </c>
      <c r="E1666" s="138">
        <v>40937.866999999998</v>
      </c>
      <c r="F1666" s="139" t="s">
        <v>262</v>
      </c>
    </row>
    <row r="1667" spans="1:6" ht="14.65" thickBot="1" x14ac:dyDescent="0.5">
      <c r="A1667" s="134">
        <v>5</v>
      </c>
      <c r="B1667" s="135">
        <v>99037</v>
      </c>
      <c r="C1667" s="136" t="s">
        <v>151</v>
      </c>
      <c r="D1667" s="137">
        <v>246</v>
      </c>
      <c r="E1667" s="138">
        <v>60340.530180000002</v>
      </c>
      <c r="F1667" s="139" t="s">
        <v>152</v>
      </c>
    </row>
    <row r="1668" spans="1:6" ht="14.65" thickBot="1" x14ac:dyDescent="0.5">
      <c r="A1668" s="134">
        <v>5</v>
      </c>
      <c r="B1668" s="135">
        <v>99039</v>
      </c>
      <c r="C1668" s="136" t="s">
        <v>151</v>
      </c>
      <c r="D1668" s="137">
        <v>15</v>
      </c>
      <c r="E1668" s="138">
        <v>3991.9720000000002</v>
      </c>
      <c r="F1668" s="139" t="s">
        <v>262</v>
      </c>
    </row>
    <row r="1669" spans="1:6" ht="14.65" thickBot="1" x14ac:dyDescent="0.5">
      <c r="A1669" s="134">
        <v>5</v>
      </c>
      <c r="B1669" s="135">
        <v>99040</v>
      </c>
      <c r="C1669" s="136" t="s">
        <v>151</v>
      </c>
      <c r="D1669" s="137">
        <v>122</v>
      </c>
      <c r="E1669" s="138">
        <v>454608.77100000001</v>
      </c>
      <c r="F1669" s="139" t="s">
        <v>262</v>
      </c>
    </row>
    <row r="1670" spans="1:6" ht="14.65" thickBot="1" x14ac:dyDescent="0.5">
      <c r="A1670" s="134">
        <v>5</v>
      </c>
      <c r="B1670" s="135">
        <v>99101</v>
      </c>
      <c r="C1670" s="136" t="s">
        <v>151</v>
      </c>
      <c r="D1670" s="137">
        <v>42</v>
      </c>
      <c r="E1670" s="138">
        <v>69188.600000000006</v>
      </c>
      <c r="F1670" s="139" t="s">
        <v>262</v>
      </c>
    </row>
    <row r="1671" spans="1:6" ht="14.65" thickBot="1" x14ac:dyDescent="0.5">
      <c r="A1671" s="134">
        <v>5</v>
      </c>
      <c r="B1671" s="135">
        <v>99102</v>
      </c>
      <c r="C1671" s="136" t="s">
        <v>151</v>
      </c>
      <c r="D1671" s="137">
        <v>15</v>
      </c>
      <c r="E1671" s="138">
        <v>11378.31</v>
      </c>
      <c r="F1671" s="139" t="s">
        <v>262</v>
      </c>
    </row>
    <row r="1672" spans="1:6" ht="14.65" thickBot="1" x14ac:dyDescent="0.5">
      <c r="A1672" s="134">
        <v>5</v>
      </c>
      <c r="B1672" s="135">
        <v>99102</v>
      </c>
      <c r="C1672" s="136" t="s">
        <v>151</v>
      </c>
      <c r="D1672" s="137">
        <v>4</v>
      </c>
      <c r="E1672" s="138">
        <v>326.85273999999998</v>
      </c>
      <c r="F1672" s="139" t="s">
        <v>152</v>
      </c>
    </row>
    <row r="1673" spans="1:6" ht="14.65" thickBot="1" x14ac:dyDescent="0.5">
      <c r="A1673" s="134">
        <v>5</v>
      </c>
      <c r="B1673" s="135">
        <v>99103</v>
      </c>
      <c r="C1673" s="136" t="s">
        <v>151</v>
      </c>
      <c r="D1673" s="137">
        <v>57</v>
      </c>
      <c r="E1673" s="138">
        <v>144388.86600000001</v>
      </c>
      <c r="F1673" s="139" t="s">
        <v>262</v>
      </c>
    </row>
    <row r="1674" spans="1:6" ht="14.65" thickBot="1" x14ac:dyDescent="0.5">
      <c r="A1674" s="134">
        <v>5</v>
      </c>
      <c r="B1674" s="135">
        <v>99104</v>
      </c>
      <c r="C1674" s="136" t="s">
        <v>151</v>
      </c>
      <c r="D1674" s="137">
        <v>2</v>
      </c>
      <c r="E1674" s="138">
        <v>1083.2139999999999</v>
      </c>
      <c r="F1674" s="139" t="s">
        <v>262</v>
      </c>
    </row>
    <row r="1675" spans="1:6" ht="14.65" thickBot="1" x14ac:dyDescent="0.5">
      <c r="A1675" s="134">
        <v>5</v>
      </c>
      <c r="B1675" s="135">
        <v>99107</v>
      </c>
      <c r="C1675" s="136" t="s">
        <v>151</v>
      </c>
      <c r="D1675" s="137">
        <v>1</v>
      </c>
      <c r="E1675" s="138">
        <v>265.45800000000003</v>
      </c>
      <c r="F1675" s="139" t="s">
        <v>262</v>
      </c>
    </row>
    <row r="1676" spans="1:6" ht="14.65" thickBot="1" x14ac:dyDescent="0.5">
      <c r="A1676" s="134">
        <v>5</v>
      </c>
      <c r="B1676" s="135">
        <v>99109</v>
      </c>
      <c r="C1676" s="136" t="s">
        <v>151</v>
      </c>
      <c r="D1676" s="137">
        <v>169</v>
      </c>
      <c r="E1676" s="138">
        <v>657523.01399999997</v>
      </c>
      <c r="F1676" s="139" t="s">
        <v>262</v>
      </c>
    </row>
    <row r="1677" spans="1:6" ht="14.65" thickBot="1" x14ac:dyDescent="0.5">
      <c r="A1677" s="134">
        <v>5</v>
      </c>
      <c r="B1677" s="135">
        <v>99109</v>
      </c>
      <c r="C1677" s="136" t="s">
        <v>151</v>
      </c>
      <c r="D1677" s="137">
        <v>157</v>
      </c>
      <c r="E1677" s="138">
        <v>27013.051230000001</v>
      </c>
      <c r="F1677" s="139" t="s">
        <v>152</v>
      </c>
    </row>
    <row r="1678" spans="1:6" ht="14.65" thickBot="1" x14ac:dyDescent="0.5">
      <c r="A1678" s="134">
        <v>5</v>
      </c>
      <c r="B1678" s="135">
        <v>99110</v>
      </c>
      <c r="C1678" s="136" t="s">
        <v>151</v>
      </c>
      <c r="D1678" s="137">
        <v>36</v>
      </c>
      <c r="E1678" s="138">
        <v>42320.874000000003</v>
      </c>
      <c r="F1678" s="139" t="s">
        <v>262</v>
      </c>
    </row>
    <row r="1679" spans="1:6" ht="14.65" thickBot="1" x14ac:dyDescent="0.5">
      <c r="A1679" s="134">
        <v>5</v>
      </c>
      <c r="B1679" s="135">
        <v>99110</v>
      </c>
      <c r="C1679" s="136" t="s">
        <v>151</v>
      </c>
      <c r="D1679" s="137">
        <v>3</v>
      </c>
      <c r="E1679" s="138">
        <v>5866.0272000000004</v>
      </c>
      <c r="F1679" s="139" t="s">
        <v>152</v>
      </c>
    </row>
    <row r="1680" spans="1:6" ht="14.65" thickBot="1" x14ac:dyDescent="0.5">
      <c r="A1680" s="134">
        <v>5</v>
      </c>
      <c r="B1680" s="135">
        <v>99111</v>
      </c>
      <c r="C1680" s="136" t="s">
        <v>151</v>
      </c>
      <c r="D1680" s="137">
        <v>358</v>
      </c>
      <c r="E1680" s="138">
        <v>1140130.3419999999</v>
      </c>
      <c r="F1680" s="139" t="s">
        <v>262</v>
      </c>
    </row>
    <row r="1681" spans="1:6" ht="14.65" thickBot="1" x14ac:dyDescent="0.5">
      <c r="A1681" s="134">
        <v>5</v>
      </c>
      <c r="B1681" s="135">
        <v>99111</v>
      </c>
      <c r="C1681" s="136" t="s">
        <v>151</v>
      </c>
      <c r="D1681" s="137">
        <v>201</v>
      </c>
      <c r="E1681" s="138">
        <v>39830.02908</v>
      </c>
      <c r="F1681" s="139" t="s">
        <v>152</v>
      </c>
    </row>
    <row r="1682" spans="1:6" ht="14.65" thickBot="1" x14ac:dyDescent="0.5">
      <c r="A1682" s="134">
        <v>5</v>
      </c>
      <c r="B1682" s="135">
        <v>99113</v>
      </c>
      <c r="C1682" s="136" t="s">
        <v>151</v>
      </c>
      <c r="D1682" s="137">
        <v>55</v>
      </c>
      <c r="E1682" s="138">
        <v>65845.585999999996</v>
      </c>
      <c r="F1682" s="139" t="s">
        <v>262</v>
      </c>
    </row>
    <row r="1683" spans="1:6" ht="14.65" thickBot="1" x14ac:dyDescent="0.5">
      <c r="A1683" s="134">
        <v>5</v>
      </c>
      <c r="B1683" s="135">
        <v>99113</v>
      </c>
      <c r="C1683" s="136" t="s">
        <v>151</v>
      </c>
      <c r="D1683" s="137">
        <v>19</v>
      </c>
      <c r="E1683" s="138">
        <v>2946.10554</v>
      </c>
      <c r="F1683" s="139" t="s">
        <v>152</v>
      </c>
    </row>
    <row r="1684" spans="1:6" ht="14.65" thickBot="1" x14ac:dyDescent="0.5">
      <c r="A1684" s="134">
        <v>5</v>
      </c>
      <c r="B1684" s="135">
        <v>99114</v>
      </c>
      <c r="C1684" s="136" t="s">
        <v>151</v>
      </c>
      <c r="D1684" s="137">
        <v>901</v>
      </c>
      <c r="E1684" s="138">
        <v>3259449.1889999998</v>
      </c>
      <c r="F1684" s="139" t="s">
        <v>262</v>
      </c>
    </row>
    <row r="1685" spans="1:6" ht="14.65" thickBot="1" x14ac:dyDescent="0.5">
      <c r="A1685" s="134">
        <v>5</v>
      </c>
      <c r="B1685" s="135">
        <v>99114</v>
      </c>
      <c r="C1685" s="136" t="s">
        <v>151</v>
      </c>
      <c r="D1685" s="137">
        <v>438</v>
      </c>
      <c r="E1685" s="138">
        <v>95065.859519999998</v>
      </c>
      <c r="F1685" s="139" t="s">
        <v>152</v>
      </c>
    </row>
    <row r="1686" spans="1:6" ht="14.65" thickBot="1" x14ac:dyDescent="0.5">
      <c r="A1686" s="134">
        <v>5</v>
      </c>
      <c r="B1686" s="135">
        <v>99117</v>
      </c>
      <c r="C1686" s="136" t="s">
        <v>151</v>
      </c>
      <c r="D1686" s="137">
        <v>37</v>
      </c>
      <c r="E1686" s="138">
        <v>75359.104999999996</v>
      </c>
      <c r="F1686" s="139" t="s">
        <v>262</v>
      </c>
    </row>
    <row r="1687" spans="1:6" ht="14.65" thickBot="1" x14ac:dyDescent="0.5">
      <c r="A1687" s="134">
        <v>5</v>
      </c>
      <c r="B1687" s="135">
        <v>99122</v>
      </c>
      <c r="C1687" s="136" t="s">
        <v>151</v>
      </c>
      <c r="D1687" s="137">
        <v>250</v>
      </c>
      <c r="E1687" s="138">
        <v>707877.27899999998</v>
      </c>
      <c r="F1687" s="139" t="s">
        <v>262</v>
      </c>
    </row>
    <row r="1688" spans="1:6" ht="14.65" thickBot="1" x14ac:dyDescent="0.5">
      <c r="A1688" s="134">
        <v>5</v>
      </c>
      <c r="B1688" s="135">
        <v>99122</v>
      </c>
      <c r="C1688" s="136" t="s">
        <v>151</v>
      </c>
      <c r="D1688" s="137">
        <v>113</v>
      </c>
      <c r="E1688" s="138">
        <v>16168.775589999999</v>
      </c>
      <c r="F1688" s="139" t="s">
        <v>152</v>
      </c>
    </row>
    <row r="1689" spans="1:6" ht="14.65" thickBot="1" x14ac:dyDescent="0.5">
      <c r="A1689" s="134">
        <v>5</v>
      </c>
      <c r="B1689" s="135">
        <v>99125</v>
      </c>
      <c r="C1689" s="136" t="s">
        <v>151</v>
      </c>
      <c r="D1689" s="137">
        <v>56</v>
      </c>
      <c r="E1689" s="138">
        <v>79921.222999999998</v>
      </c>
      <c r="F1689" s="139" t="s">
        <v>262</v>
      </c>
    </row>
    <row r="1690" spans="1:6" ht="14.65" thickBot="1" x14ac:dyDescent="0.5">
      <c r="A1690" s="134">
        <v>5</v>
      </c>
      <c r="B1690" s="135">
        <v>99125</v>
      </c>
      <c r="C1690" s="136" t="s">
        <v>151</v>
      </c>
      <c r="D1690" s="137">
        <v>25</v>
      </c>
      <c r="E1690" s="138">
        <v>2236.7295399999998</v>
      </c>
      <c r="F1690" s="139" t="s">
        <v>152</v>
      </c>
    </row>
    <row r="1691" spans="1:6" ht="14.65" thickBot="1" x14ac:dyDescent="0.5">
      <c r="A1691" s="134">
        <v>5</v>
      </c>
      <c r="B1691" s="135">
        <v>99126</v>
      </c>
      <c r="C1691" s="136" t="s">
        <v>151</v>
      </c>
      <c r="D1691" s="137">
        <v>19</v>
      </c>
      <c r="E1691" s="138">
        <v>5099.9809999999998</v>
      </c>
      <c r="F1691" s="139" t="s">
        <v>262</v>
      </c>
    </row>
    <row r="1692" spans="1:6" ht="14.65" thickBot="1" x14ac:dyDescent="0.5">
      <c r="A1692" s="134">
        <v>5</v>
      </c>
      <c r="B1692" s="135">
        <v>99128</v>
      </c>
      <c r="C1692" s="136" t="s">
        <v>151</v>
      </c>
      <c r="D1692" s="137">
        <v>25</v>
      </c>
      <c r="E1692" s="138">
        <v>15081.967000000001</v>
      </c>
      <c r="F1692" s="139" t="s">
        <v>262</v>
      </c>
    </row>
    <row r="1693" spans="1:6" ht="14.65" thickBot="1" x14ac:dyDescent="0.5">
      <c r="A1693" s="134">
        <v>5</v>
      </c>
      <c r="B1693" s="135">
        <v>99129</v>
      </c>
      <c r="C1693" s="136" t="s">
        <v>151</v>
      </c>
      <c r="D1693" s="137">
        <v>57</v>
      </c>
      <c r="E1693" s="138">
        <v>94352.84</v>
      </c>
      <c r="F1693" s="139" t="s">
        <v>262</v>
      </c>
    </row>
    <row r="1694" spans="1:6" ht="14.65" thickBot="1" x14ac:dyDescent="0.5">
      <c r="A1694" s="134">
        <v>5</v>
      </c>
      <c r="B1694" s="135">
        <v>99130</v>
      </c>
      <c r="C1694" s="136" t="s">
        <v>151</v>
      </c>
      <c r="D1694" s="137">
        <v>58</v>
      </c>
      <c r="E1694" s="138">
        <v>74887.017999999996</v>
      </c>
      <c r="F1694" s="139" t="s">
        <v>262</v>
      </c>
    </row>
    <row r="1695" spans="1:6" ht="14.65" thickBot="1" x14ac:dyDescent="0.5">
      <c r="A1695" s="134">
        <v>5</v>
      </c>
      <c r="B1695" s="135">
        <v>99131</v>
      </c>
      <c r="C1695" s="136" t="s">
        <v>151</v>
      </c>
      <c r="D1695" s="137">
        <v>14</v>
      </c>
      <c r="E1695" s="138">
        <v>6298.107</v>
      </c>
      <c r="F1695" s="139" t="s">
        <v>262</v>
      </c>
    </row>
    <row r="1696" spans="1:6" ht="14.65" thickBot="1" x14ac:dyDescent="0.5">
      <c r="A1696" s="134">
        <v>5</v>
      </c>
      <c r="B1696" s="135">
        <v>99134</v>
      </c>
      <c r="C1696" s="136" t="s">
        <v>151</v>
      </c>
      <c r="D1696" s="137">
        <v>87</v>
      </c>
      <c r="E1696" s="138">
        <v>104837.048</v>
      </c>
      <c r="F1696" s="139" t="s">
        <v>262</v>
      </c>
    </row>
    <row r="1697" spans="1:6" ht="14.65" thickBot="1" x14ac:dyDescent="0.5">
      <c r="A1697" s="134">
        <v>5</v>
      </c>
      <c r="B1697" s="135">
        <v>99134</v>
      </c>
      <c r="C1697" s="136" t="s">
        <v>151</v>
      </c>
      <c r="D1697" s="137">
        <v>28</v>
      </c>
      <c r="E1697" s="138">
        <v>946.47394999999995</v>
      </c>
      <c r="F1697" s="139" t="s">
        <v>152</v>
      </c>
    </row>
    <row r="1698" spans="1:6" ht="14.65" thickBot="1" x14ac:dyDescent="0.5">
      <c r="A1698" s="134">
        <v>5</v>
      </c>
      <c r="B1698" s="135">
        <v>99137</v>
      </c>
      <c r="C1698" s="136" t="s">
        <v>151</v>
      </c>
      <c r="D1698" s="137">
        <v>40</v>
      </c>
      <c r="E1698" s="138">
        <v>65778.058999999994</v>
      </c>
      <c r="F1698" s="139" t="s">
        <v>262</v>
      </c>
    </row>
    <row r="1699" spans="1:6" ht="14.65" thickBot="1" x14ac:dyDescent="0.5">
      <c r="A1699" s="134">
        <v>5</v>
      </c>
      <c r="B1699" s="135">
        <v>99138</v>
      </c>
      <c r="C1699" s="136" t="s">
        <v>151</v>
      </c>
      <c r="D1699" s="137">
        <v>103</v>
      </c>
      <c r="E1699" s="138">
        <v>238584.07199999999</v>
      </c>
      <c r="F1699" s="139" t="s">
        <v>262</v>
      </c>
    </row>
    <row r="1700" spans="1:6" ht="14.65" thickBot="1" x14ac:dyDescent="0.5">
      <c r="A1700" s="134">
        <v>5</v>
      </c>
      <c r="B1700" s="135">
        <v>99141</v>
      </c>
      <c r="C1700" s="136" t="s">
        <v>151</v>
      </c>
      <c r="D1700" s="137">
        <v>339</v>
      </c>
      <c r="E1700" s="138">
        <v>1133294.612</v>
      </c>
      <c r="F1700" s="139" t="s">
        <v>262</v>
      </c>
    </row>
    <row r="1701" spans="1:6" ht="14.65" thickBot="1" x14ac:dyDescent="0.5">
      <c r="A1701" s="134">
        <v>5</v>
      </c>
      <c r="B1701" s="135">
        <v>99141</v>
      </c>
      <c r="C1701" s="136" t="s">
        <v>151</v>
      </c>
      <c r="D1701" s="137">
        <v>103</v>
      </c>
      <c r="E1701" s="138">
        <v>11624.3123</v>
      </c>
      <c r="F1701" s="139" t="s">
        <v>152</v>
      </c>
    </row>
    <row r="1702" spans="1:6" ht="14.65" thickBot="1" x14ac:dyDescent="0.5">
      <c r="A1702" s="134">
        <v>5</v>
      </c>
      <c r="B1702" s="135">
        <v>99143</v>
      </c>
      <c r="C1702" s="136" t="s">
        <v>151</v>
      </c>
      <c r="D1702" s="137">
        <v>65</v>
      </c>
      <c r="E1702" s="138">
        <v>230681.13699999999</v>
      </c>
      <c r="F1702" s="139" t="s">
        <v>262</v>
      </c>
    </row>
    <row r="1703" spans="1:6" ht="14.65" thickBot="1" x14ac:dyDescent="0.5">
      <c r="A1703" s="134">
        <v>5</v>
      </c>
      <c r="B1703" s="135">
        <v>99143</v>
      </c>
      <c r="C1703" s="136" t="s">
        <v>151</v>
      </c>
      <c r="D1703" s="137">
        <v>30</v>
      </c>
      <c r="E1703" s="138">
        <v>2290.6997000000001</v>
      </c>
      <c r="F1703" s="139" t="s">
        <v>152</v>
      </c>
    </row>
    <row r="1704" spans="1:6" ht="14.65" thickBot="1" x14ac:dyDescent="0.5">
      <c r="A1704" s="134">
        <v>5</v>
      </c>
      <c r="B1704" s="135">
        <v>99146</v>
      </c>
      <c r="C1704" s="136" t="s">
        <v>151</v>
      </c>
      <c r="D1704" s="137">
        <v>8</v>
      </c>
      <c r="E1704" s="138">
        <v>13611.927</v>
      </c>
      <c r="F1704" s="139" t="s">
        <v>262</v>
      </c>
    </row>
    <row r="1705" spans="1:6" ht="14.65" thickBot="1" x14ac:dyDescent="0.5">
      <c r="A1705" s="134">
        <v>5</v>
      </c>
      <c r="B1705" s="135">
        <v>99148</v>
      </c>
      <c r="C1705" s="136" t="s">
        <v>151</v>
      </c>
      <c r="D1705" s="137">
        <v>188</v>
      </c>
      <c r="E1705" s="138">
        <v>360446.63</v>
      </c>
      <c r="F1705" s="139" t="s">
        <v>262</v>
      </c>
    </row>
    <row r="1706" spans="1:6" ht="14.65" thickBot="1" x14ac:dyDescent="0.5">
      <c r="A1706" s="134">
        <v>5</v>
      </c>
      <c r="B1706" s="135">
        <v>99148</v>
      </c>
      <c r="C1706" s="136" t="s">
        <v>151</v>
      </c>
      <c r="D1706" s="137">
        <v>67</v>
      </c>
      <c r="E1706" s="138">
        <v>3183.7157900000002</v>
      </c>
      <c r="F1706" s="139" t="s">
        <v>152</v>
      </c>
    </row>
    <row r="1707" spans="1:6" ht="14.65" thickBot="1" x14ac:dyDescent="0.5">
      <c r="A1707" s="134">
        <v>5</v>
      </c>
      <c r="B1707" s="135">
        <v>99149</v>
      </c>
      <c r="C1707" s="136" t="s">
        <v>151</v>
      </c>
      <c r="D1707" s="137">
        <v>7</v>
      </c>
      <c r="E1707" s="138">
        <v>63401.758000000002</v>
      </c>
      <c r="F1707" s="139" t="s">
        <v>262</v>
      </c>
    </row>
    <row r="1708" spans="1:6" ht="14.65" thickBot="1" x14ac:dyDescent="0.5">
      <c r="A1708" s="134">
        <v>5</v>
      </c>
      <c r="B1708" s="135">
        <v>99151</v>
      </c>
      <c r="C1708" s="136" t="s">
        <v>151</v>
      </c>
      <c r="D1708" s="137">
        <v>10</v>
      </c>
      <c r="E1708" s="138">
        <v>4618.3500000000004</v>
      </c>
      <c r="F1708" s="139" t="s">
        <v>262</v>
      </c>
    </row>
    <row r="1709" spans="1:6" ht="14.65" thickBot="1" x14ac:dyDescent="0.5">
      <c r="A1709" s="134">
        <v>5</v>
      </c>
      <c r="B1709" s="135">
        <v>99157</v>
      </c>
      <c r="C1709" s="136" t="s">
        <v>151</v>
      </c>
      <c r="D1709" s="137">
        <v>83</v>
      </c>
      <c r="E1709" s="138">
        <v>136131.85699999999</v>
      </c>
      <c r="F1709" s="139" t="s">
        <v>262</v>
      </c>
    </row>
    <row r="1710" spans="1:6" ht="14.65" thickBot="1" x14ac:dyDescent="0.5">
      <c r="A1710" s="134">
        <v>5</v>
      </c>
      <c r="B1710" s="135">
        <v>99158</v>
      </c>
      <c r="C1710" s="136" t="s">
        <v>151</v>
      </c>
      <c r="D1710" s="137">
        <v>68</v>
      </c>
      <c r="E1710" s="138">
        <v>71611.981</v>
      </c>
      <c r="F1710" s="139" t="s">
        <v>262</v>
      </c>
    </row>
    <row r="1711" spans="1:6" ht="14.65" thickBot="1" x14ac:dyDescent="0.5">
      <c r="A1711" s="134">
        <v>5</v>
      </c>
      <c r="B1711" s="135">
        <v>99159</v>
      </c>
      <c r="C1711" s="136" t="s">
        <v>151</v>
      </c>
      <c r="D1711" s="137">
        <v>189</v>
      </c>
      <c r="E1711" s="138">
        <v>392410.22499999998</v>
      </c>
      <c r="F1711" s="139" t="s">
        <v>262</v>
      </c>
    </row>
    <row r="1712" spans="1:6" ht="14.65" thickBot="1" x14ac:dyDescent="0.5">
      <c r="A1712" s="134">
        <v>5</v>
      </c>
      <c r="B1712" s="135">
        <v>99159</v>
      </c>
      <c r="C1712" s="136" t="s">
        <v>151</v>
      </c>
      <c r="D1712" s="137">
        <v>74</v>
      </c>
      <c r="E1712" s="138">
        <v>7900.5342099999998</v>
      </c>
      <c r="F1712" s="139" t="s">
        <v>152</v>
      </c>
    </row>
    <row r="1713" spans="1:6" ht="14.65" thickBot="1" x14ac:dyDescent="0.5">
      <c r="A1713" s="134">
        <v>5</v>
      </c>
      <c r="B1713" s="135">
        <v>99160</v>
      </c>
      <c r="C1713" s="136" t="s">
        <v>151</v>
      </c>
      <c r="D1713" s="137">
        <v>16</v>
      </c>
      <c r="E1713" s="138">
        <v>29216.706999999999</v>
      </c>
      <c r="F1713" s="139" t="s">
        <v>262</v>
      </c>
    </row>
    <row r="1714" spans="1:6" ht="14.65" thickBot="1" x14ac:dyDescent="0.5">
      <c r="A1714" s="134">
        <v>5</v>
      </c>
      <c r="B1714" s="135">
        <v>99161</v>
      </c>
      <c r="C1714" s="136" t="s">
        <v>151</v>
      </c>
      <c r="D1714" s="137">
        <v>93</v>
      </c>
      <c r="E1714" s="138">
        <v>156727.861</v>
      </c>
      <c r="F1714" s="139" t="s">
        <v>262</v>
      </c>
    </row>
    <row r="1715" spans="1:6" ht="14.65" thickBot="1" x14ac:dyDescent="0.5">
      <c r="A1715" s="134">
        <v>5</v>
      </c>
      <c r="B1715" s="135">
        <v>99161</v>
      </c>
      <c r="C1715" s="136" t="s">
        <v>151</v>
      </c>
      <c r="D1715" s="137">
        <v>39</v>
      </c>
      <c r="E1715" s="138">
        <v>4848.1996399999998</v>
      </c>
      <c r="F1715" s="139" t="s">
        <v>152</v>
      </c>
    </row>
    <row r="1716" spans="1:6" ht="14.65" thickBot="1" x14ac:dyDescent="0.5">
      <c r="A1716" s="134">
        <v>5</v>
      </c>
      <c r="B1716" s="135">
        <v>99163</v>
      </c>
      <c r="C1716" s="136" t="s">
        <v>151</v>
      </c>
      <c r="D1716" s="137">
        <v>1191</v>
      </c>
      <c r="E1716" s="138">
        <v>38314598.859999999</v>
      </c>
      <c r="F1716" s="139" t="s">
        <v>262</v>
      </c>
    </row>
    <row r="1717" spans="1:6" ht="14.65" thickBot="1" x14ac:dyDescent="0.5">
      <c r="A1717" s="134">
        <v>5</v>
      </c>
      <c r="B1717" s="135">
        <v>99163</v>
      </c>
      <c r="C1717" s="136" t="s">
        <v>151</v>
      </c>
      <c r="D1717" s="137">
        <v>661</v>
      </c>
      <c r="E1717" s="138">
        <v>177037.48858999999</v>
      </c>
      <c r="F1717" s="139" t="s">
        <v>152</v>
      </c>
    </row>
    <row r="1718" spans="1:6" ht="14.65" thickBot="1" x14ac:dyDescent="0.5">
      <c r="A1718" s="134">
        <v>5</v>
      </c>
      <c r="B1718" s="135">
        <v>99164</v>
      </c>
      <c r="C1718" s="136" t="s">
        <v>151</v>
      </c>
      <c r="D1718" s="137">
        <v>23</v>
      </c>
      <c r="E1718" s="138">
        <v>6377971.2539999997</v>
      </c>
      <c r="F1718" s="139" t="s">
        <v>262</v>
      </c>
    </row>
    <row r="1719" spans="1:6" ht="14.65" thickBot="1" x14ac:dyDescent="0.5">
      <c r="A1719" s="134">
        <v>5</v>
      </c>
      <c r="B1719" s="135">
        <v>99164</v>
      </c>
      <c r="C1719" s="136" t="s">
        <v>151</v>
      </c>
      <c r="D1719" s="137">
        <v>42</v>
      </c>
      <c r="E1719" s="138">
        <v>1778199.2091699999</v>
      </c>
      <c r="F1719" s="139" t="s">
        <v>152</v>
      </c>
    </row>
    <row r="1720" spans="1:6" ht="14.65" thickBot="1" x14ac:dyDescent="0.5">
      <c r="A1720" s="134">
        <v>5</v>
      </c>
      <c r="B1720" s="135">
        <v>99167</v>
      </c>
      <c r="C1720" s="136" t="s">
        <v>151</v>
      </c>
      <c r="D1720" s="137">
        <v>19</v>
      </c>
      <c r="E1720" s="138">
        <v>6644.424</v>
      </c>
      <c r="F1720" s="139" t="s">
        <v>262</v>
      </c>
    </row>
    <row r="1721" spans="1:6" ht="14.65" thickBot="1" x14ac:dyDescent="0.5">
      <c r="A1721" s="134">
        <v>5</v>
      </c>
      <c r="B1721" s="135">
        <v>99169</v>
      </c>
      <c r="C1721" s="136" t="s">
        <v>151</v>
      </c>
      <c r="D1721" s="137">
        <v>240</v>
      </c>
      <c r="E1721" s="138">
        <v>548156.13699999999</v>
      </c>
      <c r="F1721" s="139" t="s">
        <v>262</v>
      </c>
    </row>
    <row r="1722" spans="1:6" ht="14.65" thickBot="1" x14ac:dyDescent="0.5">
      <c r="A1722" s="134">
        <v>5</v>
      </c>
      <c r="B1722" s="135">
        <v>99169</v>
      </c>
      <c r="C1722" s="136" t="s">
        <v>151</v>
      </c>
      <c r="D1722" s="137">
        <v>137</v>
      </c>
      <c r="E1722" s="138">
        <v>19076.350480000001</v>
      </c>
      <c r="F1722" s="139" t="s">
        <v>152</v>
      </c>
    </row>
    <row r="1723" spans="1:6" ht="14.65" thickBot="1" x14ac:dyDescent="0.5">
      <c r="A1723" s="134">
        <v>5</v>
      </c>
      <c r="B1723" s="135">
        <v>99170</v>
      </c>
      <c r="C1723" s="136" t="s">
        <v>151</v>
      </c>
      <c r="D1723" s="137">
        <v>90</v>
      </c>
      <c r="E1723" s="138">
        <v>208227.61199999999</v>
      </c>
      <c r="F1723" s="139" t="s">
        <v>262</v>
      </c>
    </row>
    <row r="1724" spans="1:6" ht="14.65" thickBot="1" x14ac:dyDescent="0.5">
      <c r="A1724" s="134">
        <v>5</v>
      </c>
      <c r="B1724" s="135">
        <v>99170</v>
      </c>
      <c r="C1724" s="136" t="s">
        <v>151</v>
      </c>
      <c r="D1724" s="137">
        <v>42</v>
      </c>
      <c r="E1724" s="138">
        <v>2693.06241</v>
      </c>
      <c r="F1724" s="139" t="s">
        <v>152</v>
      </c>
    </row>
    <row r="1725" spans="1:6" ht="14.65" thickBot="1" x14ac:dyDescent="0.5">
      <c r="A1725" s="134">
        <v>5</v>
      </c>
      <c r="B1725" s="135">
        <v>99171</v>
      </c>
      <c r="C1725" s="136" t="s">
        <v>151</v>
      </c>
      <c r="D1725" s="137">
        <v>96</v>
      </c>
      <c r="E1725" s="138">
        <v>122675.265</v>
      </c>
      <c r="F1725" s="139" t="s">
        <v>262</v>
      </c>
    </row>
    <row r="1726" spans="1:6" ht="14.65" thickBot="1" x14ac:dyDescent="0.5">
      <c r="A1726" s="134">
        <v>5</v>
      </c>
      <c r="B1726" s="135">
        <v>99171</v>
      </c>
      <c r="C1726" s="136" t="s">
        <v>151</v>
      </c>
      <c r="D1726" s="137">
        <v>54</v>
      </c>
      <c r="E1726" s="138">
        <v>3388.4795800000002</v>
      </c>
      <c r="F1726" s="139" t="s">
        <v>152</v>
      </c>
    </row>
    <row r="1727" spans="1:6" ht="14.65" thickBot="1" x14ac:dyDescent="0.5">
      <c r="A1727" s="134">
        <v>5</v>
      </c>
      <c r="B1727" s="135">
        <v>99173</v>
      </c>
      <c r="C1727" s="136" t="s">
        <v>151</v>
      </c>
      <c r="D1727" s="137">
        <v>66</v>
      </c>
      <c r="E1727" s="138">
        <v>224284.16800000001</v>
      </c>
      <c r="F1727" s="139" t="s">
        <v>262</v>
      </c>
    </row>
    <row r="1728" spans="1:6" ht="14.65" thickBot="1" x14ac:dyDescent="0.5">
      <c r="A1728" s="134">
        <v>5</v>
      </c>
      <c r="B1728" s="135">
        <v>99174</v>
      </c>
      <c r="C1728" s="136" t="s">
        <v>151</v>
      </c>
      <c r="D1728" s="137">
        <v>16</v>
      </c>
      <c r="E1728" s="138">
        <v>12531.513000000001</v>
      </c>
      <c r="F1728" s="139" t="s">
        <v>262</v>
      </c>
    </row>
    <row r="1729" spans="1:6" ht="14.65" thickBot="1" x14ac:dyDescent="0.5">
      <c r="A1729" s="134">
        <v>5</v>
      </c>
      <c r="B1729" s="135">
        <v>99176</v>
      </c>
      <c r="C1729" s="136" t="s">
        <v>151</v>
      </c>
      <c r="D1729" s="137">
        <v>7</v>
      </c>
      <c r="E1729" s="138">
        <v>2536.4580000000001</v>
      </c>
      <c r="F1729" s="139" t="s">
        <v>262</v>
      </c>
    </row>
    <row r="1730" spans="1:6" ht="14.65" thickBot="1" x14ac:dyDescent="0.5">
      <c r="A1730" s="134">
        <v>5</v>
      </c>
      <c r="B1730" s="135">
        <v>99179</v>
      </c>
      <c r="C1730" s="136" t="s">
        <v>151</v>
      </c>
      <c r="D1730" s="137">
        <v>43</v>
      </c>
      <c r="E1730" s="138">
        <v>83536.808000000005</v>
      </c>
      <c r="F1730" s="139" t="s">
        <v>262</v>
      </c>
    </row>
    <row r="1731" spans="1:6" ht="14.65" thickBot="1" x14ac:dyDescent="0.5">
      <c r="A1731" s="134">
        <v>5</v>
      </c>
      <c r="B1731" s="135">
        <v>99179</v>
      </c>
      <c r="C1731" s="136" t="s">
        <v>151</v>
      </c>
      <c r="D1731" s="137">
        <v>21</v>
      </c>
      <c r="E1731" s="138">
        <v>1092.43578</v>
      </c>
      <c r="F1731" s="139" t="s">
        <v>152</v>
      </c>
    </row>
    <row r="1732" spans="1:6" ht="14.65" thickBot="1" x14ac:dyDescent="0.5">
      <c r="A1732" s="134">
        <v>5</v>
      </c>
      <c r="B1732" s="135">
        <v>99181</v>
      </c>
      <c r="C1732" s="136" t="s">
        <v>151</v>
      </c>
      <c r="D1732" s="137">
        <v>128</v>
      </c>
      <c r="E1732" s="138">
        <v>284917.36800000002</v>
      </c>
      <c r="F1732" s="139" t="s">
        <v>262</v>
      </c>
    </row>
    <row r="1733" spans="1:6" ht="14.65" thickBot="1" x14ac:dyDescent="0.5">
      <c r="A1733" s="134">
        <v>5</v>
      </c>
      <c r="B1733" s="135">
        <v>99181</v>
      </c>
      <c r="C1733" s="136" t="s">
        <v>151</v>
      </c>
      <c r="D1733" s="137">
        <v>16</v>
      </c>
      <c r="E1733" s="138">
        <v>3714.5222600000002</v>
      </c>
      <c r="F1733" s="139" t="s">
        <v>152</v>
      </c>
    </row>
    <row r="1734" spans="1:6" ht="14.65" thickBot="1" x14ac:dyDescent="0.5">
      <c r="A1734" s="134">
        <v>5</v>
      </c>
      <c r="B1734" s="135">
        <v>99185</v>
      </c>
      <c r="C1734" s="136" t="s">
        <v>151</v>
      </c>
      <c r="D1734" s="137">
        <v>168</v>
      </c>
      <c r="E1734" s="138">
        <v>536022.43500000006</v>
      </c>
      <c r="F1734" s="139" t="s">
        <v>262</v>
      </c>
    </row>
    <row r="1735" spans="1:6" ht="14.65" thickBot="1" x14ac:dyDescent="0.5">
      <c r="A1735" s="134">
        <v>5</v>
      </c>
      <c r="B1735" s="135">
        <v>99201</v>
      </c>
      <c r="C1735" s="136" t="s">
        <v>151</v>
      </c>
      <c r="D1735" s="137">
        <v>1728</v>
      </c>
      <c r="E1735" s="138">
        <v>18190962.833000001</v>
      </c>
      <c r="F1735" s="139" t="s">
        <v>262</v>
      </c>
    </row>
    <row r="1736" spans="1:6" ht="14.65" thickBot="1" x14ac:dyDescent="0.5">
      <c r="A1736" s="134">
        <v>5</v>
      </c>
      <c r="B1736" s="135">
        <v>99201</v>
      </c>
      <c r="C1736" s="136" t="s">
        <v>151</v>
      </c>
      <c r="D1736" s="137">
        <v>978</v>
      </c>
      <c r="E1736" s="138">
        <v>448582.99393</v>
      </c>
      <c r="F1736" s="139" t="s">
        <v>152</v>
      </c>
    </row>
    <row r="1737" spans="1:6" ht="14.65" thickBot="1" x14ac:dyDescent="0.5">
      <c r="A1737" s="134">
        <v>5</v>
      </c>
      <c r="B1737" s="135">
        <v>99202</v>
      </c>
      <c r="C1737" s="136" t="s">
        <v>151</v>
      </c>
      <c r="D1737" s="137">
        <v>2205</v>
      </c>
      <c r="E1737" s="138">
        <v>17558430.622000001</v>
      </c>
      <c r="F1737" s="139" t="s">
        <v>262</v>
      </c>
    </row>
    <row r="1738" spans="1:6" ht="14.65" thickBot="1" x14ac:dyDescent="0.5">
      <c r="A1738" s="134">
        <v>5</v>
      </c>
      <c r="B1738" s="135">
        <v>99202</v>
      </c>
      <c r="C1738" s="136" t="s">
        <v>151</v>
      </c>
      <c r="D1738" s="137">
        <v>1423</v>
      </c>
      <c r="E1738" s="138">
        <v>354243.59373000002</v>
      </c>
      <c r="F1738" s="139" t="s">
        <v>152</v>
      </c>
    </row>
    <row r="1739" spans="1:6" ht="14.65" thickBot="1" x14ac:dyDescent="0.5">
      <c r="A1739" s="134">
        <v>5</v>
      </c>
      <c r="B1739" s="135">
        <v>99203</v>
      </c>
      <c r="C1739" s="136" t="s">
        <v>151</v>
      </c>
      <c r="D1739" s="137">
        <v>322</v>
      </c>
      <c r="E1739" s="138">
        <v>1532084.7379999999</v>
      </c>
      <c r="F1739" s="139" t="s">
        <v>262</v>
      </c>
    </row>
    <row r="1740" spans="1:6" ht="14.65" thickBot="1" x14ac:dyDescent="0.5">
      <c r="A1740" s="134">
        <v>5</v>
      </c>
      <c r="B1740" s="135">
        <v>99203</v>
      </c>
      <c r="C1740" s="136" t="s">
        <v>151</v>
      </c>
      <c r="D1740" s="137">
        <v>156</v>
      </c>
      <c r="E1740" s="138">
        <v>43563.257420000002</v>
      </c>
      <c r="F1740" s="139" t="s">
        <v>152</v>
      </c>
    </row>
    <row r="1741" spans="1:6" ht="14.65" thickBot="1" x14ac:dyDescent="0.5">
      <c r="A1741" s="134">
        <v>5</v>
      </c>
      <c r="B1741" s="135">
        <v>99204</v>
      </c>
      <c r="C1741" s="136" t="s">
        <v>151</v>
      </c>
      <c r="D1741" s="137">
        <v>250</v>
      </c>
      <c r="E1741" s="138">
        <v>28880486.636</v>
      </c>
      <c r="F1741" s="139" t="s">
        <v>262</v>
      </c>
    </row>
    <row r="1742" spans="1:6" ht="14.65" thickBot="1" x14ac:dyDescent="0.5">
      <c r="A1742" s="134">
        <v>5</v>
      </c>
      <c r="B1742" s="135">
        <v>99204</v>
      </c>
      <c r="C1742" s="136" t="s">
        <v>151</v>
      </c>
      <c r="D1742" s="137">
        <v>113</v>
      </c>
      <c r="E1742" s="138">
        <v>845356.79850999999</v>
      </c>
      <c r="F1742" s="139" t="s">
        <v>152</v>
      </c>
    </row>
    <row r="1743" spans="1:6" ht="14.65" thickBot="1" x14ac:dyDescent="0.5">
      <c r="A1743" s="134">
        <v>5</v>
      </c>
      <c r="B1743" s="135">
        <v>99205</v>
      </c>
      <c r="C1743" s="136" t="s">
        <v>151</v>
      </c>
      <c r="D1743" s="137">
        <v>1180</v>
      </c>
      <c r="E1743" s="138">
        <v>15067675.373</v>
      </c>
      <c r="F1743" s="139" t="s">
        <v>262</v>
      </c>
    </row>
    <row r="1744" spans="1:6" ht="14.65" thickBot="1" x14ac:dyDescent="0.5">
      <c r="A1744" s="134">
        <v>5</v>
      </c>
      <c r="B1744" s="135">
        <v>99205</v>
      </c>
      <c r="C1744" s="136" t="s">
        <v>151</v>
      </c>
      <c r="D1744" s="137">
        <v>750</v>
      </c>
      <c r="E1744" s="138">
        <v>257261.74432999999</v>
      </c>
      <c r="F1744" s="139" t="s">
        <v>152</v>
      </c>
    </row>
    <row r="1745" spans="1:6" ht="14.65" thickBot="1" x14ac:dyDescent="0.5">
      <c r="A1745" s="134">
        <v>5</v>
      </c>
      <c r="B1745" s="135">
        <v>99206</v>
      </c>
      <c r="C1745" s="136" t="s">
        <v>151</v>
      </c>
      <c r="D1745" s="137">
        <v>634</v>
      </c>
      <c r="E1745" s="138">
        <v>2525076.6669999999</v>
      </c>
      <c r="F1745" s="139" t="s">
        <v>262</v>
      </c>
    </row>
    <row r="1746" spans="1:6" ht="14.65" thickBot="1" x14ac:dyDescent="0.5">
      <c r="A1746" s="134">
        <v>5</v>
      </c>
      <c r="B1746" s="135">
        <v>99206</v>
      </c>
      <c r="C1746" s="136" t="s">
        <v>151</v>
      </c>
      <c r="D1746" s="137">
        <v>1123</v>
      </c>
      <c r="E1746" s="138">
        <v>302706.10054000001</v>
      </c>
      <c r="F1746" s="139" t="s">
        <v>152</v>
      </c>
    </row>
    <row r="1747" spans="1:6" ht="14.65" thickBot="1" x14ac:dyDescent="0.5">
      <c r="A1747" s="134">
        <v>5</v>
      </c>
      <c r="B1747" s="135">
        <v>99207</v>
      </c>
      <c r="C1747" s="136" t="s">
        <v>151</v>
      </c>
      <c r="D1747" s="137">
        <v>1296</v>
      </c>
      <c r="E1747" s="138">
        <v>7283144.9440000001</v>
      </c>
      <c r="F1747" s="139" t="s">
        <v>262</v>
      </c>
    </row>
    <row r="1748" spans="1:6" ht="14.65" thickBot="1" x14ac:dyDescent="0.5">
      <c r="A1748" s="134">
        <v>5</v>
      </c>
      <c r="B1748" s="135">
        <v>99207</v>
      </c>
      <c r="C1748" s="136" t="s">
        <v>151</v>
      </c>
      <c r="D1748" s="137">
        <v>748</v>
      </c>
      <c r="E1748" s="138">
        <v>192776.22706</v>
      </c>
      <c r="F1748" s="139" t="s">
        <v>152</v>
      </c>
    </row>
    <row r="1749" spans="1:6" ht="14.65" thickBot="1" x14ac:dyDescent="0.5">
      <c r="A1749" s="134">
        <v>5</v>
      </c>
      <c r="B1749" s="135">
        <v>99208</v>
      </c>
      <c r="C1749" s="136" t="s">
        <v>151</v>
      </c>
      <c r="D1749" s="137">
        <v>1181</v>
      </c>
      <c r="E1749" s="138">
        <v>6822124.6849999996</v>
      </c>
      <c r="F1749" s="139" t="s">
        <v>262</v>
      </c>
    </row>
    <row r="1750" spans="1:6" ht="14.65" thickBot="1" x14ac:dyDescent="0.5">
      <c r="A1750" s="134">
        <v>5</v>
      </c>
      <c r="B1750" s="135">
        <v>99208</v>
      </c>
      <c r="C1750" s="136" t="s">
        <v>151</v>
      </c>
      <c r="D1750" s="137">
        <v>640</v>
      </c>
      <c r="E1750" s="138">
        <v>226973.98835</v>
      </c>
      <c r="F1750" s="139" t="s">
        <v>152</v>
      </c>
    </row>
    <row r="1751" spans="1:6" ht="14.65" thickBot="1" x14ac:dyDescent="0.5">
      <c r="A1751" s="134">
        <v>5</v>
      </c>
      <c r="B1751" s="135">
        <v>99212</v>
      </c>
      <c r="C1751" s="136" t="s">
        <v>151</v>
      </c>
      <c r="D1751" s="137">
        <v>1748</v>
      </c>
      <c r="E1751" s="138">
        <v>8071875.1780000003</v>
      </c>
      <c r="F1751" s="139" t="s">
        <v>262</v>
      </c>
    </row>
    <row r="1752" spans="1:6" ht="14.65" thickBot="1" x14ac:dyDescent="0.5">
      <c r="A1752" s="134">
        <v>5</v>
      </c>
      <c r="B1752" s="135">
        <v>99212</v>
      </c>
      <c r="C1752" s="136" t="s">
        <v>151</v>
      </c>
      <c r="D1752" s="137">
        <v>1201</v>
      </c>
      <c r="E1752" s="138">
        <v>279778.40159999998</v>
      </c>
      <c r="F1752" s="139" t="s">
        <v>152</v>
      </c>
    </row>
    <row r="1753" spans="1:6" ht="14.65" thickBot="1" x14ac:dyDescent="0.5">
      <c r="A1753" s="134">
        <v>5</v>
      </c>
      <c r="B1753" s="135">
        <v>99216</v>
      </c>
      <c r="C1753" s="136" t="s">
        <v>151</v>
      </c>
      <c r="D1753" s="137">
        <v>1066</v>
      </c>
      <c r="E1753" s="138">
        <v>8821410.1549999993</v>
      </c>
      <c r="F1753" s="139" t="s">
        <v>262</v>
      </c>
    </row>
    <row r="1754" spans="1:6" ht="14.65" thickBot="1" x14ac:dyDescent="0.5">
      <c r="A1754" s="134">
        <v>5</v>
      </c>
      <c r="B1754" s="135">
        <v>99216</v>
      </c>
      <c r="C1754" s="136" t="s">
        <v>151</v>
      </c>
      <c r="D1754" s="137">
        <v>1012</v>
      </c>
      <c r="E1754" s="138">
        <v>574806.36786</v>
      </c>
      <c r="F1754" s="139" t="s">
        <v>152</v>
      </c>
    </row>
    <row r="1755" spans="1:6" ht="14.65" thickBot="1" x14ac:dyDescent="0.5">
      <c r="A1755" s="134">
        <v>5</v>
      </c>
      <c r="B1755" s="135">
        <v>99217</v>
      </c>
      <c r="C1755" s="136" t="s">
        <v>151</v>
      </c>
      <c r="D1755" s="137">
        <v>924</v>
      </c>
      <c r="E1755" s="138">
        <v>4000966.5490000001</v>
      </c>
      <c r="F1755" s="139" t="s">
        <v>262</v>
      </c>
    </row>
    <row r="1756" spans="1:6" ht="14.65" thickBot="1" x14ac:dyDescent="0.5">
      <c r="A1756" s="134">
        <v>5</v>
      </c>
      <c r="B1756" s="135">
        <v>99217</v>
      </c>
      <c r="C1756" s="136" t="s">
        <v>151</v>
      </c>
      <c r="D1756" s="137">
        <v>653</v>
      </c>
      <c r="E1756" s="138">
        <v>75439.47911</v>
      </c>
      <c r="F1756" s="139" t="s">
        <v>152</v>
      </c>
    </row>
    <row r="1757" spans="1:6" ht="14.65" thickBot="1" x14ac:dyDescent="0.5">
      <c r="A1757" s="134">
        <v>5</v>
      </c>
      <c r="B1757" s="135">
        <v>99218</v>
      </c>
      <c r="C1757" s="136" t="s">
        <v>151</v>
      </c>
      <c r="D1757" s="137">
        <v>938</v>
      </c>
      <c r="E1757" s="138">
        <v>7849228.6390000004</v>
      </c>
      <c r="F1757" s="139" t="s">
        <v>262</v>
      </c>
    </row>
    <row r="1758" spans="1:6" ht="14.65" thickBot="1" x14ac:dyDescent="0.5">
      <c r="A1758" s="134">
        <v>5</v>
      </c>
      <c r="B1758" s="135">
        <v>99218</v>
      </c>
      <c r="C1758" s="136" t="s">
        <v>151</v>
      </c>
      <c r="D1758" s="137">
        <v>609</v>
      </c>
      <c r="E1758" s="138">
        <v>194122.68752000001</v>
      </c>
      <c r="F1758" s="139" t="s">
        <v>152</v>
      </c>
    </row>
    <row r="1759" spans="1:6" ht="14.65" thickBot="1" x14ac:dyDescent="0.5">
      <c r="A1759" s="134">
        <v>5</v>
      </c>
      <c r="B1759" s="135">
        <v>99219</v>
      </c>
      <c r="C1759" s="136" t="s">
        <v>151</v>
      </c>
      <c r="D1759" s="137">
        <v>55</v>
      </c>
      <c r="E1759" s="138">
        <v>551918.08799999999</v>
      </c>
      <c r="F1759" s="139" t="s">
        <v>262</v>
      </c>
    </row>
    <row r="1760" spans="1:6" ht="14.65" thickBot="1" x14ac:dyDescent="0.5">
      <c r="A1760" s="134">
        <v>5</v>
      </c>
      <c r="B1760" s="135">
        <v>99219</v>
      </c>
      <c r="C1760" s="136" t="s">
        <v>151</v>
      </c>
      <c r="D1760" s="137">
        <v>11</v>
      </c>
      <c r="E1760" s="138">
        <v>31409.195199999998</v>
      </c>
      <c r="F1760" s="139" t="s">
        <v>152</v>
      </c>
    </row>
    <row r="1761" spans="1:6" ht="14.65" thickBot="1" x14ac:dyDescent="0.5">
      <c r="A1761" s="134">
        <v>5</v>
      </c>
      <c r="B1761" s="135">
        <v>99220</v>
      </c>
      <c r="C1761" s="136" t="s">
        <v>151</v>
      </c>
      <c r="D1761" s="137">
        <v>1</v>
      </c>
      <c r="E1761" s="138">
        <v>19645.2</v>
      </c>
      <c r="F1761" s="139" t="s">
        <v>262</v>
      </c>
    </row>
    <row r="1762" spans="1:6" ht="14.65" thickBot="1" x14ac:dyDescent="0.5">
      <c r="A1762" s="134">
        <v>5</v>
      </c>
      <c r="B1762" s="135">
        <v>99220</v>
      </c>
      <c r="C1762" s="136" t="s">
        <v>151</v>
      </c>
      <c r="D1762" s="137">
        <v>1</v>
      </c>
      <c r="E1762" s="138">
        <v>1028.2239999999999</v>
      </c>
      <c r="F1762" s="139" t="s">
        <v>152</v>
      </c>
    </row>
    <row r="1763" spans="1:6" ht="14.65" thickBot="1" x14ac:dyDescent="0.5">
      <c r="A1763" s="134">
        <v>5</v>
      </c>
      <c r="B1763" s="135">
        <v>99223</v>
      </c>
      <c r="C1763" s="136" t="s">
        <v>151</v>
      </c>
      <c r="D1763" s="137">
        <v>701</v>
      </c>
      <c r="E1763" s="138">
        <v>3660474.111</v>
      </c>
      <c r="F1763" s="139" t="s">
        <v>262</v>
      </c>
    </row>
    <row r="1764" spans="1:6" ht="14.65" thickBot="1" x14ac:dyDescent="0.5">
      <c r="A1764" s="134">
        <v>5</v>
      </c>
      <c r="B1764" s="135">
        <v>99223</v>
      </c>
      <c r="C1764" s="136" t="s">
        <v>151</v>
      </c>
      <c r="D1764" s="137">
        <v>365</v>
      </c>
      <c r="E1764" s="138">
        <v>84011.106119999997</v>
      </c>
      <c r="F1764" s="139" t="s">
        <v>152</v>
      </c>
    </row>
    <row r="1765" spans="1:6" ht="14.65" thickBot="1" x14ac:dyDescent="0.5">
      <c r="A1765" s="134">
        <v>5</v>
      </c>
      <c r="B1765" s="135">
        <v>99224</v>
      </c>
      <c r="C1765" s="136" t="s">
        <v>151</v>
      </c>
      <c r="D1765" s="137">
        <v>686</v>
      </c>
      <c r="E1765" s="138">
        <v>7004628.29</v>
      </c>
      <c r="F1765" s="139" t="s">
        <v>262</v>
      </c>
    </row>
    <row r="1766" spans="1:6" ht="14.65" thickBot="1" x14ac:dyDescent="0.5">
      <c r="A1766" s="134">
        <v>5</v>
      </c>
      <c r="B1766" s="135">
        <v>99224</v>
      </c>
      <c r="C1766" s="136" t="s">
        <v>151</v>
      </c>
      <c r="D1766" s="137">
        <v>368</v>
      </c>
      <c r="E1766" s="138">
        <v>263809.50232000003</v>
      </c>
      <c r="F1766" s="139" t="s">
        <v>152</v>
      </c>
    </row>
    <row r="1767" spans="1:6" ht="14.65" thickBot="1" x14ac:dyDescent="0.5">
      <c r="A1767" s="134">
        <v>5</v>
      </c>
      <c r="B1767" s="135">
        <v>99260</v>
      </c>
      <c r="C1767" s="136" t="s">
        <v>151</v>
      </c>
      <c r="D1767" s="137">
        <v>1</v>
      </c>
      <c r="E1767" s="138">
        <v>223.78100000000001</v>
      </c>
      <c r="F1767" s="139" t="s">
        <v>262</v>
      </c>
    </row>
    <row r="1768" spans="1:6" ht="14.65" thickBot="1" x14ac:dyDescent="0.5">
      <c r="A1768" s="134">
        <v>5</v>
      </c>
      <c r="B1768" s="135">
        <v>99260</v>
      </c>
      <c r="C1768" s="136" t="s">
        <v>151</v>
      </c>
      <c r="D1768" s="137">
        <v>1</v>
      </c>
      <c r="E1768" s="138">
        <v>57.073839999999997</v>
      </c>
      <c r="F1768" s="139" t="s">
        <v>152</v>
      </c>
    </row>
    <row r="1769" spans="1:6" ht="14.65" thickBot="1" x14ac:dyDescent="0.5">
      <c r="A1769" s="134">
        <v>5</v>
      </c>
      <c r="B1769" s="135">
        <v>99326</v>
      </c>
      <c r="C1769" s="136" t="s">
        <v>151</v>
      </c>
      <c r="D1769" s="137">
        <v>73</v>
      </c>
      <c r="E1769" s="138">
        <v>35714.868280000002</v>
      </c>
      <c r="F1769" s="139" t="s">
        <v>152</v>
      </c>
    </row>
    <row r="1770" spans="1:6" ht="14.65" thickBot="1" x14ac:dyDescent="0.5">
      <c r="A1770" s="134">
        <v>5</v>
      </c>
      <c r="B1770" s="135">
        <v>99335</v>
      </c>
      <c r="C1770" s="136" t="s">
        <v>151</v>
      </c>
      <c r="D1770" s="137">
        <v>1</v>
      </c>
      <c r="E1770" s="138">
        <v>0</v>
      </c>
      <c r="F1770" s="139" t="s">
        <v>262</v>
      </c>
    </row>
    <row r="1771" spans="1:6" ht="14.65" thickBot="1" x14ac:dyDescent="0.5">
      <c r="A1771" s="134">
        <v>5</v>
      </c>
      <c r="B1771" s="135">
        <v>99341</v>
      </c>
      <c r="C1771" s="136" t="s">
        <v>151</v>
      </c>
      <c r="D1771" s="137">
        <v>131</v>
      </c>
      <c r="E1771" s="138">
        <v>2288679.1469999999</v>
      </c>
      <c r="F1771" s="139" t="s">
        <v>262</v>
      </c>
    </row>
    <row r="1772" spans="1:6" ht="14.65" thickBot="1" x14ac:dyDescent="0.5">
      <c r="A1772" s="134">
        <v>5</v>
      </c>
      <c r="B1772" s="135">
        <v>99341</v>
      </c>
      <c r="C1772" s="136" t="s">
        <v>151</v>
      </c>
      <c r="D1772" s="137">
        <v>30</v>
      </c>
      <c r="E1772" s="138">
        <v>1561.05195</v>
      </c>
      <c r="F1772" s="139" t="s">
        <v>152</v>
      </c>
    </row>
    <row r="1773" spans="1:6" ht="14.65" thickBot="1" x14ac:dyDescent="0.5">
      <c r="A1773" s="134">
        <v>5</v>
      </c>
      <c r="B1773" s="135">
        <v>99344</v>
      </c>
      <c r="C1773" s="136" t="s">
        <v>151</v>
      </c>
      <c r="D1773" s="137">
        <v>1078</v>
      </c>
      <c r="E1773" s="138">
        <v>8621596.4759999998</v>
      </c>
      <c r="F1773" s="139" t="s">
        <v>262</v>
      </c>
    </row>
    <row r="1774" spans="1:6" ht="14.65" thickBot="1" x14ac:dyDescent="0.5">
      <c r="A1774" s="134">
        <v>5</v>
      </c>
      <c r="B1774" s="135">
        <v>99371</v>
      </c>
      <c r="C1774" s="136" t="s">
        <v>151</v>
      </c>
      <c r="D1774" s="137">
        <v>64</v>
      </c>
      <c r="E1774" s="138">
        <v>258861.97099999999</v>
      </c>
      <c r="F1774" s="139" t="s">
        <v>262</v>
      </c>
    </row>
    <row r="1775" spans="1:6" ht="14.65" thickBot="1" x14ac:dyDescent="0.5">
      <c r="A1775" s="134">
        <v>5</v>
      </c>
      <c r="B1775" s="135">
        <v>99402</v>
      </c>
      <c r="C1775" s="136" t="s">
        <v>151</v>
      </c>
      <c r="D1775" s="137">
        <v>62</v>
      </c>
      <c r="E1775" s="138">
        <v>177985.353</v>
      </c>
      <c r="F1775" s="139" t="s">
        <v>262</v>
      </c>
    </row>
    <row r="1776" spans="1:6" ht="14.65" thickBot="1" x14ac:dyDescent="0.5">
      <c r="A1776" s="134">
        <v>5</v>
      </c>
      <c r="B1776" s="135">
        <v>99402</v>
      </c>
      <c r="C1776" s="136" t="s">
        <v>151</v>
      </c>
      <c r="D1776" s="137">
        <v>29</v>
      </c>
      <c r="E1776" s="138">
        <v>3409.35844</v>
      </c>
      <c r="F1776" s="139" t="s">
        <v>152</v>
      </c>
    </row>
    <row r="1777" spans="1:6" ht="14.65" thickBot="1" x14ac:dyDescent="0.5">
      <c r="A1777" s="134">
        <v>5</v>
      </c>
      <c r="B1777" s="135">
        <v>99403</v>
      </c>
      <c r="C1777" s="136" t="s">
        <v>151</v>
      </c>
      <c r="D1777" s="137">
        <v>1116</v>
      </c>
      <c r="E1777" s="138">
        <v>4051247.2949999999</v>
      </c>
      <c r="F1777" s="139" t="s">
        <v>262</v>
      </c>
    </row>
    <row r="1778" spans="1:6" ht="14.65" thickBot="1" x14ac:dyDescent="0.5">
      <c r="A1778" s="134">
        <v>5</v>
      </c>
      <c r="B1778" s="135">
        <v>99403</v>
      </c>
      <c r="C1778" s="136" t="s">
        <v>151</v>
      </c>
      <c r="D1778" s="137">
        <v>548</v>
      </c>
      <c r="E1778" s="138">
        <v>89273.939570000002</v>
      </c>
      <c r="F1778" s="139" t="s">
        <v>152</v>
      </c>
    </row>
    <row r="1779" spans="1:6" ht="14.65" thickBot="1" x14ac:dyDescent="0.5">
      <c r="A1779" s="134">
        <v>5</v>
      </c>
      <c r="B1779" s="135">
        <v>98857</v>
      </c>
      <c r="C1779" s="136" t="s">
        <v>156</v>
      </c>
      <c r="D1779" s="137">
        <v>2</v>
      </c>
      <c r="E1779" s="138">
        <v>350988</v>
      </c>
      <c r="F1779" s="139" t="s">
        <v>152</v>
      </c>
    </row>
    <row r="1780" spans="1:6" ht="14.65" thickBot="1" x14ac:dyDescent="0.5">
      <c r="A1780" s="134">
        <v>5</v>
      </c>
      <c r="B1780" s="135">
        <v>99001</v>
      </c>
      <c r="C1780" s="136" t="s">
        <v>156</v>
      </c>
      <c r="D1780" s="137">
        <v>3</v>
      </c>
      <c r="E1780" s="138">
        <v>135553.79999999999</v>
      </c>
      <c r="F1780" s="139" t="s">
        <v>262</v>
      </c>
    </row>
    <row r="1781" spans="1:6" ht="14.65" thickBot="1" x14ac:dyDescent="0.5">
      <c r="A1781" s="134">
        <v>5</v>
      </c>
      <c r="B1781" s="135">
        <v>99001</v>
      </c>
      <c r="C1781" s="136" t="s">
        <v>156</v>
      </c>
      <c r="D1781" s="137">
        <v>2</v>
      </c>
      <c r="E1781" s="138">
        <v>15874.90114</v>
      </c>
      <c r="F1781" s="139" t="s">
        <v>152</v>
      </c>
    </row>
    <row r="1782" spans="1:6" ht="14.65" thickBot="1" x14ac:dyDescent="0.5">
      <c r="A1782" s="134">
        <v>5</v>
      </c>
      <c r="B1782" s="135">
        <v>99003</v>
      </c>
      <c r="C1782" s="136" t="s">
        <v>156</v>
      </c>
      <c r="D1782" s="137">
        <v>3</v>
      </c>
      <c r="E1782" s="138">
        <v>9389.7839999999997</v>
      </c>
      <c r="F1782" s="139" t="s">
        <v>262</v>
      </c>
    </row>
    <row r="1783" spans="1:6" ht="14.65" thickBot="1" x14ac:dyDescent="0.5">
      <c r="A1783" s="134">
        <v>5</v>
      </c>
      <c r="B1783" s="135">
        <v>99005</v>
      </c>
      <c r="C1783" s="136" t="s">
        <v>156</v>
      </c>
      <c r="D1783" s="137">
        <v>12</v>
      </c>
      <c r="E1783" s="138">
        <v>80267.608999999997</v>
      </c>
      <c r="F1783" s="139" t="s">
        <v>262</v>
      </c>
    </row>
    <row r="1784" spans="1:6" ht="14.65" thickBot="1" x14ac:dyDescent="0.5">
      <c r="A1784" s="134">
        <v>5</v>
      </c>
      <c r="B1784" s="135">
        <v>99005</v>
      </c>
      <c r="C1784" s="136" t="s">
        <v>156</v>
      </c>
      <c r="D1784" s="137">
        <v>1</v>
      </c>
      <c r="E1784" s="138">
        <v>1.5469999999999999</v>
      </c>
      <c r="F1784" s="139" t="s">
        <v>152</v>
      </c>
    </row>
    <row r="1785" spans="1:6" ht="14.65" thickBot="1" x14ac:dyDescent="0.5">
      <c r="A1785" s="134">
        <v>5</v>
      </c>
      <c r="B1785" s="135">
        <v>99006</v>
      </c>
      <c r="C1785" s="136" t="s">
        <v>156</v>
      </c>
      <c r="D1785" s="137">
        <v>6</v>
      </c>
      <c r="E1785" s="138">
        <v>89074.036999999997</v>
      </c>
      <c r="F1785" s="139" t="s">
        <v>262</v>
      </c>
    </row>
    <row r="1786" spans="1:6" ht="14.65" thickBot="1" x14ac:dyDescent="0.5">
      <c r="A1786" s="134">
        <v>5</v>
      </c>
      <c r="B1786" s="135">
        <v>99006</v>
      </c>
      <c r="C1786" s="136" t="s">
        <v>156</v>
      </c>
      <c r="D1786" s="137">
        <v>1</v>
      </c>
      <c r="E1786" s="138">
        <v>33.974559999999997</v>
      </c>
      <c r="F1786" s="139" t="s">
        <v>152</v>
      </c>
    </row>
    <row r="1787" spans="1:6" ht="14.65" thickBot="1" x14ac:dyDescent="0.5">
      <c r="A1787" s="134">
        <v>5</v>
      </c>
      <c r="B1787" s="135">
        <v>99008</v>
      </c>
      <c r="C1787" s="136" t="s">
        <v>156</v>
      </c>
      <c r="D1787" s="137">
        <v>1</v>
      </c>
      <c r="E1787" s="138">
        <v>22.83</v>
      </c>
      <c r="F1787" s="139" t="s">
        <v>262</v>
      </c>
    </row>
    <row r="1788" spans="1:6" ht="14.65" thickBot="1" x14ac:dyDescent="0.5">
      <c r="A1788" s="134">
        <v>5</v>
      </c>
      <c r="B1788" s="135">
        <v>99011</v>
      </c>
      <c r="C1788" s="136" t="s">
        <v>156</v>
      </c>
      <c r="D1788" s="137">
        <v>1</v>
      </c>
      <c r="E1788" s="138">
        <v>180978</v>
      </c>
      <c r="F1788" s="139" t="s">
        <v>152</v>
      </c>
    </row>
    <row r="1789" spans="1:6" ht="14.65" thickBot="1" x14ac:dyDescent="0.5">
      <c r="A1789" s="134">
        <v>5</v>
      </c>
      <c r="B1789" s="135">
        <v>99012</v>
      </c>
      <c r="C1789" s="136" t="s">
        <v>156</v>
      </c>
      <c r="D1789" s="137">
        <v>5</v>
      </c>
      <c r="E1789" s="138">
        <v>7197.576</v>
      </c>
      <c r="F1789" s="139" t="s">
        <v>262</v>
      </c>
    </row>
    <row r="1790" spans="1:6" ht="14.65" thickBot="1" x14ac:dyDescent="0.5">
      <c r="A1790" s="134">
        <v>5</v>
      </c>
      <c r="B1790" s="135">
        <v>99013</v>
      </c>
      <c r="C1790" s="136" t="s">
        <v>156</v>
      </c>
      <c r="D1790" s="137">
        <v>1</v>
      </c>
      <c r="E1790" s="138">
        <v>4059.96</v>
      </c>
      <c r="F1790" s="139" t="s">
        <v>262</v>
      </c>
    </row>
    <row r="1791" spans="1:6" ht="14.65" thickBot="1" x14ac:dyDescent="0.5">
      <c r="A1791" s="134">
        <v>5</v>
      </c>
      <c r="B1791" s="135">
        <v>99018</v>
      </c>
      <c r="C1791" s="136" t="s">
        <v>156</v>
      </c>
      <c r="D1791" s="137">
        <v>1</v>
      </c>
      <c r="E1791" s="138">
        <v>2.9249999999999998</v>
      </c>
      <c r="F1791" s="139" t="s">
        <v>262</v>
      </c>
    </row>
    <row r="1792" spans="1:6" ht="14.65" thickBot="1" x14ac:dyDescent="0.5">
      <c r="A1792" s="134">
        <v>5</v>
      </c>
      <c r="B1792" s="135">
        <v>99019</v>
      </c>
      <c r="C1792" s="136" t="s">
        <v>156</v>
      </c>
      <c r="D1792" s="137">
        <v>7</v>
      </c>
      <c r="E1792" s="138">
        <v>4554000.5199999996</v>
      </c>
      <c r="F1792" s="139" t="s">
        <v>262</v>
      </c>
    </row>
    <row r="1793" spans="1:6" ht="14.65" thickBot="1" x14ac:dyDescent="0.5">
      <c r="A1793" s="134">
        <v>5</v>
      </c>
      <c r="B1793" s="135">
        <v>99019</v>
      </c>
      <c r="C1793" s="136" t="s">
        <v>156</v>
      </c>
      <c r="D1793" s="137">
        <v>4</v>
      </c>
      <c r="E1793" s="138">
        <v>120741.2962</v>
      </c>
      <c r="F1793" s="139" t="s">
        <v>152</v>
      </c>
    </row>
    <row r="1794" spans="1:6" ht="14.65" thickBot="1" x14ac:dyDescent="0.5">
      <c r="A1794" s="134">
        <v>5</v>
      </c>
      <c r="B1794" s="135">
        <v>99022</v>
      </c>
      <c r="C1794" s="136" t="s">
        <v>156</v>
      </c>
      <c r="D1794" s="137">
        <v>1</v>
      </c>
      <c r="E1794" s="138">
        <v>9900.7199999999993</v>
      </c>
      <c r="F1794" s="139" t="s">
        <v>262</v>
      </c>
    </row>
    <row r="1795" spans="1:6" ht="14.65" thickBot="1" x14ac:dyDescent="0.5">
      <c r="A1795" s="134">
        <v>5</v>
      </c>
      <c r="B1795" s="135">
        <v>99023</v>
      </c>
      <c r="C1795" s="136" t="s">
        <v>156</v>
      </c>
      <c r="D1795" s="137">
        <v>2</v>
      </c>
      <c r="E1795" s="138">
        <v>294576</v>
      </c>
      <c r="F1795" s="139" t="s">
        <v>152</v>
      </c>
    </row>
    <row r="1796" spans="1:6" ht="14.65" thickBot="1" x14ac:dyDescent="0.5">
      <c r="A1796" s="134">
        <v>5</v>
      </c>
      <c r="B1796" s="135">
        <v>99026</v>
      </c>
      <c r="C1796" s="136" t="s">
        <v>156</v>
      </c>
      <c r="D1796" s="137">
        <v>1</v>
      </c>
      <c r="E1796" s="138">
        <v>4065.3890000000001</v>
      </c>
      <c r="F1796" s="139" t="s">
        <v>262</v>
      </c>
    </row>
    <row r="1797" spans="1:6" ht="14.65" thickBot="1" x14ac:dyDescent="0.5">
      <c r="A1797" s="134">
        <v>5</v>
      </c>
      <c r="B1797" s="135">
        <v>99027</v>
      </c>
      <c r="C1797" s="136" t="s">
        <v>156</v>
      </c>
      <c r="D1797" s="137">
        <v>1</v>
      </c>
      <c r="E1797" s="138">
        <v>522.44299999999998</v>
      </c>
      <c r="F1797" s="139" t="s">
        <v>262</v>
      </c>
    </row>
    <row r="1798" spans="1:6" ht="14.65" thickBot="1" x14ac:dyDescent="0.5">
      <c r="A1798" s="134">
        <v>5</v>
      </c>
      <c r="B1798" s="135">
        <v>99029</v>
      </c>
      <c r="C1798" s="136" t="s">
        <v>156</v>
      </c>
      <c r="D1798" s="137">
        <v>1</v>
      </c>
      <c r="E1798" s="138">
        <v>159.80000000000001</v>
      </c>
      <c r="F1798" s="139" t="s">
        <v>262</v>
      </c>
    </row>
    <row r="1799" spans="1:6" ht="14.65" thickBot="1" x14ac:dyDescent="0.5">
      <c r="A1799" s="134">
        <v>5</v>
      </c>
      <c r="B1799" s="135">
        <v>99030</v>
      </c>
      <c r="C1799" s="136" t="s">
        <v>156</v>
      </c>
      <c r="D1799" s="137">
        <v>4</v>
      </c>
      <c r="E1799" s="138">
        <v>10924.904</v>
      </c>
      <c r="F1799" s="139" t="s">
        <v>262</v>
      </c>
    </row>
    <row r="1800" spans="1:6" ht="14.65" thickBot="1" x14ac:dyDescent="0.5">
      <c r="A1800" s="134">
        <v>5</v>
      </c>
      <c r="B1800" s="135">
        <v>99033</v>
      </c>
      <c r="C1800" s="136" t="s">
        <v>156</v>
      </c>
      <c r="D1800" s="137">
        <v>3</v>
      </c>
      <c r="E1800" s="138">
        <v>7263.9589999999998</v>
      </c>
      <c r="F1800" s="139" t="s">
        <v>262</v>
      </c>
    </row>
    <row r="1801" spans="1:6" ht="14.65" thickBot="1" x14ac:dyDescent="0.5">
      <c r="A1801" s="134">
        <v>5</v>
      </c>
      <c r="B1801" s="135">
        <v>99039</v>
      </c>
      <c r="C1801" s="136" t="s">
        <v>156</v>
      </c>
      <c r="D1801" s="137">
        <v>1</v>
      </c>
      <c r="E1801" s="138">
        <v>64.290000000000006</v>
      </c>
      <c r="F1801" s="139" t="s">
        <v>262</v>
      </c>
    </row>
    <row r="1802" spans="1:6" ht="14.65" thickBot="1" x14ac:dyDescent="0.5">
      <c r="A1802" s="134">
        <v>5</v>
      </c>
      <c r="B1802" s="135">
        <v>99101</v>
      </c>
      <c r="C1802" s="136" t="s">
        <v>156</v>
      </c>
      <c r="D1802" s="137">
        <v>5</v>
      </c>
      <c r="E1802" s="138">
        <v>331800.01699999999</v>
      </c>
      <c r="F1802" s="139" t="s">
        <v>262</v>
      </c>
    </row>
    <row r="1803" spans="1:6" ht="14.65" thickBot="1" x14ac:dyDescent="0.5">
      <c r="A1803" s="134">
        <v>5</v>
      </c>
      <c r="B1803" s="135">
        <v>99102</v>
      </c>
      <c r="C1803" s="136" t="s">
        <v>156</v>
      </c>
      <c r="D1803" s="137">
        <v>3</v>
      </c>
      <c r="E1803" s="138">
        <v>6884.4560000000001</v>
      </c>
      <c r="F1803" s="139" t="s">
        <v>262</v>
      </c>
    </row>
    <row r="1804" spans="1:6" ht="14.65" thickBot="1" x14ac:dyDescent="0.5">
      <c r="A1804" s="134">
        <v>5</v>
      </c>
      <c r="B1804" s="135">
        <v>99103</v>
      </c>
      <c r="C1804" s="136" t="s">
        <v>156</v>
      </c>
      <c r="D1804" s="137">
        <v>3</v>
      </c>
      <c r="E1804" s="138">
        <v>610.88400000000001</v>
      </c>
      <c r="F1804" s="139" t="s">
        <v>262</v>
      </c>
    </row>
    <row r="1805" spans="1:6" ht="14.65" thickBot="1" x14ac:dyDescent="0.5">
      <c r="A1805" s="134">
        <v>5</v>
      </c>
      <c r="B1805" s="135">
        <v>99109</v>
      </c>
      <c r="C1805" s="136" t="s">
        <v>156</v>
      </c>
      <c r="D1805" s="137">
        <v>2</v>
      </c>
      <c r="E1805" s="138">
        <v>65.400000000000006</v>
      </c>
      <c r="F1805" s="139" t="s">
        <v>262</v>
      </c>
    </row>
    <row r="1806" spans="1:6" ht="14.65" thickBot="1" x14ac:dyDescent="0.5">
      <c r="A1806" s="134">
        <v>5</v>
      </c>
      <c r="B1806" s="135">
        <v>99111</v>
      </c>
      <c r="C1806" s="136" t="s">
        <v>156</v>
      </c>
      <c r="D1806" s="137">
        <v>6</v>
      </c>
      <c r="E1806" s="138">
        <v>28213.098000000002</v>
      </c>
      <c r="F1806" s="139" t="s">
        <v>262</v>
      </c>
    </row>
    <row r="1807" spans="1:6" ht="14.65" thickBot="1" x14ac:dyDescent="0.5">
      <c r="A1807" s="134">
        <v>5</v>
      </c>
      <c r="B1807" s="135">
        <v>99111</v>
      </c>
      <c r="C1807" s="136" t="s">
        <v>156</v>
      </c>
      <c r="D1807" s="137">
        <v>1</v>
      </c>
      <c r="E1807" s="138">
        <v>570.41819999999996</v>
      </c>
      <c r="F1807" s="139" t="s">
        <v>152</v>
      </c>
    </row>
    <row r="1808" spans="1:6" ht="14.65" thickBot="1" x14ac:dyDescent="0.5">
      <c r="A1808" s="134">
        <v>5</v>
      </c>
      <c r="B1808" s="135">
        <v>99113</v>
      </c>
      <c r="C1808" s="136" t="s">
        <v>156</v>
      </c>
      <c r="D1808" s="137">
        <v>1</v>
      </c>
      <c r="E1808" s="138">
        <v>4810.5240000000003</v>
      </c>
      <c r="F1808" s="139" t="s">
        <v>262</v>
      </c>
    </row>
    <row r="1809" spans="1:6" ht="14.65" thickBot="1" x14ac:dyDescent="0.5">
      <c r="A1809" s="134">
        <v>5</v>
      </c>
      <c r="B1809" s="135">
        <v>99114</v>
      </c>
      <c r="C1809" s="136" t="s">
        <v>156</v>
      </c>
      <c r="D1809" s="137">
        <v>10</v>
      </c>
      <c r="E1809" s="138">
        <v>8476375.8809999991</v>
      </c>
      <c r="F1809" s="139" t="s">
        <v>262</v>
      </c>
    </row>
    <row r="1810" spans="1:6" ht="14.65" thickBot="1" x14ac:dyDescent="0.5">
      <c r="A1810" s="134">
        <v>5</v>
      </c>
      <c r="B1810" s="135">
        <v>99114</v>
      </c>
      <c r="C1810" s="136" t="s">
        <v>156</v>
      </c>
      <c r="D1810" s="137">
        <v>4</v>
      </c>
      <c r="E1810" s="138">
        <v>6297.1293400000004</v>
      </c>
      <c r="F1810" s="139" t="s">
        <v>152</v>
      </c>
    </row>
    <row r="1811" spans="1:6" ht="14.65" thickBot="1" x14ac:dyDescent="0.5">
      <c r="A1811" s="134">
        <v>5</v>
      </c>
      <c r="B1811" s="135">
        <v>99122</v>
      </c>
      <c r="C1811" s="136" t="s">
        <v>156</v>
      </c>
      <c r="D1811" s="137">
        <v>2</v>
      </c>
      <c r="E1811" s="138">
        <v>15604.156999999999</v>
      </c>
      <c r="F1811" s="139" t="s">
        <v>262</v>
      </c>
    </row>
    <row r="1812" spans="1:6" ht="14.65" thickBot="1" x14ac:dyDescent="0.5">
      <c r="A1812" s="134">
        <v>5</v>
      </c>
      <c r="B1812" s="135">
        <v>99125</v>
      </c>
      <c r="C1812" s="136" t="s">
        <v>156</v>
      </c>
      <c r="D1812" s="137">
        <v>4</v>
      </c>
      <c r="E1812" s="138">
        <v>446.584</v>
      </c>
      <c r="F1812" s="139" t="s">
        <v>262</v>
      </c>
    </row>
    <row r="1813" spans="1:6" ht="14.65" thickBot="1" x14ac:dyDescent="0.5">
      <c r="A1813" s="134">
        <v>5</v>
      </c>
      <c r="B1813" s="135">
        <v>99128</v>
      </c>
      <c r="C1813" s="136" t="s">
        <v>156</v>
      </c>
      <c r="D1813" s="137">
        <v>1</v>
      </c>
      <c r="E1813" s="138">
        <v>1586.64</v>
      </c>
      <c r="F1813" s="139" t="s">
        <v>262</v>
      </c>
    </row>
    <row r="1814" spans="1:6" ht="14.65" thickBot="1" x14ac:dyDescent="0.5">
      <c r="A1814" s="134">
        <v>5</v>
      </c>
      <c r="B1814" s="135">
        <v>99130</v>
      </c>
      <c r="C1814" s="136" t="s">
        <v>156</v>
      </c>
      <c r="D1814" s="137">
        <v>3</v>
      </c>
      <c r="E1814" s="138">
        <v>16133.056</v>
      </c>
      <c r="F1814" s="139" t="s">
        <v>262</v>
      </c>
    </row>
    <row r="1815" spans="1:6" ht="14.65" thickBot="1" x14ac:dyDescent="0.5">
      <c r="A1815" s="134">
        <v>5</v>
      </c>
      <c r="B1815" s="135">
        <v>99141</v>
      </c>
      <c r="C1815" s="136" t="s">
        <v>156</v>
      </c>
      <c r="D1815" s="137">
        <v>5</v>
      </c>
      <c r="E1815" s="138">
        <v>12676776.82</v>
      </c>
      <c r="F1815" s="139" t="s">
        <v>262</v>
      </c>
    </row>
    <row r="1816" spans="1:6" ht="14.65" thickBot="1" x14ac:dyDescent="0.5">
      <c r="A1816" s="134">
        <v>5</v>
      </c>
      <c r="B1816" s="135">
        <v>99141</v>
      </c>
      <c r="C1816" s="136" t="s">
        <v>156</v>
      </c>
      <c r="D1816" s="137">
        <v>3</v>
      </c>
      <c r="E1816" s="138">
        <v>493862.83328000002</v>
      </c>
      <c r="F1816" s="139" t="s">
        <v>152</v>
      </c>
    </row>
    <row r="1817" spans="1:6" ht="14.65" thickBot="1" x14ac:dyDescent="0.5">
      <c r="A1817" s="134">
        <v>5</v>
      </c>
      <c r="B1817" s="135">
        <v>99143</v>
      </c>
      <c r="C1817" s="136" t="s">
        <v>156</v>
      </c>
      <c r="D1817" s="137">
        <v>2</v>
      </c>
      <c r="E1817" s="138">
        <v>8652.5509999999995</v>
      </c>
      <c r="F1817" s="139" t="s">
        <v>262</v>
      </c>
    </row>
    <row r="1818" spans="1:6" ht="14.65" thickBot="1" x14ac:dyDescent="0.5">
      <c r="A1818" s="134">
        <v>5</v>
      </c>
      <c r="B1818" s="135">
        <v>99149</v>
      </c>
      <c r="C1818" s="136" t="s">
        <v>156</v>
      </c>
      <c r="D1818" s="137">
        <v>1</v>
      </c>
      <c r="E1818" s="138">
        <v>1236.42</v>
      </c>
      <c r="F1818" s="139" t="s">
        <v>262</v>
      </c>
    </row>
    <row r="1819" spans="1:6" ht="14.65" thickBot="1" x14ac:dyDescent="0.5">
      <c r="A1819" s="134">
        <v>5</v>
      </c>
      <c r="B1819" s="135">
        <v>99157</v>
      </c>
      <c r="C1819" s="136" t="s">
        <v>156</v>
      </c>
      <c r="D1819" s="137">
        <v>3</v>
      </c>
      <c r="E1819" s="138">
        <v>26648.891</v>
      </c>
      <c r="F1819" s="139" t="s">
        <v>262</v>
      </c>
    </row>
    <row r="1820" spans="1:6" ht="14.65" thickBot="1" x14ac:dyDescent="0.5">
      <c r="A1820" s="134">
        <v>5</v>
      </c>
      <c r="B1820" s="135">
        <v>99158</v>
      </c>
      <c r="C1820" s="136" t="s">
        <v>156</v>
      </c>
      <c r="D1820" s="137">
        <v>2</v>
      </c>
      <c r="E1820" s="138">
        <v>5230.1689999999999</v>
      </c>
      <c r="F1820" s="139" t="s">
        <v>262</v>
      </c>
    </row>
    <row r="1821" spans="1:6" ht="14.65" thickBot="1" x14ac:dyDescent="0.5">
      <c r="A1821" s="134">
        <v>5</v>
      </c>
      <c r="B1821" s="135">
        <v>99159</v>
      </c>
      <c r="C1821" s="136" t="s">
        <v>156</v>
      </c>
      <c r="D1821" s="137">
        <v>2</v>
      </c>
      <c r="E1821" s="138">
        <v>42547.453999999998</v>
      </c>
      <c r="F1821" s="139" t="s">
        <v>262</v>
      </c>
    </row>
    <row r="1822" spans="1:6" ht="14.65" thickBot="1" x14ac:dyDescent="0.5">
      <c r="A1822" s="134">
        <v>5</v>
      </c>
      <c r="B1822" s="135">
        <v>99161</v>
      </c>
      <c r="C1822" s="136" t="s">
        <v>156</v>
      </c>
      <c r="D1822" s="137">
        <v>5</v>
      </c>
      <c r="E1822" s="138">
        <v>3600.9380000000001</v>
      </c>
      <c r="F1822" s="139" t="s">
        <v>262</v>
      </c>
    </row>
    <row r="1823" spans="1:6" ht="14.65" thickBot="1" x14ac:dyDescent="0.5">
      <c r="A1823" s="134">
        <v>5</v>
      </c>
      <c r="B1823" s="135">
        <v>99163</v>
      </c>
      <c r="C1823" s="136" t="s">
        <v>156</v>
      </c>
      <c r="D1823" s="137">
        <v>14</v>
      </c>
      <c r="E1823" s="138">
        <v>221989.00899999999</v>
      </c>
      <c r="F1823" s="139" t="s">
        <v>262</v>
      </c>
    </row>
    <row r="1824" spans="1:6" ht="14.65" thickBot="1" x14ac:dyDescent="0.5">
      <c r="A1824" s="134">
        <v>5</v>
      </c>
      <c r="B1824" s="135">
        <v>99163</v>
      </c>
      <c r="C1824" s="136" t="s">
        <v>156</v>
      </c>
      <c r="D1824" s="137">
        <v>1</v>
      </c>
      <c r="E1824" s="138">
        <v>7249.14</v>
      </c>
      <c r="F1824" s="139" t="s">
        <v>152</v>
      </c>
    </row>
    <row r="1825" spans="1:6" ht="14.65" thickBot="1" x14ac:dyDescent="0.5">
      <c r="A1825" s="134">
        <v>5</v>
      </c>
      <c r="B1825" s="135">
        <v>99169</v>
      </c>
      <c r="C1825" s="136" t="s">
        <v>156</v>
      </c>
      <c r="D1825" s="137">
        <v>1</v>
      </c>
      <c r="E1825" s="138">
        <v>11653.964</v>
      </c>
      <c r="F1825" s="139" t="s">
        <v>152</v>
      </c>
    </row>
    <row r="1826" spans="1:6" ht="14.65" thickBot="1" x14ac:dyDescent="0.5">
      <c r="A1826" s="134">
        <v>5</v>
      </c>
      <c r="B1826" s="135">
        <v>99170</v>
      </c>
      <c r="C1826" s="136" t="s">
        <v>156</v>
      </c>
      <c r="D1826" s="137">
        <v>3</v>
      </c>
      <c r="E1826" s="138">
        <v>6066.8909999999996</v>
      </c>
      <c r="F1826" s="139" t="s">
        <v>262</v>
      </c>
    </row>
    <row r="1827" spans="1:6" ht="14.65" thickBot="1" x14ac:dyDescent="0.5">
      <c r="A1827" s="134">
        <v>5</v>
      </c>
      <c r="B1827" s="135">
        <v>99171</v>
      </c>
      <c r="C1827" s="136" t="s">
        <v>156</v>
      </c>
      <c r="D1827" s="137">
        <v>4</v>
      </c>
      <c r="E1827" s="138">
        <v>8770.652</v>
      </c>
      <c r="F1827" s="139" t="s">
        <v>262</v>
      </c>
    </row>
    <row r="1828" spans="1:6" ht="14.65" thickBot="1" x14ac:dyDescent="0.5">
      <c r="A1828" s="134">
        <v>5</v>
      </c>
      <c r="B1828" s="135">
        <v>99173</v>
      </c>
      <c r="C1828" s="136" t="s">
        <v>156</v>
      </c>
      <c r="D1828" s="137">
        <v>2</v>
      </c>
      <c r="E1828" s="138">
        <v>66374.36</v>
      </c>
      <c r="F1828" s="139" t="s">
        <v>262</v>
      </c>
    </row>
    <row r="1829" spans="1:6" ht="14.65" thickBot="1" x14ac:dyDescent="0.5">
      <c r="A1829" s="134">
        <v>5</v>
      </c>
      <c r="B1829" s="135">
        <v>99176</v>
      </c>
      <c r="C1829" s="136" t="s">
        <v>156</v>
      </c>
      <c r="D1829" s="137">
        <v>2</v>
      </c>
      <c r="E1829" s="138">
        <v>80672</v>
      </c>
      <c r="F1829" s="139" t="s">
        <v>262</v>
      </c>
    </row>
    <row r="1830" spans="1:6" ht="14.65" thickBot="1" x14ac:dyDescent="0.5">
      <c r="A1830" s="134">
        <v>5</v>
      </c>
      <c r="B1830" s="135">
        <v>99179</v>
      </c>
      <c r="C1830" s="136" t="s">
        <v>156</v>
      </c>
      <c r="D1830" s="137">
        <v>2</v>
      </c>
      <c r="E1830" s="138">
        <v>5860.8980000000001</v>
      </c>
      <c r="F1830" s="139" t="s">
        <v>262</v>
      </c>
    </row>
    <row r="1831" spans="1:6" ht="14.65" thickBot="1" x14ac:dyDescent="0.5">
      <c r="A1831" s="134">
        <v>5</v>
      </c>
      <c r="B1831" s="135">
        <v>99181</v>
      </c>
      <c r="C1831" s="136" t="s">
        <v>156</v>
      </c>
      <c r="D1831" s="137">
        <v>2</v>
      </c>
      <c r="E1831" s="138">
        <v>340350.43900000001</v>
      </c>
      <c r="F1831" s="139" t="s">
        <v>262</v>
      </c>
    </row>
    <row r="1832" spans="1:6" ht="14.65" thickBot="1" x14ac:dyDescent="0.5">
      <c r="A1832" s="134">
        <v>5</v>
      </c>
      <c r="B1832" s="135">
        <v>99181</v>
      </c>
      <c r="C1832" s="136" t="s">
        <v>156</v>
      </c>
      <c r="D1832" s="137">
        <v>2</v>
      </c>
      <c r="E1832" s="138">
        <v>194260</v>
      </c>
      <c r="F1832" s="139" t="s">
        <v>152</v>
      </c>
    </row>
    <row r="1833" spans="1:6" ht="14.65" thickBot="1" x14ac:dyDescent="0.5">
      <c r="A1833" s="134">
        <v>5</v>
      </c>
      <c r="B1833" s="135">
        <v>99201</v>
      </c>
      <c r="C1833" s="136" t="s">
        <v>156</v>
      </c>
      <c r="D1833" s="137">
        <v>7</v>
      </c>
      <c r="E1833" s="138">
        <v>354086.75799999997</v>
      </c>
      <c r="F1833" s="139" t="s">
        <v>262</v>
      </c>
    </row>
    <row r="1834" spans="1:6" ht="14.65" thickBot="1" x14ac:dyDescent="0.5">
      <c r="A1834" s="134">
        <v>5</v>
      </c>
      <c r="B1834" s="135">
        <v>99201</v>
      </c>
      <c r="C1834" s="136" t="s">
        <v>156</v>
      </c>
      <c r="D1834" s="137">
        <v>2</v>
      </c>
      <c r="E1834" s="138">
        <v>444.52055999999999</v>
      </c>
      <c r="F1834" s="139" t="s">
        <v>152</v>
      </c>
    </row>
    <row r="1835" spans="1:6" ht="14.65" thickBot="1" x14ac:dyDescent="0.5">
      <c r="A1835" s="134">
        <v>5</v>
      </c>
      <c r="B1835" s="135">
        <v>99202</v>
      </c>
      <c r="C1835" s="136" t="s">
        <v>156</v>
      </c>
      <c r="D1835" s="137">
        <v>25</v>
      </c>
      <c r="E1835" s="138">
        <v>3244253.4580000001</v>
      </c>
      <c r="F1835" s="139" t="s">
        <v>262</v>
      </c>
    </row>
    <row r="1836" spans="1:6" ht="14.65" thickBot="1" x14ac:dyDescent="0.5">
      <c r="A1836" s="134">
        <v>5</v>
      </c>
      <c r="B1836" s="135">
        <v>99202</v>
      </c>
      <c r="C1836" s="136" t="s">
        <v>156</v>
      </c>
      <c r="D1836" s="137">
        <v>16</v>
      </c>
      <c r="E1836" s="138">
        <v>9152.8508199999997</v>
      </c>
      <c r="F1836" s="139" t="s">
        <v>152</v>
      </c>
    </row>
    <row r="1837" spans="1:6" ht="14.65" thickBot="1" x14ac:dyDescent="0.5">
      <c r="A1837" s="134">
        <v>5</v>
      </c>
      <c r="B1837" s="135">
        <v>99204</v>
      </c>
      <c r="C1837" s="136" t="s">
        <v>156</v>
      </c>
      <c r="D1837" s="137">
        <v>1</v>
      </c>
      <c r="E1837" s="138">
        <v>379.05</v>
      </c>
      <c r="F1837" s="139" t="s">
        <v>262</v>
      </c>
    </row>
    <row r="1838" spans="1:6" ht="14.65" thickBot="1" x14ac:dyDescent="0.5">
      <c r="A1838" s="134">
        <v>5</v>
      </c>
      <c r="B1838" s="135">
        <v>99205</v>
      </c>
      <c r="C1838" s="136" t="s">
        <v>156</v>
      </c>
      <c r="D1838" s="137">
        <v>1</v>
      </c>
      <c r="E1838" s="138">
        <v>83812.08</v>
      </c>
      <c r="F1838" s="139" t="s">
        <v>262</v>
      </c>
    </row>
    <row r="1839" spans="1:6" ht="14.65" thickBot="1" x14ac:dyDescent="0.5">
      <c r="A1839" s="134">
        <v>5</v>
      </c>
      <c r="B1839" s="135">
        <v>99206</v>
      </c>
      <c r="C1839" s="136" t="s">
        <v>156</v>
      </c>
      <c r="D1839" s="137">
        <v>10</v>
      </c>
      <c r="E1839" s="138">
        <v>193653264.72</v>
      </c>
      <c r="F1839" s="139" t="s">
        <v>262</v>
      </c>
    </row>
    <row r="1840" spans="1:6" ht="14.65" thickBot="1" x14ac:dyDescent="0.5">
      <c r="A1840" s="134">
        <v>5</v>
      </c>
      <c r="B1840" s="135">
        <v>99206</v>
      </c>
      <c r="C1840" s="136" t="s">
        <v>156</v>
      </c>
      <c r="D1840" s="137">
        <v>1</v>
      </c>
      <c r="E1840" s="138">
        <v>266.63065</v>
      </c>
      <c r="F1840" s="139" t="s">
        <v>152</v>
      </c>
    </row>
    <row r="1841" spans="1:6" ht="14.65" thickBot="1" x14ac:dyDescent="0.5">
      <c r="A1841" s="134">
        <v>5</v>
      </c>
      <c r="B1841" s="135">
        <v>99207</v>
      </c>
      <c r="C1841" s="136" t="s">
        <v>156</v>
      </c>
      <c r="D1841" s="137">
        <v>2</v>
      </c>
      <c r="E1841" s="138">
        <v>13501.35</v>
      </c>
      <c r="F1841" s="139" t="s">
        <v>262</v>
      </c>
    </row>
    <row r="1842" spans="1:6" ht="14.65" thickBot="1" x14ac:dyDescent="0.5">
      <c r="A1842" s="134">
        <v>5</v>
      </c>
      <c r="B1842" s="135">
        <v>99207</v>
      </c>
      <c r="C1842" s="136" t="s">
        <v>156</v>
      </c>
      <c r="D1842" s="137">
        <v>3</v>
      </c>
      <c r="E1842" s="138">
        <v>45696.03916</v>
      </c>
      <c r="F1842" s="139" t="s">
        <v>152</v>
      </c>
    </row>
    <row r="1843" spans="1:6" ht="14.65" thickBot="1" x14ac:dyDescent="0.5">
      <c r="A1843" s="134">
        <v>5</v>
      </c>
      <c r="B1843" s="135">
        <v>99208</v>
      </c>
      <c r="C1843" s="136" t="s">
        <v>156</v>
      </c>
      <c r="D1843" s="137">
        <v>9</v>
      </c>
      <c r="E1843" s="138">
        <v>431685.255</v>
      </c>
      <c r="F1843" s="139" t="s">
        <v>262</v>
      </c>
    </row>
    <row r="1844" spans="1:6" ht="14.65" thickBot="1" x14ac:dyDescent="0.5">
      <c r="A1844" s="134">
        <v>5</v>
      </c>
      <c r="B1844" s="135">
        <v>99208</v>
      </c>
      <c r="C1844" s="136" t="s">
        <v>156</v>
      </c>
      <c r="D1844" s="137">
        <v>4</v>
      </c>
      <c r="E1844" s="138">
        <v>33767.952100000002</v>
      </c>
      <c r="F1844" s="139" t="s">
        <v>152</v>
      </c>
    </row>
    <row r="1845" spans="1:6" ht="14.65" thickBot="1" x14ac:dyDescent="0.5">
      <c r="A1845" s="134">
        <v>5</v>
      </c>
      <c r="B1845" s="135">
        <v>99212</v>
      </c>
      <c r="C1845" s="136" t="s">
        <v>156</v>
      </c>
      <c r="D1845" s="137">
        <v>44</v>
      </c>
      <c r="E1845" s="138">
        <v>1335659.2350000001</v>
      </c>
      <c r="F1845" s="139" t="s">
        <v>262</v>
      </c>
    </row>
    <row r="1846" spans="1:6" ht="14.65" thickBot="1" x14ac:dyDescent="0.5">
      <c r="A1846" s="134">
        <v>5</v>
      </c>
      <c r="B1846" s="135">
        <v>99212</v>
      </c>
      <c r="C1846" s="136" t="s">
        <v>156</v>
      </c>
      <c r="D1846" s="137">
        <v>37</v>
      </c>
      <c r="E1846" s="138">
        <v>236462.85331000001</v>
      </c>
      <c r="F1846" s="139" t="s">
        <v>152</v>
      </c>
    </row>
    <row r="1847" spans="1:6" ht="14.65" thickBot="1" x14ac:dyDescent="0.5">
      <c r="A1847" s="134">
        <v>5</v>
      </c>
      <c r="B1847" s="135">
        <v>99216</v>
      </c>
      <c r="C1847" s="136" t="s">
        <v>156</v>
      </c>
      <c r="D1847" s="137">
        <v>36</v>
      </c>
      <c r="E1847" s="138">
        <v>9548010.4020000007</v>
      </c>
      <c r="F1847" s="139" t="s">
        <v>262</v>
      </c>
    </row>
    <row r="1848" spans="1:6" ht="14.65" thickBot="1" x14ac:dyDescent="0.5">
      <c r="A1848" s="134">
        <v>5</v>
      </c>
      <c r="B1848" s="135">
        <v>99216</v>
      </c>
      <c r="C1848" s="136" t="s">
        <v>156</v>
      </c>
      <c r="D1848" s="137">
        <v>34</v>
      </c>
      <c r="E1848" s="138">
        <v>3686456.53046</v>
      </c>
      <c r="F1848" s="139" t="s">
        <v>152</v>
      </c>
    </row>
    <row r="1849" spans="1:6" ht="14.65" thickBot="1" x14ac:dyDescent="0.5">
      <c r="A1849" s="134">
        <v>5</v>
      </c>
      <c r="B1849" s="135">
        <v>99217</v>
      </c>
      <c r="C1849" s="136" t="s">
        <v>156</v>
      </c>
      <c r="D1849" s="137">
        <v>5</v>
      </c>
      <c r="E1849" s="138">
        <v>191977.72</v>
      </c>
      <c r="F1849" s="139" t="s">
        <v>262</v>
      </c>
    </row>
    <row r="1850" spans="1:6" ht="14.65" thickBot="1" x14ac:dyDescent="0.5">
      <c r="A1850" s="134">
        <v>5</v>
      </c>
      <c r="B1850" s="135">
        <v>99217</v>
      </c>
      <c r="C1850" s="136" t="s">
        <v>156</v>
      </c>
      <c r="D1850" s="137">
        <v>4</v>
      </c>
      <c r="E1850" s="138">
        <v>95742.114939999999</v>
      </c>
      <c r="F1850" s="139" t="s">
        <v>152</v>
      </c>
    </row>
    <row r="1851" spans="1:6" ht="14.65" thickBot="1" x14ac:dyDescent="0.5">
      <c r="A1851" s="134">
        <v>5</v>
      </c>
      <c r="B1851" s="135">
        <v>99218</v>
      </c>
      <c r="C1851" s="136" t="s">
        <v>156</v>
      </c>
      <c r="D1851" s="137">
        <v>2</v>
      </c>
      <c r="E1851" s="138">
        <v>60847.64</v>
      </c>
      <c r="F1851" s="139" t="s">
        <v>262</v>
      </c>
    </row>
    <row r="1852" spans="1:6" ht="14.65" thickBot="1" x14ac:dyDescent="0.5">
      <c r="A1852" s="134">
        <v>5</v>
      </c>
      <c r="B1852" s="135">
        <v>99218</v>
      </c>
      <c r="C1852" s="136" t="s">
        <v>156</v>
      </c>
      <c r="D1852" s="137">
        <v>2</v>
      </c>
      <c r="E1852" s="138">
        <v>300282</v>
      </c>
      <c r="F1852" s="139" t="s">
        <v>152</v>
      </c>
    </row>
    <row r="1853" spans="1:6" ht="14.65" thickBot="1" x14ac:dyDescent="0.5">
      <c r="A1853" s="134">
        <v>5</v>
      </c>
      <c r="B1853" s="135">
        <v>99220</v>
      </c>
      <c r="C1853" s="136" t="s">
        <v>156</v>
      </c>
      <c r="D1853" s="137">
        <v>1</v>
      </c>
      <c r="E1853" s="138">
        <v>0</v>
      </c>
      <c r="F1853" s="139" t="s">
        <v>262</v>
      </c>
    </row>
    <row r="1854" spans="1:6" ht="14.65" thickBot="1" x14ac:dyDescent="0.5">
      <c r="A1854" s="134">
        <v>5</v>
      </c>
      <c r="B1854" s="135">
        <v>99224</v>
      </c>
      <c r="C1854" s="136" t="s">
        <v>156</v>
      </c>
      <c r="D1854" s="137">
        <v>12</v>
      </c>
      <c r="E1854" s="138">
        <v>7691230.4960000003</v>
      </c>
      <c r="F1854" s="139" t="s">
        <v>262</v>
      </c>
    </row>
    <row r="1855" spans="1:6" ht="14.65" thickBot="1" x14ac:dyDescent="0.5">
      <c r="A1855" s="134">
        <v>5</v>
      </c>
      <c r="B1855" s="135">
        <v>99224</v>
      </c>
      <c r="C1855" s="136" t="s">
        <v>156</v>
      </c>
      <c r="D1855" s="137">
        <v>7</v>
      </c>
      <c r="E1855" s="138">
        <v>787344.74338</v>
      </c>
      <c r="F1855" s="139" t="s">
        <v>152</v>
      </c>
    </row>
    <row r="1856" spans="1:6" ht="14.65" thickBot="1" x14ac:dyDescent="0.5">
      <c r="A1856" s="134">
        <v>5</v>
      </c>
      <c r="B1856" s="135">
        <v>99326</v>
      </c>
      <c r="C1856" s="136" t="s">
        <v>156</v>
      </c>
      <c r="D1856" s="137">
        <v>4</v>
      </c>
      <c r="E1856" s="138">
        <v>1037578</v>
      </c>
      <c r="F1856" s="139" t="s">
        <v>152</v>
      </c>
    </row>
    <row r="1857" spans="1:6" ht="14.65" thickBot="1" x14ac:dyDescent="0.5">
      <c r="A1857" s="134">
        <v>5</v>
      </c>
      <c r="B1857" s="135">
        <v>99344</v>
      </c>
      <c r="C1857" s="136" t="s">
        <v>156</v>
      </c>
      <c r="D1857" s="137">
        <v>23</v>
      </c>
      <c r="E1857" s="138">
        <v>35351123.263999999</v>
      </c>
      <c r="F1857" s="139" t="s">
        <v>262</v>
      </c>
    </row>
    <row r="1858" spans="1:6" ht="14.65" thickBot="1" x14ac:dyDescent="0.5">
      <c r="A1858" s="134">
        <v>5</v>
      </c>
      <c r="B1858" s="135">
        <v>99371</v>
      </c>
      <c r="C1858" s="136" t="s">
        <v>156</v>
      </c>
      <c r="D1858" s="137">
        <v>1</v>
      </c>
      <c r="E1858" s="138">
        <v>14389.805</v>
      </c>
      <c r="F1858" s="139" t="s">
        <v>262</v>
      </c>
    </row>
    <row r="1859" spans="1:6" ht="14.65" thickBot="1" x14ac:dyDescent="0.5">
      <c r="A1859" s="134">
        <v>5</v>
      </c>
      <c r="B1859" s="135">
        <v>99402</v>
      </c>
      <c r="C1859" s="136" t="s">
        <v>156</v>
      </c>
      <c r="D1859" s="137">
        <v>3</v>
      </c>
      <c r="E1859" s="138">
        <v>18638.312999999998</v>
      </c>
      <c r="F1859" s="139" t="s">
        <v>262</v>
      </c>
    </row>
    <row r="1860" spans="1:6" ht="14.65" thickBot="1" x14ac:dyDescent="0.5">
      <c r="A1860" s="134">
        <v>5</v>
      </c>
      <c r="B1860" s="135">
        <v>99403</v>
      </c>
      <c r="C1860" s="136" t="s">
        <v>156</v>
      </c>
      <c r="D1860" s="137">
        <v>10</v>
      </c>
      <c r="E1860" s="138">
        <v>135545.783</v>
      </c>
      <c r="F1860" s="139" t="s">
        <v>262</v>
      </c>
    </row>
    <row r="1861" spans="1:6" ht="14.65" thickBot="1" x14ac:dyDescent="0.5">
      <c r="A1861" s="134">
        <v>5</v>
      </c>
      <c r="B1861" s="135">
        <v>99403</v>
      </c>
      <c r="C1861" s="136" t="s">
        <v>156</v>
      </c>
      <c r="D1861" s="137">
        <v>1</v>
      </c>
      <c r="E1861" s="138">
        <v>312.60834</v>
      </c>
      <c r="F1861" s="139" t="s">
        <v>152</v>
      </c>
    </row>
    <row r="1862" spans="1:6" ht="14.65" thickBot="1" x14ac:dyDescent="0.5">
      <c r="A1862" s="134">
        <v>5</v>
      </c>
      <c r="B1862" s="135">
        <v>98620</v>
      </c>
      <c r="C1862" s="136" t="s">
        <v>153</v>
      </c>
      <c r="D1862" s="137">
        <v>787</v>
      </c>
      <c r="E1862" s="138">
        <v>26117.373510000001</v>
      </c>
      <c r="F1862" s="139" t="s">
        <v>152</v>
      </c>
    </row>
    <row r="1863" spans="1:6" ht="14.65" thickBot="1" x14ac:dyDescent="0.5">
      <c r="A1863" s="134">
        <v>5</v>
      </c>
      <c r="B1863" s="135">
        <v>98648</v>
      </c>
      <c r="C1863" s="136" t="s">
        <v>153</v>
      </c>
      <c r="D1863" s="137">
        <v>403</v>
      </c>
      <c r="E1863" s="138">
        <v>12464.942209999999</v>
      </c>
      <c r="F1863" s="139" t="s">
        <v>152</v>
      </c>
    </row>
    <row r="1864" spans="1:6" ht="14.65" thickBot="1" x14ac:dyDescent="0.5">
      <c r="A1864" s="134">
        <v>5</v>
      </c>
      <c r="B1864" s="135">
        <v>98857</v>
      </c>
      <c r="C1864" s="136" t="s">
        <v>153</v>
      </c>
      <c r="D1864" s="137">
        <v>1</v>
      </c>
      <c r="E1864" s="138">
        <v>717.42</v>
      </c>
      <c r="F1864" s="139" t="s">
        <v>262</v>
      </c>
    </row>
    <row r="1865" spans="1:6" ht="14.65" thickBot="1" x14ac:dyDescent="0.5">
      <c r="A1865" s="134">
        <v>5</v>
      </c>
      <c r="B1865" s="135">
        <v>98857</v>
      </c>
      <c r="C1865" s="136" t="s">
        <v>153</v>
      </c>
      <c r="D1865" s="137">
        <v>10</v>
      </c>
      <c r="E1865" s="138">
        <v>164.04055</v>
      </c>
      <c r="F1865" s="139" t="s">
        <v>152</v>
      </c>
    </row>
    <row r="1866" spans="1:6" ht="14.65" thickBot="1" x14ac:dyDescent="0.5">
      <c r="A1866" s="134">
        <v>5</v>
      </c>
      <c r="B1866" s="135">
        <v>99001</v>
      </c>
      <c r="C1866" s="136" t="s">
        <v>153</v>
      </c>
      <c r="D1866" s="137">
        <v>1294</v>
      </c>
      <c r="E1866" s="138">
        <v>823856.56400000001</v>
      </c>
      <c r="F1866" s="139" t="s">
        <v>262</v>
      </c>
    </row>
    <row r="1867" spans="1:6" ht="14.65" thickBot="1" x14ac:dyDescent="0.5">
      <c r="A1867" s="134">
        <v>5</v>
      </c>
      <c r="B1867" s="135">
        <v>99001</v>
      </c>
      <c r="C1867" s="136" t="s">
        <v>153</v>
      </c>
      <c r="D1867" s="137">
        <v>1154</v>
      </c>
      <c r="E1867" s="138">
        <v>48120.587220000001</v>
      </c>
      <c r="F1867" s="139" t="s">
        <v>152</v>
      </c>
    </row>
    <row r="1868" spans="1:6" ht="14.65" thickBot="1" x14ac:dyDescent="0.5">
      <c r="A1868" s="134">
        <v>5</v>
      </c>
      <c r="B1868" s="135">
        <v>99003</v>
      </c>
      <c r="C1868" s="136" t="s">
        <v>153</v>
      </c>
      <c r="D1868" s="137">
        <v>1128</v>
      </c>
      <c r="E1868" s="138">
        <v>1055711.0249999999</v>
      </c>
      <c r="F1868" s="139" t="s">
        <v>262</v>
      </c>
    </row>
    <row r="1869" spans="1:6" ht="14.65" thickBot="1" x14ac:dyDescent="0.5">
      <c r="A1869" s="134">
        <v>5</v>
      </c>
      <c r="B1869" s="135">
        <v>99003</v>
      </c>
      <c r="C1869" s="136" t="s">
        <v>153</v>
      </c>
      <c r="D1869" s="137">
        <v>526</v>
      </c>
      <c r="E1869" s="138">
        <v>19561.18103</v>
      </c>
      <c r="F1869" s="139" t="s">
        <v>152</v>
      </c>
    </row>
    <row r="1870" spans="1:6" ht="14.65" thickBot="1" x14ac:dyDescent="0.5">
      <c r="A1870" s="134">
        <v>5</v>
      </c>
      <c r="B1870" s="135">
        <v>99004</v>
      </c>
      <c r="C1870" s="136" t="s">
        <v>153</v>
      </c>
      <c r="D1870" s="137">
        <v>351</v>
      </c>
      <c r="E1870" s="138">
        <v>418807.39600000001</v>
      </c>
      <c r="F1870" s="139" t="s">
        <v>262</v>
      </c>
    </row>
    <row r="1871" spans="1:6" ht="14.65" thickBot="1" x14ac:dyDescent="0.5">
      <c r="A1871" s="134">
        <v>5</v>
      </c>
      <c r="B1871" s="135">
        <v>99004</v>
      </c>
      <c r="C1871" s="136" t="s">
        <v>153</v>
      </c>
      <c r="D1871" s="137">
        <v>2444</v>
      </c>
      <c r="E1871" s="138">
        <v>103616.70848</v>
      </c>
      <c r="F1871" s="139" t="s">
        <v>152</v>
      </c>
    </row>
    <row r="1872" spans="1:6" ht="14.65" thickBot="1" x14ac:dyDescent="0.5">
      <c r="A1872" s="134">
        <v>5</v>
      </c>
      <c r="B1872" s="135">
        <v>99005</v>
      </c>
      <c r="C1872" s="136" t="s">
        <v>153</v>
      </c>
      <c r="D1872" s="137">
        <v>2698</v>
      </c>
      <c r="E1872" s="138">
        <v>2338476.3429999999</v>
      </c>
      <c r="F1872" s="139" t="s">
        <v>262</v>
      </c>
    </row>
    <row r="1873" spans="1:6" ht="14.65" thickBot="1" x14ac:dyDescent="0.5">
      <c r="A1873" s="134">
        <v>5</v>
      </c>
      <c r="B1873" s="135">
        <v>99005</v>
      </c>
      <c r="C1873" s="136" t="s">
        <v>153</v>
      </c>
      <c r="D1873" s="137">
        <v>2603</v>
      </c>
      <c r="E1873" s="138">
        <v>125342.61659999999</v>
      </c>
      <c r="F1873" s="139" t="s">
        <v>152</v>
      </c>
    </row>
    <row r="1874" spans="1:6" ht="14.65" thickBot="1" x14ac:dyDescent="0.5">
      <c r="A1874" s="134">
        <v>5</v>
      </c>
      <c r="B1874" s="135">
        <v>99006</v>
      </c>
      <c r="C1874" s="136" t="s">
        <v>153</v>
      </c>
      <c r="D1874" s="137">
        <v>2873</v>
      </c>
      <c r="E1874" s="138">
        <v>2259527.5729999999</v>
      </c>
      <c r="F1874" s="139" t="s">
        <v>262</v>
      </c>
    </row>
    <row r="1875" spans="1:6" ht="14.65" thickBot="1" x14ac:dyDescent="0.5">
      <c r="A1875" s="134">
        <v>5</v>
      </c>
      <c r="B1875" s="135">
        <v>99006</v>
      </c>
      <c r="C1875" s="136" t="s">
        <v>153</v>
      </c>
      <c r="D1875" s="137">
        <v>2019</v>
      </c>
      <c r="E1875" s="138">
        <v>79865.904980000007</v>
      </c>
      <c r="F1875" s="139" t="s">
        <v>152</v>
      </c>
    </row>
    <row r="1876" spans="1:6" ht="14.65" thickBot="1" x14ac:dyDescent="0.5">
      <c r="A1876" s="134">
        <v>5</v>
      </c>
      <c r="B1876" s="135">
        <v>99008</v>
      </c>
      <c r="C1876" s="136" t="s">
        <v>153</v>
      </c>
      <c r="D1876" s="137">
        <v>264</v>
      </c>
      <c r="E1876" s="138">
        <v>325852.51799999998</v>
      </c>
      <c r="F1876" s="139" t="s">
        <v>262</v>
      </c>
    </row>
    <row r="1877" spans="1:6" ht="14.65" thickBot="1" x14ac:dyDescent="0.5">
      <c r="A1877" s="134">
        <v>5</v>
      </c>
      <c r="B1877" s="135">
        <v>99008</v>
      </c>
      <c r="C1877" s="136" t="s">
        <v>153</v>
      </c>
      <c r="D1877" s="137">
        <v>4</v>
      </c>
      <c r="E1877" s="138">
        <v>295.32747999999998</v>
      </c>
      <c r="F1877" s="139" t="s">
        <v>152</v>
      </c>
    </row>
    <row r="1878" spans="1:6" ht="14.65" thickBot="1" x14ac:dyDescent="0.5">
      <c r="A1878" s="134">
        <v>5</v>
      </c>
      <c r="B1878" s="135">
        <v>99009</v>
      </c>
      <c r="C1878" s="136" t="s">
        <v>153</v>
      </c>
      <c r="D1878" s="137">
        <v>529</v>
      </c>
      <c r="E1878" s="138">
        <v>535749.21299999999</v>
      </c>
      <c r="F1878" s="139" t="s">
        <v>262</v>
      </c>
    </row>
    <row r="1879" spans="1:6" ht="14.65" thickBot="1" x14ac:dyDescent="0.5">
      <c r="A1879" s="134">
        <v>5</v>
      </c>
      <c r="B1879" s="135">
        <v>99011</v>
      </c>
      <c r="C1879" s="136" t="s">
        <v>153</v>
      </c>
      <c r="D1879" s="137">
        <v>646</v>
      </c>
      <c r="E1879" s="138">
        <v>385949.77</v>
      </c>
      <c r="F1879" s="139" t="s">
        <v>262</v>
      </c>
    </row>
    <row r="1880" spans="1:6" ht="14.65" thickBot="1" x14ac:dyDescent="0.5">
      <c r="A1880" s="134">
        <v>5</v>
      </c>
      <c r="B1880" s="135">
        <v>99011</v>
      </c>
      <c r="C1880" s="136" t="s">
        <v>153</v>
      </c>
      <c r="D1880" s="137">
        <v>643</v>
      </c>
      <c r="E1880" s="138">
        <v>44340.865059999996</v>
      </c>
      <c r="F1880" s="139" t="s">
        <v>152</v>
      </c>
    </row>
    <row r="1881" spans="1:6" ht="14.65" thickBot="1" x14ac:dyDescent="0.5">
      <c r="A1881" s="134">
        <v>5</v>
      </c>
      <c r="B1881" s="135">
        <v>99012</v>
      </c>
      <c r="C1881" s="136" t="s">
        <v>153</v>
      </c>
      <c r="D1881" s="137">
        <v>430</v>
      </c>
      <c r="E1881" s="138">
        <v>457126.88400000002</v>
      </c>
      <c r="F1881" s="139" t="s">
        <v>262</v>
      </c>
    </row>
    <row r="1882" spans="1:6" ht="14.65" thickBot="1" x14ac:dyDescent="0.5">
      <c r="A1882" s="134">
        <v>5</v>
      </c>
      <c r="B1882" s="135">
        <v>99013</v>
      </c>
      <c r="C1882" s="136" t="s">
        <v>153</v>
      </c>
      <c r="D1882" s="137">
        <v>629</v>
      </c>
      <c r="E1882" s="138">
        <v>687079.00699999998</v>
      </c>
      <c r="F1882" s="139" t="s">
        <v>262</v>
      </c>
    </row>
    <row r="1883" spans="1:6" ht="14.65" thickBot="1" x14ac:dyDescent="0.5">
      <c r="A1883" s="134">
        <v>5</v>
      </c>
      <c r="B1883" s="135">
        <v>99014</v>
      </c>
      <c r="C1883" s="136" t="s">
        <v>153</v>
      </c>
      <c r="D1883" s="137">
        <v>84</v>
      </c>
      <c r="E1883" s="138">
        <v>80337.573999999993</v>
      </c>
      <c r="F1883" s="139" t="s">
        <v>262</v>
      </c>
    </row>
    <row r="1884" spans="1:6" ht="14.65" thickBot="1" x14ac:dyDescent="0.5">
      <c r="A1884" s="134">
        <v>5</v>
      </c>
      <c r="B1884" s="135">
        <v>99014</v>
      </c>
      <c r="C1884" s="136" t="s">
        <v>153</v>
      </c>
      <c r="D1884" s="137">
        <v>7</v>
      </c>
      <c r="E1884" s="138">
        <v>221.54517000000001</v>
      </c>
      <c r="F1884" s="139" t="s">
        <v>152</v>
      </c>
    </row>
    <row r="1885" spans="1:6" ht="14.65" thickBot="1" x14ac:dyDescent="0.5">
      <c r="A1885" s="134">
        <v>5</v>
      </c>
      <c r="B1885" s="135">
        <v>99016</v>
      </c>
      <c r="C1885" s="136" t="s">
        <v>153</v>
      </c>
      <c r="D1885" s="137">
        <v>6259</v>
      </c>
      <c r="E1885" s="138">
        <v>4254146.8569999998</v>
      </c>
      <c r="F1885" s="139" t="s">
        <v>262</v>
      </c>
    </row>
    <row r="1886" spans="1:6" ht="14.65" thickBot="1" x14ac:dyDescent="0.5">
      <c r="A1886" s="134">
        <v>5</v>
      </c>
      <c r="B1886" s="135">
        <v>99016</v>
      </c>
      <c r="C1886" s="136" t="s">
        <v>153</v>
      </c>
      <c r="D1886" s="137">
        <v>6185</v>
      </c>
      <c r="E1886" s="138">
        <v>169208.04618999999</v>
      </c>
      <c r="F1886" s="139" t="s">
        <v>152</v>
      </c>
    </row>
    <row r="1887" spans="1:6" ht="14.65" thickBot="1" x14ac:dyDescent="0.5">
      <c r="A1887" s="134">
        <v>5</v>
      </c>
      <c r="B1887" s="135">
        <v>99018</v>
      </c>
      <c r="C1887" s="136" t="s">
        <v>153</v>
      </c>
      <c r="D1887" s="137">
        <v>97</v>
      </c>
      <c r="E1887" s="138">
        <v>106789.137</v>
      </c>
      <c r="F1887" s="139" t="s">
        <v>262</v>
      </c>
    </row>
    <row r="1888" spans="1:6" ht="14.65" thickBot="1" x14ac:dyDescent="0.5">
      <c r="A1888" s="134">
        <v>5</v>
      </c>
      <c r="B1888" s="135">
        <v>99019</v>
      </c>
      <c r="C1888" s="136" t="s">
        <v>153</v>
      </c>
      <c r="D1888" s="137">
        <v>5516</v>
      </c>
      <c r="E1888" s="138">
        <v>4022659.5010000002</v>
      </c>
      <c r="F1888" s="139" t="s">
        <v>262</v>
      </c>
    </row>
    <row r="1889" spans="1:6" ht="14.65" thickBot="1" x14ac:dyDescent="0.5">
      <c r="A1889" s="134">
        <v>5</v>
      </c>
      <c r="B1889" s="135">
        <v>99019</v>
      </c>
      <c r="C1889" s="136" t="s">
        <v>153</v>
      </c>
      <c r="D1889" s="137">
        <v>3723</v>
      </c>
      <c r="E1889" s="138">
        <v>141869.10548999999</v>
      </c>
      <c r="F1889" s="139" t="s">
        <v>152</v>
      </c>
    </row>
    <row r="1890" spans="1:6" ht="14.65" thickBot="1" x14ac:dyDescent="0.5">
      <c r="A1890" s="134">
        <v>5</v>
      </c>
      <c r="B1890" s="135">
        <v>99020</v>
      </c>
      <c r="C1890" s="136" t="s">
        <v>153</v>
      </c>
      <c r="D1890" s="137">
        <v>31</v>
      </c>
      <c r="E1890" s="138">
        <v>32087.748</v>
      </c>
      <c r="F1890" s="139" t="s">
        <v>262</v>
      </c>
    </row>
    <row r="1891" spans="1:6" ht="14.65" thickBot="1" x14ac:dyDescent="0.5">
      <c r="A1891" s="134">
        <v>5</v>
      </c>
      <c r="B1891" s="135">
        <v>99021</v>
      </c>
      <c r="C1891" s="136" t="s">
        <v>153</v>
      </c>
      <c r="D1891" s="137">
        <v>2354</v>
      </c>
      <c r="E1891" s="138">
        <v>1758643.338</v>
      </c>
      <c r="F1891" s="139" t="s">
        <v>262</v>
      </c>
    </row>
    <row r="1892" spans="1:6" ht="14.65" thickBot="1" x14ac:dyDescent="0.5">
      <c r="A1892" s="134">
        <v>5</v>
      </c>
      <c r="B1892" s="135">
        <v>99021</v>
      </c>
      <c r="C1892" s="136" t="s">
        <v>153</v>
      </c>
      <c r="D1892" s="137">
        <v>2138</v>
      </c>
      <c r="E1892" s="138">
        <v>76297.565130000003</v>
      </c>
      <c r="F1892" s="139" t="s">
        <v>152</v>
      </c>
    </row>
    <row r="1893" spans="1:6" ht="14.65" thickBot="1" x14ac:dyDescent="0.5">
      <c r="A1893" s="134">
        <v>5</v>
      </c>
      <c r="B1893" s="135">
        <v>99022</v>
      </c>
      <c r="C1893" s="136" t="s">
        <v>153</v>
      </c>
      <c r="D1893" s="137">
        <v>2826</v>
      </c>
      <c r="E1893" s="138">
        <v>2347439.8319999999</v>
      </c>
      <c r="F1893" s="139" t="s">
        <v>262</v>
      </c>
    </row>
    <row r="1894" spans="1:6" ht="14.65" thickBot="1" x14ac:dyDescent="0.5">
      <c r="A1894" s="134">
        <v>5</v>
      </c>
      <c r="B1894" s="135">
        <v>99022</v>
      </c>
      <c r="C1894" s="136" t="s">
        <v>153</v>
      </c>
      <c r="D1894" s="137">
        <v>1597</v>
      </c>
      <c r="E1894" s="138">
        <v>73651.70289</v>
      </c>
      <c r="F1894" s="139" t="s">
        <v>152</v>
      </c>
    </row>
    <row r="1895" spans="1:6" ht="14.65" thickBot="1" x14ac:dyDescent="0.5">
      <c r="A1895" s="134">
        <v>5</v>
      </c>
      <c r="B1895" s="135">
        <v>99023</v>
      </c>
      <c r="C1895" s="136" t="s">
        <v>153</v>
      </c>
      <c r="D1895" s="137">
        <v>137</v>
      </c>
      <c r="E1895" s="138">
        <v>5285.1156000000001</v>
      </c>
      <c r="F1895" s="139" t="s">
        <v>152</v>
      </c>
    </row>
    <row r="1896" spans="1:6" ht="14.65" thickBot="1" x14ac:dyDescent="0.5">
      <c r="A1896" s="134">
        <v>5</v>
      </c>
      <c r="B1896" s="135">
        <v>99025</v>
      </c>
      <c r="C1896" s="136" t="s">
        <v>153</v>
      </c>
      <c r="D1896" s="137">
        <v>1177</v>
      </c>
      <c r="E1896" s="138">
        <v>1068305.3929999999</v>
      </c>
      <c r="F1896" s="139" t="s">
        <v>262</v>
      </c>
    </row>
    <row r="1897" spans="1:6" ht="14.65" thickBot="1" x14ac:dyDescent="0.5">
      <c r="A1897" s="134">
        <v>5</v>
      </c>
      <c r="B1897" s="135">
        <v>99025</v>
      </c>
      <c r="C1897" s="136" t="s">
        <v>153</v>
      </c>
      <c r="D1897" s="137">
        <v>1128</v>
      </c>
      <c r="E1897" s="138">
        <v>45608.141900000002</v>
      </c>
      <c r="F1897" s="139" t="s">
        <v>152</v>
      </c>
    </row>
    <row r="1898" spans="1:6" ht="14.65" thickBot="1" x14ac:dyDescent="0.5">
      <c r="A1898" s="134">
        <v>5</v>
      </c>
      <c r="B1898" s="135">
        <v>99026</v>
      </c>
      <c r="C1898" s="136" t="s">
        <v>153</v>
      </c>
      <c r="D1898" s="137">
        <v>1016</v>
      </c>
      <c r="E1898" s="138">
        <v>1004499.586</v>
      </c>
      <c r="F1898" s="139" t="s">
        <v>262</v>
      </c>
    </row>
    <row r="1899" spans="1:6" ht="14.65" thickBot="1" x14ac:dyDescent="0.5">
      <c r="A1899" s="134">
        <v>5</v>
      </c>
      <c r="B1899" s="135">
        <v>99026</v>
      </c>
      <c r="C1899" s="136" t="s">
        <v>153</v>
      </c>
      <c r="D1899" s="137">
        <v>1797</v>
      </c>
      <c r="E1899" s="138">
        <v>91406.515450000006</v>
      </c>
      <c r="F1899" s="139" t="s">
        <v>152</v>
      </c>
    </row>
    <row r="1900" spans="1:6" ht="14.65" thickBot="1" x14ac:dyDescent="0.5">
      <c r="A1900" s="134">
        <v>5</v>
      </c>
      <c r="B1900" s="135">
        <v>99027</v>
      </c>
      <c r="C1900" s="136" t="s">
        <v>153</v>
      </c>
      <c r="D1900" s="137">
        <v>2453</v>
      </c>
      <c r="E1900" s="138">
        <v>1905275.48</v>
      </c>
      <c r="F1900" s="139" t="s">
        <v>262</v>
      </c>
    </row>
    <row r="1901" spans="1:6" ht="14.65" thickBot="1" x14ac:dyDescent="0.5">
      <c r="A1901" s="134">
        <v>5</v>
      </c>
      <c r="B1901" s="135">
        <v>99027</v>
      </c>
      <c r="C1901" s="136" t="s">
        <v>153</v>
      </c>
      <c r="D1901" s="137">
        <v>1980</v>
      </c>
      <c r="E1901" s="138">
        <v>57775.721989999998</v>
      </c>
      <c r="F1901" s="139" t="s">
        <v>152</v>
      </c>
    </row>
    <row r="1902" spans="1:6" ht="14.65" thickBot="1" x14ac:dyDescent="0.5">
      <c r="A1902" s="134">
        <v>5</v>
      </c>
      <c r="B1902" s="135">
        <v>99029</v>
      </c>
      <c r="C1902" s="136" t="s">
        <v>153</v>
      </c>
      <c r="D1902" s="137">
        <v>551</v>
      </c>
      <c r="E1902" s="138">
        <v>633299.74600000004</v>
      </c>
      <c r="F1902" s="139" t="s">
        <v>262</v>
      </c>
    </row>
    <row r="1903" spans="1:6" ht="14.65" thickBot="1" x14ac:dyDescent="0.5">
      <c r="A1903" s="134">
        <v>5</v>
      </c>
      <c r="B1903" s="135">
        <v>99029</v>
      </c>
      <c r="C1903" s="136" t="s">
        <v>153</v>
      </c>
      <c r="D1903" s="137">
        <v>193</v>
      </c>
      <c r="E1903" s="138">
        <v>10836.39387</v>
      </c>
      <c r="F1903" s="139" t="s">
        <v>152</v>
      </c>
    </row>
    <row r="1904" spans="1:6" ht="14.65" thickBot="1" x14ac:dyDescent="0.5">
      <c r="A1904" s="134">
        <v>5</v>
      </c>
      <c r="B1904" s="135">
        <v>99030</v>
      </c>
      <c r="C1904" s="136" t="s">
        <v>153</v>
      </c>
      <c r="D1904" s="137">
        <v>306</v>
      </c>
      <c r="E1904" s="138">
        <v>322868.51699999999</v>
      </c>
      <c r="F1904" s="139" t="s">
        <v>262</v>
      </c>
    </row>
    <row r="1905" spans="1:6" ht="14.65" thickBot="1" x14ac:dyDescent="0.5">
      <c r="A1905" s="134">
        <v>5</v>
      </c>
      <c r="B1905" s="135">
        <v>99031</v>
      </c>
      <c r="C1905" s="136" t="s">
        <v>153</v>
      </c>
      <c r="D1905" s="137">
        <v>190</v>
      </c>
      <c r="E1905" s="138">
        <v>143322.78599999999</v>
      </c>
      <c r="F1905" s="139" t="s">
        <v>262</v>
      </c>
    </row>
    <row r="1906" spans="1:6" ht="14.65" thickBot="1" x14ac:dyDescent="0.5">
      <c r="A1906" s="134">
        <v>5</v>
      </c>
      <c r="B1906" s="135">
        <v>99031</v>
      </c>
      <c r="C1906" s="136" t="s">
        <v>153</v>
      </c>
      <c r="D1906" s="137">
        <v>107</v>
      </c>
      <c r="E1906" s="138">
        <v>3699.62086</v>
      </c>
      <c r="F1906" s="139" t="s">
        <v>152</v>
      </c>
    </row>
    <row r="1907" spans="1:6" ht="14.65" thickBot="1" x14ac:dyDescent="0.5">
      <c r="A1907" s="134">
        <v>5</v>
      </c>
      <c r="B1907" s="135">
        <v>99032</v>
      </c>
      <c r="C1907" s="136" t="s">
        <v>153</v>
      </c>
      <c r="D1907" s="137">
        <v>323</v>
      </c>
      <c r="E1907" s="138">
        <v>250869.43799999999</v>
      </c>
      <c r="F1907" s="139" t="s">
        <v>262</v>
      </c>
    </row>
    <row r="1908" spans="1:6" ht="14.65" thickBot="1" x14ac:dyDescent="0.5">
      <c r="A1908" s="134">
        <v>5</v>
      </c>
      <c r="B1908" s="135">
        <v>99032</v>
      </c>
      <c r="C1908" s="136" t="s">
        <v>153</v>
      </c>
      <c r="D1908" s="137">
        <v>153</v>
      </c>
      <c r="E1908" s="138">
        <v>5130.2366599999996</v>
      </c>
      <c r="F1908" s="139" t="s">
        <v>152</v>
      </c>
    </row>
    <row r="1909" spans="1:6" ht="14.65" thickBot="1" x14ac:dyDescent="0.5">
      <c r="A1909" s="134">
        <v>5</v>
      </c>
      <c r="B1909" s="135">
        <v>99033</v>
      </c>
      <c r="C1909" s="136" t="s">
        <v>153</v>
      </c>
      <c r="D1909" s="137">
        <v>451</v>
      </c>
      <c r="E1909" s="138">
        <v>460480.32299999997</v>
      </c>
      <c r="F1909" s="139" t="s">
        <v>262</v>
      </c>
    </row>
    <row r="1910" spans="1:6" ht="14.65" thickBot="1" x14ac:dyDescent="0.5">
      <c r="A1910" s="134">
        <v>5</v>
      </c>
      <c r="B1910" s="135">
        <v>99034</v>
      </c>
      <c r="C1910" s="136" t="s">
        <v>153</v>
      </c>
      <c r="D1910" s="137">
        <v>47</v>
      </c>
      <c r="E1910" s="138">
        <v>45802.745999999999</v>
      </c>
      <c r="F1910" s="139" t="s">
        <v>262</v>
      </c>
    </row>
    <row r="1911" spans="1:6" ht="14.65" thickBot="1" x14ac:dyDescent="0.5">
      <c r="A1911" s="134">
        <v>5</v>
      </c>
      <c r="B1911" s="135">
        <v>99036</v>
      </c>
      <c r="C1911" s="136" t="s">
        <v>153</v>
      </c>
      <c r="D1911" s="137">
        <v>82</v>
      </c>
      <c r="E1911" s="138">
        <v>3842.0433200000002</v>
      </c>
      <c r="F1911" s="139" t="s">
        <v>152</v>
      </c>
    </row>
    <row r="1912" spans="1:6" ht="14.65" thickBot="1" x14ac:dyDescent="0.5">
      <c r="A1912" s="134">
        <v>5</v>
      </c>
      <c r="B1912" s="135">
        <v>99037</v>
      </c>
      <c r="C1912" s="136" t="s">
        <v>153</v>
      </c>
      <c r="D1912" s="137">
        <v>311</v>
      </c>
      <c r="E1912" s="138">
        <v>187258.99</v>
      </c>
      <c r="F1912" s="139" t="s">
        <v>262</v>
      </c>
    </row>
    <row r="1913" spans="1:6" ht="14.65" thickBot="1" x14ac:dyDescent="0.5">
      <c r="A1913" s="134">
        <v>5</v>
      </c>
      <c r="B1913" s="135">
        <v>99037</v>
      </c>
      <c r="C1913" s="136" t="s">
        <v>153</v>
      </c>
      <c r="D1913" s="137">
        <v>3595</v>
      </c>
      <c r="E1913" s="138">
        <v>125592.24301999999</v>
      </c>
      <c r="F1913" s="139" t="s">
        <v>152</v>
      </c>
    </row>
    <row r="1914" spans="1:6" ht="14.65" thickBot="1" x14ac:dyDescent="0.5">
      <c r="A1914" s="134">
        <v>5</v>
      </c>
      <c r="B1914" s="135">
        <v>99039</v>
      </c>
      <c r="C1914" s="136" t="s">
        <v>153</v>
      </c>
      <c r="D1914" s="137">
        <v>74</v>
      </c>
      <c r="E1914" s="138">
        <v>67825.553</v>
      </c>
      <c r="F1914" s="139" t="s">
        <v>262</v>
      </c>
    </row>
    <row r="1915" spans="1:6" ht="14.65" thickBot="1" x14ac:dyDescent="0.5">
      <c r="A1915" s="134">
        <v>5</v>
      </c>
      <c r="B1915" s="135">
        <v>99040</v>
      </c>
      <c r="C1915" s="136" t="s">
        <v>153</v>
      </c>
      <c r="D1915" s="137">
        <v>349</v>
      </c>
      <c r="E1915" s="138">
        <v>365045.34499999997</v>
      </c>
      <c r="F1915" s="139" t="s">
        <v>262</v>
      </c>
    </row>
    <row r="1916" spans="1:6" ht="14.65" thickBot="1" x14ac:dyDescent="0.5">
      <c r="A1916" s="134">
        <v>5</v>
      </c>
      <c r="B1916" s="135">
        <v>99101</v>
      </c>
      <c r="C1916" s="136" t="s">
        <v>153</v>
      </c>
      <c r="D1916" s="137">
        <v>779</v>
      </c>
      <c r="E1916" s="138">
        <v>710799.99</v>
      </c>
      <c r="F1916" s="139" t="s">
        <v>262</v>
      </c>
    </row>
    <row r="1917" spans="1:6" ht="14.65" thickBot="1" x14ac:dyDescent="0.5">
      <c r="A1917" s="134">
        <v>5</v>
      </c>
      <c r="B1917" s="135">
        <v>99101</v>
      </c>
      <c r="C1917" s="136" t="s">
        <v>153</v>
      </c>
      <c r="D1917" s="137">
        <v>7</v>
      </c>
      <c r="E1917" s="138">
        <v>158.86734000000001</v>
      </c>
      <c r="F1917" s="139" t="s">
        <v>152</v>
      </c>
    </row>
    <row r="1918" spans="1:6" ht="14.65" thickBot="1" x14ac:dyDescent="0.5">
      <c r="A1918" s="134">
        <v>5</v>
      </c>
      <c r="B1918" s="135">
        <v>99102</v>
      </c>
      <c r="C1918" s="136" t="s">
        <v>153</v>
      </c>
      <c r="D1918" s="137">
        <v>299</v>
      </c>
      <c r="E1918" s="138">
        <v>176960.53599999999</v>
      </c>
      <c r="F1918" s="139" t="s">
        <v>262</v>
      </c>
    </row>
    <row r="1919" spans="1:6" ht="14.65" thickBot="1" x14ac:dyDescent="0.5">
      <c r="A1919" s="134">
        <v>5</v>
      </c>
      <c r="B1919" s="135">
        <v>99102</v>
      </c>
      <c r="C1919" s="136" t="s">
        <v>153</v>
      </c>
      <c r="D1919" s="137">
        <v>183</v>
      </c>
      <c r="E1919" s="138">
        <v>4690.4567999999999</v>
      </c>
      <c r="F1919" s="139" t="s">
        <v>152</v>
      </c>
    </row>
    <row r="1920" spans="1:6" ht="14.65" thickBot="1" x14ac:dyDescent="0.5">
      <c r="A1920" s="134">
        <v>5</v>
      </c>
      <c r="B1920" s="135">
        <v>99103</v>
      </c>
      <c r="C1920" s="136" t="s">
        <v>153</v>
      </c>
      <c r="D1920" s="137">
        <v>163</v>
      </c>
      <c r="E1920" s="138">
        <v>144580.16200000001</v>
      </c>
      <c r="F1920" s="139" t="s">
        <v>262</v>
      </c>
    </row>
    <row r="1921" spans="1:6" ht="14.65" thickBot="1" x14ac:dyDescent="0.5">
      <c r="A1921" s="134">
        <v>5</v>
      </c>
      <c r="B1921" s="135">
        <v>99104</v>
      </c>
      <c r="C1921" s="136" t="s">
        <v>153</v>
      </c>
      <c r="D1921" s="137">
        <v>4</v>
      </c>
      <c r="E1921" s="138">
        <v>2433.2939999999999</v>
      </c>
      <c r="F1921" s="139" t="s">
        <v>262</v>
      </c>
    </row>
    <row r="1922" spans="1:6" ht="14.65" thickBot="1" x14ac:dyDescent="0.5">
      <c r="A1922" s="134">
        <v>5</v>
      </c>
      <c r="B1922" s="135">
        <v>99107</v>
      </c>
      <c r="C1922" s="136" t="s">
        <v>153</v>
      </c>
      <c r="D1922" s="137">
        <v>2</v>
      </c>
      <c r="E1922" s="138">
        <v>966.96799999999996</v>
      </c>
      <c r="F1922" s="139" t="s">
        <v>262</v>
      </c>
    </row>
    <row r="1923" spans="1:6" ht="14.65" thickBot="1" x14ac:dyDescent="0.5">
      <c r="A1923" s="134">
        <v>5</v>
      </c>
      <c r="B1923" s="135">
        <v>99109</v>
      </c>
      <c r="C1923" s="136" t="s">
        <v>153</v>
      </c>
      <c r="D1923" s="137">
        <v>1670</v>
      </c>
      <c r="E1923" s="138">
        <v>1404995.8670000001</v>
      </c>
      <c r="F1923" s="139" t="s">
        <v>262</v>
      </c>
    </row>
    <row r="1924" spans="1:6" ht="14.65" thickBot="1" x14ac:dyDescent="0.5">
      <c r="A1924" s="134">
        <v>5</v>
      </c>
      <c r="B1924" s="135">
        <v>99109</v>
      </c>
      <c r="C1924" s="136" t="s">
        <v>153</v>
      </c>
      <c r="D1924" s="137">
        <v>1068</v>
      </c>
      <c r="E1924" s="138">
        <v>41946.961609999998</v>
      </c>
      <c r="F1924" s="139" t="s">
        <v>152</v>
      </c>
    </row>
    <row r="1925" spans="1:6" ht="14.65" thickBot="1" x14ac:dyDescent="0.5">
      <c r="A1925" s="134">
        <v>5</v>
      </c>
      <c r="B1925" s="135">
        <v>99110</v>
      </c>
      <c r="C1925" s="136" t="s">
        <v>153</v>
      </c>
      <c r="D1925" s="137">
        <v>197</v>
      </c>
      <c r="E1925" s="138">
        <v>188733.74600000001</v>
      </c>
      <c r="F1925" s="139" t="s">
        <v>262</v>
      </c>
    </row>
    <row r="1926" spans="1:6" ht="14.65" thickBot="1" x14ac:dyDescent="0.5">
      <c r="A1926" s="134">
        <v>5</v>
      </c>
      <c r="B1926" s="135">
        <v>99110</v>
      </c>
      <c r="C1926" s="136" t="s">
        <v>153</v>
      </c>
      <c r="D1926" s="137">
        <v>14</v>
      </c>
      <c r="E1926" s="138">
        <v>637.68086000000005</v>
      </c>
      <c r="F1926" s="139" t="s">
        <v>152</v>
      </c>
    </row>
    <row r="1927" spans="1:6" ht="14.65" thickBot="1" x14ac:dyDescent="0.5">
      <c r="A1927" s="134">
        <v>5</v>
      </c>
      <c r="B1927" s="135">
        <v>99111</v>
      </c>
      <c r="C1927" s="136" t="s">
        <v>153</v>
      </c>
      <c r="D1927" s="137">
        <v>1717</v>
      </c>
      <c r="E1927" s="138">
        <v>1228733.243</v>
      </c>
      <c r="F1927" s="139" t="s">
        <v>262</v>
      </c>
    </row>
    <row r="1928" spans="1:6" ht="14.65" thickBot="1" x14ac:dyDescent="0.5">
      <c r="A1928" s="134">
        <v>5</v>
      </c>
      <c r="B1928" s="135">
        <v>99111</v>
      </c>
      <c r="C1928" s="136" t="s">
        <v>153</v>
      </c>
      <c r="D1928" s="137">
        <v>932</v>
      </c>
      <c r="E1928" s="138">
        <v>38524.142160000003</v>
      </c>
      <c r="F1928" s="139" t="s">
        <v>152</v>
      </c>
    </row>
    <row r="1929" spans="1:6" ht="14.65" thickBot="1" x14ac:dyDescent="0.5">
      <c r="A1929" s="134">
        <v>5</v>
      </c>
      <c r="B1929" s="135">
        <v>99113</v>
      </c>
      <c r="C1929" s="136" t="s">
        <v>153</v>
      </c>
      <c r="D1929" s="137">
        <v>274</v>
      </c>
      <c r="E1929" s="138">
        <v>211682.68799999999</v>
      </c>
      <c r="F1929" s="139" t="s">
        <v>262</v>
      </c>
    </row>
    <row r="1930" spans="1:6" ht="14.65" thickBot="1" x14ac:dyDescent="0.5">
      <c r="A1930" s="134">
        <v>5</v>
      </c>
      <c r="B1930" s="135">
        <v>99113</v>
      </c>
      <c r="C1930" s="136" t="s">
        <v>153</v>
      </c>
      <c r="D1930" s="137">
        <v>160</v>
      </c>
      <c r="E1930" s="138">
        <v>5751.1939700000003</v>
      </c>
      <c r="F1930" s="139" t="s">
        <v>152</v>
      </c>
    </row>
    <row r="1931" spans="1:6" ht="14.65" thickBot="1" x14ac:dyDescent="0.5">
      <c r="A1931" s="134">
        <v>5</v>
      </c>
      <c r="B1931" s="135">
        <v>99114</v>
      </c>
      <c r="C1931" s="136" t="s">
        <v>153</v>
      </c>
      <c r="D1931" s="137">
        <v>6635</v>
      </c>
      <c r="E1931" s="138">
        <v>5101003.7520000003</v>
      </c>
      <c r="F1931" s="139" t="s">
        <v>262</v>
      </c>
    </row>
    <row r="1932" spans="1:6" ht="14.65" thickBot="1" x14ac:dyDescent="0.5">
      <c r="A1932" s="134">
        <v>5</v>
      </c>
      <c r="B1932" s="135">
        <v>99114</v>
      </c>
      <c r="C1932" s="136" t="s">
        <v>153</v>
      </c>
      <c r="D1932" s="137">
        <v>1734</v>
      </c>
      <c r="E1932" s="138">
        <v>58884.323089999998</v>
      </c>
      <c r="F1932" s="139" t="s">
        <v>152</v>
      </c>
    </row>
    <row r="1933" spans="1:6" ht="14.65" thickBot="1" x14ac:dyDescent="0.5">
      <c r="A1933" s="134">
        <v>5</v>
      </c>
      <c r="B1933" s="135">
        <v>99117</v>
      </c>
      <c r="C1933" s="136" t="s">
        <v>153</v>
      </c>
      <c r="D1933" s="137">
        <v>153</v>
      </c>
      <c r="E1933" s="138">
        <v>121998.02499999999</v>
      </c>
      <c r="F1933" s="139" t="s">
        <v>262</v>
      </c>
    </row>
    <row r="1934" spans="1:6" ht="14.65" thickBot="1" x14ac:dyDescent="0.5">
      <c r="A1934" s="134">
        <v>5</v>
      </c>
      <c r="B1934" s="135">
        <v>99122</v>
      </c>
      <c r="C1934" s="136" t="s">
        <v>153</v>
      </c>
      <c r="D1934" s="137">
        <v>967</v>
      </c>
      <c r="E1934" s="138">
        <v>752848.65899999999</v>
      </c>
      <c r="F1934" s="139" t="s">
        <v>262</v>
      </c>
    </row>
    <row r="1935" spans="1:6" ht="14.65" thickBot="1" x14ac:dyDescent="0.5">
      <c r="A1935" s="134">
        <v>5</v>
      </c>
      <c r="B1935" s="135">
        <v>99122</v>
      </c>
      <c r="C1935" s="136" t="s">
        <v>153</v>
      </c>
      <c r="D1935" s="137">
        <v>600</v>
      </c>
      <c r="E1935" s="138">
        <v>18367.863440000001</v>
      </c>
      <c r="F1935" s="139" t="s">
        <v>152</v>
      </c>
    </row>
    <row r="1936" spans="1:6" ht="14.65" thickBot="1" x14ac:dyDescent="0.5">
      <c r="A1936" s="134">
        <v>5</v>
      </c>
      <c r="B1936" s="135">
        <v>99125</v>
      </c>
      <c r="C1936" s="136" t="s">
        <v>153</v>
      </c>
      <c r="D1936" s="137">
        <v>231</v>
      </c>
      <c r="E1936" s="138">
        <v>173367.92600000001</v>
      </c>
      <c r="F1936" s="139" t="s">
        <v>262</v>
      </c>
    </row>
    <row r="1937" spans="1:6" ht="14.65" thickBot="1" x14ac:dyDescent="0.5">
      <c r="A1937" s="134">
        <v>5</v>
      </c>
      <c r="B1937" s="135">
        <v>99125</v>
      </c>
      <c r="C1937" s="136" t="s">
        <v>153</v>
      </c>
      <c r="D1937" s="137">
        <v>128</v>
      </c>
      <c r="E1937" s="138">
        <v>5213.3785600000001</v>
      </c>
      <c r="F1937" s="139" t="s">
        <v>152</v>
      </c>
    </row>
    <row r="1938" spans="1:6" ht="14.65" thickBot="1" x14ac:dyDescent="0.5">
      <c r="A1938" s="134">
        <v>5</v>
      </c>
      <c r="B1938" s="135">
        <v>99126</v>
      </c>
      <c r="C1938" s="136" t="s">
        <v>153</v>
      </c>
      <c r="D1938" s="137">
        <v>515</v>
      </c>
      <c r="E1938" s="138">
        <v>413610.15700000001</v>
      </c>
      <c r="F1938" s="139" t="s">
        <v>262</v>
      </c>
    </row>
    <row r="1939" spans="1:6" ht="14.65" thickBot="1" x14ac:dyDescent="0.5">
      <c r="A1939" s="134">
        <v>5</v>
      </c>
      <c r="B1939" s="135">
        <v>99128</v>
      </c>
      <c r="C1939" s="136" t="s">
        <v>153</v>
      </c>
      <c r="D1939" s="137">
        <v>110</v>
      </c>
      <c r="E1939" s="138">
        <v>97818.448999999993</v>
      </c>
      <c r="F1939" s="139" t="s">
        <v>262</v>
      </c>
    </row>
    <row r="1940" spans="1:6" ht="14.65" thickBot="1" x14ac:dyDescent="0.5">
      <c r="A1940" s="134">
        <v>5</v>
      </c>
      <c r="B1940" s="135">
        <v>99129</v>
      </c>
      <c r="C1940" s="136" t="s">
        <v>153</v>
      </c>
      <c r="D1940" s="137">
        <v>483</v>
      </c>
      <c r="E1940" s="138">
        <v>316615.45</v>
      </c>
      <c r="F1940" s="139" t="s">
        <v>262</v>
      </c>
    </row>
    <row r="1941" spans="1:6" ht="14.65" thickBot="1" x14ac:dyDescent="0.5">
      <c r="A1941" s="134">
        <v>5</v>
      </c>
      <c r="B1941" s="135">
        <v>99130</v>
      </c>
      <c r="C1941" s="136" t="s">
        <v>153</v>
      </c>
      <c r="D1941" s="137">
        <v>401</v>
      </c>
      <c r="E1941" s="138">
        <v>375456.103</v>
      </c>
      <c r="F1941" s="139" t="s">
        <v>262</v>
      </c>
    </row>
    <row r="1942" spans="1:6" ht="14.65" thickBot="1" x14ac:dyDescent="0.5">
      <c r="A1942" s="134">
        <v>5</v>
      </c>
      <c r="B1942" s="135">
        <v>99131</v>
      </c>
      <c r="C1942" s="136" t="s">
        <v>153</v>
      </c>
      <c r="D1942" s="137">
        <v>115</v>
      </c>
      <c r="E1942" s="138">
        <v>79772.479000000007</v>
      </c>
      <c r="F1942" s="139" t="s">
        <v>262</v>
      </c>
    </row>
    <row r="1943" spans="1:6" ht="14.65" thickBot="1" x14ac:dyDescent="0.5">
      <c r="A1943" s="134">
        <v>5</v>
      </c>
      <c r="B1943" s="135">
        <v>99134</v>
      </c>
      <c r="C1943" s="136" t="s">
        <v>153</v>
      </c>
      <c r="D1943" s="137">
        <v>254</v>
      </c>
      <c r="E1943" s="138">
        <v>178121.01800000001</v>
      </c>
      <c r="F1943" s="139" t="s">
        <v>262</v>
      </c>
    </row>
    <row r="1944" spans="1:6" ht="14.65" thickBot="1" x14ac:dyDescent="0.5">
      <c r="A1944" s="134">
        <v>5</v>
      </c>
      <c r="B1944" s="135">
        <v>99134</v>
      </c>
      <c r="C1944" s="136" t="s">
        <v>153</v>
      </c>
      <c r="D1944" s="137">
        <v>165</v>
      </c>
      <c r="E1944" s="138">
        <v>5195.2947100000001</v>
      </c>
      <c r="F1944" s="139" t="s">
        <v>152</v>
      </c>
    </row>
    <row r="1945" spans="1:6" ht="14.65" thickBot="1" x14ac:dyDescent="0.5">
      <c r="A1945" s="134">
        <v>5</v>
      </c>
      <c r="B1945" s="135">
        <v>99137</v>
      </c>
      <c r="C1945" s="136" t="s">
        <v>153</v>
      </c>
      <c r="D1945" s="137">
        <v>318</v>
      </c>
      <c r="E1945" s="138">
        <v>230541.12700000001</v>
      </c>
      <c r="F1945" s="139" t="s">
        <v>262</v>
      </c>
    </row>
    <row r="1946" spans="1:6" ht="14.65" thickBot="1" x14ac:dyDescent="0.5">
      <c r="A1946" s="134">
        <v>5</v>
      </c>
      <c r="B1946" s="135">
        <v>99138</v>
      </c>
      <c r="C1946" s="136" t="s">
        <v>153</v>
      </c>
      <c r="D1946" s="137">
        <v>874</v>
      </c>
      <c r="E1946" s="138">
        <v>550362.9</v>
      </c>
      <c r="F1946" s="139" t="s">
        <v>262</v>
      </c>
    </row>
    <row r="1947" spans="1:6" ht="14.65" thickBot="1" x14ac:dyDescent="0.5">
      <c r="A1947" s="134">
        <v>5</v>
      </c>
      <c r="B1947" s="135">
        <v>99141</v>
      </c>
      <c r="C1947" s="136" t="s">
        <v>153</v>
      </c>
      <c r="D1947" s="137">
        <v>3200</v>
      </c>
      <c r="E1947" s="138">
        <v>2286794.9130000002</v>
      </c>
      <c r="F1947" s="139" t="s">
        <v>262</v>
      </c>
    </row>
    <row r="1948" spans="1:6" ht="14.65" thickBot="1" x14ac:dyDescent="0.5">
      <c r="A1948" s="134">
        <v>5</v>
      </c>
      <c r="B1948" s="135">
        <v>99141</v>
      </c>
      <c r="C1948" s="136" t="s">
        <v>153</v>
      </c>
      <c r="D1948" s="137">
        <v>686</v>
      </c>
      <c r="E1948" s="138">
        <v>15019.4535</v>
      </c>
      <c r="F1948" s="139" t="s">
        <v>152</v>
      </c>
    </row>
    <row r="1949" spans="1:6" ht="14.65" thickBot="1" x14ac:dyDescent="0.5">
      <c r="A1949" s="134">
        <v>5</v>
      </c>
      <c r="B1949" s="135">
        <v>99143</v>
      </c>
      <c r="C1949" s="136" t="s">
        <v>153</v>
      </c>
      <c r="D1949" s="137">
        <v>210</v>
      </c>
      <c r="E1949" s="138">
        <v>144015.07199999999</v>
      </c>
      <c r="F1949" s="139" t="s">
        <v>262</v>
      </c>
    </row>
    <row r="1950" spans="1:6" ht="14.65" thickBot="1" x14ac:dyDescent="0.5">
      <c r="A1950" s="134">
        <v>5</v>
      </c>
      <c r="B1950" s="135">
        <v>99143</v>
      </c>
      <c r="C1950" s="136" t="s">
        <v>153</v>
      </c>
      <c r="D1950" s="137">
        <v>129</v>
      </c>
      <c r="E1950" s="138">
        <v>3046.7940100000001</v>
      </c>
      <c r="F1950" s="139" t="s">
        <v>152</v>
      </c>
    </row>
    <row r="1951" spans="1:6" ht="14.65" thickBot="1" x14ac:dyDescent="0.5">
      <c r="A1951" s="134">
        <v>5</v>
      </c>
      <c r="B1951" s="135">
        <v>99144</v>
      </c>
      <c r="C1951" s="136" t="s">
        <v>153</v>
      </c>
      <c r="D1951" s="137">
        <v>1</v>
      </c>
      <c r="E1951" s="138">
        <v>14.685</v>
      </c>
      <c r="F1951" s="139" t="s">
        <v>152</v>
      </c>
    </row>
    <row r="1952" spans="1:6" ht="14.65" thickBot="1" x14ac:dyDescent="0.5">
      <c r="A1952" s="134">
        <v>5</v>
      </c>
      <c r="B1952" s="135">
        <v>99146</v>
      </c>
      <c r="C1952" s="136" t="s">
        <v>153</v>
      </c>
      <c r="D1952" s="137">
        <v>43</v>
      </c>
      <c r="E1952" s="138">
        <v>28948.965</v>
      </c>
      <c r="F1952" s="139" t="s">
        <v>262</v>
      </c>
    </row>
    <row r="1953" spans="1:6" ht="14.65" thickBot="1" x14ac:dyDescent="0.5">
      <c r="A1953" s="134">
        <v>5</v>
      </c>
      <c r="B1953" s="135">
        <v>99148</v>
      </c>
      <c r="C1953" s="136" t="s">
        <v>153</v>
      </c>
      <c r="D1953" s="137">
        <v>1762</v>
      </c>
      <c r="E1953" s="138">
        <v>1036727.21</v>
      </c>
      <c r="F1953" s="139" t="s">
        <v>262</v>
      </c>
    </row>
    <row r="1954" spans="1:6" ht="14.65" thickBot="1" x14ac:dyDescent="0.5">
      <c r="A1954" s="134">
        <v>5</v>
      </c>
      <c r="B1954" s="135">
        <v>99148</v>
      </c>
      <c r="C1954" s="136" t="s">
        <v>153</v>
      </c>
      <c r="D1954" s="137">
        <v>599</v>
      </c>
      <c r="E1954" s="138">
        <v>19128.64992</v>
      </c>
      <c r="F1954" s="139" t="s">
        <v>152</v>
      </c>
    </row>
    <row r="1955" spans="1:6" ht="14.65" thickBot="1" x14ac:dyDescent="0.5">
      <c r="A1955" s="134">
        <v>5</v>
      </c>
      <c r="B1955" s="135">
        <v>99149</v>
      </c>
      <c r="C1955" s="136" t="s">
        <v>153</v>
      </c>
      <c r="D1955" s="137">
        <v>73</v>
      </c>
      <c r="E1955" s="138">
        <v>47817.864000000001</v>
      </c>
      <c r="F1955" s="139" t="s">
        <v>262</v>
      </c>
    </row>
    <row r="1956" spans="1:6" ht="14.65" thickBot="1" x14ac:dyDescent="0.5">
      <c r="A1956" s="134">
        <v>5</v>
      </c>
      <c r="B1956" s="135">
        <v>99151</v>
      </c>
      <c r="C1956" s="136" t="s">
        <v>153</v>
      </c>
      <c r="D1956" s="137">
        <v>95</v>
      </c>
      <c r="E1956" s="138">
        <v>89308.455000000002</v>
      </c>
      <c r="F1956" s="139" t="s">
        <v>262</v>
      </c>
    </row>
    <row r="1957" spans="1:6" ht="14.65" thickBot="1" x14ac:dyDescent="0.5">
      <c r="A1957" s="134">
        <v>5</v>
      </c>
      <c r="B1957" s="135">
        <v>99156</v>
      </c>
      <c r="C1957" s="136" t="s">
        <v>153</v>
      </c>
      <c r="D1957" s="137">
        <v>8</v>
      </c>
      <c r="E1957" s="138">
        <v>5606.2370000000001</v>
      </c>
      <c r="F1957" s="139" t="s">
        <v>262</v>
      </c>
    </row>
    <row r="1958" spans="1:6" ht="14.65" thickBot="1" x14ac:dyDescent="0.5">
      <c r="A1958" s="134">
        <v>5</v>
      </c>
      <c r="B1958" s="135">
        <v>99157</v>
      </c>
      <c r="C1958" s="136" t="s">
        <v>153</v>
      </c>
      <c r="D1958" s="137">
        <v>492</v>
      </c>
      <c r="E1958" s="138">
        <v>407992.65399999998</v>
      </c>
      <c r="F1958" s="139" t="s">
        <v>262</v>
      </c>
    </row>
    <row r="1959" spans="1:6" ht="14.65" thickBot="1" x14ac:dyDescent="0.5">
      <c r="A1959" s="134">
        <v>5</v>
      </c>
      <c r="B1959" s="135">
        <v>99158</v>
      </c>
      <c r="C1959" s="136" t="s">
        <v>153</v>
      </c>
      <c r="D1959" s="137">
        <v>238</v>
      </c>
      <c r="E1959" s="138">
        <v>276900.17800000001</v>
      </c>
      <c r="F1959" s="139" t="s">
        <v>262</v>
      </c>
    </row>
    <row r="1960" spans="1:6" ht="14.65" thickBot="1" x14ac:dyDescent="0.5">
      <c r="A1960" s="134">
        <v>5</v>
      </c>
      <c r="B1960" s="135">
        <v>99159</v>
      </c>
      <c r="C1960" s="136" t="s">
        <v>153</v>
      </c>
      <c r="D1960" s="137">
        <v>511</v>
      </c>
      <c r="E1960" s="138">
        <v>374583.97100000002</v>
      </c>
      <c r="F1960" s="139" t="s">
        <v>262</v>
      </c>
    </row>
    <row r="1961" spans="1:6" ht="14.65" thickBot="1" x14ac:dyDescent="0.5">
      <c r="A1961" s="134">
        <v>5</v>
      </c>
      <c r="B1961" s="135">
        <v>99159</v>
      </c>
      <c r="C1961" s="136" t="s">
        <v>153</v>
      </c>
      <c r="D1961" s="137">
        <v>342</v>
      </c>
      <c r="E1961" s="138">
        <v>9771.8942900000002</v>
      </c>
      <c r="F1961" s="139" t="s">
        <v>152</v>
      </c>
    </row>
    <row r="1962" spans="1:6" ht="14.65" thickBot="1" x14ac:dyDescent="0.5">
      <c r="A1962" s="134">
        <v>5</v>
      </c>
      <c r="B1962" s="135">
        <v>99160</v>
      </c>
      <c r="C1962" s="136" t="s">
        <v>153</v>
      </c>
      <c r="D1962" s="137">
        <v>82</v>
      </c>
      <c r="E1962" s="138">
        <v>65000.402999999998</v>
      </c>
      <c r="F1962" s="139" t="s">
        <v>262</v>
      </c>
    </row>
    <row r="1963" spans="1:6" ht="14.65" thickBot="1" x14ac:dyDescent="0.5">
      <c r="A1963" s="134">
        <v>5</v>
      </c>
      <c r="B1963" s="135">
        <v>99161</v>
      </c>
      <c r="C1963" s="136" t="s">
        <v>153</v>
      </c>
      <c r="D1963" s="137">
        <v>705</v>
      </c>
      <c r="E1963" s="138">
        <v>497992.83399999997</v>
      </c>
      <c r="F1963" s="139" t="s">
        <v>262</v>
      </c>
    </row>
    <row r="1964" spans="1:6" ht="14.65" thickBot="1" x14ac:dyDescent="0.5">
      <c r="A1964" s="134">
        <v>5</v>
      </c>
      <c r="B1964" s="135">
        <v>99161</v>
      </c>
      <c r="C1964" s="136" t="s">
        <v>153</v>
      </c>
      <c r="D1964" s="137">
        <v>419</v>
      </c>
      <c r="E1964" s="138">
        <v>12626.613009999999</v>
      </c>
      <c r="F1964" s="139" t="s">
        <v>152</v>
      </c>
    </row>
    <row r="1965" spans="1:6" ht="14.65" thickBot="1" x14ac:dyDescent="0.5">
      <c r="A1965" s="134">
        <v>5</v>
      </c>
      <c r="B1965" s="135">
        <v>99163</v>
      </c>
      <c r="C1965" s="136" t="s">
        <v>153</v>
      </c>
      <c r="D1965" s="137">
        <v>14469</v>
      </c>
      <c r="E1965" s="138">
        <v>7712344.96</v>
      </c>
      <c r="F1965" s="139" t="s">
        <v>262</v>
      </c>
    </row>
    <row r="1966" spans="1:6" ht="14.65" thickBot="1" x14ac:dyDescent="0.5">
      <c r="A1966" s="134">
        <v>5</v>
      </c>
      <c r="B1966" s="135">
        <v>99163</v>
      </c>
      <c r="C1966" s="136" t="s">
        <v>153</v>
      </c>
      <c r="D1966" s="137">
        <v>5351</v>
      </c>
      <c r="E1966" s="138">
        <v>207443.88295999999</v>
      </c>
      <c r="F1966" s="139" t="s">
        <v>152</v>
      </c>
    </row>
    <row r="1967" spans="1:6" ht="14.65" thickBot="1" x14ac:dyDescent="0.5">
      <c r="A1967" s="134">
        <v>5</v>
      </c>
      <c r="B1967" s="135">
        <v>99164</v>
      </c>
      <c r="C1967" s="136" t="s">
        <v>153</v>
      </c>
      <c r="D1967" s="137">
        <v>10</v>
      </c>
      <c r="E1967" s="138">
        <v>5799.7939999999999</v>
      </c>
      <c r="F1967" s="139" t="s">
        <v>262</v>
      </c>
    </row>
    <row r="1968" spans="1:6" ht="14.65" thickBot="1" x14ac:dyDescent="0.5">
      <c r="A1968" s="134">
        <v>5</v>
      </c>
      <c r="B1968" s="135">
        <v>99164</v>
      </c>
      <c r="C1968" s="136" t="s">
        <v>153</v>
      </c>
      <c r="D1968" s="137">
        <v>9</v>
      </c>
      <c r="E1968" s="138">
        <v>463.79579000000001</v>
      </c>
      <c r="F1968" s="139" t="s">
        <v>152</v>
      </c>
    </row>
    <row r="1969" spans="1:6" ht="14.65" thickBot="1" x14ac:dyDescent="0.5">
      <c r="A1969" s="134">
        <v>5</v>
      </c>
      <c r="B1969" s="135">
        <v>99167</v>
      </c>
      <c r="C1969" s="136" t="s">
        <v>153</v>
      </c>
      <c r="D1969" s="137">
        <v>459</v>
      </c>
      <c r="E1969" s="138">
        <v>355737.18699999998</v>
      </c>
      <c r="F1969" s="139" t="s">
        <v>262</v>
      </c>
    </row>
    <row r="1970" spans="1:6" ht="14.65" thickBot="1" x14ac:dyDescent="0.5">
      <c r="A1970" s="134">
        <v>5</v>
      </c>
      <c r="B1970" s="135">
        <v>99169</v>
      </c>
      <c r="C1970" s="136" t="s">
        <v>153</v>
      </c>
      <c r="D1970" s="137">
        <v>901</v>
      </c>
      <c r="E1970" s="138">
        <v>665206.16700000002</v>
      </c>
      <c r="F1970" s="139" t="s">
        <v>262</v>
      </c>
    </row>
    <row r="1971" spans="1:6" ht="14.65" thickBot="1" x14ac:dyDescent="0.5">
      <c r="A1971" s="134">
        <v>5</v>
      </c>
      <c r="B1971" s="135">
        <v>99169</v>
      </c>
      <c r="C1971" s="136" t="s">
        <v>153</v>
      </c>
      <c r="D1971" s="137">
        <v>620</v>
      </c>
      <c r="E1971" s="138">
        <v>25804.748490000002</v>
      </c>
      <c r="F1971" s="139" t="s">
        <v>152</v>
      </c>
    </row>
    <row r="1972" spans="1:6" ht="14.65" thickBot="1" x14ac:dyDescent="0.5">
      <c r="A1972" s="134">
        <v>5</v>
      </c>
      <c r="B1972" s="135">
        <v>99170</v>
      </c>
      <c r="C1972" s="136" t="s">
        <v>153</v>
      </c>
      <c r="D1972" s="137">
        <v>356</v>
      </c>
      <c r="E1972" s="138">
        <v>262190.33</v>
      </c>
      <c r="F1972" s="139" t="s">
        <v>262</v>
      </c>
    </row>
    <row r="1973" spans="1:6" ht="14.65" thickBot="1" x14ac:dyDescent="0.5">
      <c r="A1973" s="134">
        <v>5</v>
      </c>
      <c r="B1973" s="135">
        <v>99170</v>
      </c>
      <c r="C1973" s="136" t="s">
        <v>153</v>
      </c>
      <c r="D1973" s="137">
        <v>193</v>
      </c>
      <c r="E1973" s="138">
        <v>5638.9963299999999</v>
      </c>
      <c r="F1973" s="139" t="s">
        <v>152</v>
      </c>
    </row>
    <row r="1974" spans="1:6" ht="14.65" thickBot="1" x14ac:dyDescent="0.5">
      <c r="A1974" s="134">
        <v>5</v>
      </c>
      <c r="B1974" s="135">
        <v>99171</v>
      </c>
      <c r="C1974" s="136" t="s">
        <v>153</v>
      </c>
      <c r="D1974" s="137">
        <v>372</v>
      </c>
      <c r="E1974" s="138">
        <v>270943.51299999998</v>
      </c>
      <c r="F1974" s="139" t="s">
        <v>262</v>
      </c>
    </row>
    <row r="1975" spans="1:6" ht="14.65" thickBot="1" x14ac:dyDescent="0.5">
      <c r="A1975" s="134">
        <v>5</v>
      </c>
      <c r="B1975" s="135">
        <v>99171</v>
      </c>
      <c r="C1975" s="136" t="s">
        <v>153</v>
      </c>
      <c r="D1975" s="137">
        <v>221</v>
      </c>
      <c r="E1975" s="138">
        <v>6772.81945</v>
      </c>
      <c r="F1975" s="139" t="s">
        <v>152</v>
      </c>
    </row>
    <row r="1976" spans="1:6" ht="14.65" thickBot="1" x14ac:dyDescent="0.5">
      <c r="A1976" s="134">
        <v>5</v>
      </c>
      <c r="B1976" s="135">
        <v>99173</v>
      </c>
      <c r="C1976" s="136" t="s">
        <v>153</v>
      </c>
      <c r="D1976" s="137">
        <v>875</v>
      </c>
      <c r="E1976" s="138">
        <v>837110.14199999999</v>
      </c>
      <c r="F1976" s="139" t="s">
        <v>262</v>
      </c>
    </row>
    <row r="1977" spans="1:6" ht="14.65" thickBot="1" x14ac:dyDescent="0.5">
      <c r="A1977" s="134">
        <v>5</v>
      </c>
      <c r="B1977" s="135">
        <v>99174</v>
      </c>
      <c r="C1977" s="136" t="s">
        <v>153</v>
      </c>
      <c r="D1977" s="137">
        <v>45</v>
      </c>
      <c r="E1977" s="138">
        <v>46175.224999999999</v>
      </c>
      <c r="F1977" s="139" t="s">
        <v>262</v>
      </c>
    </row>
    <row r="1978" spans="1:6" ht="14.65" thickBot="1" x14ac:dyDescent="0.5">
      <c r="A1978" s="134">
        <v>5</v>
      </c>
      <c r="B1978" s="135">
        <v>99176</v>
      </c>
      <c r="C1978" s="136" t="s">
        <v>153</v>
      </c>
      <c r="D1978" s="137">
        <v>43</v>
      </c>
      <c r="E1978" s="138">
        <v>31301.037</v>
      </c>
      <c r="F1978" s="139" t="s">
        <v>262</v>
      </c>
    </row>
    <row r="1979" spans="1:6" ht="14.65" thickBot="1" x14ac:dyDescent="0.5">
      <c r="A1979" s="134">
        <v>5</v>
      </c>
      <c r="B1979" s="135">
        <v>99179</v>
      </c>
      <c r="C1979" s="136" t="s">
        <v>153</v>
      </c>
      <c r="D1979" s="137">
        <v>212</v>
      </c>
      <c r="E1979" s="138">
        <v>168209.18</v>
      </c>
      <c r="F1979" s="139" t="s">
        <v>262</v>
      </c>
    </row>
    <row r="1980" spans="1:6" ht="14.65" thickBot="1" x14ac:dyDescent="0.5">
      <c r="A1980" s="134">
        <v>5</v>
      </c>
      <c r="B1980" s="135">
        <v>99179</v>
      </c>
      <c r="C1980" s="136" t="s">
        <v>153</v>
      </c>
      <c r="D1980" s="137">
        <v>127</v>
      </c>
      <c r="E1980" s="138">
        <v>4485.7920800000002</v>
      </c>
      <c r="F1980" s="139" t="s">
        <v>152</v>
      </c>
    </row>
    <row r="1981" spans="1:6" ht="14.65" thickBot="1" x14ac:dyDescent="0.5">
      <c r="A1981" s="134">
        <v>5</v>
      </c>
      <c r="B1981" s="135">
        <v>99181</v>
      </c>
      <c r="C1981" s="136" t="s">
        <v>153</v>
      </c>
      <c r="D1981" s="137">
        <v>1280</v>
      </c>
      <c r="E1981" s="138">
        <v>1088563.7620000001</v>
      </c>
      <c r="F1981" s="139" t="s">
        <v>262</v>
      </c>
    </row>
    <row r="1982" spans="1:6" ht="14.65" thickBot="1" x14ac:dyDescent="0.5">
      <c r="A1982" s="134">
        <v>5</v>
      </c>
      <c r="B1982" s="135">
        <v>99181</v>
      </c>
      <c r="C1982" s="136" t="s">
        <v>153</v>
      </c>
      <c r="D1982" s="137">
        <v>39</v>
      </c>
      <c r="E1982" s="138">
        <v>2019.5493100000001</v>
      </c>
      <c r="F1982" s="139" t="s">
        <v>152</v>
      </c>
    </row>
    <row r="1983" spans="1:6" ht="14.65" thickBot="1" x14ac:dyDescent="0.5">
      <c r="A1983" s="134">
        <v>5</v>
      </c>
      <c r="B1983" s="135">
        <v>99185</v>
      </c>
      <c r="C1983" s="136" t="s">
        <v>153</v>
      </c>
      <c r="D1983" s="137">
        <v>719</v>
      </c>
      <c r="E1983" s="138">
        <v>585240.74899999995</v>
      </c>
      <c r="F1983" s="139" t="s">
        <v>262</v>
      </c>
    </row>
    <row r="1984" spans="1:6" ht="14.65" thickBot="1" x14ac:dyDescent="0.5">
      <c r="A1984" s="134">
        <v>5</v>
      </c>
      <c r="B1984" s="135">
        <v>99201</v>
      </c>
      <c r="C1984" s="136" t="s">
        <v>153</v>
      </c>
      <c r="D1984" s="137">
        <v>7701</v>
      </c>
      <c r="E1984" s="138">
        <v>4064961.0890000002</v>
      </c>
      <c r="F1984" s="139" t="s">
        <v>262</v>
      </c>
    </row>
    <row r="1985" spans="1:6" ht="14.65" thickBot="1" x14ac:dyDescent="0.5">
      <c r="A1985" s="134">
        <v>5</v>
      </c>
      <c r="B1985" s="135">
        <v>99201</v>
      </c>
      <c r="C1985" s="136" t="s">
        <v>153</v>
      </c>
      <c r="D1985" s="137">
        <v>3187</v>
      </c>
      <c r="E1985" s="138">
        <v>124838.86289</v>
      </c>
      <c r="F1985" s="139" t="s">
        <v>152</v>
      </c>
    </row>
    <row r="1986" spans="1:6" ht="14.65" thickBot="1" x14ac:dyDescent="0.5">
      <c r="A1986" s="134">
        <v>5</v>
      </c>
      <c r="B1986" s="135">
        <v>99202</v>
      </c>
      <c r="C1986" s="136" t="s">
        <v>153</v>
      </c>
      <c r="D1986" s="137">
        <v>8119</v>
      </c>
      <c r="E1986" s="138">
        <v>5504709.5619999999</v>
      </c>
      <c r="F1986" s="139" t="s">
        <v>262</v>
      </c>
    </row>
    <row r="1987" spans="1:6" ht="14.65" thickBot="1" x14ac:dyDescent="0.5">
      <c r="A1987" s="134">
        <v>5</v>
      </c>
      <c r="B1987" s="135">
        <v>99202</v>
      </c>
      <c r="C1987" s="136" t="s">
        <v>153</v>
      </c>
      <c r="D1987" s="137">
        <v>4786</v>
      </c>
      <c r="E1987" s="138">
        <v>176070.52303000001</v>
      </c>
      <c r="F1987" s="139" t="s">
        <v>152</v>
      </c>
    </row>
    <row r="1988" spans="1:6" ht="14.65" thickBot="1" x14ac:dyDescent="0.5">
      <c r="A1988" s="134">
        <v>5</v>
      </c>
      <c r="B1988" s="135">
        <v>99203</v>
      </c>
      <c r="C1988" s="136" t="s">
        <v>153</v>
      </c>
      <c r="D1988" s="137">
        <v>9396</v>
      </c>
      <c r="E1988" s="138">
        <v>6489537.6500000004</v>
      </c>
      <c r="F1988" s="139" t="s">
        <v>262</v>
      </c>
    </row>
    <row r="1989" spans="1:6" ht="14.65" thickBot="1" x14ac:dyDescent="0.5">
      <c r="A1989" s="134">
        <v>5</v>
      </c>
      <c r="B1989" s="135">
        <v>99203</v>
      </c>
      <c r="C1989" s="136" t="s">
        <v>153</v>
      </c>
      <c r="D1989" s="137">
        <v>7687</v>
      </c>
      <c r="E1989" s="138">
        <v>314499.82692999998</v>
      </c>
      <c r="F1989" s="139" t="s">
        <v>152</v>
      </c>
    </row>
    <row r="1990" spans="1:6" ht="14.65" thickBot="1" x14ac:dyDescent="0.5">
      <c r="A1990" s="134">
        <v>5</v>
      </c>
      <c r="B1990" s="135">
        <v>99204</v>
      </c>
      <c r="C1990" s="136" t="s">
        <v>153</v>
      </c>
      <c r="D1990" s="137">
        <v>4375</v>
      </c>
      <c r="E1990" s="138">
        <v>2358627.1540000001</v>
      </c>
      <c r="F1990" s="139" t="s">
        <v>262</v>
      </c>
    </row>
    <row r="1991" spans="1:6" ht="14.65" thickBot="1" x14ac:dyDescent="0.5">
      <c r="A1991" s="134">
        <v>5</v>
      </c>
      <c r="B1991" s="135">
        <v>99204</v>
      </c>
      <c r="C1991" s="136" t="s">
        <v>153</v>
      </c>
      <c r="D1991" s="137">
        <v>1406</v>
      </c>
      <c r="E1991" s="138">
        <v>92869.7065</v>
      </c>
      <c r="F1991" s="139" t="s">
        <v>152</v>
      </c>
    </row>
    <row r="1992" spans="1:6" ht="14.65" thickBot="1" x14ac:dyDescent="0.5">
      <c r="A1992" s="134">
        <v>5</v>
      </c>
      <c r="B1992" s="135">
        <v>99205</v>
      </c>
      <c r="C1992" s="136" t="s">
        <v>153</v>
      </c>
      <c r="D1992" s="137">
        <v>18992</v>
      </c>
      <c r="E1992" s="138">
        <v>12353602.975</v>
      </c>
      <c r="F1992" s="139" t="s">
        <v>262</v>
      </c>
    </row>
    <row r="1993" spans="1:6" ht="14.65" thickBot="1" x14ac:dyDescent="0.5">
      <c r="A1993" s="134">
        <v>5</v>
      </c>
      <c r="B1993" s="135">
        <v>99205</v>
      </c>
      <c r="C1993" s="136" t="s">
        <v>153</v>
      </c>
      <c r="D1993" s="137">
        <v>15562</v>
      </c>
      <c r="E1993" s="138">
        <v>424037.63750999997</v>
      </c>
      <c r="F1993" s="139" t="s">
        <v>152</v>
      </c>
    </row>
    <row r="1994" spans="1:6" ht="14.65" thickBot="1" x14ac:dyDescent="0.5">
      <c r="A1994" s="134">
        <v>5</v>
      </c>
      <c r="B1994" s="135">
        <v>99206</v>
      </c>
      <c r="C1994" s="136" t="s">
        <v>153</v>
      </c>
      <c r="D1994" s="137">
        <v>7736</v>
      </c>
      <c r="E1994" s="138">
        <v>5618161.2199999997</v>
      </c>
      <c r="F1994" s="139" t="s">
        <v>262</v>
      </c>
    </row>
    <row r="1995" spans="1:6" ht="14.65" thickBot="1" x14ac:dyDescent="0.5">
      <c r="A1995" s="134">
        <v>5</v>
      </c>
      <c r="B1995" s="135">
        <v>99206</v>
      </c>
      <c r="C1995" s="136" t="s">
        <v>153</v>
      </c>
      <c r="D1995" s="137">
        <v>10300</v>
      </c>
      <c r="E1995" s="138">
        <v>336292.79732999997</v>
      </c>
      <c r="F1995" s="139" t="s">
        <v>152</v>
      </c>
    </row>
    <row r="1996" spans="1:6" ht="14.65" thickBot="1" x14ac:dyDescent="0.5">
      <c r="A1996" s="134">
        <v>5</v>
      </c>
      <c r="B1996" s="135">
        <v>99207</v>
      </c>
      <c r="C1996" s="136" t="s">
        <v>153</v>
      </c>
      <c r="D1996" s="137">
        <v>13136</v>
      </c>
      <c r="E1996" s="138">
        <v>8736284.023</v>
      </c>
      <c r="F1996" s="139" t="s">
        <v>262</v>
      </c>
    </row>
    <row r="1997" spans="1:6" ht="14.65" thickBot="1" x14ac:dyDescent="0.5">
      <c r="A1997" s="134">
        <v>5</v>
      </c>
      <c r="B1997" s="135">
        <v>99207</v>
      </c>
      <c r="C1997" s="136" t="s">
        <v>153</v>
      </c>
      <c r="D1997" s="137">
        <v>9244</v>
      </c>
      <c r="E1997" s="138">
        <v>243838.05799</v>
      </c>
      <c r="F1997" s="139" t="s">
        <v>152</v>
      </c>
    </row>
    <row r="1998" spans="1:6" ht="14.65" thickBot="1" x14ac:dyDescent="0.5">
      <c r="A1998" s="134">
        <v>5</v>
      </c>
      <c r="B1998" s="135">
        <v>99208</v>
      </c>
      <c r="C1998" s="136" t="s">
        <v>153</v>
      </c>
      <c r="D1998" s="137">
        <v>23805</v>
      </c>
      <c r="E1998" s="138">
        <v>15794439.961999999</v>
      </c>
      <c r="F1998" s="139" t="s">
        <v>262</v>
      </c>
    </row>
    <row r="1999" spans="1:6" ht="14.65" thickBot="1" x14ac:dyDescent="0.5">
      <c r="A1999" s="134">
        <v>5</v>
      </c>
      <c r="B1999" s="135">
        <v>99208</v>
      </c>
      <c r="C1999" s="136" t="s">
        <v>153</v>
      </c>
      <c r="D1999" s="137">
        <v>16729</v>
      </c>
      <c r="E1999" s="138">
        <v>613715.70996999997</v>
      </c>
      <c r="F1999" s="139" t="s">
        <v>152</v>
      </c>
    </row>
    <row r="2000" spans="1:6" ht="14.65" thickBot="1" x14ac:dyDescent="0.5">
      <c r="A2000" s="134">
        <v>5</v>
      </c>
      <c r="B2000" s="135">
        <v>99212</v>
      </c>
      <c r="C2000" s="136" t="s">
        <v>153</v>
      </c>
      <c r="D2000" s="137">
        <v>9657</v>
      </c>
      <c r="E2000" s="138">
        <v>6476972.7920000004</v>
      </c>
      <c r="F2000" s="139" t="s">
        <v>262</v>
      </c>
    </row>
    <row r="2001" spans="1:6" ht="14.65" thickBot="1" x14ac:dyDescent="0.5">
      <c r="A2001" s="134">
        <v>5</v>
      </c>
      <c r="B2001" s="135">
        <v>99212</v>
      </c>
      <c r="C2001" s="136" t="s">
        <v>153</v>
      </c>
      <c r="D2001" s="137">
        <v>6641</v>
      </c>
      <c r="E2001" s="138">
        <v>191584.43859000001</v>
      </c>
      <c r="F2001" s="139" t="s">
        <v>152</v>
      </c>
    </row>
    <row r="2002" spans="1:6" ht="14.65" thickBot="1" x14ac:dyDescent="0.5">
      <c r="A2002" s="134">
        <v>5</v>
      </c>
      <c r="B2002" s="135">
        <v>99216</v>
      </c>
      <c r="C2002" s="136" t="s">
        <v>153</v>
      </c>
      <c r="D2002" s="137">
        <v>5635</v>
      </c>
      <c r="E2002" s="138">
        <v>3782922.6189999999</v>
      </c>
      <c r="F2002" s="139" t="s">
        <v>262</v>
      </c>
    </row>
    <row r="2003" spans="1:6" ht="14.65" thickBot="1" x14ac:dyDescent="0.5">
      <c r="A2003" s="134">
        <v>5</v>
      </c>
      <c r="B2003" s="135">
        <v>99216</v>
      </c>
      <c r="C2003" s="136" t="s">
        <v>153</v>
      </c>
      <c r="D2003" s="137">
        <v>5597</v>
      </c>
      <c r="E2003" s="138">
        <v>160661.44836000001</v>
      </c>
      <c r="F2003" s="139" t="s">
        <v>152</v>
      </c>
    </row>
    <row r="2004" spans="1:6" ht="14.65" thickBot="1" x14ac:dyDescent="0.5">
      <c r="A2004" s="134">
        <v>5</v>
      </c>
      <c r="B2004" s="135">
        <v>99217</v>
      </c>
      <c r="C2004" s="136" t="s">
        <v>153</v>
      </c>
      <c r="D2004" s="137">
        <v>6645</v>
      </c>
      <c r="E2004" s="138">
        <v>4409572.2589999996</v>
      </c>
      <c r="F2004" s="139" t="s">
        <v>262</v>
      </c>
    </row>
    <row r="2005" spans="1:6" ht="14.65" thickBot="1" x14ac:dyDescent="0.5">
      <c r="A2005" s="134">
        <v>5</v>
      </c>
      <c r="B2005" s="135">
        <v>99217</v>
      </c>
      <c r="C2005" s="136" t="s">
        <v>153</v>
      </c>
      <c r="D2005" s="137">
        <v>4621</v>
      </c>
      <c r="E2005" s="138">
        <v>136909.24372</v>
      </c>
      <c r="F2005" s="139" t="s">
        <v>152</v>
      </c>
    </row>
    <row r="2006" spans="1:6" ht="14.65" thickBot="1" x14ac:dyDescent="0.5">
      <c r="A2006" s="134">
        <v>5</v>
      </c>
      <c r="B2006" s="135">
        <v>99218</v>
      </c>
      <c r="C2006" s="136" t="s">
        <v>153</v>
      </c>
      <c r="D2006" s="137">
        <v>5884</v>
      </c>
      <c r="E2006" s="138">
        <v>4172879.895</v>
      </c>
      <c r="F2006" s="139" t="s">
        <v>262</v>
      </c>
    </row>
    <row r="2007" spans="1:6" ht="14.65" thickBot="1" x14ac:dyDescent="0.5">
      <c r="A2007" s="134">
        <v>5</v>
      </c>
      <c r="B2007" s="135">
        <v>99218</v>
      </c>
      <c r="C2007" s="136" t="s">
        <v>153</v>
      </c>
      <c r="D2007" s="137">
        <v>3995</v>
      </c>
      <c r="E2007" s="138">
        <v>183018.50297</v>
      </c>
      <c r="F2007" s="139" t="s">
        <v>152</v>
      </c>
    </row>
    <row r="2008" spans="1:6" ht="14.65" thickBot="1" x14ac:dyDescent="0.5">
      <c r="A2008" s="134">
        <v>5</v>
      </c>
      <c r="B2008" s="135">
        <v>99223</v>
      </c>
      <c r="C2008" s="136" t="s">
        <v>153</v>
      </c>
      <c r="D2008" s="137">
        <v>13876</v>
      </c>
      <c r="E2008" s="138">
        <v>9937581.2870000005</v>
      </c>
      <c r="F2008" s="139" t="s">
        <v>262</v>
      </c>
    </row>
    <row r="2009" spans="1:6" ht="14.65" thickBot="1" x14ac:dyDescent="0.5">
      <c r="A2009" s="134">
        <v>5</v>
      </c>
      <c r="B2009" s="135">
        <v>99223</v>
      </c>
      <c r="C2009" s="136" t="s">
        <v>153</v>
      </c>
      <c r="D2009" s="137">
        <v>9307</v>
      </c>
      <c r="E2009" s="138">
        <v>382556.35603999998</v>
      </c>
      <c r="F2009" s="139" t="s">
        <v>152</v>
      </c>
    </row>
    <row r="2010" spans="1:6" ht="14.65" thickBot="1" x14ac:dyDescent="0.5">
      <c r="A2010" s="134">
        <v>5</v>
      </c>
      <c r="B2010" s="135">
        <v>99224</v>
      </c>
      <c r="C2010" s="136" t="s">
        <v>153</v>
      </c>
      <c r="D2010" s="137">
        <v>7545</v>
      </c>
      <c r="E2010" s="138">
        <v>5642546.8720000004</v>
      </c>
      <c r="F2010" s="139" t="s">
        <v>262</v>
      </c>
    </row>
    <row r="2011" spans="1:6" ht="14.65" thickBot="1" x14ac:dyDescent="0.5">
      <c r="A2011" s="134">
        <v>5</v>
      </c>
      <c r="B2011" s="135">
        <v>99224</v>
      </c>
      <c r="C2011" s="136" t="s">
        <v>153</v>
      </c>
      <c r="D2011" s="137">
        <v>4565</v>
      </c>
      <c r="E2011" s="138">
        <v>191498.15844</v>
      </c>
      <c r="F2011" s="139" t="s">
        <v>152</v>
      </c>
    </row>
    <row r="2012" spans="1:6" ht="14.65" thickBot="1" x14ac:dyDescent="0.5">
      <c r="A2012" s="134">
        <v>5</v>
      </c>
      <c r="B2012" s="135">
        <v>99326</v>
      </c>
      <c r="C2012" s="136" t="s">
        <v>153</v>
      </c>
      <c r="D2012" s="137">
        <v>219</v>
      </c>
      <c r="E2012" s="138">
        <v>3436.64824</v>
      </c>
      <c r="F2012" s="139" t="s">
        <v>152</v>
      </c>
    </row>
    <row r="2013" spans="1:6" ht="14.65" thickBot="1" x14ac:dyDescent="0.5">
      <c r="A2013" s="134">
        <v>5</v>
      </c>
      <c r="B2013" s="135">
        <v>99335</v>
      </c>
      <c r="C2013" s="136" t="s">
        <v>153</v>
      </c>
      <c r="D2013" s="137">
        <v>6</v>
      </c>
      <c r="E2013" s="138">
        <v>4725.9539999999997</v>
      </c>
      <c r="F2013" s="139" t="s">
        <v>262</v>
      </c>
    </row>
    <row r="2014" spans="1:6" ht="14.65" thickBot="1" x14ac:dyDescent="0.5">
      <c r="A2014" s="134">
        <v>5</v>
      </c>
      <c r="B2014" s="135">
        <v>99341</v>
      </c>
      <c r="C2014" s="136" t="s">
        <v>153</v>
      </c>
      <c r="D2014" s="137">
        <v>312</v>
      </c>
      <c r="E2014" s="138">
        <v>240316.83600000001</v>
      </c>
      <c r="F2014" s="139" t="s">
        <v>262</v>
      </c>
    </row>
    <row r="2015" spans="1:6" ht="14.65" thickBot="1" x14ac:dyDescent="0.5">
      <c r="A2015" s="134">
        <v>5</v>
      </c>
      <c r="B2015" s="135">
        <v>99341</v>
      </c>
      <c r="C2015" s="136" t="s">
        <v>153</v>
      </c>
      <c r="D2015" s="137">
        <v>145</v>
      </c>
      <c r="E2015" s="138">
        <v>2568.0311299999998</v>
      </c>
      <c r="F2015" s="139" t="s">
        <v>152</v>
      </c>
    </row>
    <row r="2016" spans="1:6" ht="14.65" thickBot="1" x14ac:dyDescent="0.5">
      <c r="A2016" s="134">
        <v>5</v>
      </c>
      <c r="B2016" s="135">
        <v>99344</v>
      </c>
      <c r="C2016" s="136" t="s">
        <v>153</v>
      </c>
      <c r="D2016" s="137">
        <v>3793</v>
      </c>
      <c r="E2016" s="138">
        <v>3095123.4939999999</v>
      </c>
      <c r="F2016" s="139" t="s">
        <v>262</v>
      </c>
    </row>
    <row r="2017" spans="1:6" ht="14.65" thickBot="1" x14ac:dyDescent="0.5">
      <c r="A2017" s="134">
        <v>5</v>
      </c>
      <c r="B2017" s="135">
        <v>99371</v>
      </c>
      <c r="C2017" s="136" t="s">
        <v>153</v>
      </c>
      <c r="D2017" s="137">
        <v>154</v>
      </c>
      <c r="E2017" s="138">
        <v>137227.82500000001</v>
      </c>
      <c r="F2017" s="139" t="s">
        <v>262</v>
      </c>
    </row>
    <row r="2018" spans="1:6" ht="14.65" thickBot="1" x14ac:dyDescent="0.5">
      <c r="A2018" s="134">
        <v>5</v>
      </c>
      <c r="B2018" s="135">
        <v>99402</v>
      </c>
      <c r="C2018" s="136" t="s">
        <v>153</v>
      </c>
      <c r="D2018" s="137">
        <v>668</v>
      </c>
      <c r="E2018" s="138">
        <v>467127.24699999997</v>
      </c>
      <c r="F2018" s="139" t="s">
        <v>262</v>
      </c>
    </row>
    <row r="2019" spans="1:6" ht="14.65" thickBot="1" x14ac:dyDescent="0.5">
      <c r="A2019" s="134">
        <v>5</v>
      </c>
      <c r="B2019" s="135">
        <v>99402</v>
      </c>
      <c r="C2019" s="136" t="s">
        <v>153</v>
      </c>
      <c r="D2019" s="137">
        <v>418</v>
      </c>
      <c r="E2019" s="138">
        <v>11896.946749999999</v>
      </c>
      <c r="F2019" s="139" t="s">
        <v>152</v>
      </c>
    </row>
    <row r="2020" spans="1:6" ht="14.65" thickBot="1" x14ac:dyDescent="0.5">
      <c r="A2020" s="134">
        <v>5</v>
      </c>
      <c r="B2020" s="135">
        <v>99403</v>
      </c>
      <c r="C2020" s="136" t="s">
        <v>153</v>
      </c>
      <c r="D2020" s="137">
        <v>9311</v>
      </c>
      <c r="E2020" s="138">
        <v>6175705.3689999999</v>
      </c>
      <c r="F2020" s="139" t="s">
        <v>262</v>
      </c>
    </row>
    <row r="2021" spans="1:6" ht="14.65" thickBot="1" x14ac:dyDescent="0.5">
      <c r="A2021" s="140">
        <v>5</v>
      </c>
      <c r="B2021" s="141">
        <v>99403</v>
      </c>
      <c r="C2021" s="142" t="s">
        <v>153</v>
      </c>
      <c r="D2021" s="143">
        <v>6641</v>
      </c>
      <c r="E2021" s="144">
        <v>182146.79639999999</v>
      </c>
      <c r="F2021" s="145" t="s">
        <v>152</v>
      </c>
    </row>
    <row r="2022" spans="1:6" ht="14.65" thickBot="1" x14ac:dyDescent="0.5">
      <c r="A2022" s="128">
        <v>6</v>
      </c>
      <c r="B2022" s="129">
        <v>98620</v>
      </c>
      <c r="C2022" s="130" t="s">
        <v>151</v>
      </c>
      <c r="D2022" s="131">
        <v>153</v>
      </c>
      <c r="E2022" s="132">
        <v>23312.288209999999</v>
      </c>
      <c r="F2022" s="133" t="s">
        <v>152</v>
      </c>
    </row>
    <row r="2023" spans="1:6" ht="14.65" thickBot="1" x14ac:dyDescent="0.5">
      <c r="A2023" s="134">
        <v>6</v>
      </c>
      <c r="B2023" s="135">
        <v>98648</v>
      </c>
      <c r="C2023" s="136" t="s">
        <v>151</v>
      </c>
      <c r="D2023" s="137">
        <v>78</v>
      </c>
      <c r="E2023" s="138">
        <v>27901.528849999999</v>
      </c>
      <c r="F2023" s="139" t="s">
        <v>152</v>
      </c>
    </row>
    <row r="2024" spans="1:6" ht="14.65" thickBot="1" x14ac:dyDescent="0.5">
      <c r="A2024" s="134">
        <v>6</v>
      </c>
      <c r="B2024" s="135">
        <v>98857</v>
      </c>
      <c r="C2024" s="136" t="s">
        <v>151</v>
      </c>
      <c r="D2024" s="137">
        <v>10</v>
      </c>
      <c r="E2024" s="138">
        <v>59624.345000000001</v>
      </c>
      <c r="F2024" s="139" t="s">
        <v>262</v>
      </c>
    </row>
    <row r="2025" spans="1:6" ht="14.65" thickBot="1" x14ac:dyDescent="0.5">
      <c r="A2025" s="134">
        <v>6</v>
      </c>
      <c r="B2025" s="135">
        <v>98857</v>
      </c>
      <c r="C2025" s="136" t="s">
        <v>151</v>
      </c>
      <c r="D2025" s="137">
        <v>49</v>
      </c>
      <c r="E2025" s="138">
        <v>9729.3790000000008</v>
      </c>
      <c r="F2025" s="139" t="s">
        <v>152</v>
      </c>
    </row>
    <row r="2026" spans="1:6" ht="14.65" thickBot="1" x14ac:dyDescent="0.5">
      <c r="A2026" s="134">
        <v>6</v>
      </c>
      <c r="B2026" s="135">
        <v>99001</v>
      </c>
      <c r="C2026" s="136" t="s">
        <v>151</v>
      </c>
      <c r="D2026" s="137">
        <v>201</v>
      </c>
      <c r="E2026" s="138">
        <v>2748751.1340000001</v>
      </c>
      <c r="F2026" s="139" t="s">
        <v>262</v>
      </c>
    </row>
    <row r="2027" spans="1:6" ht="14.65" thickBot="1" x14ac:dyDescent="0.5">
      <c r="A2027" s="134">
        <v>6</v>
      </c>
      <c r="B2027" s="135">
        <v>99001</v>
      </c>
      <c r="C2027" s="136" t="s">
        <v>151</v>
      </c>
      <c r="D2027" s="137">
        <v>229</v>
      </c>
      <c r="E2027" s="138">
        <v>306708.24349000002</v>
      </c>
      <c r="F2027" s="139" t="s">
        <v>152</v>
      </c>
    </row>
    <row r="2028" spans="1:6" ht="14.65" thickBot="1" x14ac:dyDescent="0.5">
      <c r="A2028" s="134">
        <v>6</v>
      </c>
      <c r="B2028" s="135">
        <v>99003</v>
      </c>
      <c r="C2028" s="136" t="s">
        <v>151</v>
      </c>
      <c r="D2028" s="137">
        <v>72</v>
      </c>
      <c r="E2028" s="138">
        <v>174052.731</v>
      </c>
      <c r="F2028" s="139" t="s">
        <v>262</v>
      </c>
    </row>
    <row r="2029" spans="1:6" ht="14.65" thickBot="1" x14ac:dyDescent="0.5">
      <c r="A2029" s="134">
        <v>6</v>
      </c>
      <c r="B2029" s="135">
        <v>99003</v>
      </c>
      <c r="C2029" s="136" t="s">
        <v>151</v>
      </c>
      <c r="D2029" s="137">
        <v>21</v>
      </c>
      <c r="E2029" s="138">
        <v>7223.6918100000003</v>
      </c>
      <c r="F2029" s="139" t="s">
        <v>152</v>
      </c>
    </row>
    <row r="2030" spans="1:6" ht="14.65" thickBot="1" x14ac:dyDescent="0.5">
      <c r="A2030" s="134">
        <v>6</v>
      </c>
      <c r="B2030" s="135">
        <v>99004</v>
      </c>
      <c r="C2030" s="136" t="s">
        <v>151</v>
      </c>
      <c r="D2030" s="137">
        <v>20</v>
      </c>
      <c r="E2030" s="138">
        <v>16240.539000000001</v>
      </c>
      <c r="F2030" s="139" t="s">
        <v>262</v>
      </c>
    </row>
    <row r="2031" spans="1:6" ht="14.65" thickBot="1" x14ac:dyDescent="0.5">
      <c r="A2031" s="134">
        <v>6</v>
      </c>
      <c r="B2031" s="135">
        <v>99004</v>
      </c>
      <c r="C2031" s="136" t="s">
        <v>151</v>
      </c>
      <c r="D2031" s="137">
        <v>209</v>
      </c>
      <c r="E2031" s="138">
        <v>340180.38257999998</v>
      </c>
      <c r="F2031" s="139" t="s">
        <v>152</v>
      </c>
    </row>
    <row r="2032" spans="1:6" ht="14.65" thickBot="1" x14ac:dyDescent="0.5">
      <c r="A2032" s="134">
        <v>6</v>
      </c>
      <c r="B2032" s="135">
        <v>99005</v>
      </c>
      <c r="C2032" s="136" t="s">
        <v>151</v>
      </c>
      <c r="D2032" s="137">
        <v>129</v>
      </c>
      <c r="E2032" s="138">
        <v>415327.95400000003</v>
      </c>
      <c r="F2032" s="139" t="s">
        <v>262</v>
      </c>
    </row>
    <row r="2033" spans="1:6" ht="14.65" thickBot="1" x14ac:dyDescent="0.5">
      <c r="A2033" s="134">
        <v>6</v>
      </c>
      <c r="B2033" s="135">
        <v>99005</v>
      </c>
      <c r="C2033" s="136" t="s">
        <v>151</v>
      </c>
      <c r="D2033" s="137">
        <v>25</v>
      </c>
      <c r="E2033" s="138">
        <v>21302.1499</v>
      </c>
      <c r="F2033" s="139" t="s">
        <v>152</v>
      </c>
    </row>
    <row r="2034" spans="1:6" ht="14.65" thickBot="1" x14ac:dyDescent="0.5">
      <c r="A2034" s="134">
        <v>6</v>
      </c>
      <c r="B2034" s="135">
        <v>99006</v>
      </c>
      <c r="C2034" s="136" t="s">
        <v>151</v>
      </c>
      <c r="D2034" s="137">
        <v>500</v>
      </c>
      <c r="E2034" s="138">
        <v>1551155.4040000001</v>
      </c>
      <c r="F2034" s="139" t="s">
        <v>262</v>
      </c>
    </row>
    <row r="2035" spans="1:6" ht="14.65" thickBot="1" x14ac:dyDescent="0.5">
      <c r="A2035" s="134">
        <v>6</v>
      </c>
      <c r="B2035" s="135">
        <v>99006</v>
      </c>
      <c r="C2035" s="136" t="s">
        <v>151</v>
      </c>
      <c r="D2035" s="137">
        <v>259</v>
      </c>
      <c r="E2035" s="138">
        <v>23336.340390000001</v>
      </c>
      <c r="F2035" s="139" t="s">
        <v>152</v>
      </c>
    </row>
    <row r="2036" spans="1:6" ht="14.65" thickBot="1" x14ac:dyDescent="0.5">
      <c r="A2036" s="134">
        <v>6</v>
      </c>
      <c r="B2036" s="135">
        <v>99008</v>
      </c>
      <c r="C2036" s="136" t="s">
        <v>151</v>
      </c>
      <c r="D2036" s="137">
        <v>49</v>
      </c>
      <c r="E2036" s="138">
        <v>23114.061000000002</v>
      </c>
      <c r="F2036" s="139" t="s">
        <v>262</v>
      </c>
    </row>
    <row r="2037" spans="1:6" ht="14.65" thickBot="1" x14ac:dyDescent="0.5">
      <c r="A2037" s="134">
        <v>6</v>
      </c>
      <c r="B2037" s="135">
        <v>99009</v>
      </c>
      <c r="C2037" s="136" t="s">
        <v>151</v>
      </c>
      <c r="D2037" s="137">
        <v>58</v>
      </c>
      <c r="E2037" s="138">
        <v>105324.84600000001</v>
      </c>
      <c r="F2037" s="139" t="s">
        <v>262</v>
      </c>
    </row>
    <row r="2038" spans="1:6" ht="14.65" thickBot="1" x14ac:dyDescent="0.5">
      <c r="A2038" s="134">
        <v>6</v>
      </c>
      <c r="B2038" s="135">
        <v>99011</v>
      </c>
      <c r="C2038" s="136" t="s">
        <v>151</v>
      </c>
      <c r="D2038" s="137">
        <v>9</v>
      </c>
      <c r="E2038" s="138">
        <v>11997.047</v>
      </c>
      <c r="F2038" s="139" t="s">
        <v>262</v>
      </c>
    </row>
    <row r="2039" spans="1:6" ht="14.65" thickBot="1" x14ac:dyDescent="0.5">
      <c r="A2039" s="134">
        <v>6</v>
      </c>
      <c r="B2039" s="135">
        <v>99011</v>
      </c>
      <c r="C2039" s="136" t="s">
        <v>151</v>
      </c>
      <c r="D2039" s="137">
        <v>29</v>
      </c>
      <c r="E2039" s="138">
        <v>14867.423930000001</v>
      </c>
      <c r="F2039" s="139" t="s">
        <v>152</v>
      </c>
    </row>
    <row r="2040" spans="1:6" ht="14.65" thickBot="1" x14ac:dyDescent="0.5">
      <c r="A2040" s="134">
        <v>6</v>
      </c>
      <c r="B2040" s="135">
        <v>99012</v>
      </c>
      <c r="C2040" s="136" t="s">
        <v>151</v>
      </c>
      <c r="D2040" s="137">
        <v>73</v>
      </c>
      <c r="E2040" s="138">
        <v>199497.48199999999</v>
      </c>
      <c r="F2040" s="139" t="s">
        <v>262</v>
      </c>
    </row>
    <row r="2041" spans="1:6" ht="14.65" thickBot="1" x14ac:dyDescent="0.5">
      <c r="A2041" s="134">
        <v>6</v>
      </c>
      <c r="B2041" s="135">
        <v>99013</v>
      </c>
      <c r="C2041" s="136" t="s">
        <v>151</v>
      </c>
      <c r="D2041" s="137">
        <v>77</v>
      </c>
      <c r="E2041" s="138">
        <v>1792717.76</v>
      </c>
      <c r="F2041" s="139" t="s">
        <v>262</v>
      </c>
    </row>
    <row r="2042" spans="1:6" ht="14.65" thickBot="1" x14ac:dyDescent="0.5">
      <c r="A2042" s="134">
        <v>6</v>
      </c>
      <c r="B2042" s="135">
        <v>99014</v>
      </c>
      <c r="C2042" s="136" t="s">
        <v>151</v>
      </c>
      <c r="D2042" s="137">
        <v>16</v>
      </c>
      <c r="E2042" s="138">
        <v>24044.7</v>
      </c>
      <c r="F2042" s="139" t="s">
        <v>262</v>
      </c>
    </row>
    <row r="2043" spans="1:6" ht="14.65" thickBot="1" x14ac:dyDescent="0.5">
      <c r="A2043" s="134">
        <v>6</v>
      </c>
      <c r="B2043" s="135">
        <v>99014</v>
      </c>
      <c r="C2043" s="136" t="s">
        <v>151</v>
      </c>
      <c r="D2043" s="137">
        <v>1</v>
      </c>
      <c r="E2043" s="138">
        <v>21.23704</v>
      </c>
      <c r="F2043" s="139" t="s">
        <v>152</v>
      </c>
    </row>
    <row r="2044" spans="1:6" ht="14.65" thickBot="1" x14ac:dyDescent="0.5">
      <c r="A2044" s="134">
        <v>6</v>
      </c>
      <c r="B2044" s="135">
        <v>99016</v>
      </c>
      <c r="C2044" s="136" t="s">
        <v>151</v>
      </c>
      <c r="D2044" s="137">
        <v>375</v>
      </c>
      <c r="E2044" s="138">
        <v>1335270.5330000001</v>
      </c>
      <c r="F2044" s="139" t="s">
        <v>262</v>
      </c>
    </row>
    <row r="2045" spans="1:6" ht="14.65" thickBot="1" x14ac:dyDescent="0.5">
      <c r="A2045" s="134">
        <v>6</v>
      </c>
      <c r="B2045" s="135">
        <v>99016</v>
      </c>
      <c r="C2045" s="136" t="s">
        <v>151</v>
      </c>
      <c r="D2045" s="137">
        <v>124</v>
      </c>
      <c r="E2045" s="138">
        <v>13806.993700000001</v>
      </c>
      <c r="F2045" s="139" t="s">
        <v>152</v>
      </c>
    </row>
    <row r="2046" spans="1:6" ht="14.65" thickBot="1" x14ac:dyDescent="0.5">
      <c r="A2046" s="134">
        <v>6</v>
      </c>
      <c r="B2046" s="135">
        <v>99018</v>
      </c>
      <c r="C2046" s="136" t="s">
        <v>151</v>
      </c>
      <c r="D2046" s="137">
        <v>24</v>
      </c>
      <c r="E2046" s="138">
        <v>16062.450999999999</v>
      </c>
      <c r="F2046" s="139" t="s">
        <v>262</v>
      </c>
    </row>
    <row r="2047" spans="1:6" ht="14.65" thickBot="1" x14ac:dyDescent="0.5">
      <c r="A2047" s="134">
        <v>6</v>
      </c>
      <c r="B2047" s="135">
        <v>99019</v>
      </c>
      <c r="C2047" s="136" t="s">
        <v>151</v>
      </c>
      <c r="D2047" s="137">
        <v>543</v>
      </c>
      <c r="E2047" s="138">
        <v>7041193.3720000004</v>
      </c>
      <c r="F2047" s="139" t="s">
        <v>262</v>
      </c>
    </row>
    <row r="2048" spans="1:6" ht="14.65" thickBot="1" x14ac:dyDescent="0.5">
      <c r="A2048" s="134">
        <v>6</v>
      </c>
      <c r="B2048" s="135">
        <v>99019</v>
      </c>
      <c r="C2048" s="136" t="s">
        <v>151</v>
      </c>
      <c r="D2048" s="137">
        <v>259</v>
      </c>
      <c r="E2048" s="138">
        <v>57082.50664</v>
      </c>
      <c r="F2048" s="139" t="s">
        <v>152</v>
      </c>
    </row>
    <row r="2049" spans="1:6" ht="14.65" thickBot="1" x14ac:dyDescent="0.5">
      <c r="A2049" s="134">
        <v>6</v>
      </c>
      <c r="B2049" s="135">
        <v>99020</v>
      </c>
      <c r="C2049" s="136" t="s">
        <v>151</v>
      </c>
      <c r="D2049" s="137">
        <v>14</v>
      </c>
      <c r="E2049" s="138">
        <v>20086.562000000002</v>
      </c>
      <c r="F2049" s="139" t="s">
        <v>262</v>
      </c>
    </row>
    <row r="2050" spans="1:6" ht="14.65" thickBot="1" x14ac:dyDescent="0.5">
      <c r="A2050" s="134">
        <v>6</v>
      </c>
      <c r="B2050" s="135">
        <v>99021</v>
      </c>
      <c r="C2050" s="136" t="s">
        <v>151</v>
      </c>
      <c r="D2050" s="137">
        <v>206</v>
      </c>
      <c r="E2050" s="138">
        <v>1086036.652</v>
      </c>
      <c r="F2050" s="139" t="s">
        <v>262</v>
      </c>
    </row>
    <row r="2051" spans="1:6" ht="14.65" thickBot="1" x14ac:dyDescent="0.5">
      <c r="A2051" s="134">
        <v>6</v>
      </c>
      <c r="B2051" s="135">
        <v>99021</v>
      </c>
      <c r="C2051" s="136" t="s">
        <v>151</v>
      </c>
      <c r="D2051" s="137">
        <v>105</v>
      </c>
      <c r="E2051" s="138">
        <v>9765.6397199999992</v>
      </c>
      <c r="F2051" s="139" t="s">
        <v>152</v>
      </c>
    </row>
    <row r="2052" spans="1:6" ht="14.65" thickBot="1" x14ac:dyDescent="0.5">
      <c r="A2052" s="134">
        <v>6</v>
      </c>
      <c r="B2052" s="135">
        <v>99022</v>
      </c>
      <c r="C2052" s="136" t="s">
        <v>151</v>
      </c>
      <c r="D2052" s="137">
        <v>231</v>
      </c>
      <c r="E2052" s="138">
        <v>2375949.6660000002</v>
      </c>
      <c r="F2052" s="139" t="s">
        <v>262</v>
      </c>
    </row>
    <row r="2053" spans="1:6" ht="14.65" thickBot="1" x14ac:dyDescent="0.5">
      <c r="A2053" s="134">
        <v>6</v>
      </c>
      <c r="B2053" s="135">
        <v>99022</v>
      </c>
      <c r="C2053" s="136" t="s">
        <v>151</v>
      </c>
      <c r="D2053" s="137">
        <v>100</v>
      </c>
      <c r="E2053" s="138">
        <v>105003.07077999999</v>
      </c>
      <c r="F2053" s="139" t="s">
        <v>152</v>
      </c>
    </row>
    <row r="2054" spans="1:6" ht="14.65" thickBot="1" x14ac:dyDescent="0.5">
      <c r="A2054" s="134">
        <v>6</v>
      </c>
      <c r="B2054" s="135">
        <v>99023</v>
      </c>
      <c r="C2054" s="136" t="s">
        <v>151</v>
      </c>
      <c r="D2054" s="137">
        <v>6</v>
      </c>
      <c r="E2054" s="138">
        <v>32724.674999999999</v>
      </c>
      <c r="F2054" s="139" t="s">
        <v>262</v>
      </c>
    </row>
    <row r="2055" spans="1:6" ht="14.65" thickBot="1" x14ac:dyDescent="0.5">
      <c r="A2055" s="134">
        <v>6</v>
      </c>
      <c r="B2055" s="135">
        <v>99025</v>
      </c>
      <c r="C2055" s="136" t="s">
        <v>151</v>
      </c>
      <c r="D2055" s="137">
        <v>66</v>
      </c>
      <c r="E2055" s="138">
        <v>313641.26299999998</v>
      </c>
      <c r="F2055" s="139" t="s">
        <v>262</v>
      </c>
    </row>
    <row r="2056" spans="1:6" ht="14.65" thickBot="1" x14ac:dyDescent="0.5">
      <c r="A2056" s="134">
        <v>6</v>
      </c>
      <c r="B2056" s="135">
        <v>99025</v>
      </c>
      <c r="C2056" s="136" t="s">
        <v>151</v>
      </c>
      <c r="D2056" s="137">
        <v>25</v>
      </c>
      <c r="E2056" s="138">
        <v>2847.5703400000002</v>
      </c>
      <c r="F2056" s="139" t="s">
        <v>152</v>
      </c>
    </row>
    <row r="2057" spans="1:6" ht="14.65" thickBot="1" x14ac:dyDescent="0.5">
      <c r="A2057" s="134">
        <v>6</v>
      </c>
      <c r="B2057" s="135">
        <v>99026</v>
      </c>
      <c r="C2057" s="136" t="s">
        <v>151</v>
      </c>
      <c r="D2057" s="137">
        <v>66</v>
      </c>
      <c r="E2057" s="138">
        <v>122176.80499999999</v>
      </c>
      <c r="F2057" s="139" t="s">
        <v>262</v>
      </c>
    </row>
    <row r="2058" spans="1:6" ht="14.65" thickBot="1" x14ac:dyDescent="0.5">
      <c r="A2058" s="134">
        <v>6</v>
      </c>
      <c r="B2058" s="135">
        <v>99026</v>
      </c>
      <c r="C2058" s="136" t="s">
        <v>151</v>
      </c>
      <c r="D2058" s="137">
        <v>30</v>
      </c>
      <c r="E2058" s="138">
        <v>6853.6708600000002</v>
      </c>
      <c r="F2058" s="139" t="s">
        <v>152</v>
      </c>
    </row>
    <row r="2059" spans="1:6" ht="14.65" thickBot="1" x14ac:dyDescent="0.5">
      <c r="A2059" s="134">
        <v>6</v>
      </c>
      <c r="B2059" s="135">
        <v>99027</v>
      </c>
      <c r="C2059" s="136" t="s">
        <v>151</v>
      </c>
      <c r="D2059" s="137">
        <v>194</v>
      </c>
      <c r="E2059" s="138">
        <v>713755.76199999999</v>
      </c>
      <c r="F2059" s="139" t="s">
        <v>262</v>
      </c>
    </row>
    <row r="2060" spans="1:6" ht="14.65" thickBot="1" x14ac:dyDescent="0.5">
      <c r="A2060" s="134">
        <v>6</v>
      </c>
      <c r="B2060" s="135">
        <v>99027</v>
      </c>
      <c r="C2060" s="136" t="s">
        <v>151</v>
      </c>
      <c r="D2060" s="137">
        <v>75</v>
      </c>
      <c r="E2060" s="138">
        <v>730501.40555000002</v>
      </c>
      <c r="F2060" s="139" t="s">
        <v>152</v>
      </c>
    </row>
    <row r="2061" spans="1:6" ht="14.65" thickBot="1" x14ac:dyDescent="0.5">
      <c r="A2061" s="134">
        <v>6</v>
      </c>
      <c r="B2061" s="135">
        <v>99029</v>
      </c>
      <c r="C2061" s="136" t="s">
        <v>151</v>
      </c>
      <c r="D2061" s="137">
        <v>122</v>
      </c>
      <c r="E2061" s="138">
        <v>251048.80900000001</v>
      </c>
      <c r="F2061" s="139" t="s">
        <v>262</v>
      </c>
    </row>
    <row r="2062" spans="1:6" ht="14.65" thickBot="1" x14ac:dyDescent="0.5">
      <c r="A2062" s="134">
        <v>6</v>
      </c>
      <c r="B2062" s="135">
        <v>99029</v>
      </c>
      <c r="C2062" s="136" t="s">
        <v>151</v>
      </c>
      <c r="D2062" s="137">
        <v>31</v>
      </c>
      <c r="E2062" s="138">
        <v>2045.40976</v>
      </c>
      <c r="F2062" s="139" t="s">
        <v>152</v>
      </c>
    </row>
    <row r="2063" spans="1:6" ht="14.65" thickBot="1" x14ac:dyDescent="0.5">
      <c r="A2063" s="134">
        <v>6</v>
      </c>
      <c r="B2063" s="135">
        <v>99030</v>
      </c>
      <c r="C2063" s="136" t="s">
        <v>151</v>
      </c>
      <c r="D2063" s="137">
        <v>50</v>
      </c>
      <c r="E2063" s="138">
        <v>125755.12699999999</v>
      </c>
      <c r="F2063" s="139" t="s">
        <v>262</v>
      </c>
    </row>
    <row r="2064" spans="1:6" ht="14.65" thickBot="1" x14ac:dyDescent="0.5">
      <c r="A2064" s="134">
        <v>6</v>
      </c>
      <c r="B2064" s="135">
        <v>99030</v>
      </c>
      <c r="C2064" s="136" t="s">
        <v>151</v>
      </c>
      <c r="D2064" s="137">
        <v>7</v>
      </c>
      <c r="E2064" s="138">
        <v>529.36300000000006</v>
      </c>
      <c r="F2064" s="139" t="s">
        <v>152</v>
      </c>
    </row>
    <row r="2065" spans="1:6" ht="14.65" thickBot="1" x14ac:dyDescent="0.5">
      <c r="A2065" s="134">
        <v>6</v>
      </c>
      <c r="B2065" s="135">
        <v>99031</v>
      </c>
      <c r="C2065" s="136" t="s">
        <v>151</v>
      </c>
      <c r="D2065" s="137">
        <v>47</v>
      </c>
      <c r="E2065" s="138">
        <v>224843.83900000001</v>
      </c>
      <c r="F2065" s="139" t="s">
        <v>262</v>
      </c>
    </row>
    <row r="2066" spans="1:6" ht="14.65" thickBot="1" x14ac:dyDescent="0.5">
      <c r="A2066" s="134">
        <v>6</v>
      </c>
      <c r="B2066" s="135">
        <v>99031</v>
      </c>
      <c r="C2066" s="136" t="s">
        <v>151</v>
      </c>
      <c r="D2066" s="137">
        <v>40</v>
      </c>
      <c r="E2066" s="138">
        <v>5902.03215</v>
      </c>
      <c r="F2066" s="139" t="s">
        <v>152</v>
      </c>
    </row>
    <row r="2067" spans="1:6" ht="14.65" thickBot="1" x14ac:dyDescent="0.5">
      <c r="A2067" s="134">
        <v>6</v>
      </c>
      <c r="B2067" s="135">
        <v>99032</v>
      </c>
      <c r="C2067" s="136" t="s">
        <v>151</v>
      </c>
      <c r="D2067" s="137">
        <v>113</v>
      </c>
      <c r="E2067" s="138">
        <v>169493.52299999999</v>
      </c>
      <c r="F2067" s="139" t="s">
        <v>262</v>
      </c>
    </row>
    <row r="2068" spans="1:6" ht="14.65" thickBot="1" x14ac:dyDescent="0.5">
      <c r="A2068" s="134">
        <v>6</v>
      </c>
      <c r="B2068" s="135">
        <v>99032</v>
      </c>
      <c r="C2068" s="136" t="s">
        <v>151</v>
      </c>
      <c r="D2068" s="137">
        <v>24</v>
      </c>
      <c r="E2068" s="138">
        <v>1183.3298199999999</v>
      </c>
      <c r="F2068" s="139" t="s">
        <v>152</v>
      </c>
    </row>
    <row r="2069" spans="1:6" ht="14.65" thickBot="1" x14ac:dyDescent="0.5">
      <c r="A2069" s="134">
        <v>6</v>
      </c>
      <c r="B2069" s="135">
        <v>99033</v>
      </c>
      <c r="C2069" s="136" t="s">
        <v>151</v>
      </c>
      <c r="D2069" s="137">
        <v>94</v>
      </c>
      <c r="E2069" s="138">
        <v>181283.53200000001</v>
      </c>
      <c r="F2069" s="139" t="s">
        <v>262</v>
      </c>
    </row>
    <row r="2070" spans="1:6" ht="14.65" thickBot="1" x14ac:dyDescent="0.5">
      <c r="A2070" s="134">
        <v>6</v>
      </c>
      <c r="B2070" s="135">
        <v>99034</v>
      </c>
      <c r="C2070" s="136" t="s">
        <v>151</v>
      </c>
      <c r="D2070" s="137">
        <v>6</v>
      </c>
      <c r="E2070" s="138">
        <v>893.81100000000004</v>
      </c>
      <c r="F2070" s="139" t="s">
        <v>262</v>
      </c>
    </row>
    <row r="2071" spans="1:6" ht="14.65" thickBot="1" x14ac:dyDescent="0.5">
      <c r="A2071" s="134">
        <v>6</v>
      </c>
      <c r="B2071" s="135">
        <v>99036</v>
      </c>
      <c r="C2071" s="136" t="s">
        <v>151</v>
      </c>
      <c r="D2071" s="137">
        <v>1</v>
      </c>
      <c r="E2071" s="138">
        <v>3.8359999999999999</v>
      </c>
      <c r="F2071" s="139" t="s">
        <v>152</v>
      </c>
    </row>
    <row r="2072" spans="1:6" ht="14.65" thickBot="1" x14ac:dyDescent="0.5">
      <c r="A2072" s="134">
        <v>6</v>
      </c>
      <c r="B2072" s="135">
        <v>99037</v>
      </c>
      <c r="C2072" s="136" t="s">
        <v>151</v>
      </c>
      <c r="D2072" s="137">
        <v>16</v>
      </c>
      <c r="E2072" s="138">
        <v>42083.345999999998</v>
      </c>
      <c r="F2072" s="139" t="s">
        <v>262</v>
      </c>
    </row>
    <row r="2073" spans="1:6" ht="14.65" thickBot="1" x14ac:dyDescent="0.5">
      <c r="A2073" s="134">
        <v>6</v>
      </c>
      <c r="B2073" s="135">
        <v>99037</v>
      </c>
      <c r="C2073" s="136" t="s">
        <v>151</v>
      </c>
      <c r="D2073" s="137">
        <v>249</v>
      </c>
      <c r="E2073" s="138">
        <v>39893.107120000001</v>
      </c>
      <c r="F2073" s="139" t="s">
        <v>152</v>
      </c>
    </row>
    <row r="2074" spans="1:6" ht="14.65" thickBot="1" x14ac:dyDescent="0.5">
      <c r="A2074" s="134">
        <v>6</v>
      </c>
      <c r="B2074" s="135">
        <v>99039</v>
      </c>
      <c r="C2074" s="136" t="s">
        <v>151</v>
      </c>
      <c r="D2074" s="137">
        <v>15</v>
      </c>
      <c r="E2074" s="138">
        <v>4681.7330000000002</v>
      </c>
      <c r="F2074" s="139" t="s">
        <v>262</v>
      </c>
    </row>
    <row r="2075" spans="1:6" ht="14.65" thickBot="1" x14ac:dyDescent="0.5">
      <c r="A2075" s="134">
        <v>6</v>
      </c>
      <c r="B2075" s="135">
        <v>99040</v>
      </c>
      <c r="C2075" s="136" t="s">
        <v>151</v>
      </c>
      <c r="D2075" s="137">
        <v>121</v>
      </c>
      <c r="E2075" s="138">
        <v>418738.03899999999</v>
      </c>
      <c r="F2075" s="139" t="s">
        <v>262</v>
      </c>
    </row>
    <row r="2076" spans="1:6" ht="14.65" thickBot="1" x14ac:dyDescent="0.5">
      <c r="A2076" s="134">
        <v>6</v>
      </c>
      <c r="B2076" s="135">
        <v>99101</v>
      </c>
      <c r="C2076" s="136" t="s">
        <v>151</v>
      </c>
      <c r="D2076" s="137">
        <v>43</v>
      </c>
      <c r="E2076" s="138">
        <v>74156.198999999993</v>
      </c>
      <c r="F2076" s="139" t="s">
        <v>262</v>
      </c>
    </row>
    <row r="2077" spans="1:6" ht="14.65" thickBot="1" x14ac:dyDescent="0.5">
      <c r="A2077" s="134">
        <v>6</v>
      </c>
      <c r="B2077" s="135">
        <v>99102</v>
      </c>
      <c r="C2077" s="136" t="s">
        <v>151</v>
      </c>
      <c r="D2077" s="137">
        <v>15</v>
      </c>
      <c r="E2077" s="138">
        <v>9319.0339999999997</v>
      </c>
      <c r="F2077" s="139" t="s">
        <v>262</v>
      </c>
    </row>
    <row r="2078" spans="1:6" ht="14.65" thickBot="1" x14ac:dyDescent="0.5">
      <c r="A2078" s="134">
        <v>6</v>
      </c>
      <c r="B2078" s="135">
        <v>99102</v>
      </c>
      <c r="C2078" s="136" t="s">
        <v>151</v>
      </c>
      <c r="D2078" s="137">
        <v>4</v>
      </c>
      <c r="E2078" s="138">
        <v>129.90857</v>
      </c>
      <c r="F2078" s="139" t="s">
        <v>152</v>
      </c>
    </row>
    <row r="2079" spans="1:6" ht="14.65" thickBot="1" x14ac:dyDescent="0.5">
      <c r="A2079" s="134">
        <v>6</v>
      </c>
      <c r="B2079" s="135">
        <v>99103</v>
      </c>
      <c r="C2079" s="136" t="s">
        <v>151</v>
      </c>
      <c r="D2079" s="137">
        <v>57</v>
      </c>
      <c r="E2079" s="138">
        <v>133960.54699999999</v>
      </c>
      <c r="F2079" s="139" t="s">
        <v>262</v>
      </c>
    </row>
    <row r="2080" spans="1:6" ht="14.65" thickBot="1" x14ac:dyDescent="0.5">
      <c r="A2080" s="134">
        <v>6</v>
      </c>
      <c r="B2080" s="135">
        <v>99104</v>
      </c>
      <c r="C2080" s="136" t="s">
        <v>151</v>
      </c>
      <c r="D2080" s="137">
        <v>2</v>
      </c>
      <c r="E2080" s="138">
        <v>952.82</v>
      </c>
      <c r="F2080" s="139" t="s">
        <v>262</v>
      </c>
    </row>
    <row r="2081" spans="1:6" ht="14.65" thickBot="1" x14ac:dyDescent="0.5">
      <c r="A2081" s="134">
        <v>6</v>
      </c>
      <c r="B2081" s="135">
        <v>99107</v>
      </c>
      <c r="C2081" s="136" t="s">
        <v>151</v>
      </c>
      <c r="D2081" s="137">
        <v>1</v>
      </c>
      <c r="E2081" s="138">
        <v>267.21300000000002</v>
      </c>
      <c r="F2081" s="139" t="s">
        <v>262</v>
      </c>
    </row>
    <row r="2082" spans="1:6" ht="14.65" thickBot="1" x14ac:dyDescent="0.5">
      <c r="A2082" s="134">
        <v>6</v>
      </c>
      <c r="B2082" s="135">
        <v>99109</v>
      </c>
      <c r="C2082" s="136" t="s">
        <v>151</v>
      </c>
      <c r="D2082" s="137">
        <v>169</v>
      </c>
      <c r="E2082" s="138">
        <v>641637.00100000005</v>
      </c>
      <c r="F2082" s="139" t="s">
        <v>262</v>
      </c>
    </row>
    <row r="2083" spans="1:6" ht="14.65" thickBot="1" x14ac:dyDescent="0.5">
      <c r="A2083" s="134">
        <v>6</v>
      </c>
      <c r="B2083" s="135">
        <v>99109</v>
      </c>
      <c r="C2083" s="136" t="s">
        <v>151</v>
      </c>
      <c r="D2083" s="137">
        <v>158</v>
      </c>
      <c r="E2083" s="138">
        <v>14965.40164</v>
      </c>
      <c r="F2083" s="139" t="s">
        <v>152</v>
      </c>
    </row>
    <row r="2084" spans="1:6" ht="14.65" thickBot="1" x14ac:dyDescent="0.5">
      <c r="A2084" s="134">
        <v>6</v>
      </c>
      <c r="B2084" s="135">
        <v>99110</v>
      </c>
      <c r="C2084" s="136" t="s">
        <v>151</v>
      </c>
      <c r="D2084" s="137">
        <v>36</v>
      </c>
      <c r="E2084" s="138">
        <v>41298.659</v>
      </c>
      <c r="F2084" s="139" t="s">
        <v>262</v>
      </c>
    </row>
    <row r="2085" spans="1:6" ht="14.65" thickBot="1" x14ac:dyDescent="0.5">
      <c r="A2085" s="134">
        <v>6</v>
      </c>
      <c r="B2085" s="135">
        <v>99110</v>
      </c>
      <c r="C2085" s="136" t="s">
        <v>151</v>
      </c>
      <c r="D2085" s="137">
        <v>3</v>
      </c>
      <c r="E2085" s="138">
        <v>6615.80008</v>
      </c>
      <c r="F2085" s="139" t="s">
        <v>152</v>
      </c>
    </row>
    <row r="2086" spans="1:6" ht="14.65" thickBot="1" x14ac:dyDescent="0.5">
      <c r="A2086" s="134">
        <v>6</v>
      </c>
      <c r="B2086" s="135">
        <v>99111</v>
      </c>
      <c r="C2086" s="136" t="s">
        <v>151</v>
      </c>
      <c r="D2086" s="137">
        <v>361</v>
      </c>
      <c r="E2086" s="138">
        <v>1203923.4580000001</v>
      </c>
      <c r="F2086" s="139" t="s">
        <v>262</v>
      </c>
    </row>
    <row r="2087" spans="1:6" ht="14.65" thickBot="1" x14ac:dyDescent="0.5">
      <c r="A2087" s="134">
        <v>6</v>
      </c>
      <c r="B2087" s="135">
        <v>99111</v>
      </c>
      <c r="C2087" s="136" t="s">
        <v>151</v>
      </c>
      <c r="D2087" s="137">
        <v>202</v>
      </c>
      <c r="E2087" s="138">
        <v>26107.32735</v>
      </c>
      <c r="F2087" s="139" t="s">
        <v>152</v>
      </c>
    </row>
    <row r="2088" spans="1:6" ht="14.65" thickBot="1" x14ac:dyDescent="0.5">
      <c r="A2088" s="134">
        <v>6</v>
      </c>
      <c r="B2088" s="135">
        <v>99113</v>
      </c>
      <c r="C2088" s="136" t="s">
        <v>151</v>
      </c>
      <c r="D2088" s="137">
        <v>54</v>
      </c>
      <c r="E2088" s="138">
        <v>78095.566999999995</v>
      </c>
      <c r="F2088" s="139" t="s">
        <v>262</v>
      </c>
    </row>
    <row r="2089" spans="1:6" ht="14.65" thickBot="1" x14ac:dyDescent="0.5">
      <c r="A2089" s="134">
        <v>6</v>
      </c>
      <c r="B2089" s="135">
        <v>99113</v>
      </c>
      <c r="C2089" s="136" t="s">
        <v>151</v>
      </c>
      <c r="D2089" s="137">
        <v>19</v>
      </c>
      <c r="E2089" s="138">
        <v>1924.1765399999999</v>
      </c>
      <c r="F2089" s="139" t="s">
        <v>152</v>
      </c>
    </row>
    <row r="2090" spans="1:6" ht="14.65" thickBot="1" x14ac:dyDescent="0.5">
      <c r="A2090" s="134">
        <v>6</v>
      </c>
      <c r="B2090" s="135">
        <v>99114</v>
      </c>
      <c r="C2090" s="136" t="s">
        <v>151</v>
      </c>
      <c r="D2090" s="137">
        <v>900</v>
      </c>
      <c r="E2090" s="138">
        <v>3506314.3319999999</v>
      </c>
      <c r="F2090" s="139" t="s">
        <v>262</v>
      </c>
    </row>
    <row r="2091" spans="1:6" ht="14.65" thickBot="1" x14ac:dyDescent="0.5">
      <c r="A2091" s="134">
        <v>6</v>
      </c>
      <c r="B2091" s="135">
        <v>99114</v>
      </c>
      <c r="C2091" s="136" t="s">
        <v>151</v>
      </c>
      <c r="D2091" s="137">
        <v>425</v>
      </c>
      <c r="E2091" s="138">
        <v>59329.02723</v>
      </c>
      <c r="F2091" s="139" t="s">
        <v>152</v>
      </c>
    </row>
    <row r="2092" spans="1:6" ht="14.65" thickBot="1" x14ac:dyDescent="0.5">
      <c r="A2092" s="134">
        <v>6</v>
      </c>
      <c r="B2092" s="135">
        <v>99117</v>
      </c>
      <c r="C2092" s="136" t="s">
        <v>151</v>
      </c>
      <c r="D2092" s="137">
        <v>37</v>
      </c>
      <c r="E2092" s="138">
        <v>77174.384000000005</v>
      </c>
      <c r="F2092" s="139" t="s">
        <v>262</v>
      </c>
    </row>
    <row r="2093" spans="1:6" ht="14.65" thickBot="1" x14ac:dyDescent="0.5">
      <c r="A2093" s="134">
        <v>6</v>
      </c>
      <c r="B2093" s="135">
        <v>99122</v>
      </c>
      <c r="C2093" s="136" t="s">
        <v>151</v>
      </c>
      <c r="D2093" s="137">
        <v>250</v>
      </c>
      <c r="E2093" s="138">
        <v>737412.326</v>
      </c>
      <c r="F2093" s="139" t="s">
        <v>262</v>
      </c>
    </row>
    <row r="2094" spans="1:6" ht="14.65" thickBot="1" x14ac:dyDescent="0.5">
      <c r="A2094" s="134">
        <v>6</v>
      </c>
      <c r="B2094" s="135">
        <v>99122</v>
      </c>
      <c r="C2094" s="136" t="s">
        <v>151</v>
      </c>
      <c r="D2094" s="137">
        <v>113</v>
      </c>
      <c r="E2094" s="138">
        <v>12240.30406</v>
      </c>
      <c r="F2094" s="139" t="s">
        <v>152</v>
      </c>
    </row>
    <row r="2095" spans="1:6" ht="14.65" thickBot="1" x14ac:dyDescent="0.5">
      <c r="A2095" s="134">
        <v>6</v>
      </c>
      <c r="B2095" s="135">
        <v>99125</v>
      </c>
      <c r="C2095" s="136" t="s">
        <v>151</v>
      </c>
      <c r="D2095" s="137">
        <v>56</v>
      </c>
      <c r="E2095" s="138">
        <v>88903.838000000003</v>
      </c>
      <c r="F2095" s="139" t="s">
        <v>262</v>
      </c>
    </row>
    <row r="2096" spans="1:6" ht="14.65" thickBot="1" x14ac:dyDescent="0.5">
      <c r="A2096" s="134">
        <v>6</v>
      </c>
      <c r="B2096" s="135">
        <v>99125</v>
      </c>
      <c r="C2096" s="136" t="s">
        <v>151</v>
      </c>
      <c r="D2096" s="137">
        <v>25</v>
      </c>
      <c r="E2096" s="138">
        <v>983.68926999999996</v>
      </c>
      <c r="F2096" s="139" t="s">
        <v>152</v>
      </c>
    </row>
    <row r="2097" spans="1:6" ht="14.65" thickBot="1" x14ac:dyDescent="0.5">
      <c r="A2097" s="134">
        <v>6</v>
      </c>
      <c r="B2097" s="135">
        <v>99126</v>
      </c>
      <c r="C2097" s="136" t="s">
        <v>151</v>
      </c>
      <c r="D2097" s="137">
        <v>19</v>
      </c>
      <c r="E2097" s="138">
        <v>6190.4409999999998</v>
      </c>
      <c r="F2097" s="139" t="s">
        <v>262</v>
      </c>
    </row>
    <row r="2098" spans="1:6" ht="14.65" thickBot="1" x14ac:dyDescent="0.5">
      <c r="A2098" s="134">
        <v>6</v>
      </c>
      <c r="B2098" s="135">
        <v>99128</v>
      </c>
      <c r="C2098" s="136" t="s">
        <v>151</v>
      </c>
      <c r="D2098" s="137">
        <v>25</v>
      </c>
      <c r="E2098" s="138">
        <v>13228.412</v>
      </c>
      <c r="F2098" s="139" t="s">
        <v>262</v>
      </c>
    </row>
    <row r="2099" spans="1:6" ht="14.65" thickBot="1" x14ac:dyDescent="0.5">
      <c r="A2099" s="134">
        <v>6</v>
      </c>
      <c r="B2099" s="135">
        <v>99129</v>
      </c>
      <c r="C2099" s="136" t="s">
        <v>151</v>
      </c>
      <c r="D2099" s="137">
        <v>58</v>
      </c>
      <c r="E2099" s="138">
        <v>136822.247</v>
      </c>
      <c r="F2099" s="139" t="s">
        <v>262</v>
      </c>
    </row>
    <row r="2100" spans="1:6" ht="14.65" thickBot="1" x14ac:dyDescent="0.5">
      <c r="A2100" s="134">
        <v>6</v>
      </c>
      <c r="B2100" s="135">
        <v>99130</v>
      </c>
      <c r="C2100" s="136" t="s">
        <v>151</v>
      </c>
      <c r="D2100" s="137">
        <v>58</v>
      </c>
      <c r="E2100" s="138">
        <v>76500.301000000007</v>
      </c>
      <c r="F2100" s="139" t="s">
        <v>262</v>
      </c>
    </row>
    <row r="2101" spans="1:6" ht="14.65" thickBot="1" x14ac:dyDescent="0.5">
      <c r="A2101" s="134">
        <v>6</v>
      </c>
      <c r="B2101" s="135">
        <v>99131</v>
      </c>
      <c r="C2101" s="136" t="s">
        <v>151</v>
      </c>
      <c r="D2101" s="137">
        <v>14</v>
      </c>
      <c r="E2101" s="138">
        <v>6826.2780000000002</v>
      </c>
      <c r="F2101" s="139" t="s">
        <v>262</v>
      </c>
    </row>
    <row r="2102" spans="1:6" ht="14.65" thickBot="1" x14ac:dyDescent="0.5">
      <c r="A2102" s="134">
        <v>6</v>
      </c>
      <c r="B2102" s="135">
        <v>99134</v>
      </c>
      <c r="C2102" s="136" t="s">
        <v>151</v>
      </c>
      <c r="D2102" s="137">
        <v>87</v>
      </c>
      <c r="E2102" s="138">
        <v>120032.89200000001</v>
      </c>
      <c r="F2102" s="139" t="s">
        <v>262</v>
      </c>
    </row>
    <row r="2103" spans="1:6" ht="14.65" thickBot="1" x14ac:dyDescent="0.5">
      <c r="A2103" s="134">
        <v>6</v>
      </c>
      <c r="B2103" s="135">
        <v>99134</v>
      </c>
      <c r="C2103" s="136" t="s">
        <v>151</v>
      </c>
      <c r="D2103" s="137">
        <v>28</v>
      </c>
      <c r="E2103" s="138">
        <v>610.24379999999996</v>
      </c>
      <c r="F2103" s="139" t="s">
        <v>152</v>
      </c>
    </row>
    <row r="2104" spans="1:6" ht="14.65" thickBot="1" x14ac:dyDescent="0.5">
      <c r="A2104" s="134">
        <v>6</v>
      </c>
      <c r="B2104" s="135">
        <v>99137</v>
      </c>
      <c r="C2104" s="136" t="s">
        <v>151</v>
      </c>
      <c r="D2104" s="137">
        <v>39</v>
      </c>
      <c r="E2104" s="138">
        <v>65078.463000000003</v>
      </c>
      <c r="F2104" s="139" t="s">
        <v>262</v>
      </c>
    </row>
    <row r="2105" spans="1:6" ht="14.65" thickBot="1" x14ac:dyDescent="0.5">
      <c r="A2105" s="134">
        <v>6</v>
      </c>
      <c r="B2105" s="135">
        <v>99138</v>
      </c>
      <c r="C2105" s="136" t="s">
        <v>151</v>
      </c>
      <c r="D2105" s="137">
        <v>105</v>
      </c>
      <c r="E2105" s="138">
        <v>250590.98499999999</v>
      </c>
      <c r="F2105" s="139" t="s">
        <v>262</v>
      </c>
    </row>
    <row r="2106" spans="1:6" ht="14.65" thickBot="1" x14ac:dyDescent="0.5">
      <c r="A2106" s="134">
        <v>6</v>
      </c>
      <c r="B2106" s="135">
        <v>99141</v>
      </c>
      <c r="C2106" s="136" t="s">
        <v>151</v>
      </c>
      <c r="D2106" s="137">
        <v>342</v>
      </c>
      <c r="E2106" s="138">
        <v>1224431.699</v>
      </c>
      <c r="F2106" s="139" t="s">
        <v>262</v>
      </c>
    </row>
    <row r="2107" spans="1:6" ht="14.65" thickBot="1" x14ac:dyDescent="0.5">
      <c r="A2107" s="134">
        <v>6</v>
      </c>
      <c r="B2107" s="135">
        <v>99141</v>
      </c>
      <c r="C2107" s="136" t="s">
        <v>151</v>
      </c>
      <c r="D2107" s="137">
        <v>104</v>
      </c>
      <c r="E2107" s="138">
        <v>12382.648069999999</v>
      </c>
      <c r="F2107" s="139" t="s">
        <v>152</v>
      </c>
    </row>
    <row r="2108" spans="1:6" ht="14.65" thickBot="1" x14ac:dyDescent="0.5">
      <c r="A2108" s="134">
        <v>6</v>
      </c>
      <c r="B2108" s="135">
        <v>99143</v>
      </c>
      <c r="C2108" s="136" t="s">
        <v>151</v>
      </c>
      <c r="D2108" s="137">
        <v>65</v>
      </c>
      <c r="E2108" s="138">
        <v>247490.53700000001</v>
      </c>
      <c r="F2108" s="139" t="s">
        <v>262</v>
      </c>
    </row>
    <row r="2109" spans="1:6" ht="14.65" thickBot="1" x14ac:dyDescent="0.5">
      <c r="A2109" s="134">
        <v>6</v>
      </c>
      <c r="B2109" s="135">
        <v>99143</v>
      </c>
      <c r="C2109" s="136" t="s">
        <v>151</v>
      </c>
      <c r="D2109" s="137">
        <v>30</v>
      </c>
      <c r="E2109" s="138">
        <v>792.40601000000004</v>
      </c>
      <c r="F2109" s="139" t="s">
        <v>152</v>
      </c>
    </row>
    <row r="2110" spans="1:6" ht="14.65" thickBot="1" x14ac:dyDescent="0.5">
      <c r="A2110" s="134">
        <v>6</v>
      </c>
      <c r="B2110" s="135">
        <v>99146</v>
      </c>
      <c r="C2110" s="136" t="s">
        <v>151</v>
      </c>
      <c r="D2110" s="137">
        <v>8</v>
      </c>
      <c r="E2110" s="138">
        <v>14314.646000000001</v>
      </c>
      <c r="F2110" s="139" t="s">
        <v>262</v>
      </c>
    </row>
    <row r="2111" spans="1:6" ht="14.65" thickBot="1" x14ac:dyDescent="0.5">
      <c r="A2111" s="134">
        <v>6</v>
      </c>
      <c r="B2111" s="135">
        <v>99148</v>
      </c>
      <c r="C2111" s="136" t="s">
        <v>151</v>
      </c>
      <c r="D2111" s="137">
        <v>189</v>
      </c>
      <c r="E2111" s="138">
        <v>425026.67</v>
      </c>
      <c r="F2111" s="139" t="s">
        <v>262</v>
      </c>
    </row>
    <row r="2112" spans="1:6" ht="14.65" thickBot="1" x14ac:dyDescent="0.5">
      <c r="A2112" s="134">
        <v>6</v>
      </c>
      <c r="B2112" s="135">
        <v>99148</v>
      </c>
      <c r="C2112" s="136" t="s">
        <v>151</v>
      </c>
      <c r="D2112" s="137">
        <v>67</v>
      </c>
      <c r="E2112" s="138">
        <v>1896.74476</v>
      </c>
      <c r="F2112" s="139" t="s">
        <v>152</v>
      </c>
    </row>
    <row r="2113" spans="1:6" ht="14.65" thickBot="1" x14ac:dyDescent="0.5">
      <c r="A2113" s="134">
        <v>6</v>
      </c>
      <c r="B2113" s="135">
        <v>99149</v>
      </c>
      <c r="C2113" s="136" t="s">
        <v>151</v>
      </c>
      <c r="D2113" s="137">
        <v>8</v>
      </c>
      <c r="E2113" s="138">
        <v>87218.407000000007</v>
      </c>
      <c r="F2113" s="139" t="s">
        <v>262</v>
      </c>
    </row>
    <row r="2114" spans="1:6" ht="14.65" thickBot="1" x14ac:dyDescent="0.5">
      <c r="A2114" s="134">
        <v>6</v>
      </c>
      <c r="B2114" s="135">
        <v>99151</v>
      </c>
      <c r="C2114" s="136" t="s">
        <v>151</v>
      </c>
      <c r="D2114" s="137">
        <v>10</v>
      </c>
      <c r="E2114" s="138">
        <v>7549.3509999999997</v>
      </c>
      <c r="F2114" s="139" t="s">
        <v>262</v>
      </c>
    </row>
    <row r="2115" spans="1:6" ht="14.65" thickBot="1" x14ac:dyDescent="0.5">
      <c r="A2115" s="134">
        <v>6</v>
      </c>
      <c r="B2115" s="135">
        <v>99157</v>
      </c>
      <c r="C2115" s="136" t="s">
        <v>151</v>
      </c>
      <c r="D2115" s="137">
        <v>84</v>
      </c>
      <c r="E2115" s="138">
        <v>138573.16200000001</v>
      </c>
      <c r="F2115" s="139" t="s">
        <v>262</v>
      </c>
    </row>
    <row r="2116" spans="1:6" ht="14.65" thickBot="1" x14ac:dyDescent="0.5">
      <c r="A2116" s="134">
        <v>6</v>
      </c>
      <c r="B2116" s="135">
        <v>99158</v>
      </c>
      <c r="C2116" s="136" t="s">
        <v>151</v>
      </c>
      <c r="D2116" s="137">
        <v>68</v>
      </c>
      <c r="E2116" s="138">
        <v>61278.387999999999</v>
      </c>
      <c r="F2116" s="139" t="s">
        <v>262</v>
      </c>
    </row>
    <row r="2117" spans="1:6" ht="14.65" thickBot="1" x14ac:dyDescent="0.5">
      <c r="A2117" s="134">
        <v>6</v>
      </c>
      <c r="B2117" s="135">
        <v>99159</v>
      </c>
      <c r="C2117" s="136" t="s">
        <v>151</v>
      </c>
      <c r="D2117" s="137">
        <v>189</v>
      </c>
      <c r="E2117" s="138">
        <v>438851.89399999997</v>
      </c>
      <c r="F2117" s="139" t="s">
        <v>262</v>
      </c>
    </row>
    <row r="2118" spans="1:6" ht="14.65" thickBot="1" x14ac:dyDescent="0.5">
      <c r="A2118" s="134">
        <v>6</v>
      </c>
      <c r="B2118" s="135">
        <v>99159</v>
      </c>
      <c r="C2118" s="136" t="s">
        <v>151</v>
      </c>
      <c r="D2118" s="137">
        <v>74</v>
      </c>
      <c r="E2118" s="138">
        <v>4617.9668899999997</v>
      </c>
      <c r="F2118" s="139" t="s">
        <v>152</v>
      </c>
    </row>
    <row r="2119" spans="1:6" ht="14.65" thickBot="1" x14ac:dyDescent="0.5">
      <c r="A2119" s="134">
        <v>6</v>
      </c>
      <c r="B2119" s="135">
        <v>99160</v>
      </c>
      <c r="C2119" s="136" t="s">
        <v>151</v>
      </c>
      <c r="D2119" s="137">
        <v>16</v>
      </c>
      <c r="E2119" s="138">
        <v>24815.905999999999</v>
      </c>
      <c r="F2119" s="139" t="s">
        <v>262</v>
      </c>
    </row>
    <row r="2120" spans="1:6" ht="14.65" thickBot="1" x14ac:dyDescent="0.5">
      <c r="A2120" s="134">
        <v>6</v>
      </c>
      <c r="B2120" s="135">
        <v>99161</v>
      </c>
      <c r="C2120" s="136" t="s">
        <v>151</v>
      </c>
      <c r="D2120" s="137">
        <v>92</v>
      </c>
      <c r="E2120" s="138">
        <v>152771.052</v>
      </c>
      <c r="F2120" s="139" t="s">
        <v>262</v>
      </c>
    </row>
    <row r="2121" spans="1:6" ht="14.65" thickBot="1" x14ac:dyDescent="0.5">
      <c r="A2121" s="134">
        <v>6</v>
      </c>
      <c r="B2121" s="135">
        <v>99161</v>
      </c>
      <c r="C2121" s="136" t="s">
        <v>151</v>
      </c>
      <c r="D2121" s="137">
        <v>40</v>
      </c>
      <c r="E2121" s="138">
        <v>2875.3173900000002</v>
      </c>
      <c r="F2121" s="139" t="s">
        <v>152</v>
      </c>
    </row>
    <row r="2122" spans="1:6" ht="14.65" thickBot="1" x14ac:dyDescent="0.5">
      <c r="A2122" s="134">
        <v>6</v>
      </c>
      <c r="B2122" s="135">
        <v>99163</v>
      </c>
      <c r="C2122" s="136" t="s">
        <v>151</v>
      </c>
      <c r="D2122" s="137">
        <v>1192</v>
      </c>
      <c r="E2122" s="138">
        <v>40062706.978</v>
      </c>
      <c r="F2122" s="139" t="s">
        <v>262</v>
      </c>
    </row>
    <row r="2123" spans="1:6" ht="14.65" thickBot="1" x14ac:dyDescent="0.5">
      <c r="A2123" s="134">
        <v>6</v>
      </c>
      <c r="B2123" s="135">
        <v>99163</v>
      </c>
      <c r="C2123" s="136" t="s">
        <v>151</v>
      </c>
      <c r="D2123" s="137">
        <v>661</v>
      </c>
      <c r="E2123" s="138">
        <v>127505.47573999999</v>
      </c>
      <c r="F2123" s="139" t="s">
        <v>152</v>
      </c>
    </row>
    <row r="2124" spans="1:6" ht="14.65" thickBot="1" x14ac:dyDescent="0.5">
      <c r="A2124" s="134">
        <v>6</v>
      </c>
      <c r="B2124" s="135">
        <v>99164</v>
      </c>
      <c r="C2124" s="136" t="s">
        <v>151</v>
      </c>
      <c r="D2124" s="137">
        <v>23</v>
      </c>
      <c r="E2124" s="138">
        <v>6484902.307</v>
      </c>
      <c r="F2124" s="139" t="s">
        <v>262</v>
      </c>
    </row>
    <row r="2125" spans="1:6" ht="14.65" thickBot="1" x14ac:dyDescent="0.5">
      <c r="A2125" s="134">
        <v>6</v>
      </c>
      <c r="B2125" s="135">
        <v>99164</v>
      </c>
      <c r="C2125" s="136" t="s">
        <v>151</v>
      </c>
      <c r="D2125" s="137">
        <v>42</v>
      </c>
      <c r="E2125" s="138">
        <v>1436896.2075199999</v>
      </c>
      <c r="F2125" s="139" t="s">
        <v>152</v>
      </c>
    </row>
    <row r="2126" spans="1:6" ht="14.65" thickBot="1" x14ac:dyDescent="0.5">
      <c r="A2126" s="134">
        <v>6</v>
      </c>
      <c r="B2126" s="135">
        <v>99167</v>
      </c>
      <c r="C2126" s="136" t="s">
        <v>151</v>
      </c>
      <c r="D2126" s="137">
        <v>20</v>
      </c>
      <c r="E2126" s="138">
        <v>8103.3209999999999</v>
      </c>
      <c r="F2126" s="139" t="s">
        <v>262</v>
      </c>
    </row>
    <row r="2127" spans="1:6" ht="14.65" thickBot="1" x14ac:dyDescent="0.5">
      <c r="A2127" s="134">
        <v>6</v>
      </c>
      <c r="B2127" s="135">
        <v>99169</v>
      </c>
      <c r="C2127" s="136" t="s">
        <v>151</v>
      </c>
      <c r="D2127" s="137">
        <v>245</v>
      </c>
      <c r="E2127" s="138">
        <v>629518.96100000001</v>
      </c>
      <c r="F2127" s="139" t="s">
        <v>262</v>
      </c>
    </row>
    <row r="2128" spans="1:6" ht="14.65" thickBot="1" x14ac:dyDescent="0.5">
      <c r="A2128" s="134">
        <v>6</v>
      </c>
      <c r="B2128" s="135">
        <v>99169</v>
      </c>
      <c r="C2128" s="136" t="s">
        <v>151</v>
      </c>
      <c r="D2128" s="137">
        <v>140</v>
      </c>
      <c r="E2128" s="138">
        <v>11934.860919999999</v>
      </c>
      <c r="F2128" s="139" t="s">
        <v>152</v>
      </c>
    </row>
    <row r="2129" spans="1:6" ht="14.65" thickBot="1" x14ac:dyDescent="0.5">
      <c r="A2129" s="134">
        <v>6</v>
      </c>
      <c r="B2129" s="135">
        <v>99170</v>
      </c>
      <c r="C2129" s="136" t="s">
        <v>151</v>
      </c>
      <c r="D2129" s="137">
        <v>91</v>
      </c>
      <c r="E2129" s="138">
        <v>209934.52900000001</v>
      </c>
      <c r="F2129" s="139" t="s">
        <v>262</v>
      </c>
    </row>
    <row r="2130" spans="1:6" ht="14.65" thickBot="1" x14ac:dyDescent="0.5">
      <c r="A2130" s="134">
        <v>6</v>
      </c>
      <c r="B2130" s="135">
        <v>99170</v>
      </c>
      <c r="C2130" s="136" t="s">
        <v>151</v>
      </c>
      <c r="D2130" s="137">
        <v>43</v>
      </c>
      <c r="E2130" s="138">
        <v>1558.1853900000001</v>
      </c>
      <c r="F2130" s="139" t="s">
        <v>152</v>
      </c>
    </row>
    <row r="2131" spans="1:6" ht="14.65" thickBot="1" x14ac:dyDescent="0.5">
      <c r="A2131" s="134">
        <v>6</v>
      </c>
      <c r="B2131" s="135">
        <v>99171</v>
      </c>
      <c r="C2131" s="136" t="s">
        <v>151</v>
      </c>
      <c r="D2131" s="137">
        <v>96</v>
      </c>
      <c r="E2131" s="138">
        <v>143959.26699999999</v>
      </c>
      <c r="F2131" s="139" t="s">
        <v>262</v>
      </c>
    </row>
    <row r="2132" spans="1:6" ht="14.65" thickBot="1" x14ac:dyDescent="0.5">
      <c r="A2132" s="134">
        <v>6</v>
      </c>
      <c r="B2132" s="135">
        <v>99171</v>
      </c>
      <c r="C2132" s="136" t="s">
        <v>151</v>
      </c>
      <c r="D2132" s="137">
        <v>53</v>
      </c>
      <c r="E2132" s="138">
        <v>2527.2414699999999</v>
      </c>
      <c r="F2132" s="139" t="s">
        <v>152</v>
      </c>
    </row>
    <row r="2133" spans="1:6" ht="14.65" thickBot="1" x14ac:dyDescent="0.5">
      <c r="A2133" s="134">
        <v>6</v>
      </c>
      <c r="B2133" s="135">
        <v>99173</v>
      </c>
      <c r="C2133" s="136" t="s">
        <v>151</v>
      </c>
      <c r="D2133" s="137">
        <v>67</v>
      </c>
      <c r="E2133" s="138">
        <v>219172.12</v>
      </c>
      <c r="F2133" s="139" t="s">
        <v>262</v>
      </c>
    </row>
    <row r="2134" spans="1:6" ht="14.65" thickBot="1" x14ac:dyDescent="0.5">
      <c r="A2134" s="134">
        <v>6</v>
      </c>
      <c r="B2134" s="135">
        <v>99174</v>
      </c>
      <c r="C2134" s="136" t="s">
        <v>151</v>
      </c>
      <c r="D2134" s="137">
        <v>16</v>
      </c>
      <c r="E2134" s="138">
        <v>14258.039000000001</v>
      </c>
      <c r="F2134" s="139" t="s">
        <v>262</v>
      </c>
    </row>
    <row r="2135" spans="1:6" ht="14.65" thickBot="1" x14ac:dyDescent="0.5">
      <c r="A2135" s="134">
        <v>6</v>
      </c>
      <c r="B2135" s="135">
        <v>99176</v>
      </c>
      <c r="C2135" s="136" t="s">
        <v>151</v>
      </c>
      <c r="D2135" s="137">
        <v>8</v>
      </c>
      <c r="E2135" s="138">
        <v>3892.8969999999999</v>
      </c>
      <c r="F2135" s="139" t="s">
        <v>262</v>
      </c>
    </row>
    <row r="2136" spans="1:6" ht="14.65" thickBot="1" x14ac:dyDescent="0.5">
      <c r="A2136" s="134">
        <v>6</v>
      </c>
      <c r="B2136" s="135">
        <v>99179</v>
      </c>
      <c r="C2136" s="136" t="s">
        <v>151</v>
      </c>
      <c r="D2136" s="137">
        <v>43</v>
      </c>
      <c r="E2136" s="138">
        <v>81471.255999999994</v>
      </c>
      <c r="F2136" s="139" t="s">
        <v>262</v>
      </c>
    </row>
    <row r="2137" spans="1:6" ht="14.65" thickBot="1" x14ac:dyDescent="0.5">
      <c r="A2137" s="134">
        <v>6</v>
      </c>
      <c r="B2137" s="135">
        <v>99179</v>
      </c>
      <c r="C2137" s="136" t="s">
        <v>151</v>
      </c>
      <c r="D2137" s="137">
        <v>21</v>
      </c>
      <c r="E2137" s="138">
        <v>537.13708999999994</v>
      </c>
      <c r="F2137" s="139" t="s">
        <v>152</v>
      </c>
    </row>
    <row r="2138" spans="1:6" ht="14.65" thickBot="1" x14ac:dyDescent="0.5">
      <c r="A2138" s="134">
        <v>6</v>
      </c>
      <c r="B2138" s="135">
        <v>99181</v>
      </c>
      <c r="C2138" s="136" t="s">
        <v>151</v>
      </c>
      <c r="D2138" s="137">
        <v>129</v>
      </c>
      <c r="E2138" s="138">
        <v>279267.88099999999</v>
      </c>
      <c r="F2138" s="139" t="s">
        <v>262</v>
      </c>
    </row>
    <row r="2139" spans="1:6" ht="14.65" thickBot="1" x14ac:dyDescent="0.5">
      <c r="A2139" s="134">
        <v>6</v>
      </c>
      <c r="B2139" s="135">
        <v>99181</v>
      </c>
      <c r="C2139" s="136" t="s">
        <v>151</v>
      </c>
      <c r="D2139" s="137">
        <v>16</v>
      </c>
      <c r="E2139" s="138">
        <v>1833.6908599999999</v>
      </c>
      <c r="F2139" s="139" t="s">
        <v>152</v>
      </c>
    </row>
    <row r="2140" spans="1:6" ht="14.65" thickBot="1" x14ac:dyDescent="0.5">
      <c r="A2140" s="134">
        <v>6</v>
      </c>
      <c r="B2140" s="135">
        <v>99185</v>
      </c>
      <c r="C2140" s="136" t="s">
        <v>151</v>
      </c>
      <c r="D2140" s="137">
        <v>168</v>
      </c>
      <c r="E2140" s="138">
        <v>590217.76100000006</v>
      </c>
      <c r="F2140" s="139" t="s">
        <v>262</v>
      </c>
    </row>
    <row r="2141" spans="1:6" ht="14.65" thickBot="1" x14ac:dyDescent="0.5">
      <c r="A2141" s="134">
        <v>6</v>
      </c>
      <c r="B2141" s="135">
        <v>99201</v>
      </c>
      <c r="C2141" s="136" t="s">
        <v>151</v>
      </c>
      <c r="D2141" s="137">
        <v>1739</v>
      </c>
      <c r="E2141" s="138">
        <v>20669513.177999999</v>
      </c>
      <c r="F2141" s="139" t="s">
        <v>262</v>
      </c>
    </row>
    <row r="2142" spans="1:6" ht="14.65" thickBot="1" x14ac:dyDescent="0.5">
      <c r="A2142" s="134">
        <v>6</v>
      </c>
      <c r="B2142" s="135">
        <v>99201</v>
      </c>
      <c r="C2142" s="136" t="s">
        <v>151</v>
      </c>
      <c r="D2142" s="137">
        <v>983</v>
      </c>
      <c r="E2142" s="138">
        <v>309720.72457999998</v>
      </c>
      <c r="F2142" s="139" t="s">
        <v>152</v>
      </c>
    </row>
    <row r="2143" spans="1:6" ht="14.65" thickBot="1" x14ac:dyDescent="0.5">
      <c r="A2143" s="134">
        <v>6</v>
      </c>
      <c r="B2143" s="135">
        <v>99202</v>
      </c>
      <c r="C2143" s="136" t="s">
        <v>151</v>
      </c>
      <c r="D2143" s="137">
        <v>2218</v>
      </c>
      <c r="E2143" s="138">
        <v>18465307.890999999</v>
      </c>
      <c r="F2143" s="139" t="s">
        <v>262</v>
      </c>
    </row>
    <row r="2144" spans="1:6" ht="14.65" thickBot="1" x14ac:dyDescent="0.5">
      <c r="A2144" s="134">
        <v>6</v>
      </c>
      <c r="B2144" s="135">
        <v>99202</v>
      </c>
      <c r="C2144" s="136" t="s">
        <v>151</v>
      </c>
      <c r="D2144" s="137">
        <v>1439</v>
      </c>
      <c r="E2144" s="138">
        <v>241823.70983000001</v>
      </c>
      <c r="F2144" s="139" t="s">
        <v>152</v>
      </c>
    </row>
    <row r="2145" spans="1:6" ht="14.65" thickBot="1" x14ac:dyDescent="0.5">
      <c r="A2145" s="134">
        <v>6</v>
      </c>
      <c r="B2145" s="135">
        <v>99203</v>
      </c>
      <c r="C2145" s="136" t="s">
        <v>151</v>
      </c>
      <c r="D2145" s="137">
        <v>321</v>
      </c>
      <c r="E2145" s="138">
        <v>1651609.7409999999</v>
      </c>
      <c r="F2145" s="139" t="s">
        <v>262</v>
      </c>
    </row>
    <row r="2146" spans="1:6" ht="14.65" thickBot="1" x14ac:dyDescent="0.5">
      <c r="A2146" s="134">
        <v>6</v>
      </c>
      <c r="B2146" s="135">
        <v>99203</v>
      </c>
      <c r="C2146" s="136" t="s">
        <v>151</v>
      </c>
      <c r="D2146" s="137">
        <v>156</v>
      </c>
      <c r="E2146" s="138">
        <v>30352.685649999999</v>
      </c>
      <c r="F2146" s="139" t="s">
        <v>152</v>
      </c>
    </row>
    <row r="2147" spans="1:6" ht="14.65" thickBot="1" x14ac:dyDescent="0.5">
      <c r="A2147" s="134">
        <v>6</v>
      </c>
      <c r="B2147" s="135">
        <v>99204</v>
      </c>
      <c r="C2147" s="136" t="s">
        <v>151</v>
      </c>
      <c r="D2147" s="137">
        <v>254</v>
      </c>
      <c r="E2147" s="138">
        <v>31492117.004000001</v>
      </c>
      <c r="F2147" s="139" t="s">
        <v>262</v>
      </c>
    </row>
    <row r="2148" spans="1:6" ht="14.65" thickBot="1" x14ac:dyDescent="0.5">
      <c r="A2148" s="134">
        <v>6</v>
      </c>
      <c r="B2148" s="135">
        <v>99204</v>
      </c>
      <c r="C2148" s="136" t="s">
        <v>151</v>
      </c>
      <c r="D2148" s="137">
        <v>111</v>
      </c>
      <c r="E2148" s="138">
        <v>711748.58585000003</v>
      </c>
      <c r="F2148" s="139" t="s">
        <v>152</v>
      </c>
    </row>
    <row r="2149" spans="1:6" ht="14.65" thickBot="1" x14ac:dyDescent="0.5">
      <c r="A2149" s="134">
        <v>6</v>
      </c>
      <c r="B2149" s="135">
        <v>99205</v>
      </c>
      <c r="C2149" s="136" t="s">
        <v>151</v>
      </c>
      <c r="D2149" s="137">
        <v>1184</v>
      </c>
      <c r="E2149" s="138">
        <v>16089185.684</v>
      </c>
      <c r="F2149" s="139" t="s">
        <v>262</v>
      </c>
    </row>
    <row r="2150" spans="1:6" ht="14.65" thickBot="1" x14ac:dyDescent="0.5">
      <c r="A2150" s="134">
        <v>6</v>
      </c>
      <c r="B2150" s="135">
        <v>99205</v>
      </c>
      <c r="C2150" s="136" t="s">
        <v>151</v>
      </c>
      <c r="D2150" s="137">
        <v>754</v>
      </c>
      <c r="E2150" s="138">
        <v>185996.47305</v>
      </c>
      <c r="F2150" s="139" t="s">
        <v>152</v>
      </c>
    </row>
    <row r="2151" spans="1:6" ht="14.65" thickBot="1" x14ac:dyDescent="0.5">
      <c r="A2151" s="134">
        <v>6</v>
      </c>
      <c r="B2151" s="135">
        <v>99206</v>
      </c>
      <c r="C2151" s="136" t="s">
        <v>151</v>
      </c>
      <c r="D2151" s="137">
        <v>638</v>
      </c>
      <c r="E2151" s="138">
        <v>2299880.3620000002</v>
      </c>
      <c r="F2151" s="139" t="s">
        <v>262</v>
      </c>
    </row>
    <row r="2152" spans="1:6" ht="14.65" thickBot="1" x14ac:dyDescent="0.5">
      <c r="A2152" s="134">
        <v>6</v>
      </c>
      <c r="B2152" s="135">
        <v>99206</v>
      </c>
      <c r="C2152" s="136" t="s">
        <v>151</v>
      </c>
      <c r="D2152" s="137">
        <v>1128</v>
      </c>
      <c r="E2152" s="138">
        <v>239284.25281000001</v>
      </c>
      <c r="F2152" s="139" t="s">
        <v>152</v>
      </c>
    </row>
    <row r="2153" spans="1:6" ht="14.65" thickBot="1" x14ac:dyDescent="0.5">
      <c r="A2153" s="134">
        <v>6</v>
      </c>
      <c r="B2153" s="135">
        <v>99207</v>
      </c>
      <c r="C2153" s="136" t="s">
        <v>151</v>
      </c>
      <c r="D2153" s="137">
        <v>1306</v>
      </c>
      <c r="E2153" s="138">
        <v>8163360.0379999997</v>
      </c>
      <c r="F2153" s="139" t="s">
        <v>262</v>
      </c>
    </row>
    <row r="2154" spans="1:6" ht="14.65" thickBot="1" x14ac:dyDescent="0.5">
      <c r="A2154" s="134">
        <v>6</v>
      </c>
      <c r="B2154" s="135">
        <v>99207</v>
      </c>
      <c r="C2154" s="136" t="s">
        <v>151</v>
      </c>
      <c r="D2154" s="137">
        <v>748</v>
      </c>
      <c r="E2154" s="138">
        <v>131474.64288</v>
      </c>
      <c r="F2154" s="139" t="s">
        <v>152</v>
      </c>
    </row>
    <row r="2155" spans="1:6" ht="14.65" thickBot="1" x14ac:dyDescent="0.5">
      <c r="A2155" s="134">
        <v>6</v>
      </c>
      <c r="B2155" s="135">
        <v>99208</v>
      </c>
      <c r="C2155" s="136" t="s">
        <v>151</v>
      </c>
      <c r="D2155" s="137">
        <v>1191</v>
      </c>
      <c r="E2155" s="138">
        <v>8429244.7119999994</v>
      </c>
      <c r="F2155" s="139" t="s">
        <v>262</v>
      </c>
    </row>
    <row r="2156" spans="1:6" ht="14.65" thickBot="1" x14ac:dyDescent="0.5">
      <c r="A2156" s="134">
        <v>6</v>
      </c>
      <c r="B2156" s="135">
        <v>99208</v>
      </c>
      <c r="C2156" s="136" t="s">
        <v>151</v>
      </c>
      <c r="D2156" s="137">
        <v>650</v>
      </c>
      <c r="E2156" s="138">
        <v>187426.54112000001</v>
      </c>
      <c r="F2156" s="139" t="s">
        <v>152</v>
      </c>
    </row>
    <row r="2157" spans="1:6" ht="14.65" thickBot="1" x14ac:dyDescent="0.5">
      <c r="A2157" s="134">
        <v>6</v>
      </c>
      <c r="B2157" s="135">
        <v>99212</v>
      </c>
      <c r="C2157" s="136" t="s">
        <v>151</v>
      </c>
      <c r="D2157" s="137">
        <v>1749</v>
      </c>
      <c r="E2157" s="138">
        <v>8720628.9399999995</v>
      </c>
      <c r="F2157" s="139" t="s">
        <v>262</v>
      </c>
    </row>
    <row r="2158" spans="1:6" ht="14.65" thickBot="1" x14ac:dyDescent="0.5">
      <c r="A2158" s="134">
        <v>6</v>
      </c>
      <c r="B2158" s="135">
        <v>99212</v>
      </c>
      <c r="C2158" s="136" t="s">
        <v>151</v>
      </c>
      <c r="D2158" s="137">
        <v>1202</v>
      </c>
      <c r="E2158" s="138">
        <v>187803.84500999999</v>
      </c>
      <c r="F2158" s="139" t="s">
        <v>152</v>
      </c>
    </row>
    <row r="2159" spans="1:6" ht="14.65" thickBot="1" x14ac:dyDescent="0.5">
      <c r="A2159" s="134">
        <v>6</v>
      </c>
      <c r="B2159" s="135">
        <v>99216</v>
      </c>
      <c r="C2159" s="136" t="s">
        <v>151</v>
      </c>
      <c r="D2159" s="137">
        <v>1084</v>
      </c>
      <c r="E2159" s="138">
        <v>9864121.2949999999</v>
      </c>
      <c r="F2159" s="139" t="s">
        <v>262</v>
      </c>
    </row>
    <row r="2160" spans="1:6" ht="14.65" thickBot="1" x14ac:dyDescent="0.5">
      <c r="A2160" s="134">
        <v>6</v>
      </c>
      <c r="B2160" s="135">
        <v>99216</v>
      </c>
      <c r="C2160" s="136" t="s">
        <v>151</v>
      </c>
      <c r="D2160" s="137">
        <v>1025</v>
      </c>
      <c r="E2160" s="138">
        <v>362368.19465999998</v>
      </c>
      <c r="F2160" s="139" t="s">
        <v>152</v>
      </c>
    </row>
    <row r="2161" spans="1:6" ht="14.65" thickBot="1" x14ac:dyDescent="0.5">
      <c r="A2161" s="134">
        <v>6</v>
      </c>
      <c r="B2161" s="135">
        <v>99217</v>
      </c>
      <c r="C2161" s="136" t="s">
        <v>151</v>
      </c>
      <c r="D2161" s="137">
        <v>922</v>
      </c>
      <c r="E2161" s="138">
        <v>4084074.2110000001</v>
      </c>
      <c r="F2161" s="139" t="s">
        <v>262</v>
      </c>
    </row>
    <row r="2162" spans="1:6" ht="14.65" thickBot="1" x14ac:dyDescent="0.5">
      <c r="A2162" s="134">
        <v>6</v>
      </c>
      <c r="B2162" s="135">
        <v>99217</v>
      </c>
      <c r="C2162" s="136" t="s">
        <v>151</v>
      </c>
      <c r="D2162" s="137">
        <v>654</v>
      </c>
      <c r="E2162" s="138">
        <v>45314.068740000002</v>
      </c>
      <c r="F2162" s="139" t="s">
        <v>152</v>
      </c>
    </row>
    <row r="2163" spans="1:6" ht="14.65" thickBot="1" x14ac:dyDescent="0.5">
      <c r="A2163" s="134">
        <v>6</v>
      </c>
      <c r="B2163" s="135">
        <v>99218</v>
      </c>
      <c r="C2163" s="136" t="s">
        <v>151</v>
      </c>
      <c r="D2163" s="137">
        <v>944</v>
      </c>
      <c r="E2163" s="138">
        <v>8819796.7589999996</v>
      </c>
      <c r="F2163" s="139" t="s">
        <v>262</v>
      </c>
    </row>
    <row r="2164" spans="1:6" ht="14.65" thickBot="1" x14ac:dyDescent="0.5">
      <c r="A2164" s="134">
        <v>6</v>
      </c>
      <c r="B2164" s="135">
        <v>99218</v>
      </c>
      <c r="C2164" s="136" t="s">
        <v>151</v>
      </c>
      <c r="D2164" s="137">
        <v>614</v>
      </c>
      <c r="E2164" s="138">
        <v>142569.57472</v>
      </c>
      <c r="F2164" s="139" t="s">
        <v>152</v>
      </c>
    </row>
    <row r="2165" spans="1:6" ht="14.65" thickBot="1" x14ac:dyDescent="0.5">
      <c r="A2165" s="134">
        <v>6</v>
      </c>
      <c r="B2165" s="135">
        <v>99219</v>
      </c>
      <c r="C2165" s="136" t="s">
        <v>151</v>
      </c>
      <c r="D2165" s="137">
        <v>55</v>
      </c>
      <c r="E2165" s="138">
        <v>624162.598</v>
      </c>
      <c r="F2165" s="139" t="s">
        <v>262</v>
      </c>
    </row>
    <row r="2166" spans="1:6" ht="14.65" thickBot="1" x14ac:dyDescent="0.5">
      <c r="A2166" s="134">
        <v>6</v>
      </c>
      <c r="B2166" s="135">
        <v>99219</v>
      </c>
      <c r="C2166" s="136" t="s">
        <v>151</v>
      </c>
      <c r="D2166" s="137">
        <v>11</v>
      </c>
      <c r="E2166" s="138">
        <v>14114.50728</v>
      </c>
      <c r="F2166" s="139" t="s">
        <v>152</v>
      </c>
    </row>
    <row r="2167" spans="1:6" ht="14.65" thickBot="1" x14ac:dyDescent="0.5">
      <c r="A2167" s="134">
        <v>6</v>
      </c>
      <c r="B2167" s="135">
        <v>99220</v>
      </c>
      <c r="C2167" s="136" t="s">
        <v>151</v>
      </c>
      <c r="D2167" s="137">
        <v>1</v>
      </c>
      <c r="E2167" s="138">
        <v>19614.400000000001</v>
      </c>
      <c r="F2167" s="139" t="s">
        <v>262</v>
      </c>
    </row>
    <row r="2168" spans="1:6" ht="14.65" thickBot="1" x14ac:dyDescent="0.5">
      <c r="A2168" s="134">
        <v>6</v>
      </c>
      <c r="B2168" s="135">
        <v>99220</v>
      </c>
      <c r="C2168" s="136" t="s">
        <v>151</v>
      </c>
      <c r="D2168" s="137">
        <v>1</v>
      </c>
      <c r="E2168" s="138">
        <v>306.91199999999998</v>
      </c>
      <c r="F2168" s="139" t="s">
        <v>152</v>
      </c>
    </row>
    <row r="2169" spans="1:6" ht="14.65" thickBot="1" x14ac:dyDescent="0.5">
      <c r="A2169" s="134">
        <v>6</v>
      </c>
      <c r="B2169" s="135">
        <v>99223</v>
      </c>
      <c r="C2169" s="136" t="s">
        <v>151</v>
      </c>
      <c r="D2169" s="137">
        <v>703</v>
      </c>
      <c r="E2169" s="138">
        <v>4304429.1540000001</v>
      </c>
      <c r="F2169" s="139" t="s">
        <v>262</v>
      </c>
    </row>
    <row r="2170" spans="1:6" ht="14.65" thickBot="1" x14ac:dyDescent="0.5">
      <c r="A2170" s="134">
        <v>6</v>
      </c>
      <c r="B2170" s="135">
        <v>99223</v>
      </c>
      <c r="C2170" s="136" t="s">
        <v>151</v>
      </c>
      <c r="D2170" s="137">
        <v>365</v>
      </c>
      <c r="E2170" s="138">
        <v>57911.852229999997</v>
      </c>
      <c r="F2170" s="139" t="s">
        <v>152</v>
      </c>
    </row>
    <row r="2171" spans="1:6" ht="14.65" thickBot="1" x14ac:dyDescent="0.5">
      <c r="A2171" s="134">
        <v>6</v>
      </c>
      <c r="B2171" s="135">
        <v>99224</v>
      </c>
      <c r="C2171" s="136" t="s">
        <v>151</v>
      </c>
      <c r="D2171" s="137">
        <v>693</v>
      </c>
      <c r="E2171" s="138">
        <v>7630604.4579999996</v>
      </c>
      <c r="F2171" s="139" t="s">
        <v>262</v>
      </c>
    </row>
    <row r="2172" spans="1:6" ht="14.65" thickBot="1" x14ac:dyDescent="0.5">
      <c r="A2172" s="134">
        <v>6</v>
      </c>
      <c r="B2172" s="135">
        <v>99224</v>
      </c>
      <c r="C2172" s="136" t="s">
        <v>151</v>
      </c>
      <c r="D2172" s="137">
        <v>369</v>
      </c>
      <c r="E2172" s="138">
        <v>198865.21278</v>
      </c>
      <c r="F2172" s="139" t="s">
        <v>152</v>
      </c>
    </row>
    <row r="2173" spans="1:6" ht="14.65" thickBot="1" x14ac:dyDescent="0.5">
      <c r="A2173" s="134">
        <v>6</v>
      </c>
      <c r="B2173" s="135">
        <v>99260</v>
      </c>
      <c r="C2173" s="136" t="s">
        <v>151</v>
      </c>
      <c r="D2173" s="137">
        <v>1</v>
      </c>
      <c r="E2173" s="138">
        <v>133.87799999999999</v>
      </c>
      <c r="F2173" s="139" t="s">
        <v>262</v>
      </c>
    </row>
    <row r="2174" spans="1:6" ht="14.65" thickBot="1" x14ac:dyDescent="0.5">
      <c r="A2174" s="134">
        <v>6</v>
      </c>
      <c r="B2174" s="135">
        <v>99260</v>
      </c>
      <c r="C2174" s="136" t="s">
        <v>151</v>
      </c>
      <c r="D2174" s="137">
        <v>1</v>
      </c>
      <c r="E2174" s="138">
        <v>23.225999999999999</v>
      </c>
      <c r="F2174" s="139" t="s">
        <v>152</v>
      </c>
    </row>
    <row r="2175" spans="1:6" ht="14.65" thickBot="1" x14ac:dyDescent="0.5">
      <c r="A2175" s="134">
        <v>6</v>
      </c>
      <c r="B2175" s="135">
        <v>99326</v>
      </c>
      <c r="C2175" s="136" t="s">
        <v>151</v>
      </c>
      <c r="D2175" s="137">
        <v>72</v>
      </c>
      <c r="E2175" s="138">
        <v>24506.78484</v>
      </c>
      <c r="F2175" s="139" t="s">
        <v>152</v>
      </c>
    </row>
    <row r="2176" spans="1:6" ht="14.65" thickBot="1" x14ac:dyDescent="0.5">
      <c r="A2176" s="134">
        <v>6</v>
      </c>
      <c r="B2176" s="135">
        <v>99335</v>
      </c>
      <c r="C2176" s="136" t="s">
        <v>151</v>
      </c>
      <c r="D2176" s="137">
        <v>1</v>
      </c>
      <c r="E2176" s="138">
        <v>0</v>
      </c>
      <c r="F2176" s="139" t="s">
        <v>262</v>
      </c>
    </row>
    <row r="2177" spans="1:6" ht="14.65" thickBot="1" x14ac:dyDescent="0.5">
      <c r="A2177" s="134">
        <v>6</v>
      </c>
      <c r="B2177" s="135">
        <v>99341</v>
      </c>
      <c r="C2177" s="136" t="s">
        <v>151</v>
      </c>
      <c r="D2177" s="137">
        <v>131</v>
      </c>
      <c r="E2177" s="138">
        <v>2464716.2250000001</v>
      </c>
      <c r="F2177" s="139" t="s">
        <v>262</v>
      </c>
    </row>
    <row r="2178" spans="1:6" ht="14.65" thickBot="1" x14ac:dyDescent="0.5">
      <c r="A2178" s="134">
        <v>6</v>
      </c>
      <c r="B2178" s="135">
        <v>99341</v>
      </c>
      <c r="C2178" s="136" t="s">
        <v>151</v>
      </c>
      <c r="D2178" s="137">
        <v>30</v>
      </c>
      <c r="E2178" s="138">
        <v>816.81979000000001</v>
      </c>
      <c r="F2178" s="139" t="s">
        <v>152</v>
      </c>
    </row>
    <row r="2179" spans="1:6" ht="14.65" thickBot="1" x14ac:dyDescent="0.5">
      <c r="A2179" s="134">
        <v>6</v>
      </c>
      <c r="B2179" s="135">
        <v>99344</v>
      </c>
      <c r="C2179" s="136" t="s">
        <v>151</v>
      </c>
      <c r="D2179" s="137">
        <v>1080</v>
      </c>
      <c r="E2179" s="138">
        <v>10018871.130000001</v>
      </c>
      <c r="F2179" s="139" t="s">
        <v>262</v>
      </c>
    </row>
    <row r="2180" spans="1:6" ht="14.65" thickBot="1" x14ac:dyDescent="0.5">
      <c r="A2180" s="134">
        <v>6</v>
      </c>
      <c r="B2180" s="135">
        <v>99371</v>
      </c>
      <c r="C2180" s="136" t="s">
        <v>151</v>
      </c>
      <c r="D2180" s="137">
        <v>64</v>
      </c>
      <c r="E2180" s="138">
        <v>256331.44899999999</v>
      </c>
      <c r="F2180" s="139" t="s">
        <v>262</v>
      </c>
    </row>
    <row r="2181" spans="1:6" ht="14.65" thickBot="1" x14ac:dyDescent="0.5">
      <c r="A2181" s="134">
        <v>6</v>
      </c>
      <c r="B2181" s="135">
        <v>99402</v>
      </c>
      <c r="C2181" s="136" t="s">
        <v>151</v>
      </c>
      <c r="D2181" s="137">
        <v>62</v>
      </c>
      <c r="E2181" s="138">
        <v>182097.299</v>
      </c>
      <c r="F2181" s="139" t="s">
        <v>262</v>
      </c>
    </row>
    <row r="2182" spans="1:6" ht="14.65" thickBot="1" x14ac:dyDescent="0.5">
      <c r="A2182" s="134">
        <v>6</v>
      </c>
      <c r="B2182" s="135">
        <v>99402</v>
      </c>
      <c r="C2182" s="136" t="s">
        <v>151</v>
      </c>
      <c r="D2182" s="137">
        <v>29</v>
      </c>
      <c r="E2182" s="138">
        <v>1266.49569</v>
      </c>
      <c r="F2182" s="139" t="s">
        <v>152</v>
      </c>
    </row>
    <row r="2183" spans="1:6" ht="14.65" thickBot="1" x14ac:dyDescent="0.5">
      <c r="A2183" s="134">
        <v>6</v>
      </c>
      <c r="B2183" s="135">
        <v>99403</v>
      </c>
      <c r="C2183" s="136" t="s">
        <v>151</v>
      </c>
      <c r="D2183" s="137">
        <v>1115</v>
      </c>
      <c r="E2183" s="138">
        <v>4331532.09</v>
      </c>
      <c r="F2183" s="139" t="s">
        <v>262</v>
      </c>
    </row>
    <row r="2184" spans="1:6" ht="14.65" thickBot="1" x14ac:dyDescent="0.5">
      <c r="A2184" s="134">
        <v>6</v>
      </c>
      <c r="B2184" s="135">
        <v>99403</v>
      </c>
      <c r="C2184" s="136" t="s">
        <v>151</v>
      </c>
      <c r="D2184" s="137">
        <v>547</v>
      </c>
      <c r="E2184" s="138">
        <v>64059.077720000001</v>
      </c>
      <c r="F2184" s="139" t="s">
        <v>152</v>
      </c>
    </row>
    <row r="2185" spans="1:6" ht="14.65" thickBot="1" x14ac:dyDescent="0.5">
      <c r="A2185" s="134">
        <v>6</v>
      </c>
      <c r="B2185" s="135">
        <v>98857</v>
      </c>
      <c r="C2185" s="136" t="s">
        <v>156</v>
      </c>
      <c r="D2185" s="137">
        <v>2</v>
      </c>
      <c r="E2185" s="138">
        <v>376296</v>
      </c>
      <c r="F2185" s="139" t="s">
        <v>152</v>
      </c>
    </row>
    <row r="2186" spans="1:6" ht="14.65" thickBot="1" x14ac:dyDescent="0.5">
      <c r="A2186" s="134">
        <v>6</v>
      </c>
      <c r="B2186" s="135">
        <v>99001</v>
      </c>
      <c r="C2186" s="136" t="s">
        <v>156</v>
      </c>
      <c r="D2186" s="137">
        <v>3</v>
      </c>
      <c r="E2186" s="138">
        <v>130479.72</v>
      </c>
      <c r="F2186" s="139" t="s">
        <v>262</v>
      </c>
    </row>
    <row r="2187" spans="1:6" ht="14.65" thickBot="1" x14ac:dyDescent="0.5">
      <c r="A2187" s="134">
        <v>6</v>
      </c>
      <c r="B2187" s="135">
        <v>99001</v>
      </c>
      <c r="C2187" s="136" t="s">
        <v>156</v>
      </c>
      <c r="D2187" s="137">
        <v>2</v>
      </c>
      <c r="E2187" s="138">
        <v>15478.805200000001</v>
      </c>
      <c r="F2187" s="139" t="s">
        <v>152</v>
      </c>
    </row>
    <row r="2188" spans="1:6" ht="14.65" thickBot="1" x14ac:dyDescent="0.5">
      <c r="A2188" s="134">
        <v>6</v>
      </c>
      <c r="B2188" s="135">
        <v>99003</v>
      </c>
      <c r="C2188" s="136" t="s">
        <v>156</v>
      </c>
      <c r="D2188" s="137">
        <v>3</v>
      </c>
      <c r="E2188" s="138">
        <v>9178.3690000000006</v>
      </c>
      <c r="F2188" s="139" t="s">
        <v>262</v>
      </c>
    </row>
    <row r="2189" spans="1:6" ht="14.65" thickBot="1" x14ac:dyDescent="0.5">
      <c r="A2189" s="134">
        <v>6</v>
      </c>
      <c r="B2189" s="135">
        <v>99005</v>
      </c>
      <c r="C2189" s="136" t="s">
        <v>156</v>
      </c>
      <c r="D2189" s="137">
        <v>12</v>
      </c>
      <c r="E2189" s="138">
        <v>95412.948999999993</v>
      </c>
      <c r="F2189" s="139" t="s">
        <v>262</v>
      </c>
    </row>
    <row r="2190" spans="1:6" ht="14.65" thickBot="1" x14ac:dyDescent="0.5">
      <c r="A2190" s="134">
        <v>6</v>
      </c>
      <c r="B2190" s="135">
        <v>99005</v>
      </c>
      <c r="C2190" s="136" t="s">
        <v>156</v>
      </c>
      <c r="D2190" s="137">
        <v>1</v>
      </c>
      <c r="E2190" s="138">
        <v>1.28064</v>
      </c>
      <c r="F2190" s="139" t="s">
        <v>152</v>
      </c>
    </row>
    <row r="2191" spans="1:6" ht="14.65" thickBot="1" x14ac:dyDescent="0.5">
      <c r="A2191" s="134">
        <v>6</v>
      </c>
      <c r="B2191" s="135">
        <v>99006</v>
      </c>
      <c r="C2191" s="136" t="s">
        <v>156</v>
      </c>
      <c r="D2191" s="137">
        <v>6</v>
      </c>
      <c r="E2191" s="138">
        <v>131200.47899999999</v>
      </c>
      <c r="F2191" s="139" t="s">
        <v>262</v>
      </c>
    </row>
    <row r="2192" spans="1:6" ht="14.65" thickBot="1" x14ac:dyDescent="0.5">
      <c r="A2192" s="134">
        <v>6</v>
      </c>
      <c r="B2192" s="135">
        <v>99006</v>
      </c>
      <c r="C2192" s="136" t="s">
        <v>156</v>
      </c>
      <c r="D2192" s="137">
        <v>1</v>
      </c>
      <c r="E2192" s="138">
        <v>13.17822</v>
      </c>
      <c r="F2192" s="139" t="s">
        <v>152</v>
      </c>
    </row>
    <row r="2193" spans="1:6" ht="14.65" thickBot="1" x14ac:dyDescent="0.5">
      <c r="A2193" s="134">
        <v>6</v>
      </c>
      <c r="B2193" s="135">
        <v>99008</v>
      </c>
      <c r="C2193" s="136" t="s">
        <v>156</v>
      </c>
      <c r="D2193" s="137">
        <v>1</v>
      </c>
      <c r="E2193" s="138">
        <v>29.617000000000001</v>
      </c>
      <c r="F2193" s="139" t="s">
        <v>262</v>
      </c>
    </row>
    <row r="2194" spans="1:6" ht="14.65" thickBot="1" x14ac:dyDescent="0.5">
      <c r="A2194" s="134">
        <v>6</v>
      </c>
      <c r="B2194" s="135">
        <v>99012</v>
      </c>
      <c r="C2194" s="136" t="s">
        <v>156</v>
      </c>
      <c r="D2194" s="137">
        <v>5</v>
      </c>
      <c r="E2194" s="138">
        <v>7936.9470000000001</v>
      </c>
      <c r="F2194" s="139" t="s">
        <v>262</v>
      </c>
    </row>
    <row r="2195" spans="1:6" ht="14.65" thickBot="1" x14ac:dyDescent="0.5">
      <c r="A2195" s="134">
        <v>6</v>
      </c>
      <c r="B2195" s="135">
        <v>99013</v>
      </c>
      <c r="C2195" s="136" t="s">
        <v>156</v>
      </c>
      <c r="D2195" s="137">
        <v>1</v>
      </c>
      <c r="E2195" s="138">
        <v>4435.72</v>
      </c>
      <c r="F2195" s="139" t="s">
        <v>262</v>
      </c>
    </row>
    <row r="2196" spans="1:6" ht="14.65" thickBot="1" x14ac:dyDescent="0.5">
      <c r="A2196" s="134">
        <v>6</v>
      </c>
      <c r="B2196" s="135">
        <v>99019</v>
      </c>
      <c r="C2196" s="136" t="s">
        <v>156</v>
      </c>
      <c r="D2196" s="137">
        <v>8</v>
      </c>
      <c r="E2196" s="138">
        <v>4603705.8</v>
      </c>
      <c r="F2196" s="139" t="s">
        <v>262</v>
      </c>
    </row>
    <row r="2197" spans="1:6" ht="14.65" thickBot="1" x14ac:dyDescent="0.5">
      <c r="A2197" s="134">
        <v>6</v>
      </c>
      <c r="B2197" s="135">
        <v>99019</v>
      </c>
      <c r="C2197" s="136" t="s">
        <v>156</v>
      </c>
      <c r="D2197" s="137">
        <v>4</v>
      </c>
      <c r="E2197" s="138">
        <v>96575.235799999995</v>
      </c>
      <c r="F2197" s="139" t="s">
        <v>152</v>
      </c>
    </row>
    <row r="2198" spans="1:6" ht="14.65" thickBot="1" x14ac:dyDescent="0.5">
      <c r="A2198" s="134">
        <v>6</v>
      </c>
      <c r="B2198" s="135">
        <v>99022</v>
      </c>
      <c r="C2198" s="136" t="s">
        <v>156</v>
      </c>
      <c r="D2198" s="137">
        <v>1</v>
      </c>
      <c r="E2198" s="138">
        <v>26124.080000000002</v>
      </c>
      <c r="F2198" s="139" t="s">
        <v>262</v>
      </c>
    </row>
    <row r="2199" spans="1:6" ht="14.65" thickBot="1" x14ac:dyDescent="0.5">
      <c r="A2199" s="134">
        <v>6</v>
      </c>
      <c r="B2199" s="135">
        <v>99023</v>
      </c>
      <c r="C2199" s="136" t="s">
        <v>156</v>
      </c>
      <c r="D2199" s="137">
        <v>2</v>
      </c>
      <c r="E2199" s="138">
        <v>309076</v>
      </c>
      <c r="F2199" s="139" t="s">
        <v>152</v>
      </c>
    </row>
    <row r="2200" spans="1:6" ht="14.65" thickBot="1" x14ac:dyDescent="0.5">
      <c r="A2200" s="134">
        <v>6</v>
      </c>
      <c r="B2200" s="135">
        <v>99026</v>
      </c>
      <c r="C2200" s="136" t="s">
        <v>156</v>
      </c>
      <c r="D2200" s="137">
        <v>1</v>
      </c>
      <c r="E2200" s="138">
        <v>6740.6310000000003</v>
      </c>
      <c r="F2200" s="139" t="s">
        <v>262</v>
      </c>
    </row>
    <row r="2201" spans="1:6" ht="14.65" thickBot="1" x14ac:dyDescent="0.5">
      <c r="A2201" s="134">
        <v>6</v>
      </c>
      <c r="B2201" s="135">
        <v>99027</v>
      </c>
      <c r="C2201" s="136" t="s">
        <v>156</v>
      </c>
      <c r="D2201" s="137">
        <v>1</v>
      </c>
      <c r="E2201" s="138">
        <v>485.22399999999999</v>
      </c>
      <c r="F2201" s="139" t="s">
        <v>262</v>
      </c>
    </row>
    <row r="2202" spans="1:6" ht="14.65" thickBot="1" x14ac:dyDescent="0.5">
      <c r="A2202" s="134">
        <v>6</v>
      </c>
      <c r="B2202" s="135">
        <v>99029</v>
      </c>
      <c r="C2202" s="136" t="s">
        <v>156</v>
      </c>
      <c r="D2202" s="137">
        <v>1</v>
      </c>
      <c r="E2202" s="138">
        <v>17.72</v>
      </c>
      <c r="F2202" s="139" t="s">
        <v>262</v>
      </c>
    </row>
    <row r="2203" spans="1:6" ht="14.65" thickBot="1" x14ac:dyDescent="0.5">
      <c r="A2203" s="134">
        <v>6</v>
      </c>
      <c r="B2203" s="135">
        <v>99030</v>
      </c>
      <c r="C2203" s="136" t="s">
        <v>156</v>
      </c>
      <c r="D2203" s="137">
        <v>4</v>
      </c>
      <c r="E2203" s="138">
        <v>12744.614</v>
      </c>
      <c r="F2203" s="139" t="s">
        <v>262</v>
      </c>
    </row>
    <row r="2204" spans="1:6" ht="14.65" thickBot="1" x14ac:dyDescent="0.5">
      <c r="A2204" s="134">
        <v>6</v>
      </c>
      <c r="B2204" s="135">
        <v>99033</v>
      </c>
      <c r="C2204" s="136" t="s">
        <v>156</v>
      </c>
      <c r="D2204" s="137">
        <v>3</v>
      </c>
      <c r="E2204" s="138">
        <v>11490.51</v>
      </c>
      <c r="F2204" s="139" t="s">
        <v>262</v>
      </c>
    </row>
    <row r="2205" spans="1:6" ht="14.65" thickBot="1" x14ac:dyDescent="0.5">
      <c r="A2205" s="134">
        <v>6</v>
      </c>
      <c r="B2205" s="135">
        <v>99039</v>
      </c>
      <c r="C2205" s="136" t="s">
        <v>156</v>
      </c>
      <c r="D2205" s="137">
        <v>1</v>
      </c>
      <c r="E2205" s="138">
        <v>55.640999999999998</v>
      </c>
      <c r="F2205" s="139" t="s">
        <v>262</v>
      </c>
    </row>
    <row r="2206" spans="1:6" ht="14.65" thickBot="1" x14ac:dyDescent="0.5">
      <c r="A2206" s="134">
        <v>6</v>
      </c>
      <c r="B2206" s="135">
        <v>99101</v>
      </c>
      <c r="C2206" s="136" t="s">
        <v>156</v>
      </c>
      <c r="D2206" s="137">
        <v>5</v>
      </c>
      <c r="E2206" s="138">
        <v>301234.79700000002</v>
      </c>
      <c r="F2206" s="139" t="s">
        <v>262</v>
      </c>
    </row>
    <row r="2207" spans="1:6" ht="14.65" thickBot="1" x14ac:dyDescent="0.5">
      <c r="A2207" s="134">
        <v>6</v>
      </c>
      <c r="B2207" s="135">
        <v>99102</v>
      </c>
      <c r="C2207" s="136" t="s">
        <v>156</v>
      </c>
      <c r="D2207" s="137">
        <v>3</v>
      </c>
      <c r="E2207" s="138">
        <v>7319.4290000000001</v>
      </c>
      <c r="F2207" s="139" t="s">
        <v>262</v>
      </c>
    </row>
    <row r="2208" spans="1:6" ht="14.65" thickBot="1" x14ac:dyDescent="0.5">
      <c r="A2208" s="134">
        <v>6</v>
      </c>
      <c r="B2208" s="135">
        <v>99103</v>
      </c>
      <c r="C2208" s="136" t="s">
        <v>156</v>
      </c>
      <c r="D2208" s="137">
        <v>3</v>
      </c>
      <c r="E2208" s="138">
        <v>860.39800000000002</v>
      </c>
      <c r="F2208" s="139" t="s">
        <v>262</v>
      </c>
    </row>
    <row r="2209" spans="1:6" ht="14.65" thickBot="1" x14ac:dyDescent="0.5">
      <c r="A2209" s="134">
        <v>6</v>
      </c>
      <c r="B2209" s="135">
        <v>99109</v>
      </c>
      <c r="C2209" s="136" t="s">
        <v>156</v>
      </c>
      <c r="D2209" s="137">
        <v>2</v>
      </c>
      <c r="E2209" s="138">
        <v>77.56</v>
      </c>
      <c r="F2209" s="139" t="s">
        <v>262</v>
      </c>
    </row>
    <row r="2210" spans="1:6" ht="14.65" thickBot="1" x14ac:dyDescent="0.5">
      <c r="A2210" s="134">
        <v>6</v>
      </c>
      <c r="B2210" s="135">
        <v>99111</v>
      </c>
      <c r="C2210" s="136" t="s">
        <v>156</v>
      </c>
      <c r="D2210" s="137">
        <v>6</v>
      </c>
      <c r="E2210" s="138">
        <v>53133.639000000003</v>
      </c>
      <c r="F2210" s="139" t="s">
        <v>262</v>
      </c>
    </row>
    <row r="2211" spans="1:6" ht="14.65" thickBot="1" x14ac:dyDescent="0.5">
      <c r="A2211" s="134">
        <v>6</v>
      </c>
      <c r="B2211" s="135">
        <v>99111</v>
      </c>
      <c r="C2211" s="136" t="s">
        <v>156</v>
      </c>
      <c r="D2211" s="137">
        <v>1</v>
      </c>
      <c r="E2211" s="138">
        <v>110.59690000000001</v>
      </c>
      <c r="F2211" s="139" t="s">
        <v>152</v>
      </c>
    </row>
    <row r="2212" spans="1:6" ht="14.65" thickBot="1" x14ac:dyDescent="0.5">
      <c r="A2212" s="134">
        <v>6</v>
      </c>
      <c r="B2212" s="135">
        <v>99113</v>
      </c>
      <c r="C2212" s="136" t="s">
        <v>156</v>
      </c>
      <c r="D2212" s="137">
        <v>1</v>
      </c>
      <c r="E2212" s="138">
        <v>8243.5740000000005</v>
      </c>
      <c r="F2212" s="139" t="s">
        <v>262</v>
      </c>
    </row>
    <row r="2213" spans="1:6" ht="14.65" thickBot="1" x14ac:dyDescent="0.5">
      <c r="A2213" s="134">
        <v>6</v>
      </c>
      <c r="B2213" s="135">
        <v>99114</v>
      </c>
      <c r="C2213" s="136" t="s">
        <v>156</v>
      </c>
      <c r="D2213" s="137">
        <v>10</v>
      </c>
      <c r="E2213" s="138">
        <v>7563067.7989999996</v>
      </c>
      <c r="F2213" s="139" t="s">
        <v>262</v>
      </c>
    </row>
    <row r="2214" spans="1:6" ht="14.65" thickBot="1" x14ac:dyDescent="0.5">
      <c r="A2214" s="134">
        <v>6</v>
      </c>
      <c r="B2214" s="135">
        <v>99114</v>
      </c>
      <c r="C2214" s="136" t="s">
        <v>156</v>
      </c>
      <c r="D2214" s="137">
        <v>4</v>
      </c>
      <c r="E2214" s="138">
        <v>11286.014080000001</v>
      </c>
      <c r="F2214" s="139" t="s">
        <v>152</v>
      </c>
    </row>
    <row r="2215" spans="1:6" ht="14.65" thickBot="1" x14ac:dyDescent="0.5">
      <c r="A2215" s="134">
        <v>6</v>
      </c>
      <c r="B2215" s="135">
        <v>99122</v>
      </c>
      <c r="C2215" s="136" t="s">
        <v>156</v>
      </c>
      <c r="D2215" s="137">
        <v>2</v>
      </c>
      <c r="E2215" s="138">
        <v>24409.178</v>
      </c>
      <c r="F2215" s="139" t="s">
        <v>262</v>
      </c>
    </row>
    <row r="2216" spans="1:6" ht="14.65" thickBot="1" x14ac:dyDescent="0.5">
      <c r="A2216" s="134">
        <v>6</v>
      </c>
      <c r="B2216" s="135">
        <v>99125</v>
      </c>
      <c r="C2216" s="136" t="s">
        <v>156</v>
      </c>
      <c r="D2216" s="137">
        <v>4</v>
      </c>
      <c r="E2216" s="138">
        <v>157.94800000000001</v>
      </c>
      <c r="F2216" s="139" t="s">
        <v>262</v>
      </c>
    </row>
    <row r="2217" spans="1:6" ht="14.65" thickBot="1" x14ac:dyDescent="0.5">
      <c r="A2217" s="134">
        <v>6</v>
      </c>
      <c r="B2217" s="135">
        <v>99128</v>
      </c>
      <c r="C2217" s="136" t="s">
        <v>156</v>
      </c>
      <c r="D2217" s="137">
        <v>1</v>
      </c>
      <c r="E2217" s="138">
        <v>3313.1260000000002</v>
      </c>
      <c r="F2217" s="139" t="s">
        <v>262</v>
      </c>
    </row>
    <row r="2218" spans="1:6" ht="14.65" thickBot="1" x14ac:dyDescent="0.5">
      <c r="A2218" s="134">
        <v>6</v>
      </c>
      <c r="B2218" s="135">
        <v>99130</v>
      </c>
      <c r="C2218" s="136" t="s">
        <v>156</v>
      </c>
      <c r="D2218" s="137">
        <v>3</v>
      </c>
      <c r="E2218" s="138">
        <v>19668.126</v>
      </c>
      <c r="F2218" s="139" t="s">
        <v>262</v>
      </c>
    </row>
    <row r="2219" spans="1:6" ht="14.65" thickBot="1" x14ac:dyDescent="0.5">
      <c r="A2219" s="134">
        <v>6</v>
      </c>
      <c r="B2219" s="135">
        <v>99141</v>
      </c>
      <c r="C2219" s="136" t="s">
        <v>156</v>
      </c>
      <c r="D2219" s="137">
        <v>5</v>
      </c>
      <c r="E2219" s="138">
        <v>12488973.92</v>
      </c>
      <c r="F2219" s="139" t="s">
        <v>262</v>
      </c>
    </row>
    <row r="2220" spans="1:6" ht="14.65" thickBot="1" x14ac:dyDescent="0.5">
      <c r="A2220" s="134">
        <v>6</v>
      </c>
      <c r="B2220" s="135">
        <v>99141</v>
      </c>
      <c r="C2220" s="136" t="s">
        <v>156</v>
      </c>
      <c r="D2220" s="137">
        <v>3</v>
      </c>
      <c r="E2220" s="138">
        <v>488838.08377999999</v>
      </c>
      <c r="F2220" s="139" t="s">
        <v>152</v>
      </c>
    </row>
    <row r="2221" spans="1:6" ht="14.65" thickBot="1" x14ac:dyDescent="0.5">
      <c r="A2221" s="134">
        <v>6</v>
      </c>
      <c r="B2221" s="135">
        <v>99143</v>
      </c>
      <c r="C2221" s="136" t="s">
        <v>156</v>
      </c>
      <c r="D2221" s="137">
        <v>2</v>
      </c>
      <c r="E2221" s="138">
        <v>10684.468000000001</v>
      </c>
      <c r="F2221" s="139" t="s">
        <v>262</v>
      </c>
    </row>
    <row r="2222" spans="1:6" ht="14.65" thickBot="1" x14ac:dyDescent="0.5">
      <c r="A2222" s="134">
        <v>6</v>
      </c>
      <c r="B2222" s="135">
        <v>99149</v>
      </c>
      <c r="C2222" s="136" t="s">
        <v>156</v>
      </c>
      <c r="D2222" s="137">
        <v>1</v>
      </c>
      <c r="E2222" s="138">
        <v>2532.2249999999999</v>
      </c>
      <c r="F2222" s="139" t="s">
        <v>262</v>
      </c>
    </row>
    <row r="2223" spans="1:6" ht="14.65" thickBot="1" x14ac:dyDescent="0.5">
      <c r="A2223" s="134">
        <v>6</v>
      </c>
      <c r="B2223" s="135">
        <v>99157</v>
      </c>
      <c r="C2223" s="136" t="s">
        <v>156</v>
      </c>
      <c r="D2223" s="137">
        <v>3</v>
      </c>
      <c r="E2223" s="138">
        <v>12069.45</v>
      </c>
      <c r="F2223" s="139" t="s">
        <v>262</v>
      </c>
    </row>
    <row r="2224" spans="1:6" ht="14.65" thickBot="1" x14ac:dyDescent="0.5">
      <c r="A2224" s="134">
        <v>6</v>
      </c>
      <c r="B2224" s="135">
        <v>99158</v>
      </c>
      <c r="C2224" s="136" t="s">
        <v>156</v>
      </c>
      <c r="D2224" s="137">
        <v>2</v>
      </c>
      <c r="E2224" s="138">
        <v>7341.732</v>
      </c>
      <c r="F2224" s="139" t="s">
        <v>262</v>
      </c>
    </row>
    <row r="2225" spans="1:6" ht="14.65" thickBot="1" x14ac:dyDescent="0.5">
      <c r="A2225" s="134">
        <v>6</v>
      </c>
      <c r="B2225" s="135">
        <v>99159</v>
      </c>
      <c r="C2225" s="136" t="s">
        <v>156</v>
      </c>
      <c r="D2225" s="137">
        <v>2</v>
      </c>
      <c r="E2225" s="138">
        <v>47299.692999999999</v>
      </c>
      <c r="F2225" s="139" t="s">
        <v>262</v>
      </c>
    </row>
    <row r="2226" spans="1:6" ht="14.65" thickBot="1" x14ac:dyDescent="0.5">
      <c r="A2226" s="134">
        <v>6</v>
      </c>
      <c r="B2226" s="135">
        <v>99161</v>
      </c>
      <c r="C2226" s="136" t="s">
        <v>156</v>
      </c>
      <c r="D2226" s="137">
        <v>5</v>
      </c>
      <c r="E2226" s="138">
        <v>6094.4809999999998</v>
      </c>
      <c r="F2226" s="139" t="s">
        <v>262</v>
      </c>
    </row>
    <row r="2227" spans="1:6" ht="14.65" thickBot="1" x14ac:dyDescent="0.5">
      <c r="A2227" s="134">
        <v>6</v>
      </c>
      <c r="B2227" s="135">
        <v>99163</v>
      </c>
      <c r="C2227" s="136" t="s">
        <v>156</v>
      </c>
      <c r="D2227" s="137">
        <v>14</v>
      </c>
      <c r="E2227" s="138">
        <v>234653.06400000001</v>
      </c>
      <c r="F2227" s="139" t="s">
        <v>262</v>
      </c>
    </row>
    <row r="2228" spans="1:6" ht="14.65" thickBot="1" x14ac:dyDescent="0.5">
      <c r="A2228" s="134">
        <v>6</v>
      </c>
      <c r="B2228" s="135">
        <v>99163</v>
      </c>
      <c r="C2228" s="136" t="s">
        <v>156</v>
      </c>
      <c r="D2228" s="137">
        <v>1</v>
      </c>
      <c r="E2228" s="138">
        <v>7328.9920000000002</v>
      </c>
      <c r="F2228" s="139" t="s">
        <v>152</v>
      </c>
    </row>
    <row r="2229" spans="1:6" ht="14.65" thickBot="1" x14ac:dyDescent="0.5">
      <c r="A2229" s="134">
        <v>6</v>
      </c>
      <c r="B2229" s="135">
        <v>99169</v>
      </c>
      <c r="C2229" s="136" t="s">
        <v>156</v>
      </c>
      <c r="D2229" s="137">
        <v>1</v>
      </c>
      <c r="E2229" s="138">
        <v>12927.067999999999</v>
      </c>
      <c r="F2229" s="139" t="s">
        <v>152</v>
      </c>
    </row>
    <row r="2230" spans="1:6" ht="14.65" thickBot="1" x14ac:dyDescent="0.5">
      <c r="A2230" s="134">
        <v>6</v>
      </c>
      <c r="B2230" s="135">
        <v>99170</v>
      </c>
      <c r="C2230" s="136" t="s">
        <v>156</v>
      </c>
      <c r="D2230" s="137">
        <v>3</v>
      </c>
      <c r="E2230" s="138">
        <v>9759.634</v>
      </c>
      <c r="F2230" s="139" t="s">
        <v>262</v>
      </c>
    </row>
    <row r="2231" spans="1:6" ht="14.65" thickBot="1" x14ac:dyDescent="0.5">
      <c r="A2231" s="134">
        <v>6</v>
      </c>
      <c r="B2231" s="135">
        <v>99171</v>
      </c>
      <c r="C2231" s="136" t="s">
        <v>156</v>
      </c>
      <c r="D2231" s="137">
        <v>4</v>
      </c>
      <c r="E2231" s="138">
        <v>10709.255999999999</v>
      </c>
      <c r="F2231" s="139" t="s">
        <v>262</v>
      </c>
    </row>
    <row r="2232" spans="1:6" ht="14.65" thickBot="1" x14ac:dyDescent="0.5">
      <c r="A2232" s="134">
        <v>6</v>
      </c>
      <c r="B2232" s="135">
        <v>99173</v>
      </c>
      <c r="C2232" s="136" t="s">
        <v>156</v>
      </c>
      <c r="D2232" s="137">
        <v>2</v>
      </c>
      <c r="E2232" s="138">
        <v>54545.88</v>
      </c>
      <c r="F2232" s="139" t="s">
        <v>262</v>
      </c>
    </row>
    <row r="2233" spans="1:6" ht="14.65" thickBot="1" x14ac:dyDescent="0.5">
      <c r="A2233" s="134">
        <v>6</v>
      </c>
      <c r="B2233" s="135">
        <v>99176</v>
      </c>
      <c r="C2233" s="136" t="s">
        <v>156</v>
      </c>
      <c r="D2233" s="137">
        <v>2</v>
      </c>
      <c r="E2233" s="138">
        <v>128366</v>
      </c>
      <c r="F2233" s="139" t="s">
        <v>262</v>
      </c>
    </row>
    <row r="2234" spans="1:6" ht="14.65" thickBot="1" x14ac:dyDescent="0.5">
      <c r="A2234" s="134">
        <v>6</v>
      </c>
      <c r="B2234" s="135">
        <v>99179</v>
      </c>
      <c r="C2234" s="136" t="s">
        <v>156</v>
      </c>
      <c r="D2234" s="137">
        <v>2</v>
      </c>
      <c r="E2234" s="138">
        <v>7093.5540000000001</v>
      </c>
      <c r="F2234" s="139" t="s">
        <v>262</v>
      </c>
    </row>
    <row r="2235" spans="1:6" ht="14.65" thickBot="1" x14ac:dyDescent="0.5">
      <c r="A2235" s="134">
        <v>6</v>
      </c>
      <c r="B2235" s="135">
        <v>99181</v>
      </c>
      <c r="C2235" s="136" t="s">
        <v>156</v>
      </c>
      <c r="D2235" s="137">
        <v>2</v>
      </c>
      <c r="E2235" s="138">
        <v>352962.717</v>
      </c>
      <c r="F2235" s="139" t="s">
        <v>262</v>
      </c>
    </row>
    <row r="2236" spans="1:6" ht="14.65" thickBot="1" x14ac:dyDescent="0.5">
      <c r="A2236" s="134">
        <v>6</v>
      </c>
      <c r="B2236" s="135">
        <v>99181</v>
      </c>
      <c r="C2236" s="136" t="s">
        <v>156</v>
      </c>
      <c r="D2236" s="137">
        <v>2</v>
      </c>
      <c r="E2236" s="138">
        <v>198450</v>
      </c>
      <c r="F2236" s="139" t="s">
        <v>152</v>
      </c>
    </row>
    <row r="2237" spans="1:6" ht="14.65" thickBot="1" x14ac:dyDescent="0.5">
      <c r="A2237" s="134">
        <v>6</v>
      </c>
      <c r="B2237" s="135">
        <v>99201</v>
      </c>
      <c r="C2237" s="136" t="s">
        <v>156</v>
      </c>
      <c r="D2237" s="137">
        <v>7</v>
      </c>
      <c r="E2237" s="138">
        <v>374319.39199999999</v>
      </c>
      <c r="F2237" s="139" t="s">
        <v>262</v>
      </c>
    </row>
    <row r="2238" spans="1:6" ht="14.65" thickBot="1" x14ac:dyDescent="0.5">
      <c r="A2238" s="134">
        <v>6</v>
      </c>
      <c r="B2238" s="135">
        <v>99201</v>
      </c>
      <c r="C2238" s="136" t="s">
        <v>156</v>
      </c>
      <c r="D2238" s="137">
        <v>2</v>
      </c>
      <c r="E2238" s="138">
        <v>405.42959999999999</v>
      </c>
      <c r="F2238" s="139" t="s">
        <v>152</v>
      </c>
    </row>
    <row r="2239" spans="1:6" ht="14.65" thickBot="1" x14ac:dyDescent="0.5">
      <c r="A2239" s="134">
        <v>6</v>
      </c>
      <c r="B2239" s="135">
        <v>99202</v>
      </c>
      <c r="C2239" s="136" t="s">
        <v>156</v>
      </c>
      <c r="D2239" s="137">
        <v>27</v>
      </c>
      <c r="E2239" s="138">
        <v>3790779.3450000002</v>
      </c>
      <c r="F2239" s="139" t="s">
        <v>262</v>
      </c>
    </row>
    <row r="2240" spans="1:6" ht="14.65" thickBot="1" x14ac:dyDescent="0.5">
      <c r="A2240" s="134">
        <v>6</v>
      </c>
      <c r="B2240" s="135">
        <v>99202</v>
      </c>
      <c r="C2240" s="136" t="s">
        <v>156</v>
      </c>
      <c r="D2240" s="137">
        <v>18</v>
      </c>
      <c r="E2240" s="138">
        <v>4721.3362299999999</v>
      </c>
      <c r="F2240" s="139" t="s">
        <v>152</v>
      </c>
    </row>
    <row r="2241" spans="1:6" ht="14.65" thickBot="1" x14ac:dyDescent="0.5">
      <c r="A2241" s="134">
        <v>6</v>
      </c>
      <c r="B2241" s="135">
        <v>99204</v>
      </c>
      <c r="C2241" s="136" t="s">
        <v>156</v>
      </c>
      <c r="D2241" s="137">
        <v>1</v>
      </c>
      <c r="E2241" s="138">
        <v>362.68299999999999</v>
      </c>
      <c r="F2241" s="139" t="s">
        <v>262</v>
      </c>
    </row>
    <row r="2242" spans="1:6" ht="14.65" thickBot="1" x14ac:dyDescent="0.5">
      <c r="A2242" s="134">
        <v>6</v>
      </c>
      <c r="B2242" s="135">
        <v>99205</v>
      </c>
      <c r="C2242" s="136" t="s">
        <v>156</v>
      </c>
      <c r="D2242" s="137">
        <v>1</v>
      </c>
      <c r="E2242" s="138">
        <v>89335.360000000001</v>
      </c>
      <c r="F2242" s="139" t="s">
        <v>262</v>
      </c>
    </row>
    <row r="2243" spans="1:6" ht="14.65" thickBot="1" x14ac:dyDescent="0.5">
      <c r="A2243" s="134">
        <v>6</v>
      </c>
      <c r="B2243" s="135">
        <v>99206</v>
      </c>
      <c r="C2243" s="136" t="s">
        <v>156</v>
      </c>
      <c r="D2243" s="137">
        <v>10</v>
      </c>
      <c r="E2243" s="138">
        <v>173004574.31999999</v>
      </c>
      <c r="F2243" s="139" t="s">
        <v>262</v>
      </c>
    </row>
    <row r="2244" spans="1:6" ht="14.65" thickBot="1" x14ac:dyDescent="0.5">
      <c r="A2244" s="134">
        <v>6</v>
      </c>
      <c r="B2244" s="135">
        <v>99206</v>
      </c>
      <c r="C2244" s="136" t="s">
        <v>156</v>
      </c>
      <c r="D2244" s="137">
        <v>1</v>
      </c>
      <c r="E2244" s="138">
        <v>1.41665</v>
      </c>
      <c r="F2244" s="139" t="s">
        <v>152</v>
      </c>
    </row>
    <row r="2245" spans="1:6" ht="14.65" thickBot="1" x14ac:dyDescent="0.5">
      <c r="A2245" s="134">
        <v>6</v>
      </c>
      <c r="B2245" s="135">
        <v>99207</v>
      </c>
      <c r="C2245" s="136" t="s">
        <v>156</v>
      </c>
      <c r="D2245" s="137">
        <v>2</v>
      </c>
      <c r="E2245" s="138">
        <v>11796.96</v>
      </c>
      <c r="F2245" s="139" t="s">
        <v>262</v>
      </c>
    </row>
    <row r="2246" spans="1:6" ht="14.65" thickBot="1" x14ac:dyDescent="0.5">
      <c r="A2246" s="134">
        <v>6</v>
      </c>
      <c r="B2246" s="135">
        <v>99207</v>
      </c>
      <c r="C2246" s="136" t="s">
        <v>156</v>
      </c>
      <c r="D2246" s="137">
        <v>3</v>
      </c>
      <c r="E2246" s="138">
        <v>41826.039080000002</v>
      </c>
      <c r="F2246" s="139" t="s">
        <v>152</v>
      </c>
    </row>
    <row r="2247" spans="1:6" ht="14.65" thickBot="1" x14ac:dyDescent="0.5">
      <c r="A2247" s="134">
        <v>6</v>
      </c>
      <c r="B2247" s="135">
        <v>99208</v>
      </c>
      <c r="C2247" s="136" t="s">
        <v>156</v>
      </c>
      <c r="D2247" s="137">
        <v>9</v>
      </c>
      <c r="E2247" s="138">
        <v>476319.86800000002</v>
      </c>
      <c r="F2247" s="139" t="s">
        <v>262</v>
      </c>
    </row>
    <row r="2248" spans="1:6" ht="14.65" thickBot="1" x14ac:dyDescent="0.5">
      <c r="A2248" s="134">
        <v>6</v>
      </c>
      <c r="B2248" s="135">
        <v>99208</v>
      </c>
      <c r="C2248" s="136" t="s">
        <v>156</v>
      </c>
      <c r="D2248" s="137">
        <v>4</v>
      </c>
      <c r="E2248" s="138">
        <v>96381.888200000001</v>
      </c>
      <c r="F2248" s="139" t="s">
        <v>152</v>
      </c>
    </row>
    <row r="2249" spans="1:6" ht="14.65" thickBot="1" x14ac:dyDescent="0.5">
      <c r="A2249" s="134">
        <v>6</v>
      </c>
      <c r="B2249" s="135">
        <v>99212</v>
      </c>
      <c r="C2249" s="136" t="s">
        <v>156</v>
      </c>
      <c r="D2249" s="137">
        <v>44</v>
      </c>
      <c r="E2249" s="138">
        <v>1401672.0390000001</v>
      </c>
      <c r="F2249" s="139" t="s">
        <v>262</v>
      </c>
    </row>
    <row r="2250" spans="1:6" ht="14.65" thickBot="1" x14ac:dyDescent="0.5">
      <c r="A2250" s="134">
        <v>6</v>
      </c>
      <c r="B2250" s="135">
        <v>99212</v>
      </c>
      <c r="C2250" s="136" t="s">
        <v>156</v>
      </c>
      <c r="D2250" s="137">
        <v>37</v>
      </c>
      <c r="E2250" s="138">
        <v>220109.60918999999</v>
      </c>
      <c r="F2250" s="139" t="s">
        <v>152</v>
      </c>
    </row>
    <row r="2251" spans="1:6" ht="14.65" thickBot="1" x14ac:dyDescent="0.5">
      <c r="A2251" s="134">
        <v>6</v>
      </c>
      <c r="B2251" s="135">
        <v>99216</v>
      </c>
      <c r="C2251" s="136" t="s">
        <v>156</v>
      </c>
      <c r="D2251" s="137">
        <v>36</v>
      </c>
      <c r="E2251" s="138">
        <v>9662669.2899999991</v>
      </c>
      <c r="F2251" s="139" t="s">
        <v>262</v>
      </c>
    </row>
    <row r="2252" spans="1:6" ht="14.65" thickBot="1" x14ac:dyDescent="0.5">
      <c r="A2252" s="134">
        <v>6</v>
      </c>
      <c r="B2252" s="135">
        <v>99216</v>
      </c>
      <c r="C2252" s="136" t="s">
        <v>156</v>
      </c>
      <c r="D2252" s="137">
        <v>34</v>
      </c>
      <c r="E2252" s="138">
        <v>3768386.59656</v>
      </c>
      <c r="F2252" s="139" t="s">
        <v>152</v>
      </c>
    </row>
    <row r="2253" spans="1:6" ht="14.65" thickBot="1" x14ac:dyDescent="0.5">
      <c r="A2253" s="134">
        <v>6</v>
      </c>
      <c r="B2253" s="135">
        <v>99217</v>
      </c>
      <c r="C2253" s="136" t="s">
        <v>156</v>
      </c>
      <c r="D2253" s="137">
        <v>5</v>
      </c>
      <c r="E2253" s="138">
        <v>221557.84</v>
      </c>
      <c r="F2253" s="139" t="s">
        <v>262</v>
      </c>
    </row>
    <row r="2254" spans="1:6" ht="14.65" thickBot="1" x14ac:dyDescent="0.5">
      <c r="A2254" s="134">
        <v>6</v>
      </c>
      <c r="B2254" s="135">
        <v>99217</v>
      </c>
      <c r="C2254" s="136" t="s">
        <v>156</v>
      </c>
      <c r="D2254" s="137">
        <v>4</v>
      </c>
      <c r="E2254" s="138">
        <v>83821.082120000006</v>
      </c>
      <c r="F2254" s="139" t="s">
        <v>152</v>
      </c>
    </row>
    <row r="2255" spans="1:6" ht="14.65" thickBot="1" x14ac:dyDescent="0.5">
      <c r="A2255" s="134">
        <v>6</v>
      </c>
      <c r="B2255" s="135">
        <v>99218</v>
      </c>
      <c r="C2255" s="136" t="s">
        <v>156</v>
      </c>
      <c r="D2255" s="137">
        <v>3</v>
      </c>
      <c r="E2255" s="138">
        <v>85786.72</v>
      </c>
      <c r="F2255" s="139" t="s">
        <v>262</v>
      </c>
    </row>
    <row r="2256" spans="1:6" ht="14.65" thickBot="1" x14ac:dyDescent="0.5">
      <c r="A2256" s="134">
        <v>6</v>
      </c>
      <c r="B2256" s="135">
        <v>99218</v>
      </c>
      <c r="C2256" s="136" t="s">
        <v>156</v>
      </c>
      <c r="D2256" s="137">
        <v>2</v>
      </c>
      <c r="E2256" s="138">
        <v>283016</v>
      </c>
      <c r="F2256" s="139" t="s">
        <v>152</v>
      </c>
    </row>
    <row r="2257" spans="1:6" ht="14.65" thickBot="1" x14ac:dyDescent="0.5">
      <c r="A2257" s="134">
        <v>6</v>
      </c>
      <c r="B2257" s="135">
        <v>99220</v>
      </c>
      <c r="C2257" s="136" t="s">
        <v>156</v>
      </c>
      <c r="D2257" s="137">
        <v>1</v>
      </c>
      <c r="E2257" s="138">
        <v>0</v>
      </c>
      <c r="F2257" s="139" t="s">
        <v>262</v>
      </c>
    </row>
    <row r="2258" spans="1:6" ht="14.65" thickBot="1" x14ac:dyDescent="0.5">
      <c r="A2258" s="134">
        <v>6</v>
      </c>
      <c r="B2258" s="135">
        <v>99224</v>
      </c>
      <c r="C2258" s="136" t="s">
        <v>156</v>
      </c>
      <c r="D2258" s="137">
        <v>12</v>
      </c>
      <c r="E2258" s="138">
        <v>9593661.6050000004</v>
      </c>
      <c r="F2258" s="139" t="s">
        <v>262</v>
      </c>
    </row>
    <row r="2259" spans="1:6" ht="14.65" thickBot="1" x14ac:dyDescent="0.5">
      <c r="A2259" s="134">
        <v>6</v>
      </c>
      <c r="B2259" s="135">
        <v>99224</v>
      </c>
      <c r="C2259" s="136" t="s">
        <v>156</v>
      </c>
      <c r="D2259" s="137">
        <v>7</v>
      </c>
      <c r="E2259" s="138">
        <v>920732.35447999998</v>
      </c>
      <c r="F2259" s="139" t="s">
        <v>152</v>
      </c>
    </row>
    <row r="2260" spans="1:6" ht="14.65" thickBot="1" x14ac:dyDescent="0.5">
      <c r="A2260" s="134">
        <v>6</v>
      </c>
      <c r="B2260" s="135">
        <v>99326</v>
      </c>
      <c r="C2260" s="136" t="s">
        <v>156</v>
      </c>
      <c r="D2260" s="137">
        <v>4</v>
      </c>
      <c r="E2260" s="138">
        <v>979774</v>
      </c>
      <c r="F2260" s="139" t="s">
        <v>152</v>
      </c>
    </row>
    <row r="2261" spans="1:6" ht="14.65" thickBot="1" x14ac:dyDescent="0.5">
      <c r="A2261" s="134">
        <v>6</v>
      </c>
      <c r="B2261" s="135">
        <v>99344</v>
      </c>
      <c r="C2261" s="136" t="s">
        <v>156</v>
      </c>
      <c r="D2261" s="137">
        <v>23</v>
      </c>
      <c r="E2261" s="138">
        <v>38232419.953000002</v>
      </c>
      <c r="F2261" s="139" t="s">
        <v>262</v>
      </c>
    </row>
    <row r="2262" spans="1:6" ht="14.65" thickBot="1" x14ac:dyDescent="0.5">
      <c r="A2262" s="134">
        <v>6</v>
      </c>
      <c r="B2262" s="135">
        <v>99371</v>
      </c>
      <c r="C2262" s="136" t="s">
        <v>156</v>
      </c>
      <c r="D2262" s="137">
        <v>1</v>
      </c>
      <c r="E2262" s="138">
        <v>8019.5739999999996</v>
      </c>
      <c r="F2262" s="139" t="s">
        <v>262</v>
      </c>
    </row>
    <row r="2263" spans="1:6" ht="14.65" thickBot="1" x14ac:dyDescent="0.5">
      <c r="A2263" s="134">
        <v>6</v>
      </c>
      <c r="B2263" s="135">
        <v>99402</v>
      </c>
      <c r="C2263" s="136" t="s">
        <v>156</v>
      </c>
      <c r="D2263" s="137">
        <v>3</v>
      </c>
      <c r="E2263" s="138">
        <v>30229.686000000002</v>
      </c>
      <c r="F2263" s="139" t="s">
        <v>262</v>
      </c>
    </row>
    <row r="2264" spans="1:6" ht="14.65" thickBot="1" x14ac:dyDescent="0.5">
      <c r="A2264" s="134">
        <v>6</v>
      </c>
      <c r="B2264" s="135">
        <v>99403</v>
      </c>
      <c r="C2264" s="136" t="s">
        <v>156</v>
      </c>
      <c r="D2264" s="137">
        <v>9</v>
      </c>
      <c r="E2264" s="138">
        <v>118808.118</v>
      </c>
      <c r="F2264" s="139" t="s">
        <v>262</v>
      </c>
    </row>
    <row r="2265" spans="1:6" ht="14.65" thickBot="1" x14ac:dyDescent="0.5">
      <c r="A2265" s="134">
        <v>6</v>
      </c>
      <c r="B2265" s="135">
        <v>99403</v>
      </c>
      <c r="C2265" s="136" t="s">
        <v>156</v>
      </c>
      <c r="D2265" s="137">
        <v>1</v>
      </c>
      <c r="E2265" s="138">
        <v>91.353899999999996</v>
      </c>
      <c r="F2265" s="139" t="s">
        <v>152</v>
      </c>
    </row>
    <row r="2266" spans="1:6" ht="14.65" thickBot="1" x14ac:dyDescent="0.5">
      <c r="A2266" s="134">
        <v>6</v>
      </c>
      <c r="B2266" s="135">
        <v>98620</v>
      </c>
      <c r="C2266" s="136" t="s">
        <v>153</v>
      </c>
      <c r="D2266" s="137">
        <v>788</v>
      </c>
      <c r="E2266" s="138">
        <v>16026.918890000001</v>
      </c>
      <c r="F2266" s="139" t="s">
        <v>152</v>
      </c>
    </row>
    <row r="2267" spans="1:6" ht="14.65" thickBot="1" x14ac:dyDescent="0.5">
      <c r="A2267" s="134">
        <v>6</v>
      </c>
      <c r="B2267" s="135">
        <v>98648</v>
      </c>
      <c r="C2267" s="136" t="s">
        <v>153</v>
      </c>
      <c r="D2267" s="137">
        <v>404</v>
      </c>
      <c r="E2267" s="138">
        <v>9524.2850799999997</v>
      </c>
      <c r="F2267" s="139" t="s">
        <v>152</v>
      </c>
    </row>
    <row r="2268" spans="1:6" ht="14.65" thickBot="1" x14ac:dyDescent="0.5">
      <c r="A2268" s="134">
        <v>6</v>
      </c>
      <c r="B2268" s="135">
        <v>98857</v>
      </c>
      <c r="C2268" s="136" t="s">
        <v>153</v>
      </c>
      <c r="D2268" s="137">
        <v>1</v>
      </c>
      <c r="E2268" s="138">
        <v>963.77800000000002</v>
      </c>
      <c r="F2268" s="139" t="s">
        <v>262</v>
      </c>
    </row>
    <row r="2269" spans="1:6" ht="14.65" thickBot="1" x14ac:dyDescent="0.5">
      <c r="A2269" s="134">
        <v>6</v>
      </c>
      <c r="B2269" s="135">
        <v>98857</v>
      </c>
      <c r="C2269" s="136" t="s">
        <v>153</v>
      </c>
      <c r="D2269" s="137">
        <v>11</v>
      </c>
      <c r="E2269" s="138">
        <v>101.51664</v>
      </c>
      <c r="F2269" s="139" t="s">
        <v>152</v>
      </c>
    </row>
    <row r="2270" spans="1:6" ht="14.65" thickBot="1" x14ac:dyDescent="0.5">
      <c r="A2270" s="134">
        <v>6</v>
      </c>
      <c r="B2270" s="135">
        <v>99001</v>
      </c>
      <c r="C2270" s="136" t="s">
        <v>153</v>
      </c>
      <c r="D2270" s="137">
        <v>1299</v>
      </c>
      <c r="E2270" s="138">
        <v>806505.06099999999</v>
      </c>
      <c r="F2270" s="139" t="s">
        <v>262</v>
      </c>
    </row>
    <row r="2271" spans="1:6" ht="14.65" thickBot="1" x14ac:dyDescent="0.5">
      <c r="A2271" s="134">
        <v>6</v>
      </c>
      <c r="B2271" s="135">
        <v>99001</v>
      </c>
      <c r="C2271" s="136" t="s">
        <v>153</v>
      </c>
      <c r="D2271" s="137">
        <v>1157</v>
      </c>
      <c r="E2271" s="138">
        <v>28222.536489999999</v>
      </c>
      <c r="F2271" s="139" t="s">
        <v>152</v>
      </c>
    </row>
    <row r="2272" spans="1:6" ht="14.65" thickBot="1" x14ac:dyDescent="0.5">
      <c r="A2272" s="134">
        <v>6</v>
      </c>
      <c r="B2272" s="135">
        <v>99003</v>
      </c>
      <c r="C2272" s="136" t="s">
        <v>153</v>
      </c>
      <c r="D2272" s="137">
        <v>1131</v>
      </c>
      <c r="E2272" s="138">
        <v>1043983.666</v>
      </c>
      <c r="F2272" s="139" t="s">
        <v>262</v>
      </c>
    </row>
    <row r="2273" spans="1:6" ht="14.65" thickBot="1" x14ac:dyDescent="0.5">
      <c r="A2273" s="134">
        <v>6</v>
      </c>
      <c r="B2273" s="135">
        <v>99003</v>
      </c>
      <c r="C2273" s="136" t="s">
        <v>153</v>
      </c>
      <c r="D2273" s="137">
        <v>531</v>
      </c>
      <c r="E2273" s="138">
        <v>12523.52513</v>
      </c>
      <c r="F2273" s="139" t="s">
        <v>152</v>
      </c>
    </row>
    <row r="2274" spans="1:6" ht="14.65" thickBot="1" x14ac:dyDescent="0.5">
      <c r="A2274" s="134">
        <v>6</v>
      </c>
      <c r="B2274" s="135">
        <v>99004</v>
      </c>
      <c r="C2274" s="136" t="s">
        <v>153</v>
      </c>
      <c r="D2274" s="137">
        <v>350</v>
      </c>
      <c r="E2274" s="138">
        <v>369335.88500000001</v>
      </c>
      <c r="F2274" s="139" t="s">
        <v>262</v>
      </c>
    </row>
    <row r="2275" spans="1:6" ht="14.65" thickBot="1" x14ac:dyDescent="0.5">
      <c r="A2275" s="134">
        <v>6</v>
      </c>
      <c r="B2275" s="135">
        <v>99004</v>
      </c>
      <c r="C2275" s="136" t="s">
        <v>153</v>
      </c>
      <c r="D2275" s="137">
        <v>2446</v>
      </c>
      <c r="E2275" s="138">
        <v>61941.30384</v>
      </c>
      <c r="F2275" s="139" t="s">
        <v>152</v>
      </c>
    </row>
    <row r="2276" spans="1:6" ht="14.65" thickBot="1" x14ac:dyDescent="0.5">
      <c r="A2276" s="134">
        <v>6</v>
      </c>
      <c r="B2276" s="135">
        <v>99005</v>
      </c>
      <c r="C2276" s="136" t="s">
        <v>153</v>
      </c>
      <c r="D2276" s="137">
        <v>2708</v>
      </c>
      <c r="E2276" s="138">
        <v>2723263.949</v>
      </c>
      <c r="F2276" s="139" t="s">
        <v>262</v>
      </c>
    </row>
    <row r="2277" spans="1:6" ht="14.65" thickBot="1" x14ac:dyDescent="0.5">
      <c r="A2277" s="134">
        <v>6</v>
      </c>
      <c r="B2277" s="135">
        <v>99005</v>
      </c>
      <c r="C2277" s="136" t="s">
        <v>153</v>
      </c>
      <c r="D2277" s="137">
        <v>2619</v>
      </c>
      <c r="E2277" s="138">
        <v>87313.980070000005</v>
      </c>
      <c r="F2277" s="139" t="s">
        <v>152</v>
      </c>
    </row>
    <row r="2278" spans="1:6" ht="14.65" thickBot="1" x14ac:dyDescent="0.5">
      <c r="A2278" s="134">
        <v>6</v>
      </c>
      <c r="B2278" s="135">
        <v>99006</v>
      </c>
      <c r="C2278" s="136" t="s">
        <v>153</v>
      </c>
      <c r="D2278" s="137">
        <v>2905</v>
      </c>
      <c r="E2278" s="138">
        <v>2342909.1439999999</v>
      </c>
      <c r="F2278" s="139" t="s">
        <v>262</v>
      </c>
    </row>
    <row r="2279" spans="1:6" ht="14.65" thickBot="1" x14ac:dyDescent="0.5">
      <c r="A2279" s="134">
        <v>6</v>
      </c>
      <c r="B2279" s="135">
        <v>99006</v>
      </c>
      <c r="C2279" s="136" t="s">
        <v>153</v>
      </c>
      <c r="D2279" s="137">
        <v>2037</v>
      </c>
      <c r="E2279" s="138">
        <v>49001.811309999997</v>
      </c>
      <c r="F2279" s="139" t="s">
        <v>152</v>
      </c>
    </row>
    <row r="2280" spans="1:6" ht="14.65" thickBot="1" x14ac:dyDescent="0.5">
      <c r="A2280" s="134">
        <v>6</v>
      </c>
      <c r="B2280" s="135">
        <v>99008</v>
      </c>
      <c r="C2280" s="136" t="s">
        <v>153</v>
      </c>
      <c r="D2280" s="137">
        <v>263</v>
      </c>
      <c r="E2280" s="138">
        <v>275283.39600000001</v>
      </c>
      <c r="F2280" s="139" t="s">
        <v>262</v>
      </c>
    </row>
    <row r="2281" spans="1:6" ht="14.65" thickBot="1" x14ac:dyDescent="0.5">
      <c r="A2281" s="134">
        <v>6</v>
      </c>
      <c r="B2281" s="135">
        <v>99008</v>
      </c>
      <c r="C2281" s="136" t="s">
        <v>153</v>
      </c>
      <c r="D2281" s="137">
        <v>4</v>
      </c>
      <c r="E2281" s="138">
        <v>139.39320000000001</v>
      </c>
      <c r="F2281" s="139" t="s">
        <v>152</v>
      </c>
    </row>
    <row r="2282" spans="1:6" ht="14.65" thickBot="1" x14ac:dyDescent="0.5">
      <c r="A2282" s="134">
        <v>6</v>
      </c>
      <c r="B2282" s="135">
        <v>99009</v>
      </c>
      <c r="C2282" s="136" t="s">
        <v>153</v>
      </c>
      <c r="D2282" s="137">
        <v>534</v>
      </c>
      <c r="E2282" s="138">
        <v>571985.70400000003</v>
      </c>
      <c r="F2282" s="139" t="s">
        <v>262</v>
      </c>
    </row>
    <row r="2283" spans="1:6" ht="14.65" thickBot="1" x14ac:dyDescent="0.5">
      <c r="A2283" s="134">
        <v>6</v>
      </c>
      <c r="B2283" s="135">
        <v>99011</v>
      </c>
      <c r="C2283" s="136" t="s">
        <v>153</v>
      </c>
      <c r="D2283" s="137">
        <v>646</v>
      </c>
      <c r="E2283" s="138">
        <v>459397.6</v>
      </c>
      <c r="F2283" s="139" t="s">
        <v>262</v>
      </c>
    </row>
    <row r="2284" spans="1:6" ht="14.65" thickBot="1" x14ac:dyDescent="0.5">
      <c r="A2284" s="134">
        <v>6</v>
      </c>
      <c r="B2284" s="135">
        <v>99011</v>
      </c>
      <c r="C2284" s="136" t="s">
        <v>153</v>
      </c>
      <c r="D2284" s="137">
        <v>643</v>
      </c>
      <c r="E2284" s="138">
        <v>27048.173849999999</v>
      </c>
      <c r="F2284" s="139" t="s">
        <v>152</v>
      </c>
    </row>
    <row r="2285" spans="1:6" ht="14.65" thickBot="1" x14ac:dyDescent="0.5">
      <c r="A2285" s="134">
        <v>6</v>
      </c>
      <c r="B2285" s="135">
        <v>99012</v>
      </c>
      <c r="C2285" s="136" t="s">
        <v>153</v>
      </c>
      <c r="D2285" s="137">
        <v>430</v>
      </c>
      <c r="E2285" s="138">
        <v>405139.34600000002</v>
      </c>
      <c r="F2285" s="139" t="s">
        <v>262</v>
      </c>
    </row>
    <row r="2286" spans="1:6" ht="14.65" thickBot="1" x14ac:dyDescent="0.5">
      <c r="A2286" s="134">
        <v>6</v>
      </c>
      <c r="B2286" s="135">
        <v>99013</v>
      </c>
      <c r="C2286" s="136" t="s">
        <v>153</v>
      </c>
      <c r="D2286" s="137">
        <v>631</v>
      </c>
      <c r="E2286" s="138">
        <v>606156.82299999997</v>
      </c>
      <c r="F2286" s="139" t="s">
        <v>262</v>
      </c>
    </row>
    <row r="2287" spans="1:6" ht="14.65" thickBot="1" x14ac:dyDescent="0.5">
      <c r="A2287" s="134">
        <v>6</v>
      </c>
      <c r="B2287" s="135">
        <v>99014</v>
      </c>
      <c r="C2287" s="136" t="s">
        <v>153</v>
      </c>
      <c r="D2287" s="137">
        <v>85</v>
      </c>
      <c r="E2287" s="138">
        <v>66401.066999999995</v>
      </c>
      <c r="F2287" s="139" t="s">
        <v>262</v>
      </c>
    </row>
    <row r="2288" spans="1:6" ht="14.65" thickBot="1" x14ac:dyDescent="0.5">
      <c r="A2288" s="134">
        <v>6</v>
      </c>
      <c r="B2288" s="135">
        <v>99014</v>
      </c>
      <c r="C2288" s="136" t="s">
        <v>153</v>
      </c>
      <c r="D2288" s="137">
        <v>7</v>
      </c>
      <c r="E2288" s="138">
        <v>87.333299999999994</v>
      </c>
      <c r="F2288" s="139" t="s">
        <v>152</v>
      </c>
    </row>
    <row r="2289" spans="1:6" ht="14.65" thickBot="1" x14ac:dyDescent="0.5">
      <c r="A2289" s="134">
        <v>6</v>
      </c>
      <c r="B2289" s="135">
        <v>99016</v>
      </c>
      <c r="C2289" s="136" t="s">
        <v>153</v>
      </c>
      <c r="D2289" s="137">
        <v>6304</v>
      </c>
      <c r="E2289" s="138">
        <v>5456022.4709999999</v>
      </c>
      <c r="F2289" s="139" t="s">
        <v>262</v>
      </c>
    </row>
    <row r="2290" spans="1:6" ht="14.65" thickBot="1" x14ac:dyDescent="0.5">
      <c r="A2290" s="134">
        <v>6</v>
      </c>
      <c r="B2290" s="135">
        <v>99016</v>
      </c>
      <c r="C2290" s="136" t="s">
        <v>153</v>
      </c>
      <c r="D2290" s="137">
        <v>6243</v>
      </c>
      <c r="E2290" s="138">
        <v>123581.13591</v>
      </c>
      <c r="F2290" s="139" t="s">
        <v>152</v>
      </c>
    </row>
    <row r="2291" spans="1:6" ht="14.65" thickBot="1" x14ac:dyDescent="0.5">
      <c r="A2291" s="134">
        <v>6</v>
      </c>
      <c r="B2291" s="135">
        <v>99018</v>
      </c>
      <c r="C2291" s="136" t="s">
        <v>153</v>
      </c>
      <c r="D2291" s="137">
        <v>97</v>
      </c>
      <c r="E2291" s="138">
        <v>86018.678</v>
      </c>
      <c r="F2291" s="139" t="s">
        <v>262</v>
      </c>
    </row>
    <row r="2292" spans="1:6" ht="14.65" thickBot="1" x14ac:dyDescent="0.5">
      <c r="A2292" s="134">
        <v>6</v>
      </c>
      <c r="B2292" s="135">
        <v>99019</v>
      </c>
      <c r="C2292" s="136" t="s">
        <v>153</v>
      </c>
      <c r="D2292" s="137">
        <v>5545</v>
      </c>
      <c r="E2292" s="138">
        <v>5165695.2019999996</v>
      </c>
      <c r="F2292" s="139" t="s">
        <v>262</v>
      </c>
    </row>
    <row r="2293" spans="1:6" ht="14.65" thickBot="1" x14ac:dyDescent="0.5">
      <c r="A2293" s="134">
        <v>6</v>
      </c>
      <c r="B2293" s="135">
        <v>99019</v>
      </c>
      <c r="C2293" s="136" t="s">
        <v>153</v>
      </c>
      <c r="D2293" s="137">
        <v>3740</v>
      </c>
      <c r="E2293" s="138">
        <v>102251.97851</v>
      </c>
      <c r="F2293" s="139" t="s">
        <v>152</v>
      </c>
    </row>
    <row r="2294" spans="1:6" ht="14.65" thickBot="1" x14ac:dyDescent="0.5">
      <c r="A2294" s="134">
        <v>6</v>
      </c>
      <c r="B2294" s="135">
        <v>99020</v>
      </c>
      <c r="C2294" s="136" t="s">
        <v>153</v>
      </c>
      <c r="D2294" s="137">
        <v>32</v>
      </c>
      <c r="E2294" s="138">
        <v>30523.028999999999</v>
      </c>
      <c r="F2294" s="139" t="s">
        <v>262</v>
      </c>
    </row>
    <row r="2295" spans="1:6" ht="14.65" thickBot="1" x14ac:dyDescent="0.5">
      <c r="A2295" s="134">
        <v>6</v>
      </c>
      <c r="B2295" s="135">
        <v>99021</v>
      </c>
      <c r="C2295" s="136" t="s">
        <v>153</v>
      </c>
      <c r="D2295" s="137">
        <v>2359</v>
      </c>
      <c r="E2295" s="138">
        <v>2153517.585</v>
      </c>
      <c r="F2295" s="139" t="s">
        <v>262</v>
      </c>
    </row>
    <row r="2296" spans="1:6" ht="14.65" thickBot="1" x14ac:dyDescent="0.5">
      <c r="A2296" s="134">
        <v>6</v>
      </c>
      <c r="B2296" s="135">
        <v>99021</v>
      </c>
      <c r="C2296" s="136" t="s">
        <v>153</v>
      </c>
      <c r="D2296" s="137">
        <v>2143</v>
      </c>
      <c r="E2296" s="138">
        <v>53783.474000000002</v>
      </c>
      <c r="F2296" s="139" t="s">
        <v>152</v>
      </c>
    </row>
    <row r="2297" spans="1:6" ht="14.65" thickBot="1" x14ac:dyDescent="0.5">
      <c r="A2297" s="134">
        <v>6</v>
      </c>
      <c r="B2297" s="135">
        <v>99022</v>
      </c>
      <c r="C2297" s="136" t="s">
        <v>153</v>
      </c>
      <c r="D2297" s="137">
        <v>2829</v>
      </c>
      <c r="E2297" s="138">
        <v>2187862.3169999998</v>
      </c>
      <c r="F2297" s="139" t="s">
        <v>262</v>
      </c>
    </row>
    <row r="2298" spans="1:6" ht="14.65" thickBot="1" x14ac:dyDescent="0.5">
      <c r="A2298" s="134">
        <v>6</v>
      </c>
      <c r="B2298" s="135">
        <v>99022</v>
      </c>
      <c r="C2298" s="136" t="s">
        <v>153</v>
      </c>
      <c r="D2298" s="137">
        <v>1599</v>
      </c>
      <c r="E2298" s="138">
        <v>42888.72855</v>
      </c>
      <c r="F2298" s="139" t="s">
        <v>152</v>
      </c>
    </row>
    <row r="2299" spans="1:6" ht="14.65" thickBot="1" x14ac:dyDescent="0.5">
      <c r="A2299" s="134">
        <v>6</v>
      </c>
      <c r="B2299" s="135">
        <v>99023</v>
      </c>
      <c r="C2299" s="136" t="s">
        <v>153</v>
      </c>
      <c r="D2299" s="137">
        <v>137</v>
      </c>
      <c r="E2299" s="138">
        <v>4039.5842699999998</v>
      </c>
      <c r="F2299" s="139" t="s">
        <v>152</v>
      </c>
    </row>
    <row r="2300" spans="1:6" ht="14.65" thickBot="1" x14ac:dyDescent="0.5">
      <c r="A2300" s="134">
        <v>6</v>
      </c>
      <c r="B2300" s="135">
        <v>99025</v>
      </c>
      <c r="C2300" s="136" t="s">
        <v>153</v>
      </c>
      <c r="D2300" s="137">
        <v>1160</v>
      </c>
      <c r="E2300" s="138">
        <v>1060585.4620000001</v>
      </c>
      <c r="F2300" s="139" t="s">
        <v>262</v>
      </c>
    </row>
    <row r="2301" spans="1:6" ht="14.65" thickBot="1" x14ac:dyDescent="0.5">
      <c r="A2301" s="134">
        <v>6</v>
      </c>
      <c r="B2301" s="135">
        <v>99025</v>
      </c>
      <c r="C2301" s="136" t="s">
        <v>153</v>
      </c>
      <c r="D2301" s="137">
        <v>1118</v>
      </c>
      <c r="E2301" s="138">
        <v>32973.84906</v>
      </c>
      <c r="F2301" s="139" t="s">
        <v>152</v>
      </c>
    </row>
    <row r="2302" spans="1:6" ht="14.65" thickBot="1" x14ac:dyDescent="0.5">
      <c r="A2302" s="134">
        <v>6</v>
      </c>
      <c r="B2302" s="135">
        <v>99026</v>
      </c>
      <c r="C2302" s="136" t="s">
        <v>153</v>
      </c>
      <c r="D2302" s="137">
        <v>1019</v>
      </c>
      <c r="E2302" s="138">
        <v>940139.16500000004</v>
      </c>
      <c r="F2302" s="139" t="s">
        <v>262</v>
      </c>
    </row>
    <row r="2303" spans="1:6" ht="14.65" thickBot="1" x14ac:dyDescent="0.5">
      <c r="A2303" s="134">
        <v>6</v>
      </c>
      <c r="B2303" s="135">
        <v>99026</v>
      </c>
      <c r="C2303" s="136" t="s">
        <v>153</v>
      </c>
      <c r="D2303" s="137">
        <v>1798</v>
      </c>
      <c r="E2303" s="138">
        <v>49177.854099999997</v>
      </c>
      <c r="F2303" s="139" t="s">
        <v>152</v>
      </c>
    </row>
    <row r="2304" spans="1:6" ht="14.65" thickBot="1" x14ac:dyDescent="0.5">
      <c r="A2304" s="134">
        <v>6</v>
      </c>
      <c r="B2304" s="135">
        <v>99027</v>
      </c>
      <c r="C2304" s="136" t="s">
        <v>153</v>
      </c>
      <c r="D2304" s="137">
        <v>2443</v>
      </c>
      <c r="E2304" s="138">
        <v>2315052.5389999999</v>
      </c>
      <c r="F2304" s="139" t="s">
        <v>262</v>
      </c>
    </row>
    <row r="2305" spans="1:6" ht="14.65" thickBot="1" x14ac:dyDescent="0.5">
      <c r="A2305" s="134">
        <v>6</v>
      </c>
      <c r="B2305" s="135">
        <v>99027</v>
      </c>
      <c r="C2305" s="136" t="s">
        <v>153</v>
      </c>
      <c r="D2305" s="137">
        <v>1972</v>
      </c>
      <c r="E2305" s="138">
        <v>42792.256730000001</v>
      </c>
      <c r="F2305" s="139" t="s">
        <v>152</v>
      </c>
    </row>
    <row r="2306" spans="1:6" ht="14.65" thickBot="1" x14ac:dyDescent="0.5">
      <c r="A2306" s="134">
        <v>6</v>
      </c>
      <c r="B2306" s="135">
        <v>99029</v>
      </c>
      <c r="C2306" s="136" t="s">
        <v>153</v>
      </c>
      <c r="D2306" s="137">
        <v>553</v>
      </c>
      <c r="E2306" s="138">
        <v>522090.37199999997</v>
      </c>
      <c r="F2306" s="139" t="s">
        <v>262</v>
      </c>
    </row>
    <row r="2307" spans="1:6" ht="14.65" thickBot="1" x14ac:dyDescent="0.5">
      <c r="A2307" s="134">
        <v>6</v>
      </c>
      <c r="B2307" s="135">
        <v>99029</v>
      </c>
      <c r="C2307" s="136" t="s">
        <v>153</v>
      </c>
      <c r="D2307" s="137">
        <v>194</v>
      </c>
      <c r="E2307" s="138">
        <v>5570.5906100000002</v>
      </c>
      <c r="F2307" s="139" t="s">
        <v>152</v>
      </c>
    </row>
    <row r="2308" spans="1:6" ht="14.65" thickBot="1" x14ac:dyDescent="0.5">
      <c r="A2308" s="134">
        <v>6</v>
      </c>
      <c r="B2308" s="135">
        <v>99030</v>
      </c>
      <c r="C2308" s="136" t="s">
        <v>153</v>
      </c>
      <c r="D2308" s="137">
        <v>307</v>
      </c>
      <c r="E2308" s="138">
        <v>301264.41499999998</v>
      </c>
      <c r="F2308" s="139" t="s">
        <v>262</v>
      </c>
    </row>
    <row r="2309" spans="1:6" ht="14.65" thickBot="1" x14ac:dyDescent="0.5">
      <c r="A2309" s="134">
        <v>6</v>
      </c>
      <c r="B2309" s="135">
        <v>99031</v>
      </c>
      <c r="C2309" s="136" t="s">
        <v>153</v>
      </c>
      <c r="D2309" s="137">
        <v>192</v>
      </c>
      <c r="E2309" s="138">
        <v>157665.285</v>
      </c>
      <c r="F2309" s="139" t="s">
        <v>262</v>
      </c>
    </row>
    <row r="2310" spans="1:6" ht="14.65" thickBot="1" x14ac:dyDescent="0.5">
      <c r="A2310" s="134">
        <v>6</v>
      </c>
      <c r="B2310" s="135">
        <v>99031</v>
      </c>
      <c r="C2310" s="136" t="s">
        <v>153</v>
      </c>
      <c r="D2310" s="137">
        <v>109</v>
      </c>
      <c r="E2310" s="138">
        <v>1979.49523</v>
      </c>
      <c r="F2310" s="139" t="s">
        <v>152</v>
      </c>
    </row>
    <row r="2311" spans="1:6" ht="14.65" thickBot="1" x14ac:dyDescent="0.5">
      <c r="A2311" s="134">
        <v>6</v>
      </c>
      <c r="B2311" s="135">
        <v>99032</v>
      </c>
      <c r="C2311" s="136" t="s">
        <v>153</v>
      </c>
      <c r="D2311" s="137">
        <v>324</v>
      </c>
      <c r="E2311" s="138">
        <v>247954.17</v>
      </c>
      <c r="F2311" s="139" t="s">
        <v>262</v>
      </c>
    </row>
    <row r="2312" spans="1:6" ht="14.65" thickBot="1" x14ac:dyDescent="0.5">
      <c r="A2312" s="134">
        <v>6</v>
      </c>
      <c r="B2312" s="135">
        <v>99032</v>
      </c>
      <c r="C2312" s="136" t="s">
        <v>153</v>
      </c>
      <c r="D2312" s="137">
        <v>154</v>
      </c>
      <c r="E2312" s="138">
        <v>2378.9403400000001</v>
      </c>
      <c r="F2312" s="139" t="s">
        <v>152</v>
      </c>
    </row>
    <row r="2313" spans="1:6" ht="14.65" thickBot="1" x14ac:dyDescent="0.5">
      <c r="A2313" s="134">
        <v>6</v>
      </c>
      <c r="B2313" s="135">
        <v>99033</v>
      </c>
      <c r="C2313" s="136" t="s">
        <v>153</v>
      </c>
      <c r="D2313" s="137">
        <v>451</v>
      </c>
      <c r="E2313" s="138">
        <v>386888.99699999997</v>
      </c>
      <c r="F2313" s="139" t="s">
        <v>262</v>
      </c>
    </row>
    <row r="2314" spans="1:6" ht="14.65" thickBot="1" x14ac:dyDescent="0.5">
      <c r="A2314" s="134">
        <v>6</v>
      </c>
      <c r="B2314" s="135">
        <v>99034</v>
      </c>
      <c r="C2314" s="136" t="s">
        <v>153</v>
      </c>
      <c r="D2314" s="137">
        <v>49</v>
      </c>
      <c r="E2314" s="138">
        <v>42140.334000000003</v>
      </c>
      <c r="F2314" s="139" t="s">
        <v>262</v>
      </c>
    </row>
    <row r="2315" spans="1:6" ht="14.65" thickBot="1" x14ac:dyDescent="0.5">
      <c r="A2315" s="134">
        <v>6</v>
      </c>
      <c r="B2315" s="135">
        <v>99036</v>
      </c>
      <c r="C2315" s="136" t="s">
        <v>153</v>
      </c>
      <c r="D2315" s="137">
        <v>83</v>
      </c>
      <c r="E2315" s="138">
        <v>2881.85448</v>
      </c>
      <c r="F2315" s="139" t="s">
        <v>152</v>
      </c>
    </row>
    <row r="2316" spans="1:6" ht="14.65" thickBot="1" x14ac:dyDescent="0.5">
      <c r="A2316" s="134">
        <v>6</v>
      </c>
      <c r="B2316" s="135">
        <v>99037</v>
      </c>
      <c r="C2316" s="136" t="s">
        <v>153</v>
      </c>
      <c r="D2316" s="137">
        <v>311</v>
      </c>
      <c r="E2316" s="138">
        <v>197171.15900000001</v>
      </c>
      <c r="F2316" s="139" t="s">
        <v>262</v>
      </c>
    </row>
    <row r="2317" spans="1:6" ht="14.65" thickBot="1" x14ac:dyDescent="0.5">
      <c r="A2317" s="134">
        <v>6</v>
      </c>
      <c r="B2317" s="135">
        <v>99037</v>
      </c>
      <c r="C2317" s="136" t="s">
        <v>153</v>
      </c>
      <c r="D2317" s="137">
        <v>3611</v>
      </c>
      <c r="E2317" s="138">
        <v>92333.584740000006</v>
      </c>
      <c r="F2317" s="139" t="s">
        <v>152</v>
      </c>
    </row>
    <row r="2318" spans="1:6" ht="14.65" thickBot="1" x14ac:dyDescent="0.5">
      <c r="A2318" s="134">
        <v>6</v>
      </c>
      <c r="B2318" s="135">
        <v>99039</v>
      </c>
      <c r="C2318" s="136" t="s">
        <v>153</v>
      </c>
      <c r="D2318" s="137">
        <v>73</v>
      </c>
      <c r="E2318" s="138">
        <v>60901.031000000003</v>
      </c>
      <c r="F2318" s="139" t="s">
        <v>262</v>
      </c>
    </row>
    <row r="2319" spans="1:6" ht="14.65" thickBot="1" x14ac:dyDescent="0.5">
      <c r="A2319" s="134">
        <v>6</v>
      </c>
      <c r="B2319" s="135">
        <v>99040</v>
      </c>
      <c r="C2319" s="136" t="s">
        <v>153</v>
      </c>
      <c r="D2319" s="137">
        <v>353</v>
      </c>
      <c r="E2319" s="138">
        <v>316056.98200000002</v>
      </c>
      <c r="F2319" s="139" t="s">
        <v>262</v>
      </c>
    </row>
    <row r="2320" spans="1:6" ht="14.65" thickBot="1" x14ac:dyDescent="0.5">
      <c r="A2320" s="134">
        <v>6</v>
      </c>
      <c r="B2320" s="135">
        <v>99101</v>
      </c>
      <c r="C2320" s="136" t="s">
        <v>153</v>
      </c>
      <c r="D2320" s="137">
        <v>779</v>
      </c>
      <c r="E2320" s="138">
        <v>724823.52899999998</v>
      </c>
      <c r="F2320" s="139" t="s">
        <v>262</v>
      </c>
    </row>
    <row r="2321" spans="1:6" ht="14.65" thickBot="1" x14ac:dyDescent="0.5">
      <c r="A2321" s="134">
        <v>6</v>
      </c>
      <c r="B2321" s="135">
        <v>99101</v>
      </c>
      <c r="C2321" s="136" t="s">
        <v>153</v>
      </c>
      <c r="D2321" s="137">
        <v>7</v>
      </c>
      <c r="E2321" s="138">
        <v>120.35525</v>
      </c>
      <c r="F2321" s="139" t="s">
        <v>152</v>
      </c>
    </row>
    <row r="2322" spans="1:6" ht="14.65" thickBot="1" x14ac:dyDescent="0.5">
      <c r="A2322" s="134">
        <v>6</v>
      </c>
      <c r="B2322" s="135">
        <v>99102</v>
      </c>
      <c r="C2322" s="136" t="s">
        <v>153</v>
      </c>
      <c r="D2322" s="137">
        <v>301</v>
      </c>
      <c r="E2322" s="138">
        <v>191514.30900000001</v>
      </c>
      <c r="F2322" s="139" t="s">
        <v>262</v>
      </c>
    </row>
    <row r="2323" spans="1:6" ht="14.65" thickBot="1" x14ac:dyDescent="0.5">
      <c r="A2323" s="134">
        <v>6</v>
      </c>
      <c r="B2323" s="135">
        <v>99102</v>
      </c>
      <c r="C2323" s="136" t="s">
        <v>153</v>
      </c>
      <c r="D2323" s="137">
        <v>184</v>
      </c>
      <c r="E2323" s="138">
        <v>3203.6806499999998</v>
      </c>
      <c r="F2323" s="139" t="s">
        <v>152</v>
      </c>
    </row>
    <row r="2324" spans="1:6" ht="14.65" thickBot="1" x14ac:dyDescent="0.5">
      <c r="A2324" s="134">
        <v>6</v>
      </c>
      <c r="B2324" s="135">
        <v>99103</v>
      </c>
      <c r="C2324" s="136" t="s">
        <v>153</v>
      </c>
      <c r="D2324" s="137">
        <v>165</v>
      </c>
      <c r="E2324" s="138">
        <v>155961.47</v>
      </c>
      <c r="F2324" s="139" t="s">
        <v>262</v>
      </c>
    </row>
    <row r="2325" spans="1:6" ht="14.65" thickBot="1" x14ac:dyDescent="0.5">
      <c r="A2325" s="134">
        <v>6</v>
      </c>
      <c r="B2325" s="135">
        <v>99104</v>
      </c>
      <c r="C2325" s="136" t="s">
        <v>153</v>
      </c>
      <c r="D2325" s="137">
        <v>4</v>
      </c>
      <c r="E2325" s="138">
        <v>2535.14</v>
      </c>
      <c r="F2325" s="139" t="s">
        <v>262</v>
      </c>
    </row>
    <row r="2326" spans="1:6" ht="14.65" thickBot="1" x14ac:dyDescent="0.5">
      <c r="A2326" s="134">
        <v>6</v>
      </c>
      <c r="B2326" s="135">
        <v>99107</v>
      </c>
      <c r="C2326" s="136" t="s">
        <v>153</v>
      </c>
      <c r="D2326" s="137">
        <v>2</v>
      </c>
      <c r="E2326" s="138">
        <v>1900.7729999999999</v>
      </c>
      <c r="F2326" s="139" t="s">
        <v>262</v>
      </c>
    </row>
    <row r="2327" spans="1:6" ht="14.65" thickBot="1" x14ac:dyDescent="0.5">
      <c r="A2327" s="134">
        <v>6</v>
      </c>
      <c r="B2327" s="135">
        <v>99109</v>
      </c>
      <c r="C2327" s="136" t="s">
        <v>153</v>
      </c>
      <c r="D2327" s="137">
        <v>1684</v>
      </c>
      <c r="E2327" s="138">
        <v>1434354.4750000001</v>
      </c>
      <c r="F2327" s="139" t="s">
        <v>262</v>
      </c>
    </row>
    <row r="2328" spans="1:6" ht="14.65" thickBot="1" x14ac:dyDescent="0.5">
      <c r="A2328" s="134">
        <v>6</v>
      </c>
      <c r="B2328" s="135">
        <v>99109</v>
      </c>
      <c r="C2328" s="136" t="s">
        <v>153</v>
      </c>
      <c r="D2328" s="137">
        <v>1087</v>
      </c>
      <c r="E2328" s="138">
        <v>25370.138050000001</v>
      </c>
      <c r="F2328" s="139" t="s">
        <v>152</v>
      </c>
    </row>
    <row r="2329" spans="1:6" ht="14.65" thickBot="1" x14ac:dyDescent="0.5">
      <c r="A2329" s="134">
        <v>6</v>
      </c>
      <c r="B2329" s="135">
        <v>99110</v>
      </c>
      <c r="C2329" s="136" t="s">
        <v>153</v>
      </c>
      <c r="D2329" s="137">
        <v>196</v>
      </c>
      <c r="E2329" s="138">
        <v>184721.81099999999</v>
      </c>
      <c r="F2329" s="139" t="s">
        <v>262</v>
      </c>
    </row>
    <row r="2330" spans="1:6" ht="14.65" thickBot="1" x14ac:dyDescent="0.5">
      <c r="A2330" s="134">
        <v>6</v>
      </c>
      <c r="B2330" s="135">
        <v>99110</v>
      </c>
      <c r="C2330" s="136" t="s">
        <v>153</v>
      </c>
      <c r="D2330" s="137">
        <v>14</v>
      </c>
      <c r="E2330" s="138">
        <v>370.08244000000002</v>
      </c>
      <c r="F2330" s="139" t="s">
        <v>152</v>
      </c>
    </row>
    <row r="2331" spans="1:6" ht="14.65" thickBot="1" x14ac:dyDescent="0.5">
      <c r="A2331" s="134">
        <v>6</v>
      </c>
      <c r="B2331" s="135">
        <v>99111</v>
      </c>
      <c r="C2331" s="136" t="s">
        <v>153</v>
      </c>
      <c r="D2331" s="137">
        <v>1723</v>
      </c>
      <c r="E2331" s="138">
        <v>1168606.608</v>
      </c>
      <c r="F2331" s="139" t="s">
        <v>262</v>
      </c>
    </row>
    <row r="2332" spans="1:6" ht="14.65" thickBot="1" x14ac:dyDescent="0.5">
      <c r="A2332" s="134">
        <v>6</v>
      </c>
      <c r="B2332" s="135">
        <v>99111</v>
      </c>
      <c r="C2332" s="136" t="s">
        <v>153</v>
      </c>
      <c r="D2332" s="137">
        <v>939</v>
      </c>
      <c r="E2332" s="138">
        <v>22350.806349999999</v>
      </c>
      <c r="F2332" s="139" t="s">
        <v>152</v>
      </c>
    </row>
    <row r="2333" spans="1:6" ht="14.65" thickBot="1" x14ac:dyDescent="0.5">
      <c r="A2333" s="134">
        <v>6</v>
      </c>
      <c r="B2333" s="135">
        <v>99113</v>
      </c>
      <c r="C2333" s="136" t="s">
        <v>153</v>
      </c>
      <c r="D2333" s="137">
        <v>275</v>
      </c>
      <c r="E2333" s="138">
        <v>226287.21100000001</v>
      </c>
      <c r="F2333" s="139" t="s">
        <v>262</v>
      </c>
    </row>
    <row r="2334" spans="1:6" ht="14.65" thickBot="1" x14ac:dyDescent="0.5">
      <c r="A2334" s="134">
        <v>6</v>
      </c>
      <c r="B2334" s="135">
        <v>99113</v>
      </c>
      <c r="C2334" s="136" t="s">
        <v>153</v>
      </c>
      <c r="D2334" s="137">
        <v>160</v>
      </c>
      <c r="E2334" s="138">
        <v>3936.5897599999998</v>
      </c>
      <c r="F2334" s="139" t="s">
        <v>152</v>
      </c>
    </row>
    <row r="2335" spans="1:6" ht="14.65" thickBot="1" x14ac:dyDescent="0.5">
      <c r="A2335" s="134">
        <v>6</v>
      </c>
      <c r="B2335" s="135">
        <v>99114</v>
      </c>
      <c r="C2335" s="136" t="s">
        <v>153</v>
      </c>
      <c r="D2335" s="137">
        <v>6660</v>
      </c>
      <c r="E2335" s="138">
        <v>5066935.6809999999</v>
      </c>
      <c r="F2335" s="139" t="s">
        <v>262</v>
      </c>
    </row>
    <row r="2336" spans="1:6" ht="14.65" thickBot="1" x14ac:dyDescent="0.5">
      <c r="A2336" s="134">
        <v>6</v>
      </c>
      <c r="B2336" s="135">
        <v>99114</v>
      </c>
      <c r="C2336" s="136" t="s">
        <v>153</v>
      </c>
      <c r="D2336" s="137">
        <v>1734</v>
      </c>
      <c r="E2336" s="138">
        <v>34696.51139</v>
      </c>
      <c r="F2336" s="139" t="s">
        <v>152</v>
      </c>
    </row>
    <row r="2337" spans="1:6" ht="14.65" thickBot="1" x14ac:dyDescent="0.5">
      <c r="A2337" s="134">
        <v>6</v>
      </c>
      <c r="B2337" s="135">
        <v>99117</v>
      </c>
      <c r="C2337" s="136" t="s">
        <v>153</v>
      </c>
      <c r="D2337" s="137">
        <v>154</v>
      </c>
      <c r="E2337" s="138">
        <v>112466.412</v>
      </c>
      <c r="F2337" s="139" t="s">
        <v>262</v>
      </c>
    </row>
    <row r="2338" spans="1:6" ht="14.65" thickBot="1" x14ac:dyDescent="0.5">
      <c r="A2338" s="134">
        <v>6</v>
      </c>
      <c r="B2338" s="135">
        <v>99122</v>
      </c>
      <c r="C2338" s="136" t="s">
        <v>153</v>
      </c>
      <c r="D2338" s="137">
        <v>971</v>
      </c>
      <c r="E2338" s="138">
        <v>722517.68700000003</v>
      </c>
      <c r="F2338" s="139" t="s">
        <v>262</v>
      </c>
    </row>
    <row r="2339" spans="1:6" ht="14.65" thickBot="1" x14ac:dyDescent="0.5">
      <c r="A2339" s="134">
        <v>6</v>
      </c>
      <c r="B2339" s="135">
        <v>99122</v>
      </c>
      <c r="C2339" s="136" t="s">
        <v>153</v>
      </c>
      <c r="D2339" s="137">
        <v>600</v>
      </c>
      <c r="E2339" s="138">
        <v>12004.69831</v>
      </c>
      <c r="F2339" s="139" t="s">
        <v>152</v>
      </c>
    </row>
    <row r="2340" spans="1:6" ht="14.65" thickBot="1" x14ac:dyDescent="0.5">
      <c r="A2340" s="134">
        <v>6</v>
      </c>
      <c r="B2340" s="135">
        <v>99125</v>
      </c>
      <c r="C2340" s="136" t="s">
        <v>153</v>
      </c>
      <c r="D2340" s="137">
        <v>229</v>
      </c>
      <c r="E2340" s="138">
        <v>154539.81200000001</v>
      </c>
      <c r="F2340" s="139" t="s">
        <v>262</v>
      </c>
    </row>
    <row r="2341" spans="1:6" ht="14.65" thickBot="1" x14ac:dyDescent="0.5">
      <c r="A2341" s="134">
        <v>6</v>
      </c>
      <c r="B2341" s="135">
        <v>99125</v>
      </c>
      <c r="C2341" s="136" t="s">
        <v>153</v>
      </c>
      <c r="D2341" s="137">
        <v>129</v>
      </c>
      <c r="E2341" s="138">
        <v>2364.58311</v>
      </c>
      <c r="F2341" s="139" t="s">
        <v>152</v>
      </c>
    </row>
    <row r="2342" spans="1:6" ht="14.65" thickBot="1" x14ac:dyDescent="0.5">
      <c r="A2342" s="134">
        <v>6</v>
      </c>
      <c r="B2342" s="135">
        <v>99126</v>
      </c>
      <c r="C2342" s="136" t="s">
        <v>153</v>
      </c>
      <c r="D2342" s="137">
        <v>517</v>
      </c>
      <c r="E2342" s="138">
        <v>434149.94900000002</v>
      </c>
      <c r="F2342" s="139" t="s">
        <v>262</v>
      </c>
    </row>
    <row r="2343" spans="1:6" ht="14.65" thickBot="1" x14ac:dyDescent="0.5">
      <c r="A2343" s="134">
        <v>6</v>
      </c>
      <c r="B2343" s="135">
        <v>99128</v>
      </c>
      <c r="C2343" s="136" t="s">
        <v>153</v>
      </c>
      <c r="D2343" s="137">
        <v>110</v>
      </c>
      <c r="E2343" s="138">
        <v>94640.258000000002</v>
      </c>
      <c r="F2343" s="139" t="s">
        <v>262</v>
      </c>
    </row>
    <row r="2344" spans="1:6" ht="14.65" thickBot="1" x14ac:dyDescent="0.5">
      <c r="A2344" s="134">
        <v>6</v>
      </c>
      <c r="B2344" s="135">
        <v>99129</v>
      </c>
      <c r="C2344" s="136" t="s">
        <v>153</v>
      </c>
      <c r="D2344" s="137">
        <v>488</v>
      </c>
      <c r="E2344" s="138">
        <v>330303.70799999998</v>
      </c>
      <c r="F2344" s="139" t="s">
        <v>262</v>
      </c>
    </row>
    <row r="2345" spans="1:6" ht="14.65" thickBot="1" x14ac:dyDescent="0.5">
      <c r="A2345" s="134">
        <v>6</v>
      </c>
      <c r="B2345" s="135">
        <v>99130</v>
      </c>
      <c r="C2345" s="136" t="s">
        <v>153</v>
      </c>
      <c r="D2345" s="137">
        <v>406</v>
      </c>
      <c r="E2345" s="138">
        <v>330789.04800000001</v>
      </c>
      <c r="F2345" s="139" t="s">
        <v>262</v>
      </c>
    </row>
    <row r="2346" spans="1:6" ht="14.65" thickBot="1" x14ac:dyDescent="0.5">
      <c r="A2346" s="134">
        <v>6</v>
      </c>
      <c r="B2346" s="135">
        <v>99131</v>
      </c>
      <c r="C2346" s="136" t="s">
        <v>153</v>
      </c>
      <c r="D2346" s="137">
        <v>114</v>
      </c>
      <c r="E2346" s="138">
        <v>74627.582999999999</v>
      </c>
      <c r="F2346" s="139" t="s">
        <v>262</v>
      </c>
    </row>
    <row r="2347" spans="1:6" ht="14.65" thickBot="1" x14ac:dyDescent="0.5">
      <c r="A2347" s="134">
        <v>6</v>
      </c>
      <c r="B2347" s="135">
        <v>99134</v>
      </c>
      <c r="C2347" s="136" t="s">
        <v>153</v>
      </c>
      <c r="D2347" s="137">
        <v>255</v>
      </c>
      <c r="E2347" s="138">
        <v>182841.87599999999</v>
      </c>
      <c r="F2347" s="139" t="s">
        <v>262</v>
      </c>
    </row>
    <row r="2348" spans="1:6" ht="14.65" thickBot="1" x14ac:dyDescent="0.5">
      <c r="A2348" s="134">
        <v>6</v>
      </c>
      <c r="B2348" s="135">
        <v>99134</v>
      </c>
      <c r="C2348" s="136" t="s">
        <v>153</v>
      </c>
      <c r="D2348" s="137">
        <v>165</v>
      </c>
      <c r="E2348" s="138">
        <v>3080.03973</v>
      </c>
      <c r="F2348" s="139" t="s">
        <v>152</v>
      </c>
    </row>
    <row r="2349" spans="1:6" ht="14.65" thickBot="1" x14ac:dyDescent="0.5">
      <c r="A2349" s="134">
        <v>6</v>
      </c>
      <c r="B2349" s="135">
        <v>99137</v>
      </c>
      <c r="C2349" s="136" t="s">
        <v>153</v>
      </c>
      <c r="D2349" s="137">
        <v>318</v>
      </c>
      <c r="E2349" s="138">
        <v>232928.86900000001</v>
      </c>
      <c r="F2349" s="139" t="s">
        <v>262</v>
      </c>
    </row>
    <row r="2350" spans="1:6" ht="14.65" thickBot="1" x14ac:dyDescent="0.5">
      <c r="A2350" s="134">
        <v>6</v>
      </c>
      <c r="B2350" s="135">
        <v>99138</v>
      </c>
      <c r="C2350" s="136" t="s">
        <v>153</v>
      </c>
      <c r="D2350" s="137">
        <v>874</v>
      </c>
      <c r="E2350" s="138">
        <v>551513.21299999999</v>
      </c>
      <c r="F2350" s="139" t="s">
        <v>262</v>
      </c>
    </row>
    <row r="2351" spans="1:6" ht="14.65" thickBot="1" x14ac:dyDescent="0.5">
      <c r="A2351" s="134">
        <v>6</v>
      </c>
      <c r="B2351" s="135">
        <v>99141</v>
      </c>
      <c r="C2351" s="136" t="s">
        <v>153</v>
      </c>
      <c r="D2351" s="137">
        <v>3226</v>
      </c>
      <c r="E2351" s="138">
        <v>2387649.2570000002</v>
      </c>
      <c r="F2351" s="139" t="s">
        <v>262</v>
      </c>
    </row>
    <row r="2352" spans="1:6" ht="14.65" thickBot="1" x14ac:dyDescent="0.5">
      <c r="A2352" s="134">
        <v>6</v>
      </c>
      <c r="B2352" s="135">
        <v>99141</v>
      </c>
      <c r="C2352" s="136" t="s">
        <v>153</v>
      </c>
      <c r="D2352" s="137">
        <v>690</v>
      </c>
      <c r="E2352" s="138">
        <v>9538.3141300000007</v>
      </c>
      <c r="F2352" s="139" t="s">
        <v>152</v>
      </c>
    </row>
    <row r="2353" spans="1:6" ht="14.65" thickBot="1" x14ac:dyDescent="0.5">
      <c r="A2353" s="134">
        <v>6</v>
      </c>
      <c r="B2353" s="135">
        <v>99143</v>
      </c>
      <c r="C2353" s="136" t="s">
        <v>153</v>
      </c>
      <c r="D2353" s="137">
        <v>212</v>
      </c>
      <c r="E2353" s="138">
        <v>163349.571</v>
      </c>
      <c r="F2353" s="139" t="s">
        <v>262</v>
      </c>
    </row>
    <row r="2354" spans="1:6" ht="14.65" thickBot="1" x14ac:dyDescent="0.5">
      <c r="A2354" s="134">
        <v>6</v>
      </c>
      <c r="B2354" s="135">
        <v>99143</v>
      </c>
      <c r="C2354" s="136" t="s">
        <v>153</v>
      </c>
      <c r="D2354" s="137">
        <v>129</v>
      </c>
      <c r="E2354" s="138">
        <v>1652.1960899999999</v>
      </c>
      <c r="F2354" s="139" t="s">
        <v>152</v>
      </c>
    </row>
    <row r="2355" spans="1:6" ht="14.65" thickBot="1" x14ac:dyDescent="0.5">
      <c r="A2355" s="134">
        <v>6</v>
      </c>
      <c r="B2355" s="135">
        <v>99144</v>
      </c>
      <c r="C2355" s="136" t="s">
        <v>153</v>
      </c>
      <c r="D2355" s="137">
        <v>1</v>
      </c>
      <c r="E2355" s="138">
        <v>5.8620000000000001</v>
      </c>
      <c r="F2355" s="139" t="s">
        <v>152</v>
      </c>
    </row>
    <row r="2356" spans="1:6" ht="14.65" thickBot="1" x14ac:dyDescent="0.5">
      <c r="A2356" s="134">
        <v>6</v>
      </c>
      <c r="B2356" s="135">
        <v>99146</v>
      </c>
      <c r="C2356" s="136" t="s">
        <v>153</v>
      </c>
      <c r="D2356" s="137">
        <v>43</v>
      </c>
      <c r="E2356" s="138">
        <v>25508.391</v>
      </c>
      <c r="F2356" s="139" t="s">
        <v>262</v>
      </c>
    </row>
    <row r="2357" spans="1:6" ht="14.65" thickBot="1" x14ac:dyDescent="0.5">
      <c r="A2357" s="134">
        <v>6</v>
      </c>
      <c r="B2357" s="135">
        <v>99148</v>
      </c>
      <c r="C2357" s="136" t="s">
        <v>153</v>
      </c>
      <c r="D2357" s="137">
        <v>1775</v>
      </c>
      <c r="E2357" s="138">
        <v>1040120.274</v>
      </c>
      <c r="F2357" s="139" t="s">
        <v>262</v>
      </c>
    </row>
    <row r="2358" spans="1:6" ht="14.65" thickBot="1" x14ac:dyDescent="0.5">
      <c r="A2358" s="134">
        <v>6</v>
      </c>
      <c r="B2358" s="135">
        <v>99148</v>
      </c>
      <c r="C2358" s="136" t="s">
        <v>153</v>
      </c>
      <c r="D2358" s="137">
        <v>601</v>
      </c>
      <c r="E2358" s="138">
        <v>12553.360930000001</v>
      </c>
      <c r="F2358" s="139" t="s">
        <v>152</v>
      </c>
    </row>
    <row r="2359" spans="1:6" ht="14.65" thickBot="1" x14ac:dyDescent="0.5">
      <c r="A2359" s="134">
        <v>6</v>
      </c>
      <c r="B2359" s="135">
        <v>99149</v>
      </c>
      <c r="C2359" s="136" t="s">
        <v>153</v>
      </c>
      <c r="D2359" s="137">
        <v>76</v>
      </c>
      <c r="E2359" s="138">
        <v>60910.633999999998</v>
      </c>
      <c r="F2359" s="139" t="s">
        <v>262</v>
      </c>
    </row>
    <row r="2360" spans="1:6" ht="14.65" thickBot="1" x14ac:dyDescent="0.5">
      <c r="A2360" s="134">
        <v>6</v>
      </c>
      <c r="B2360" s="135">
        <v>99151</v>
      </c>
      <c r="C2360" s="136" t="s">
        <v>153</v>
      </c>
      <c r="D2360" s="137">
        <v>95</v>
      </c>
      <c r="E2360" s="138">
        <v>82141.111000000004</v>
      </c>
      <c r="F2360" s="139" t="s">
        <v>262</v>
      </c>
    </row>
    <row r="2361" spans="1:6" ht="14.65" thickBot="1" x14ac:dyDescent="0.5">
      <c r="A2361" s="134">
        <v>6</v>
      </c>
      <c r="B2361" s="135">
        <v>99156</v>
      </c>
      <c r="C2361" s="136" t="s">
        <v>153</v>
      </c>
      <c r="D2361" s="137">
        <v>8</v>
      </c>
      <c r="E2361" s="138">
        <v>4555.0810000000001</v>
      </c>
      <c r="F2361" s="139" t="s">
        <v>262</v>
      </c>
    </row>
    <row r="2362" spans="1:6" ht="14.65" thickBot="1" x14ac:dyDescent="0.5">
      <c r="A2362" s="134">
        <v>6</v>
      </c>
      <c r="B2362" s="135">
        <v>99157</v>
      </c>
      <c r="C2362" s="136" t="s">
        <v>153</v>
      </c>
      <c r="D2362" s="137">
        <v>487</v>
      </c>
      <c r="E2362" s="138">
        <v>340263.70299999998</v>
      </c>
      <c r="F2362" s="139" t="s">
        <v>262</v>
      </c>
    </row>
    <row r="2363" spans="1:6" ht="14.65" thickBot="1" x14ac:dyDescent="0.5">
      <c r="A2363" s="134">
        <v>6</v>
      </c>
      <c r="B2363" s="135">
        <v>99158</v>
      </c>
      <c r="C2363" s="136" t="s">
        <v>153</v>
      </c>
      <c r="D2363" s="137">
        <v>239</v>
      </c>
      <c r="E2363" s="138">
        <v>227558.79300000001</v>
      </c>
      <c r="F2363" s="139" t="s">
        <v>262</v>
      </c>
    </row>
    <row r="2364" spans="1:6" ht="14.65" thickBot="1" x14ac:dyDescent="0.5">
      <c r="A2364" s="134">
        <v>6</v>
      </c>
      <c r="B2364" s="135">
        <v>99159</v>
      </c>
      <c r="C2364" s="136" t="s">
        <v>153</v>
      </c>
      <c r="D2364" s="137">
        <v>511</v>
      </c>
      <c r="E2364" s="138">
        <v>405637.75099999999</v>
      </c>
      <c r="F2364" s="139" t="s">
        <v>262</v>
      </c>
    </row>
    <row r="2365" spans="1:6" ht="14.65" thickBot="1" x14ac:dyDescent="0.5">
      <c r="A2365" s="134">
        <v>6</v>
      </c>
      <c r="B2365" s="135">
        <v>99159</v>
      </c>
      <c r="C2365" s="136" t="s">
        <v>153</v>
      </c>
      <c r="D2365" s="137">
        <v>342</v>
      </c>
      <c r="E2365" s="138">
        <v>5018.8724099999999</v>
      </c>
      <c r="F2365" s="139" t="s">
        <v>152</v>
      </c>
    </row>
    <row r="2366" spans="1:6" ht="14.65" thickBot="1" x14ac:dyDescent="0.5">
      <c r="A2366" s="134">
        <v>6</v>
      </c>
      <c r="B2366" s="135">
        <v>99160</v>
      </c>
      <c r="C2366" s="136" t="s">
        <v>153</v>
      </c>
      <c r="D2366" s="137">
        <v>82</v>
      </c>
      <c r="E2366" s="138">
        <v>49824.396000000001</v>
      </c>
      <c r="F2366" s="139" t="s">
        <v>262</v>
      </c>
    </row>
    <row r="2367" spans="1:6" ht="14.65" thickBot="1" x14ac:dyDescent="0.5">
      <c r="A2367" s="134">
        <v>6</v>
      </c>
      <c r="B2367" s="135">
        <v>99161</v>
      </c>
      <c r="C2367" s="136" t="s">
        <v>153</v>
      </c>
      <c r="D2367" s="137">
        <v>707</v>
      </c>
      <c r="E2367" s="138">
        <v>507130.01</v>
      </c>
      <c r="F2367" s="139" t="s">
        <v>262</v>
      </c>
    </row>
    <row r="2368" spans="1:6" ht="14.65" thickBot="1" x14ac:dyDescent="0.5">
      <c r="A2368" s="134">
        <v>6</v>
      </c>
      <c r="B2368" s="135">
        <v>99161</v>
      </c>
      <c r="C2368" s="136" t="s">
        <v>153</v>
      </c>
      <c r="D2368" s="137">
        <v>420</v>
      </c>
      <c r="E2368" s="138">
        <v>7033.6650200000004</v>
      </c>
      <c r="F2368" s="139" t="s">
        <v>152</v>
      </c>
    </row>
    <row r="2369" spans="1:6" ht="14.65" thickBot="1" x14ac:dyDescent="0.5">
      <c r="A2369" s="134">
        <v>6</v>
      </c>
      <c r="B2369" s="135">
        <v>99163</v>
      </c>
      <c r="C2369" s="136" t="s">
        <v>153</v>
      </c>
      <c r="D2369" s="137">
        <v>14568</v>
      </c>
      <c r="E2369" s="138">
        <v>7202025.2460000003</v>
      </c>
      <c r="F2369" s="139" t="s">
        <v>262</v>
      </c>
    </row>
    <row r="2370" spans="1:6" ht="14.65" thickBot="1" x14ac:dyDescent="0.5">
      <c r="A2370" s="134">
        <v>6</v>
      </c>
      <c r="B2370" s="135">
        <v>99163</v>
      </c>
      <c r="C2370" s="136" t="s">
        <v>153</v>
      </c>
      <c r="D2370" s="137">
        <v>5360</v>
      </c>
      <c r="E2370" s="138">
        <v>132016.15435</v>
      </c>
      <c r="F2370" s="139" t="s">
        <v>152</v>
      </c>
    </row>
    <row r="2371" spans="1:6" ht="14.65" thickBot="1" x14ac:dyDescent="0.5">
      <c r="A2371" s="134">
        <v>6</v>
      </c>
      <c r="B2371" s="135">
        <v>99164</v>
      </c>
      <c r="C2371" s="136" t="s">
        <v>153</v>
      </c>
      <c r="D2371" s="137">
        <v>10</v>
      </c>
      <c r="E2371" s="138">
        <v>5547.9279999999999</v>
      </c>
      <c r="F2371" s="139" t="s">
        <v>262</v>
      </c>
    </row>
    <row r="2372" spans="1:6" ht="14.65" thickBot="1" x14ac:dyDescent="0.5">
      <c r="A2372" s="134">
        <v>6</v>
      </c>
      <c r="B2372" s="135">
        <v>99164</v>
      </c>
      <c r="C2372" s="136" t="s">
        <v>153</v>
      </c>
      <c r="D2372" s="137">
        <v>9</v>
      </c>
      <c r="E2372" s="138">
        <v>264.85802999999999</v>
      </c>
      <c r="F2372" s="139" t="s">
        <v>152</v>
      </c>
    </row>
    <row r="2373" spans="1:6" ht="14.65" thickBot="1" x14ac:dyDescent="0.5">
      <c r="A2373" s="134">
        <v>6</v>
      </c>
      <c r="B2373" s="135">
        <v>99167</v>
      </c>
      <c r="C2373" s="136" t="s">
        <v>153</v>
      </c>
      <c r="D2373" s="137">
        <v>475</v>
      </c>
      <c r="E2373" s="138">
        <v>371787.50400000002</v>
      </c>
      <c r="F2373" s="139" t="s">
        <v>262</v>
      </c>
    </row>
    <row r="2374" spans="1:6" ht="14.65" thickBot="1" x14ac:dyDescent="0.5">
      <c r="A2374" s="134">
        <v>6</v>
      </c>
      <c r="B2374" s="135">
        <v>99169</v>
      </c>
      <c r="C2374" s="136" t="s">
        <v>153</v>
      </c>
      <c r="D2374" s="137">
        <v>903</v>
      </c>
      <c r="E2374" s="138">
        <v>636798.33700000006</v>
      </c>
      <c r="F2374" s="139" t="s">
        <v>262</v>
      </c>
    </row>
    <row r="2375" spans="1:6" ht="14.65" thickBot="1" x14ac:dyDescent="0.5">
      <c r="A2375" s="134">
        <v>6</v>
      </c>
      <c r="B2375" s="135">
        <v>99169</v>
      </c>
      <c r="C2375" s="136" t="s">
        <v>153</v>
      </c>
      <c r="D2375" s="137">
        <v>620</v>
      </c>
      <c r="E2375" s="138">
        <v>10780.754870000001</v>
      </c>
      <c r="F2375" s="139" t="s">
        <v>152</v>
      </c>
    </row>
    <row r="2376" spans="1:6" ht="14.65" thickBot="1" x14ac:dyDescent="0.5">
      <c r="A2376" s="134">
        <v>6</v>
      </c>
      <c r="B2376" s="135">
        <v>99170</v>
      </c>
      <c r="C2376" s="136" t="s">
        <v>153</v>
      </c>
      <c r="D2376" s="137">
        <v>353</v>
      </c>
      <c r="E2376" s="138">
        <v>269401.97600000002</v>
      </c>
      <c r="F2376" s="139" t="s">
        <v>262</v>
      </c>
    </row>
    <row r="2377" spans="1:6" ht="14.65" thickBot="1" x14ac:dyDescent="0.5">
      <c r="A2377" s="134">
        <v>6</v>
      </c>
      <c r="B2377" s="135">
        <v>99170</v>
      </c>
      <c r="C2377" s="136" t="s">
        <v>153</v>
      </c>
      <c r="D2377" s="137">
        <v>191</v>
      </c>
      <c r="E2377" s="138">
        <v>2662.0330199999999</v>
      </c>
      <c r="F2377" s="139" t="s">
        <v>152</v>
      </c>
    </row>
    <row r="2378" spans="1:6" ht="14.65" thickBot="1" x14ac:dyDescent="0.5">
      <c r="A2378" s="134">
        <v>6</v>
      </c>
      <c r="B2378" s="135">
        <v>99171</v>
      </c>
      <c r="C2378" s="136" t="s">
        <v>153</v>
      </c>
      <c r="D2378" s="137">
        <v>374</v>
      </c>
      <c r="E2378" s="138">
        <v>282591.08</v>
      </c>
      <c r="F2378" s="139" t="s">
        <v>262</v>
      </c>
    </row>
    <row r="2379" spans="1:6" ht="14.65" thickBot="1" x14ac:dyDescent="0.5">
      <c r="A2379" s="134">
        <v>6</v>
      </c>
      <c r="B2379" s="135">
        <v>99171</v>
      </c>
      <c r="C2379" s="136" t="s">
        <v>153</v>
      </c>
      <c r="D2379" s="137">
        <v>221</v>
      </c>
      <c r="E2379" s="138">
        <v>4388.3204100000003</v>
      </c>
      <c r="F2379" s="139" t="s">
        <v>152</v>
      </c>
    </row>
    <row r="2380" spans="1:6" ht="14.65" thickBot="1" x14ac:dyDescent="0.5">
      <c r="A2380" s="134">
        <v>6</v>
      </c>
      <c r="B2380" s="135">
        <v>99173</v>
      </c>
      <c r="C2380" s="136" t="s">
        <v>153</v>
      </c>
      <c r="D2380" s="137">
        <v>880</v>
      </c>
      <c r="E2380" s="138">
        <v>784859.41200000001</v>
      </c>
      <c r="F2380" s="139" t="s">
        <v>262</v>
      </c>
    </row>
    <row r="2381" spans="1:6" ht="14.65" thickBot="1" x14ac:dyDescent="0.5">
      <c r="A2381" s="134">
        <v>6</v>
      </c>
      <c r="B2381" s="135">
        <v>99174</v>
      </c>
      <c r="C2381" s="136" t="s">
        <v>153</v>
      </c>
      <c r="D2381" s="137">
        <v>45</v>
      </c>
      <c r="E2381" s="138">
        <v>36546.258999999998</v>
      </c>
      <c r="F2381" s="139" t="s">
        <v>262</v>
      </c>
    </row>
    <row r="2382" spans="1:6" ht="14.65" thickBot="1" x14ac:dyDescent="0.5">
      <c r="A2382" s="134">
        <v>6</v>
      </c>
      <c r="B2382" s="135">
        <v>99176</v>
      </c>
      <c r="C2382" s="136" t="s">
        <v>153</v>
      </c>
      <c r="D2382" s="137">
        <v>47</v>
      </c>
      <c r="E2382" s="138">
        <v>33620.061999999998</v>
      </c>
      <c r="F2382" s="139" t="s">
        <v>262</v>
      </c>
    </row>
    <row r="2383" spans="1:6" ht="14.65" thickBot="1" x14ac:dyDescent="0.5">
      <c r="A2383" s="134">
        <v>6</v>
      </c>
      <c r="B2383" s="135">
        <v>99179</v>
      </c>
      <c r="C2383" s="136" t="s">
        <v>153</v>
      </c>
      <c r="D2383" s="137">
        <v>213</v>
      </c>
      <c r="E2383" s="138">
        <v>170264.82</v>
      </c>
      <c r="F2383" s="139" t="s">
        <v>262</v>
      </c>
    </row>
    <row r="2384" spans="1:6" ht="14.65" thickBot="1" x14ac:dyDescent="0.5">
      <c r="A2384" s="134">
        <v>6</v>
      </c>
      <c r="B2384" s="135">
        <v>99179</v>
      </c>
      <c r="C2384" s="136" t="s">
        <v>153</v>
      </c>
      <c r="D2384" s="137">
        <v>127</v>
      </c>
      <c r="E2384" s="138">
        <v>2784.2689099999998</v>
      </c>
      <c r="F2384" s="139" t="s">
        <v>152</v>
      </c>
    </row>
    <row r="2385" spans="1:6" ht="14.65" thickBot="1" x14ac:dyDescent="0.5">
      <c r="A2385" s="134">
        <v>6</v>
      </c>
      <c r="B2385" s="135">
        <v>99181</v>
      </c>
      <c r="C2385" s="136" t="s">
        <v>153</v>
      </c>
      <c r="D2385" s="137">
        <v>1294</v>
      </c>
      <c r="E2385" s="138">
        <v>1039646.118</v>
      </c>
      <c r="F2385" s="139" t="s">
        <v>262</v>
      </c>
    </row>
    <row r="2386" spans="1:6" ht="14.65" thickBot="1" x14ac:dyDescent="0.5">
      <c r="A2386" s="134">
        <v>6</v>
      </c>
      <c r="B2386" s="135">
        <v>99181</v>
      </c>
      <c r="C2386" s="136" t="s">
        <v>153</v>
      </c>
      <c r="D2386" s="137">
        <v>39</v>
      </c>
      <c r="E2386" s="138">
        <v>1057.61303</v>
      </c>
      <c r="F2386" s="139" t="s">
        <v>152</v>
      </c>
    </row>
    <row r="2387" spans="1:6" ht="14.65" thickBot="1" x14ac:dyDescent="0.5">
      <c r="A2387" s="134">
        <v>6</v>
      </c>
      <c r="B2387" s="135">
        <v>99185</v>
      </c>
      <c r="C2387" s="136" t="s">
        <v>153</v>
      </c>
      <c r="D2387" s="137">
        <v>719</v>
      </c>
      <c r="E2387" s="138">
        <v>593645.86899999995</v>
      </c>
      <c r="F2387" s="139" t="s">
        <v>262</v>
      </c>
    </row>
    <row r="2388" spans="1:6" ht="14.65" thickBot="1" x14ac:dyDescent="0.5">
      <c r="A2388" s="134">
        <v>6</v>
      </c>
      <c r="B2388" s="135">
        <v>99201</v>
      </c>
      <c r="C2388" s="136" t="s">
        <v>153</v>
      </c>
      <c r="D2388" s="137">
        <v>7783</v>
      </c>
      <c r="E2388" s="138">
        <v>3969745.6</v>
      </c>
      <c r="F2388" s="139" t="s">
        <v>262</v>
      </c>
    </row>
    <row r="2389" spans="1:6" ht="14.65" thickBot="1" x14ac:dyDescent="0.5">
      <c r="A2389" s="134">
        <v>6</v>
      </c>
      <c r="B2389" s="135">
        <v>99201</v>
      </c>
      <c r="C2389" s="136" t="s">
        <v>153</v>
      </c>
      <c r="D2389" s="137">
        <v>3190</v>
      </c>
      <c r="E2389" s="138">
        <v>66340.894679999998</v>
      </c>
      <c r="F2389" s="139" t="s">
        <v>152</v>
      </c>
    </row>
    <row r="2390" spans="1:6" ht="14.65" thickBot="1" x14ac:dyDescent="0.5">
      <c r="A2390" s="134">
        <v>6</v>
      </c>
      <c r="B2390" s="135">
        <v>99202</v>
      </c>
      <c r="C2390" s="136" t="s">
        <v>153</v>
      </c>
      <c r="D2390" s="137">
        <v>8132</v>
      </c>
      <c r="E2390" s="138">
        <v>5215520.0549999997</v>
      </c>
      <c r="F2390" s="139" t="s">
        <v>262</v>
      </c>
    </row>
    <row r="2391" spans="1:6" ht="14.65" thickBot="1" x14ac:dyDescent="0.5">
      <c r="A2391" s="134">
        <v>6</v>
      </c>
      <c r="B2391" s="135">
        <v>99202</v>
      </c>
      <c r="C2391" s="136" t="s">
        <v>153</v>
      </c>
      <c r="D2391" s="137">
        <v>4798</v>
      </c>
      <c r="E2391" s="138">
        <v>89764.855469999995</v>
      </c>
      <c r="F2391" s="139" t="s">
        <v>152</v>
      </c>
    </row>
    <row r="2392" spans="1:6" ht="14.65" thickBot="1" x14ac:dyDescent="0.5">
      <c r="A2392" s="134">
        <v>6</v>
      </c>
      <c r="B2392" s="135">
        <v>99203</v>
      </c>
      <c r="C2392" s="136" t="s">
        <v>153</v>
      </c>
      <c r="D2392" s="137">
        <v>9422</v>
      </c>
      <c r="E2392" s="138">
        <v>6902955.9479999999</v>
      </c>
      <c r="F2392" s="139" t="s">
        <v>262</v>
      </c>
    </row>
    <row r="2393" spans="1:6" ht="14.65" thickBot="1" x14ac:dyDescent="0.5">
      <c r="A2393" s="134">
        <v>6</v>
      </c>
      <c r="B2393" s="135">
        <v>99203</v>
      </c>
      <c r="C2393" s="136" t="s">
        <v>153</v>
      </c>
      <c r="D2393" s="137">
        <v>7720</v>
      </c>
      <c r="E2393" s="138">
        <v>221551.64744999999</v>
      </c>
      <c r="F2393" s="139" t="s">
        <v>152</v>
      </c>
    </row>
    <row r="2394" spans="1:6" ht="14.65" thickBot="1" x14ac:dyDescent="0.5">
      <c r="A2394" s="134">
        <v>6</v>
      </c>
      <c r="B2394" s="135">
        <v>99204</v>
      </c>
      <c r="C2394" s="136" t="s">
        <v>153</v>
      </c>
      <c r="D2394" s="137">
        <v>4390</v>
      </c>
      <c r="E2394" s="138">
        <v>2207431.2259999998</v>
      </c>
      <c r="F2394" s="139" t="s">
        <v>262</v>
      </c>
    </row>
    <row r="2395" spans="1:6" ht="14.65" thickBot="1" x14ac:dyDescent="0.5">
      <c r="A2395" s="134">
        <v>6</v>
      </c>
      <c r="B2395" s="135">
        <v>99204</v>
      </c>
      <c r="C2395" s="136" t="s">
        <v>153</v>
      </c>
      <c r="D2395" s="137">
        <v>1408</v>
      </c>
      <c r="E2395" s="138">
        <v>49994.184959999999</v>
      </c>
      <c r="F2395" s="139" t="s">
        <v>152</v>
      </c>
    </row>
    <row r="2396" spans="1:6" ht="14.65" thickBot="1" x14ac:dyDescent="0.5">
      <c r="A2396" s="134">
        <v>6</v>
      </c>
      <c r="B2396" s="135">
        <v>99205</v>
      </c>
      <c r="C2396" s="136" t="s">
        <v>153</v>
      </c>
      <c r="D2396" s="137">
        <v>19027</v>
      </c>
      <c r="E2396" s="138">
        <v>13498837.373</v>
      </c>
      <c r="F2396" s="139" t="s">
        <v>262</v>
      </c>
    </row>
    <row r="2397" spans="1:6" ht="14.65" thickBot="1" x14ac:dyDescent="0.5">
      <c r="A2397" s="134">
        <v>6</v>
      </c>
      <c r="B2397" s="135">
        <v>99205</v>
      </c>
      <c r="C2397" s="136" t="s">
        <v>153</v>
      </c>
      <c r="D2397" s="137">
        <v>15612</v>
      </c>
      <c r="E2397" s="138">
        <v>241720.37406</v>
      </c>
      <c r="F2397" s="139" t="s">
        <v>152</v>
      </c>
    </row>
    <row r="2398" spans="1:6" ht="14.65" thickBot="1" x14ac:dyDescent="0.5">
      <c r="A2398" s="134">
        <v>6</v>
      </c>
      <c r="B2398" s="135">
        <v>99206</v>
      </c>
      <c r="C2398" s="136" t="s">
        <v>153</v>
      </c>
      <c r="D2398" s="137">
        <v>7745</v>
      </c>
      <c r="E2398" s="138">
        <v>6411256.0640000002</v>
      </c>
      <c r="F2398" s="139" t="s">
        <v>262</v>
      </c>
    </row>
    <row r="2399" spans="1:6" ht="14.65" thickBot="1" x14ac:dyDescent="0.5">
      <c r="A2399" s="134">
        <v>6</v>
      </c>
      <c r="B2399" s="135">
        <v>99206</v>
      </c>
      <c r="C2399" s="136" t="s">
        <v>153</v>
      </c>
      <c r="D2399" s="137">
        <v>10332</v>
      </c>
      <c r="E2399" s="138">
        <v>243646.13008</v>
      </c>
      <c r="F2399" s="139" t="s">
        <v>152</v>
      </c>
    </row>
    <row r="2400" spans="1:6" ht="14.65" thickBot="1" x14ac:dyDescent="0.5">
      <c r="A2400" s="134">
        <v>6</v>
      </c>
      <c r="B2400" s="135">
        <v>99207</v>
      </c>
      <c r="C2400" s="136" t="s">
        <v>153</v>
      </c>
      <c r="D2400" s="137">
        <v>13147</v>
      </c>
      <c r="E2400" s="138">
        <v>9004724.557</v>
      </c>
      <c r="F2400" s="139" t="s">
        <v>262</v>
      </c>
    </row>
    <row r="2401" spans="1:6" ht="14.65" thickBot="1" x14ac:dyDescent="0.5">
      <c r="A2401" s="134">
        <v>6</v>
      </c>
      <c r="B2401" s="135">
        <v>99207</v>
      </c>
      <c r="C2401" s="136" t="s">
        <v>153</v>
      </c>
      <c r="D2401" s="137">
        <v>9254</v>
      </c>
      <c r="E2401" s="138">
        <v>142102.06714999999</v>
      </c>
      <c r="F2401" s="139" t="s">
        <v>152</v>
      </c>
    </row>
    <row r="2402" spans="1:6" ht="14.65" thickBot="1" x14ac:dyDescent="0.5">
      <c r="A2402" s="134">
        <v>6</v>
      </c>
      <c r="B2402" s="135">
        <v>99208</v>
      </c>
      <c r="C2402" s="136" t="s">
        <v>153</v>
      </c>
      <c r="D2402" s="137">
        <v>23880</v>
      </c>
      <c r="E2402" s="138">
        <v>19854966.030000001</v>
      </c>
      <c r="F2402" s="139" t="s">
        <v>262</v>
      </c>
    </row>
    <row r="2403" spans="1:6" ht="14.65" thickBot="1" x14ac:dyDescent="0.5">
      <c r="A2403" s="134">
        <v>6</v>
      </c>
      <c r="B2403" s="135">
        <v>99208</v>
      </c>
      <c r="C2403" s="136" t="s">
        <v>153</v>
      </c>
      <c r="D2403" s="137">
        <v>16795</v>
      </c>
      <c r="E2403" s="138">
        <v>433394.04345</v>
      </c>
      <c r="F2403" s="139" t="s">
        <v>152</v>
      </c>
    </row>
    <row r="2404" spans="1:6" ht="14.65" thickBot="1" x14ac:dyDescent="0.5">
      <c r="A2404" s="134">
        <v>6</v>
      </c>
      <c r="B2404" s="135">
        <v>99212</v>
      </c>
      <c r="C2404" s="136" t="s">
        <v>153</v>
      </c>
      <c r="D2404" s="137">
        <v>9689</v>
      </c>
      <c r="E2404" s="138">
        <v>7608344.0599999996</v>
      </c>
      <c r="F2404" s="139" t="s">
        <v>262</v>
      </c>
    </row>
    <row r="2405" spans="1:6" ht="14.65" thickBot="1" x14ac:dyDescent="0.5">
      <c r="A2405" s="134">
        <v>6</v>
      </c>
      <c r="B2405" s="135">
        <v>99212</v>
      </c>
      <c r="C2405" s="136" t="s">
        <v>153</v>
      </c>
      <c r="D2405" s="137">
        <v>6669</v>
      </c>
      <c r="E2405" s="138">
        <v>131873.74324000001</v>
      </c>
      <c r="F2405" s="139" t="s">
        <v>152</v>
      </c>
    </row>
    <row r="2406" spans="1:6" ht="14.65" thickBot="1" x14ac:dyDescent="0.5">
      <c r="A2406" s="134">
        <v>6</v>
      </c>
      <c r="B2406" s="135">
        <v>99216</v>
      </c>
      <c r="C2406" s="136" t="s">
        <v>153</v>
      </c>
      <c r="D2406" s="137">
        <v>5672</v>
      </c>
      <c r="E2406" s="138">
        <v>4153971.8790000002</v>
      </c>
      <c r="F2406" s="139" t="s">
        <v>262</v>
      </c>
    </row>
    <row r="2407" spans="1:6" ht="14.65" thickBot="1" x14ac:dyDescent="0.5">
      <c r="A2407" s="134">
        <v>6</v>
      </c>
      <c r="B2407" s="135">
        <v>99216</v>
      </c>
      <c r="C2407" s="136" t="s">
        <v>153</v>
      </c>
      <c r="D2407" s="137">
        <v>5621</v>
      </c>
      <c r="E2407" s="138">
        <v>108960.89549</v>
      </c>
      <c r="F2407" s="139" t="s">
        <v>152</v>
      </c>
    </row>
    <row r="2408" spans="1:6" ht="14.65" thickBot="1" x14ac:dyDescent="0.5">
      <c r="A2408" s="134">
        <v>6</v>
      </c>
      <c r="B2408" s="135">
        <v>99217</v>
      </c>
      <c r="C2408" s="136" t="s">
        <v>153</v>
      </c>
      <c r="D2408" s="137">
        <v>6663</v>
      </c>
      <c r="E2408" s="138">
        <v>4940841.3020000001</v>
      </c>
      <c r="F2408" s="139" t="s">
        <v>262</v>
      </c>
    </row>
    <row r="2409" spans="1:6" ht="14.65" thickBot="1" x14ac:dyDescent="0.5">
      <c r="A2409" s="134">
        <v>6</v>
      </c>
      <c r="B2409" s="135">
        <v>99217</v>
      </c>
      <c r="C2409" s="136" t="s">
        <v>153</v>
      </c>
      <c r="D2409" s="137">
        <v>4641</v>
      </c>
      <c r="E2409" s="138">
        <v>96099.245079999993</v>
      </c>
      <c r="F2409" s="139" t="s">
        <v>152</v>
      </c>
    </row>
    <row r="2410" spans="1:6" ht="14.65" thickBot="1" x14ac:dyDescent="0.5">
      <c r="A2410" s="134">
        <v>6</v>
      </c>
      <c r="B2410" s="135">
        <v>99218</v>
      </c>
      <c r="C2410" s="136" t="s">
        <v>153</v>
      </c>
      <c r="D2410" s="137">
        <v>5899</v>
      </c>
      <c r="E2410" s="138">
        <v>4650808.2280000001</v>
      </c>
      <c r="F2410" s="139" t="s">
        <v>262</v>
      </c>
    </row>
    <row r="2411" spans="1:6" ht="14.65" thickBot="1" x14ac:dyDescent="0.5">
      <c r="A2411" s="134">
        <v>6</v>
      </c>
      <c r="B2411" s="135">
        <v>99218</v>
      </c>
      <c r="C2411" s="136" t="s">
        <v>153</v>
      </c>
      <c r="D2411" s="137">
        <v>4005</v>
      </c>
      <c r="E2411" s="138">
        <v>121126.66595</v>
      </c>
      <c r="F2411" s="139" t="s">
        <v>152</v>
      </c>
    </row>
    <row r="2412" spans="1:6" ht="14.65" thickBot="1" x14ac:dyDescent="0.5">
      <c r="A2412" s="134">
        <v>6</v>
      </c>
      <c r="B2412" s="135">
        <v>99223</v>
      </c>
      <c r="C2412" s="136" t="s">
        <v>153</v>
      </c>
      <c r="D2412" s="137">
        <v>13904</v>
      </c>
      <c r="E2412" s="138">
        <v>11792368.107000001</v>
      </c>
      <c r="F2412" s="139" t="s">
        <v>262</v>
      </c>
    </row>
    <row r="2413" spans="1:6" ht="14.65" thickBot="1" x14ac:dyDescent="0.5">
      <c r="A2413" s="134">
        <v>6</v>
      </c>
      <c r="B2413" s="135">
        <v>99223</v>
      </c>
      <c r="C2413" s="136" t="s">
        <v>153</v>
      </c>
      <c r="D2413" s="137">
        <v>9345</v>
      </c>
      <c r="E2413" s="138">
        <v>293697.50300000003</v>
      </c>
      <c r="F2413" s="139" t="s">
        <v>152</v>
      </c>
    </row>
    <row r="2414" spans="1:6" ht="14.65" thickBot="1" x14ac:dyDescent="0.5">
      <c r="A2414" s="134">
        <v>6</v>
      </c>
      <c r="B2414" s="135">
        <v>99224</v>
      </c>
      <c r="C2414" s="136" t="s">
        <v>153</v>
      </c>
      <c r="D2414" s="137">
        <v>7568</v>
      </c>
      <c r="E2414" s="138">
        <v>5762823.1289999997</v>
      </c>
      <c r="F2414" s="139" t="s">
        <v>262</v>
      </c>
    </row>
    <row r="2415" spans="1:6" ht="14.65" thickBot="1" x14ac:dyDescent="0.5">
      <c r="A2415" s="134">
        <v>6</v>
      </c>
      <c r="B2415" s="135">
        <v>99224</v>
      </c>
      <c r="C2415" s="136" t="s">
        <v>153</v>
      </c>
      <c r="D2415" s="137">
        <v>4579</v>
      </c>
      <c r="E2415" s="138">
        <v>114593.95693</v>
      </c>
      <c r="F2415" s="139" t="s">
        <v>152</v>
      </c>
    </row>
    <row r="2416" spans="1:6" ht="14.65" thickBot="1" x14ac:dyDescent="0.5">
      <c r="A2416" s="134">
        <v>6</v>
      </c>
      <c r="B2416" s="135">
        <v>99326</v>
      </c>
      <c r="C2416" s="136" t="s">
        <v>153</v>
      </c>
      <c r="D2416" s="137">
        <v>222</v>
      </c>
      <c r="E2416" s="138">
        <v>2142.83725</v>
      </c>
      <c r="F2416" s="139" t="s">
        <v>152</v>
      </c>
    </row>
    <row r="2417" spans="1:6" ht="14.65" thickBot="1" x14ac:dyDescent="0.5">
      <c r="A2417" s="134">
        <v>6</v>
      </c>
      <c r="B2417" s="135">
        <v>99335</v>
      </c>
      <c r="C2417" s="136" t="s">
        <v>153</v>
      </c>
      <c r="D2417" s="137">
        <v>6</v>
      </c>
      <c r="E2417" s="138">
        <v>5483.2060000000001</v>
      </c>
      <c r="F2417" s="139" t="s">
        <v>262</v>
      </c>
    </row>
    <row r="2418" spans="1:6" ht="14.65" thickBot="1" x14ac:dyDescent="0.5">
      <c r="A2418" s="134">
        <v>6</v>
      </c>
      <c r="B2418" s="135">
        <v>99341</v>
      </c>
      <c r="C2418" s="136" t="s">
        <v>153</v>
      </c>
      <c r="D2418" s="137">
        <v>317</v>
      </c>
      <c r="E2418" s="138">
        <v>283562.95899999997</v>
      </c>
      <c r="F2418" s="139" t="s">
        <v>262</v>
      </c>
    </row>
    <row r="2419" spans="1:6" ht="14.65" thickBot="1" x14ac:dyDescent="0.5">
      <c r="A2419" s="134">
        <v>6</v>
      </c>
      <c r="B2419" s="135">
        <v>99341</v>
      </c>
      <c r="C2419" s="136" t="s">
        <v>153</v>
      </c>
      <c r="D2419" s="137">
        <v>144</v>
      </c>
      <c r="E2419" s="138">
        <v>1487.0681500000001</v>
      </c>
      <c r="F2419" s="139" t="s">
        <v>152</v>
      </c>
    </row>
    <row r="2420" spans="1:6" ht="14.65" thickBot="1" x14ac:dyDescent="0.5">
      <c r="A2420" s="134">
        <v>6</v>
      </c>
      <c r="B2420" s="135">
        <v>99344</v>
      </c>
      <c r="C2420" s="136" t="s">
        <v>153</v>
      </c>
      <c r="D2420" s="137">
        <v>3812</v>
      </c>
      <c r="E2420" s="138">
        <v>3378802.0189999999</v>
      </c>
      <c r="F2420" s="139" t="s">
        <v>262</v>
      </c>
    </row>
    <row r="2421" spans="1:6" ht="14.65" thickBot="1" x14ac:dyDescent="0.5">
      <c r="A2421" s="134">
        <v>6</v>
      </c>
      <c r="B2421" s="135">
        <v>99371</v>
      </c>
      <c r="C2421" s="136" t="s">
        <v>153</v>
      </c>
      <c r="D2421" s="137">
        <v>156</v>
      </c>
      <c r="E2421" s="138">
        <v>163841.85399999999</v>
      </c>
      <c r="F2421" s="139" t="s">
        <v>262</v>
      </c>
    </row>
    <row r="2422" spans="1:6" ht="14.65" thickBot="1" x14ac:dyDescent="0.5">
      <c r="A2422" s="134">
        <v>6</v>
      </c>
      <c r="B2422" s="135">
        <v>99402</v>
      </c>
      <c r="C2422" s="136" t="s">
        <v>153</v>
      </c>
      <c r="D2422" s="137">
        <v>667</v>
      </c>
      <c r="E2422" s="138">
        <v>544107.53799999994</v>
      </c>
      <c r="F2422" s="139" t="s">
        <v>262</v>
      </c>
    </row>
    <row r="2423" spans="1:6" ht="14.65" thickBot="1" x14ac:dyDescent="0.5">
      <c r="A2423" s="134">
        <v>6</v>
      </c>
      <c r="B2423" s="135">
        <v>99402</v>
      </c>
      <c r="C2423" s="136" t="s">
        <v>153</v>
      </c>
      <c r="D2423" s="137">
        <v>416</v>
      </c>
      <c r="E2423" s="138">
        <v>6727.7390400000004</v>
      </c>
      <c r="F2423" s="139" t="s">
        <v>152</v>
      </c>
    </row>
    <row r="2424" spans="1:6" ht="14.65" thickBot="1" x14ac:dyDescent="0.5">
      <c r="A2424" s="134">
        <v>6</v>
      </c>
      <c r="B2424" s="135">
        <v>99403</v>
      </c>
      <c r="C2424" s="136" t="s">
        <v>153</v>
      </c>
      <c r="D2424" s="137">
        <v>9332</v>
      </c>
      <c r="E2424" s="138">
        <v>6771194.2319999998</v>
      </c>
      <c r="F2424" s="139" t="s">
        <v>262</v>
      </c>
    </row>
    <row r="2425" spans="1:6" ht="14.65" thickBot="1" x14ac:dyDescent="0.5">
      <c r="A2425" s="140">
        <v>6</v>
      </c>
      <c r="B2425" s="141">
        <v>99403</v>
      </c>
      <c r="C2425" s="142" t="s">
        <v>153</v>
      </c>
      <c r="D2425" s="143">
        <v>6647</v>
      </c>
      <c r="E2425" s="144">
        <v>99414.540489999999</v>
      </c>
      <c r="F2425" s="145" t="s">
        <v>152</v>
      </c>
    </row>
    <row r="2426" spans="1:6" x14ac:dyDescent="0.45">
      <c r="A2426" s="31"/>
      <c r="D2426" s="8"/>
      <c r="E2426" s="43"/>
      <c r="F2426" s="9"/>
    </row>
    <row r="2427" spans="1:6" x14ac:dyDescent="0.45">
      <c r="A2427" s="31"/>
      <c r="D2427" s="8"/>
      <c r="E2427" s="43"/>
      <c r="F2427" s="9"/>
    </row>
    <row r="2428" spans="1:6" x14ac:dyDescent="0.45">
      <c r="A2428" s="31"/>
      <c r="D2428" s="8"/>
      <c r="E2428" s="43"/>
      <c r="F2428" s="9"/>
    </row>
    <row r="2429" spans="1:6" x14ac:dyDescent="0.45">
      <c r="A2429" s="31"/>
      <c r="D2429" s="8"/>
      <c r="E2429" s="43"/>
      <c r="F2429" s="9"/>
    </row>
    <row r="2430" spans="1:6" x14ac:dyDescent="0.45">
      <c r="A2430" s="31"/>
      <c r="D2430" s="8"/>
      <c r="E2430" s="43"/>
      <c r="F2430" s="9"/>
    </row>
    <row r="2431" spans="1:6" x14ac:dyDescent="0.45">
      <c r="A2431" s="31"/>
      <c r="D2431" s="8"/>
      <c r="E2431" s="43"/>
      <c r="F2431" s="9"/>
    </row>
    <row r="2432" spans="1:6" x14ac:dyDescent="0.45">
      <c r="A2432" s="31"/>
      <c r="D2432" s="8"/>
      <c r="E2432" s="43"/>
      <c r="F2432" s="9"/>
    </row>
    <row r="2433" spans="1:6" x14ac:dyDescent="0.45">
      <c r="A2433" s="31"/>
      <c r="D2433" s="8"/>
      <c r="E2433" s="43"/>
      <c r="F2433" s="9"/>
    </row>
    <row r="2434" spans="1:6" x14ac:dyDescent="0.45">
      <c r="A2434" s="31"/>
      <c r="D2434" s="8"/>
      <c r="E2434" s="43"/>
      <c r="F2434" s="9"/>
    </row>
    <row r="2435" spans="1:6" x14ac:dyDescent="0.45">
      <c r="A2435" s="31"/>
      <c r="D2435" s="8"/>
      <c r="E2435" s="43"/>
      <c r="F2435" s="9"/>
    </row>
    <row r="2436" spans="1:6" x14ac:dyDescent="0.45">
      <c r="A2436" s="31"/>
      <c r="D2436" s="8"/>
      <c r="E2436" s="43"/>
      <c r="F2436" s="9"/>
    </row>
    <row r="2437" spans="1:6" x14ac:dyDescent="0.45">
      <c r="A2437" s="31"/>
      <c r="D2437" s="8"/>
      <c r="E2437" s="43"/>
      <c r="F2437" s="9"/>
    </row>
    <row r="2438" spans="1:6" x14ac:dyDescent="0.45">
      <c r="A2438" s="31"/>
      <c r="D2438" s="8"/>
      <c r="E2438" s="43"/>
      <c r="F2438" s="9"/>
    </row>
    <row r="2439" spans="1:6" x14ac:dyDescent="0.45">
      <c r="A2439" s="31"/>
      <c r="D2439" s="8"/>
      <c r="E2439" s="43"/>
      <c r="F2439" s="9"/>
    </row>
    <row r="2440" spans="1:6" x14ac:dyDescent="0.45">
      <c r="A2440" s="31"/>
      <c r="D2440" s="8"/>
      <c r="E2440" s="43"/>
      <c r="F2440" s="9"/>
    </row>
    <row r="2441" spans="1:6" x14ac:dyDescent="0.45">
      <c r="A2441" s="31"/>
      <c r="D2441" s="8"/>
      <c r="E2441" s="43"/>
      <c r="F2441" s="9"/>
    </row>
    <row r="2442" spans="1:6" x14ac:dyDescent="0.45">
      <c r="A2442" s="31"/>
      <c r="D2442" s="8"/>
      <c r="E2442" s="43"/>
      <c r="F2442" s="9"/>
    </row>
    <row r="2443" spans="1:6" x14ac:dyDescent="0.45">
      <c r="A2443" s="31"/>
      <c r="D2443" s="8"/>
      <c r="E2443" s="43"/>
      <c r="F2443" s="9"/>
    </row>
    <row r="2444" spans="1:6" x14ac:dyDescent="0.45">
      <c r="A2444" s="31"/>
      <c r="D2444" s="8"/>
      <c r="E2444" s="43"/>
      <c r="F2444" s="9"/>
    </row>
    <row r="2445" spans="1:6" x14ac:dyDescent="0.45">
      <c r="A2445" s="31"/>
      <c r="D2445" s="8"/>
      <c r="E2445" s="43"/>
      <c r="F2445" s="9"/>
    </row>
    <row r="2446" spans="1:6" x14ac:dyDescent="0.45">
      <c r="A2446" s="31"/>
      <c r="D2446" s="8"/>
      <c r="E2446" s="43"/>
      <c r="F2446" s="9"/>
    </row>
    <row r="2447" spans="1:6" x14ac:dyDescent="0.45">
      <c r="A2447" s="31"/>
      <c r="D2447" s="8"/>
      <c r="E2447" s="43"/>
      <c r="F2447" s="9"/>
    </row>
    <row r="2448" spans="1:6" x14ac:dyDescent="0.45">
      <c r="A2448" s="31"/>
      <c r="D2448" s="8"/>
      <c r="E2448" s="43"/>
      <c r="F2448" s="9"/>
    </row>
    <row r="2449" spans="1:6" x14ac:dyDescent="0.45">
      <c r="A2449" s="31"/>
      <c r="D2449" s="8"/>
      <c r="E2449" s="43"/>
      <c r="F2449" s="9"/>
    </row>
    <row r="2450" spans="1:6" x14ac:dyDescent="0.45">
      <c r="A2450" s="31"/>
      <c r="D2450" s="8"/>
      <c r="E2450" s="43"/>
      <c r="F2450" s="9"/>
    </row>
    <row r="2451" spans="1:6" x14ac:dyDescent="0.45">
      <c r="A2451" s="31"/>
      <c r="D2451" s="8"/>
      <c r="E2451" s="43"/>
      <c r="F2451" s="9"/>
    </row>
    <row r="2452" spans="1:6" x14ac:dyDescent="0.45">
      <c r="A2452" s="31"/>
      <c r="D2452" s="8"/>
      <c r="E2452" s="43"/>
      <c r="F2452" s="9"/>
    </row>
    <row r="2453" spans="1:6" x14ac:dyDescent="0.45">
      <c r="A2453" s="31"/>
      <c r="D2453" s="8"/>
      <c r="E2453" s="43"/>
      <c r="F2453" s="9"/>
    </row>
    <row r="2454" spans="1:6" x14ac:dyDescent="0.45">
      <c r="A2454" s="31"/>
      <c r="D2454" s="8"/>
      <c r="E2454" s="43"/>
      <c r="F2454" s="9"/>
    </row>
    <row r="2455" spans="1:6" x14ac:dyDescent="0.45">
      <c r="A2455" s="31"/>
      <c r="D2455" s="8"/>
      <c r="E2455" s="43"/>
      <c r="F2455" s="9"/>
    </row>
    <row r="2456" spans="1:6" x14ac:dyDescent="0.45">
      <c r="A2456" s="31"/>
      <c r="D2456" s="8"/>
      <c r="E2456" s="43"/>
      <c r="F2456" s="9"/>
    </row>
    <row r="2457" spans="1:6" x14ac:dyDescent="0.45">
      <c r="A2457" s="31"/>
      <c r="D2457" s="8"/>
      <c r="E2457" s="43"/>
      <c r="F2457" s="9"/>
    </row>
    <row r="2458" spans="1:6" x14ac:dyDescent="0.45">
      <c r="A2458" s="31"/>
      <c r="D2458" s="8"/>
      <c r="E2458" s="43"/>
      <c r="F2458" s="9"/>
    </row>
    <row r="2459" spans="1:6" x14ac:dyDescent="0.45">
      <c r="A2459" s="31"/>
      <c r="D2459" s="8"/>
      <c r="E2459" s="43"/>
      <c r="F2459" s="9"/>
    </row>
    <row r="2460" spans="1:6" x14ac:dyDescent="0.45">
      <c r="A2460" s="31"/>
      <c r="D2460" s="8"/>
      <c r="E2460" s="43"/>
      <c r="F2460" s="9"/>
    </row>
    <row r="2461" spans="1:6" x14ac:dyDescent="0.45">
      <c r="A2461" s="31"/>
      <c r="D2461" s="8"/>
      <c r="E2461" s="43"/>
      <c r="F2461" s="9"/>
    </row>
    <row r="2462" spans="1:6" x14ac:dyDescent="0.45">
      <c r="A2462" s="31"/>
      <c r="D2462" s="8"/>
      <c r="E2462" s="43"/>
      <c r="F2462" s="9"/>
    </row>
    <row r="2463" spans="1:6" x14ac:dyDescent="0.45">
      <c r="A2463" s="31"/>
      <c r="D2463" s="8"/>
      <c r="E2463" s="43"/>
      <c r="F2463" s="9"/>
    </row>
    <row r="2464" spans="1:6" x14ac:dyDescent="0.45">
      <c r="A2464" s="31"/>
      <c r="D2464" s="8"/>
      <c r="E2464" s="43"/>
      <c r="F2464" s="9"/>
    </row>
    <row r="2465" spans="1:6" x14ac:dyDescent="0.45">
      <c r="A2465" s="31"/>
      <c r="D2465" s="8"/>
      <c r="E2465" s="43"/>
      <c r="F2465" s="9"/>
    </row>
    <row r="2466" spans="1:6" x14ac:dyDescent="0.45">
      <c r="A2466" s="31"/>
      <c r="D2466" s="8"/>
      <c r="E2466" s="43"/>
      <c r="F2466" s="9"/>
    </row>
    <row r="2467" spans="1:6" x14ac:dyDescent="0.45">
      <c r="A2467" s="31"/>
      <c r="D2467" s="8"/>
      <c r="E2467" s="43"/>
      <c r="F2467" s="9"/>
    </row>
    <row r="2468" spans="1:6" x14ac:dyDescent="0.45">
      <c r="A2468" s="31"/>
      <c r="D2468" s="8"/>
      <c r="E2468" s="43"/>
      <c r="F2468" s="9"/>
    </row>
    <row r="2469" spans="1:6" x14ac:dyDescent="0.45">
      <c r="A2469" s="31"/>
      <c r="D2469" s="8"/>
      <c r="E2469" s="43"/>
      <c r="F2469" s="9"/>
    </row>
    <row r="2470" spans="1:6" x14ac:dyDescent="0.45">
      <c r="A2470" s="31"/>
      <c r="D2470" s="8"/>
      <c r="E2470" s="43"/>
      <c r="F2470" s="9"/>
    </row>
    <row r="2471" spans="1:6" x14ac:dyDescent="0.45">
      <c r="A2471" s="31"/>
      <c r="D2471" s="8"/>
      <c r="E2471" s="43"/>
      <c r="F2471" s="9"/>
    </row>
    <row r="2472" spans="1:6" x14ac:dyDescent="0.45">
      <c r="A2472" s="31"/>
      <c r="D2472" s="8"/>
      <c r="E2472" s="43"/>
      <c r="F2472" s="9"/>
    </row>
    <row r="2473" spans="1:6" x14ac:dyDescent="0.45">
      <c r="A2473" s="31"/>
      <c r="D2473" s="8"/>
      <c r="E2473" s="43"/>
      <c r="F2473" s="9"/>
    </row>
    <row r="2474" spans="1:6" x14ac:dyDescent="0.45">
      <c r="A2474" s="31"/>
      <c r="D2474" s="8"/>
      <c r="E2474" s="43"/>
      <c r="F2474" s="9"/>
    </row>
    <row r="2475" spans="1:6" x14ac:dyDescent="0.45">
      <c r="A2475" s="31"/>
      <c r="D2475" s="8"/>
      <c r="E2475" s="43"/>
      <c r="F2475" s="9"/>
    </row>
    <row r="2476" spans="1:6" x14ac:dyDescent="0.45">
      <c r="A2476" s="31"/>
      <c r="D2476" s="8"/>
      <c r="E2476" s="43"/>
      <c r="F2476" s="9"/>
    </row>
    <row r="2477" spans="1:6" x14ac:dyDescent="0.45">
      <c r="A2477" s="31"/>
      <c r="D2477" s="8"/>
      <c r="E2477" s="43"/>
      <c r="F2477" s="9"/>
    </row>
    <row r="2478" spans="1:6" x14ac:dyDescent="0.45">
      <c r="A2478" s="31"/>
      <c r="D2478" s="8"/>
      <c r="E2478" s="43"/>
      <c r="F2478" s="9"/>
    </row>
    <row r="2479" spans="1:6" x14ac:dyDescent="0.45">
      <c r="A2479" s="31"/>
      <c r="D2479" s="8"/>
      <c r="E2479" s="43"/>
      <c r="F2479" s="9"/>
    </row>
    <row r="2480" spans="1:6" x14ac:dyDescent="0.45">
      <c r="A2480" s="31"/>
      <c r="D2480" s="8"/>
      <c r="E2480" s="43"/>
      <c r="F2480" s="9"/>
    </row>
    <row r="2481" spans="1:6" x14ac:dyDescent="0.45">
      <c r="A2481" s="31"/>
      <c r="D2481" s="8"/>
      <c r="E2481" s="43"/>
      <c r="F2481" s="9"/>
    </row>
    <row r="2482" spans="1:6" x14ac:dyDescent="0.45">
      <c r="A2482" s="31"/>
      <c r="D2482" s="8"/>
      <c r="E2482" s="43"/>
      <c r="F2482" s="9"/>
    </row>
    <row r="2483" spans="1:6" x14ac:dyDescent="0.45">
      <c r="A2483" s="31"/>
      <c r="D2483" s="8"/>
      <c r="E2483" s="43"/>
      <c r="F2483" s="9"/>
    </row>
    <row r="2484" spans="1:6" x14ac:dyDescent="0.45">
      <c r="A2484" s="31"/>
      <c r="D2484" s="8"/>
      <c r="E2484" s="43"/>
      <c r="F2484" s="9"/>
    </row>
    <row r="2485" spans="1:6" x14ac:dyDescent="0.45">
      <c r="A2485" s="31"/>
      <c r="D2485" s="8"/>
      <c r="E2485" s="43"/>
      <c r="F2485" s="9"/>
    </row>
    <row r="2486" spans="1:6" x14ac:dyDescent="0.45">
      <c r="A2486" s="31"/>
      <c r="D2486" s="8"/>
      <c r="E2486" s="43"/>
      <c r="F2486" s="9"/>
    </row>
    <row r="2487" spans="1:6" x14ac:dyDescent="0.45">
      <c r="A2487" s="31"/>
      <c r="D2487" s="8"/>
      <c r="E2487" s="43"/>
      <c r="F2487" s="9"/>
    </row>
    <row r="2488" spans="1:6" x14ac:dyDescent="0.45">
      <c r="A2488" s="31"/>
      <c r="D2488" s="8"/>
      <c r="E2488" s="43"/>
      <c r="F2488" s="9"/>
    </row>
    <row r="2489" spans="1:6" x14ac:dyDescent="0.45">
      <c r="A2489" s="31"/>
      <c r="D2489" s="8"/>
      <c r="E2489" s="43"/>
      <c r="F2489" s="9"/>
    </row>
    <row r="2490" spans="1:6" x14ac:dyDescent="0.45">
      <c r="A2490" s="31"/>
      <c r="D2490" s="8"/>
      <c r="E2490" s="43"/>
      <c r="F2490" s="9"/>
    </row>
    <row r="2491" spans="1:6" x14ac:dyDescent="0.45">
      <c r="A2491" s="31"/>
      <c r="D2491" s="8"/>
      <c r="E2491" s="43"/>
      <c r="F2491" s="9"/>
    </row>
    <row r="2492" spans="1:6" x14ac:dyDescent="0.45">
      <c r="A2492" s="31"/>
      <c r="D2492" s="8"/>
      <c r="E2492" s="43"/>
      <c r="F2492" s="9"/>
    </row>
    <row r="2493" spans="1:6" x14ac:dyDescent="0.45">
      <c r="A2493" s="31"/>
      <c r="D2493" s="8"/>
      <c r="E2493" s="43"/>
      <c r="F2493" s="9"/>
    </row>
    <row r="2494" spans="1:6" x14ac:dyDescent="0.45">
      <c r="A2494" s="31"/>
      <c r="D2494" s="8"/>
      <c r="E2494" s="43"/>
      <c r="F2494" s="9"/>
    </row>
    <row r="2495" spans="1:6" x14ac:dyDescent="0.45">
      <c r="A2495" s="31"/>
      <c r="D2495" s="8"/>
      <c r="E2495" s="43"/>
      <c r="F2495" s="9"/>
    </row>
    <row r="2496" spans="1:6" x14ac:dyDescent="0.45">
      <c r="A2496" s="31"/>
      <c r="D2496" s="8"/>
      <c r="E2496" s="43"/>
      <c r="F2496" s="9"/>
    </row>
    <row r="2497" spans="1:6" x14ac:dyDescent="0.45">
      <c r="A2497" s="31"/>
      <c r="D2497" s="8"/>
      <c r="E2497" s="43"/>
      <c r="F2497" s="9"/>
    </row>
    <row r="2498" spans="1:6" x14ac:dyDescent="0.45">
      <c r="A2498" s="31"/>
      <c r="D2498" s="8"/>
      <c r="E2498" s="43"/>
      <c r="F2498" s="9"/>
    </row>
    <row r="2499" spans="1:6" x14ac:dyDescent="0.45">
      <c r="A2499" s="31"/>
      <c r="D2499" s="8"/>
      <c r="E2499" s="43"/>
      <c r="F2499" s="9"/>
    </row>
    <row r="2500" spans="1:6" x14ac:dyDescent="0.45">
      <c r="A2500" s="31"/>
      <c r="D2500" s="8"/>
      <c r="E2500" s="43"/>
      <c r="F2500" s="9"/>
    </row>
    <row r="2501" spans="1:6" x14ac:dyDescent="0.45">
      <c r="A2501" s="31"/>
      <c r="D2501" s="8"/>
      <c r="E2501" s="43"/>
      <c r="F2501" s="9"/>
    </row>
    <row r="2502" spans="1:6" x14ac:dyDescent="0.45">
      <c r="A2502" s="31"/>
      <c r="D2502" s="8"/>
      <c r="E2502" s="43"/>
      <c r="F2502" s="9"/>
    </row>
    <row r="2503" spans="1:6" x14ac:dyDescent="0.45">
      <c r="A2503" s="31"/>
      <c r="D2503" s="8"/>
      <c r="E2503" s="43"/>
      <c r="F2503" s="9"/>
    </row>
    <row r="2504" spans="1:6" x14ac:dyDescent="0.45">
      <c r="A2504" s="31"/>
      <c r="D2504" s="8"/>
      <c r="E2504" s="43"/>
      <c r="F2504" s="9"/>
    </row>
    <row r="2505" spans="1:6" x14ac:dyDescent="0.45">
      <c r="A2505" s="31"/>
      <c r="D2505" s="8"/>
      <c r="E2505" s="43"/>
      <c r="F2505" s="9"/>
    </row>
    <row r="2506" spans="1:6" x14ac:dyDescent="0.45">
      <c r="A2506" s="31"/>
      <c r="D2506" s="8"/>
      <c r="E2506" s="43"/>
      <c r="F2506" s="9"/>
    </row>
    <row r="2507" spans="1:6" x14ac:dyDescent="0.45">
      <c r="A2507" s="31"/>
      <c r="D2507" s="8"/>
      <c r="E2507" s="43"/>
      <c r="F2507" s="9"/>
    </row>
    <row r="2508" spans="1:6" x14ac:dyDescent="0.45">
      <c r="A2508" s="31"/>
      <c r="D2508" s="8"/>
      <c r="E2508" s="43"/>
      <c r="F2508" s="9"/>
    </row>
    <row r="2509" spans="1:6" x14ac:dyDescent="0.45">
      <c r="A2509" s="31"/>
      <c r="D2509" s="8"/>
      <c r="E2509" s="43"/>
      <c r="F2509" s="9"/>
    </row>
    <row r="2510" spans="1:6" x14ac:dyDescent="0.45">
      <c r="A2510" s="31"/>
      <c r="D2510" s="8"/>
      <c r="E2510" s="43"/>
      <c r="F2510" s="9"/>
    </row>
    <row r="2511" spans="1:6" x14ac:dyDescent="0.45">
      <c r="A2511" s="31"/>
      <c r="D2511" s="8"/>
      <c r="E2511" s="43"/>
      <c r="F2511" s="9"/>
    </row>
    <row r="2512" spans="1:6" x14ac:dyDescent="0.45">
      <c r="A2512" s="31"/>
      <c r="D2512" s="8"/>
      <c r="E2512" s="43"/>
      <c r="F2512" s="9"/>
    </row>
    <row r="2513" spans="1:6" x14ac:dyDescent="0.45">
      <c r="A2513" s="31"/>
      <c r="D2513" s="8"/>
      <c r="E2513" s="43"/>
      <c r="F2513" s="9"/>
    </row>
    <row r="2514" spans="1:6" x14ac:dyDescent="0.45">
      <c r="A2514" s="31"/>
      <c r="D2514" s="8"/>
      <c r="E2514" s="43"/>
      <c r="F2514" s="9"/>
    </row>
    <row r="2515" spans="1:6" x14ac:dyDescent="0.45">
      <c r="A2515" s="31"/>
      <c r="D2515" s="8"/>
      <c r="E2515" s="43"/>
      <c r="F2515" s="9"/>
    </row>
    <row r="2516" spans="1:6" x14ac:dyDescent="0.45">
      <c r="A2516" s="31"/>
      <c r="D2516" s="8"/>
      <c r="E2516" s="43"/>
      <c r="F2516" s="9"/>
    </row>
    <row r="2517" spans="1:6" x14ac:dyDescent="0.45">
      <c r="A2517" s="31"/>
      <c r="D2517" s="8"/>
      <c r="E2517" s="43"/>
      <c r="F2517" s="9"/>
    </row>
    <row r="2518" spans="1:6" x14ac:dyDescent="0.45">
      <c r="A2518" s="31"/>
      <c r="D2518" s="8"/>
      <c r="E2518" s="43"/>
      <c r="F2518" s="9"/>
    </row>
    <row r="2519" spans="1:6" x14ac:dyDescent="0.45">
      <c r="A2519" s="31"/>
      <c r="D2519" s="8"/>
      <c r="E2519" s="43"/>
      <c r="F2519" s="9"/>
    </row>
    <row r="2520" spans="1:6" x14ac:dyDescent="0.45">
      <c r="A2520" s="31"/>
      <c r="D2520" s="8"/>
      <c r="E2520" s="43"/>
      <c r="F2520" s="9"/>
    </row>
    <row r="2521" spans="1:6" x14ac:dyDescent="0.45">
      <c r="A2521" s="31"/>
      <c r="D2521" s="8"/>
      <c r="E2521" s="43"/>
      <c r="F2521" s="9"/>
    </row>
    <row r="2522" spans="1:6" x14ac:dyDescent="0.45">
      <c r="A2522" s="31"/>
      <c r="D2522" s="8"/>
      <c r="E2522" s="43"/>
      <c r="F2522" s="9"/>
    </row>
    <row r="2523" spans="1:6" x14ac:dyDescent="0.45">
      <c r="A2523" s="31"/>
      <c r="D2523" s="8"/>
      <c r="E2523" s="43"/>
      <c r="F2523" s="9"/>
    </row>
    <row r="2524" spans="1:6" x14ac:dyDescent="0.45">
      <c r="A2524" s="31"/>
      <c r="D2524" s="8"/>
      <c r="E2524" s="43"/>
      <c r="F2524" s="9"/>
    </row>
    <row r="2525" spans="1:6" x14ac:dyDescent="0.45">
      <c r="A2525" s="31"/>
      <c r="D2525" s="8"/>
      <c r="E2525" s="43"/>
      <c r="F2525" s="9"/>
    </row>
    <row r="2526" spans="1:6" x14ac:dyDescent="0.45">
      <c r="A2526" s="31"/>
      <c r="D2526" s="8"/>
      <c r="E2526" s="43"/>
      <c r="F2526" s="9"/>
    </row>
    <row r="2527" spans="1:6" x14ac:dyDescent="0.45">
      <c r="A2527" s="31"/>
      <c r="D2527" s="8"/>
      <c r="E2527" s="43"/>
      <c r="F2527" s="9"/>
    </row>
    <row r="2528" spans="1:6" x14ac:dyDescent="0.45">
      <c r="A2528" s="31"/>
      <c r="D2528" s="8"/>
      <c r="E2528" s="43"/>
      <c r="F2528" s="9"/>
    </row>
    <row r="2529" spans="1:6" x14ac:dyDescent="0.45">
      <c r="A2529" s="31"/>
      <c r="D2529" s="8"/>
      <c r="E2529" s="43"/>
      <c r="F2529" s="9"/>
    </row>
    <row r="2530" spans="1:6" x14ac:dyDescent="0.45">
      <c r="A2530" s="31"/>
      <c r="D2530" s="8"/>
      <c r="E2530" s="43"/>
      <c r="F2530" s="9"/>
    </row>
    <row r="2531" spans="1:6" x14ac:dyDescent="0.45">
      <c r="A2531" s="31"/>
      <c r="D2531" s="8"/>
      <c r="E2531" s="43"/>
      <c r="F2531" s="9"/>
    </row>
    <row r="2532" spans="1:6" x14ac:dyDescent="0.45">
      <c r="A2532" s="31"/>
      <c r="D2532" s="8"/>
      <c r="E2532" s="43"/>
      <c r="F2532" s="9"/>
    </row>
    <row r="2533" spans="1:6" x14ac:dyDescent="0.45">
      <c r="A2533" s="31"/>
      <c r="D2533" s="8"/>
      <c r="E2533" s="43"/>
      <c r="F2533" s="9"/>
    </row>
    <row r="2534" spans="1:6" x14ac:dyDescent="0.45">
      <c r="A2534" s="31"/>
      <c r="D2534" s="8"/>
      <c r="E2534" s="43"/>
      <c r="F2534" s="9"/>
    </row>
    <row r="2535" spans="1:6" x14ac:dyDescent="0.45">
      <c r="A2535" s="31"/>
      <c r="D2535" s="8"/>
      <c r="E2535" s="43"/>
      <c r="F2535" s="9"/>
    </row>
    <row r="2536" spans="1:6" x14ac:dyDescent="0.45">
      <c r="A2536" s="31"/>
      <c r="D2536" s="8"/>
      <c r="E2536" s="43"/>
      <c r="F2536" s="9"/>
    </row>
    <row r="2537" spans="1:6" x14ac:dyDescent="0.45">
      <c r="A2537" s="31"/>
      <c r="D2537" s="8"/>
      <c r="E2537" s="43"/>
      <c r="F2537" s="9"/>
    </row>
    <row r="2538" spans="1:6" x14ac:dyDescent="0.45">
      <c r="A2538" s="31"/>
      <c r="D2538" s="8"/>
      <c r="E2538" s="43"/>
      <c r="F2538" s="9"/>
    </row>
    <row r="2539" spans="1:6" x14ac:dyDescent="0.45">
      <c r="A2539" s="31"/>
      <c r="D2539" s="8"/>
      <c r="E2539" s="43"/>
      <c r="F2539" s="9"/>
    </row>
    <row r="2540" spans="1:6" x14ac:dyDescent="0.45">
      <c r="A2540" s="31"/>
      <c r="D2540" s="8"/>
      <c r="E2540" s="43"/>
      <c r="F2540" s="9"/>
    </row>
    <row r="2541" spans="1:6" x14ac:dyDescent="0.45">
      <c r="A2541" s="31"/>
      <c r="D2541" s="8"/>
      <c r="E2541" s="43"/>
      <c r="F2541" s="9"/>
    </row>
    <row r="2542" spans="1:6" x14ac:dyDescent="0.45">
      <c r="A2542" s="31"/>
      <c r="D2542" s="8"/>
      <c r="E2542" s="43"/>
      <c r="F2542" s="9"/>
    </row>
    <row r="2543" spans="1:6" x14ac:dyDescent="0.45">
      <c r="A2543" s="31"/>
      <c r="D2543" s="8"/>
      <c r="E2543" s="43"/>
      <c r="F2543" s="9"/>
    </row>
    <row r="2544" spans="1:6" x14ac:dyDescent="0.45">
      <c r="A2544" s="31"/>
      <c r="D2544" s="8"/>
      <c r="E2544" s="43"/>
      <c r="F2544" s="9"/>
    </row>
    <row r="2545" spans="1:6" x14ac:dyDescent="0.45">
      <c r="A2545" s="31"/>
      <c r="D2545" s="8"/>
      <c r="E2545" s="43"/>
      <c r="F2545" s="9"/>
    </row>
    <row r="2546" spans="1:6" x14ac:dyDescent="0.45">
      <c r="A2546" s="31"/>
      <c r="D2546" s="8"/>
      <c r="E2546" s="43"/>
      <c r="F2546" s="9"/>
    </row>
    <row r="2547" spans="1:6" x14ac:dyDescent="0.45">
      <c r="A2547" s="31"/>
      <c r="D2547" s="8"/>
      <c r="E2547" s="43"/>
      <c r="F2547" s="9"/>
    </row>
    <row r="2548" spans="1:6" x14ac:dyDescent="0.45">
      <c r="A2548" s="31"/>
      <c r="D2548" s="8"/>
      <c r="E2548" s="43"/>
      <c r="F2548" s="9"/>
    </row>
    <row r="2549" spans="1:6" x14ac:dyDescent="0.45">
      <c r="A2549" s="31"/>
      <c r="D2549" s="8"/>
      <c r="E2549" s="43"/>
      <c r="F2549" s="9"/>
    </row>
    <row r="2550" spans="1:6" x14ac:dyDescent="0.45">
      <c r="A2550" s="31"/>
      <c r="D2550" s="8"/>
      <c r="E2550" s="43"/>
      <c r="F2550" s="9"/>
    </row>
    <row r="2551" spans="1:6" x14ac:dyDescent="0.45">
      <c r="A2551" s="31"/>
      <c r="D2551" s="8"/>
      <c r="E2551" s="43"/>
      <c r="F2551" s="9"/>
    </row>
    <row r="2552" spans="1:6" x14ac:dyDescent="0.45">
      <c r="A2552" s="31"/>
      <c r="D2552" s="8"/>
      <c r="E2552" s="43"/>
      <c r="F2552" s="9"/>
    </row>
    <row r="2553" spans="1:6" x14ac:dyDescent="0.45">
      <c r="A2553" s="31"/>
      <c r="D2553" s="8"/>
      <c r="E2553" s="43"/>
      <c r="F2553" s="9"/>
    </row>
    <row r="2554" spans="1:6" x14ac:dyDescent="0.45">
      <c r="A2554" s="31"/>
      <c r="D2554" s="8"/>
      <c r="E2554" s="43"/>
      <c r="F2554" s="9"/>
    </row>
    <row r="2555" spans="1:6" x14ac:dyDescent="0.45">
      <c r="A2555" s="31"/>
      <c r="D2555" s="8"/>
      <c r="E2555" s="43"/>
      <c r="F2555" s="9"/>
    </row>
    <row r="2556" spans="1:6" x14ac:dyDescent="0.45">
      <c r="A2556" s="31"/>
      <c r="D2556" s="8"/>
      <c r="E2556" s="43"/>
      <c r="F2556" s="9"/>
    </row>
    <row r="2557" spans="1:6" x14ac:dyDescent="0.45">
      <c r="A2557" s="31"/>
      <c r="D2557" s="8"/>
      <c r="E2557" s="43"/>
      <c r="F2557" s="9"/>
    </row>
    <row r="2558" spans="1:6" x14ac:dyDescent="0.45">
      <c r="A2558" s="31"/>
      <c r="D2558" s="8"/>
      <c r="E2558" s="43"/>
      <c r="F2558" s="9"/>
    </row>
    <row r="2559" spans="1:6" x14ac:dyDescent="0.45">
      <c r="A2559" s="31"/>
      <c r="D2559" s="8"/>
      <c r="E2559" s="43"/>
      <c r="F2559" s="9"/>
    </row>
    <row r="2560" spans="1:6" x14ac:dyDescent="0.45">
      <c r="A2560" s="31"/>
      <c r="D2560" s="8"/>
      <c r="E2560" s="43"/>
      <c r="F2560" s="9"/>
    </row>
    <row r="2561" spans="1:6" x14ac:dyDescent="0.45">
      <c r="A2561" s="31"/>
      <c r="D2561" s="8"/>
      <c r="E2561" s="43"/>
      <c r="F2561" s="9"/>
    </row>
    <row r="2562" spans="1:6" x14ac:dyDescent="0.45">
      <c r="A2562" s="31"/>
      <c r="D2562" s="8"/>
      <c r="E2562" s="43"/>
      <c r="F2562" s="9"/>
    </row>
    <row r="2563" spans="1:6" x14ac:dyDescent="0.45">
      <c r="A2563" s="31"/>
      <c r="D2563" s="8"/>
      <c r="E2563" s="43"/>
      <c r="F2563" s="9"/>
    </row>
    <row r="2564" spans="1:6" x14ac:dyDescent="0.45">
      <c r="A2564" s="31"/>
      <c r="D2564" s="8"/>
      <c r="E2564" s="43"/>
      <c r="F2564" s="9"/>
    </row>
    <row r="2565" spans="1:6" x14ac:dyDescent="0.45">
      <c r="A2565" s="31"/>
      <c r="D2565" s="8"/>
      <c r="E2565" s="43"/>
      <c r="F2565" s="9"/>
    </row>
    <row r="2566" spans="1:6" x14ac:dyDescent="0.45">
      <c r="A2566" s="31"/>
      <c r="D2566" s="8"/>
      <c r="E2566" s="43"/>
      <c r="F2566" s="9"/>
    </row>
    <row r="2567" spans="1:6" x14ac:dyDescent="0.45">
      <c r="A2567" s="31"/>
      <c r="D2567" s="8"/>
      <c r="E2567" s="43"/>
      <c r="F2567" s="9"/>
    </row>
    <row r="2568" spans="1:6" x14ac:dyDescent="0.45">
      <c r="A2568" s="31"/>
      <c r="D2568" s="8"/>
      <c r="E2568" s="43"/>
      <c r="F2568" s="9"/>
    </row>
    <row r="2569" spans="1:6" x14ac:dyDescent="0.45">
      <c r="A2569" s="31"/>
      <c r="D2569" s="8"/>
      <c r="E2569" s="43"/>
      <c r="F2569" s="9"/>
    </row>
    <row r="2570" spans="1:6" x14ac:dyDescent="0.45">
      <c r="A2570" s="31"/>
      <c r="D2570" s="8"/>
      <c r="E2570" s="43"/>
      <c r="F2570" s="9"/>
    </row>
    <row r="2571" spans="1:6" x14ac:dyDescent="0.45">
      <c r="A2571" s="31"/>
      <c r="D2571" s="8"/>
      <c r="E2571" s="43"/>
      <c r="F2571" s="9"/>
    </row>
    <row r="2572" spans="1:6" x14ac:dyDescent="0.45">
      <c r="A2572" s="31"/>
      <c r="D2572" s="8"/>
      <c r="E2572" s="43"/>
      <c r="F2572" s="9"/>
    </row>
    <row r="2573" spans="1:6" x14ac:dyDescent="0.45">
      <c r="A2573" s="31"/>
      <c r="D2573" s="8"/>
      <c r="E2573" s="43"/>
      <c r="F2573" s="9"/>
    </row>
    <row r="2574" spans="1:6" x14ac:dyDescent="0.45">
      <c r="A2574" s="31"/>
      <c r="D2574" s="8"/>
      <c r="E2574" s="43"/>
      <c r="F2574" s="9"/>
    </row>
    <row r="2575" spans="1:6" x14ac:dyDescent="0.45">
      <c r="A2575" s="31"/>
      <c r="D2575" s="8"/>
      <c r="E2575" s="43"/>
      <c r="F2575" s="9"/>
    </row>
    <row r="2576" spans="1:6" x14ac:dyDescent="0.45">
      <c r="A2576" s="31"/>
      <c r="D2576" s="8"/>
      <c r="E2576" s="43"/>
      <c r="F2576" s="9"/>
    </row>
    <row r="2577" spans="1:6" x14ac:dyDescent="0.45">
      <c r="A2577" s="31"/>
      <c r="D2577" s="8"/>
      <c r="E2577" s="43"/>
      <c r="F2577" s="9"/>
    </row>
    <row r="2578" spans="1:6" x14ac:dyDescent="0.45">
      <c r="A2578" s="31"/>
      <c r="D2578" s="8"/>
      <c r="E2578" s="43"/>
      <c r="F2578" s="9"/>
    </row>
    <row r="2579" spans="1:6" x14ac:dyDescent="0.45">
      <c r="A2579" s="31"/>
      <c r="D2579" s="8"/>
      <c r="E2579" s="43"/>
      <c r="F2579" s="9"/>
    </row>
    <row r="2580" spans="1:6" x14ac:dyDescent="0.45">
      <c r="A2580" s="31"/>
      <c r="D2580" s="8"/>
      <c r="E2580" s="43"/>
      <c r="F2580" s="9"/>
    </row>
    <row r="2581" spans="1:6" x14ac:dyDescent="0.45">
      <c r="A2581" s="31"/>
      <c r="D2581" s="8"/>
      <c r="E2581" s="43"/>
      <c r="F2581" s="9"/>
    </row>
    <row r="2582" spans="1:6" x14ac:dyDescent="0.45">
      <c r="A2582" s="31"/>
      <c r="D2582" s="8"/>
      <c r="E2582" s="43"/>
      <c r="F2582" s="9"/>
    </row>
    <row r="2583" spans="1:6" x14ac:dyDescent="0.45">
      <c r="A2583" s="31"/>
      <c r="D2583" s="8"/>
      <c r="E2583" s="43"/>
      <c r="F2583" s="9"/>
    </row>
    <row r="2584" spans="1:6" x14ac:dyDescent="0.45">
      <c r="A2584" s="31"/>
      <c r="D2584" s="8"/>
      <c r="E2584" s="43"/>
      <c r="F2584" s="9"/>
    </row>
    <row r="2585" spans="1:6" x14ac:dyDescent="0.45">
      <c r="A2585" s="31"/>
      <c r="D2585" s="8"/>
      <c r="E2585" s="43"/>
      <c r="F2585" s="9"/>
    </row>
    <row r="2586" spans="1:6" x14ac:dyDescent="0.45">
      <c r="A2586" s="31"/>
      <c r="D2586" s="8"/>
      <c r="E2586" s="43"/>
      <c r="F2586" s="9"/>
    </row>
    <row r="2587" spans="1:6" x14ac:dyDescent="0.45">
      <c r="A2587" s="31"/>
      <c r="D2587" s="8"/>
      <c r="E2587" s="43"/>
      <c r="F2587" s="9"/>
    </row>
    <row r="2588" spans="1:6" x14ac:dyDescent="0.45">
      <c r="A2588" s="31"/>
      <c r="D2588" s="8"/>
      <c r="E2588" s="43"/>
      <c r="F2588" s="9"/>
    </row>
    <row r="2589" spans="1:6" x14ac:dyDescent="0.45">
      <c r="A2589" s="31"/>
      <c r="D2589" s="8"/>
      <c r="E2589" s="43"/>
      <c r="F2589" s="9"/>
    </row>
    <row r="2590" spans="1:6" x14ac:dyDescent="0.45">
      <c r="A2590" s="31"/>
      <c r="D2590" s="8"/>
      <c r="E2590" s="43"/>
      <c r="F2590" s="9"/>
    </row>
    <row r="2591" spans="1:6" x14ac:dyDescent="0.45">
      <c r="A2591" s="31"/>
      <c r="D2591" s="8"/>
      <c r="E2591" s="43"/>
      <c r="F2591" s="9"/>
    </row>
    <row r="2592" spans="1:6" x14ac:dyDescent="0.45">
      <c r="A2592" s="31"/>
      <c r="D2592" s="8"/>
      <c r="E2592" s="43"/>
      <c r="F2592" s="9"/>
    </row>
    <row r="2593" spans="1:6" x14ac:dyDescent="0.45">
      <c r="A2593" s="31"/>
      <c r="D2593" s="8"/>
      <c r="E2593" s="43"/>
      <c r="F2593" s="9"/>
    </row>
    <row r="2594" spans="1:6" x14ac:dyDescent="0.45">
      <c r="A2594" s="31"/>
      <c r="D2594" s="8"/>
      <c r="E2594" s="43"/>
      <c r="F2594" s="9"/>
    </row>
    <row r="2595" spans="1:6" x14ac:dyDescent="0.45">
      <c r="A2595" s="31"/>
      <c r="D2595" s="8"/>
      <c r="E2595" s="43"/>
      <c r="F2595" s="9"/>
    </row>
    <row r="2596" spans="1:6" x14ac:dyDescent="0.45">
      <c r="A2596" s="31"/>
      <c r="D2596" s="8"/>
      <c r="E2596" s="43"/>
      <c r="F2596" s="9"/>
    </row>
    <row r="2597" spans="1:6" x14ac:dyDescent="0.45">
      <c r="A2597" s="31"/>
      <c r="D2597" s="8"/>
      <c r="E2597" s="43"/>
      <c r="F2597" s="9"/>
    </row>
    <row r="2598" spans="1:6" x14ac:dyDescent="0.45">
      <c r="A2598" s="31"/>
      <c r="D2598" s="8"/>
      <c r="E2598" s="43"/>
      <c r="F2598" s="9"/>
    </row>
    <row r="2599" spans="1:6" x14ac:dyDescent="0.45">
      <c r="A2599" s="31"/>
      <c r="D2599" s="8"/>
      <c r="E2599" s="43"/>
      <c r="F2599" s="9"/>
    </row>
    <row r="2600" spans="1:6" x14ac:dyDescent="0.45">
      <c r="A2600" s="31"/>
      <c r="D2600" s="8"/>
      <c r="E2600" s="43"/>
      <c r="F2600" s="9"/>
    </row>
    <row r="2601" spans="1:6" x14ac:dyDescent="0.45">
      <c r="A2601" s="31"/>
      <c r="D2601" s="8"/>
      <c r="E2601" s="43"/>
      <c r="F2601" s="9"/>
    </row>
    <row r="2602" spans="1:6" x14ac:dyDescent="0.45">
      <c r="A2602" s="31"/>
      <c r="D2602" s="8"/>
      <c r="E2602" s="43"/>
      <c r="F2602" s="9"/>
    </row>
    <row r="2603" spans="1:6" x14ac:dyDescent="0.45">
      <c r="A2603" s="31"/>
      <c r="D2603" s="8"/>
      <c r="E2603" s="43"/>
      <c r="F2603" s="9"/>
    </row>
    <row r="2604" spans="1:6" x14ac:dyDescent="0.45">
      <c r="A2604" s="31"/>
      <c r="D2604" s="8"/>
      <c r="E2604" s="43"/>
      <c r="F2604" s="9"/>
    </row>
    <row r="2605" spans="1:6" x14ac:dyDescent="0.45">
      <c r="A2605" s="31"/>
      <c r="D2605" s="8"/>
      <c r="E2605" s="43"/>
      <c r="F2605" s="9"/>
    </row>
    <row r="2606" spans="1:6" x14ac:dyDescent="0.45">
      <c r="A2606" s="31"/>
      <c r="D2606" s="8"/>
      <c r="E2606" s="43"/>
      <c r="F2606" s="9"/>
    </row>
    <row r="2607" spans="1:6" x14ac:dyDescent="0.45">
      <c r="A2607" s="31"/>
      <c r="D2607" s="8"/>
      <c r="E2607" s="43"/>
      <c r="F2607" s="9"/>
    </row>
    <row r="2608" spans="1:6" x14ac:dyDescent="0.45">
      <c r="A2608" s="31"/>
      <c r="D2608" s="8"/>
      <c r="E2608" s="43"/>
      <c r="F2608" s="9"/>
    </row>
    <row r="2609" spans="1:6" x14ac:dyDescent="0.45">
      <c r="A2609" s="31"/>
      <c r="D2609" s="8"/>
      <c r="E2609" s="43"/>
      <c r="F2609" s="9"/>
    </row>
    <row r="2610" spans="1:6" x14ac:dyDescent="0.45">
      <c r="A2610" s="31"/>
      <c r="D2610" s="8"/>
      <c r="E2610" s="43"/>
      <c r="F2610" s="9"/>
    </row>
    <row r="2611" spans="1:6" x14ac:dyDescent="0.45">
      <c r="A2611" s="31"/>
      <c r="D2611" s="8"/>
      <c r="E2611" s="43"/>
      <c r="F2611" s="9"/>
    </row>
    <row r="2612" spans="1:6" x14ac:dyDescent="0.45">
      <c r="A2612" s="31"/>
      <c r="D2612" s="8"/>
      <c r="E2612" s="43"/>
      <c r="F2612" s="9"/>
    </row>
    <row r="2613" spans="1:6" x14ac:dyDescent="0.45">
      <c r="A2613" s="31"/>
      <c r="D2613" s="8"/>
      <c r="E2613" s="43"/>
      <c r="F2613" s="9"/>
    </row>
    <row r="2614" spans="1:6" x14ac:dyDescent="0.45">
      <c r="A2614" s="31"/>
      <c r="D2614" s="8"/>
      <c r="E2614" s="43"/>
      <c r="F2614" s="9"/>
    </row>
    <row r="2615" spans="1:6" x14ac:dyDescent="0.45">
      <c r="A2615" s="31"/>
      <c r="D2615" s="8"/>
      <c r="E2615" s="43"/>
      <c r="F2615" s="9"/>
    </row>
    <row r="2616" spans="1:6" x14ac:dyDescent="0.45">
      <c r="A2616" s="31"/>
      <c r="D2616" s="8"/>
      <c r="E2616" s="43"/>
      <c r="F2616" s="9"/>
    </row>
    <row r="2617" spans="1:6" x14ac:dyDescent="0.45">
      <c r="A2617" s="31"/>
      <c r="D2617" s="8"/>
      <c r="E2617" s="43"/>
      <c r="F2617" s="9"/>
    </row>
    <row r="2618" spans="1:6" x14ac:dyDescent="0.45">
      <c r="A2618" s="31"/>
      <c r="D2618" s="8"/>
      <c r="E2618" s="43"/>
      <c r="F2618" s="9"/>
    </row>
    <row r="2619" spans="1:6" x14ac:dyDescent="0.45">
      <c r="A2619" s="31"/>
      <c r="D2619" s="8"/>
      <c r="E2619" s="43"/>
      <c r="F2619" s="9"/>
    </row>
    <row r="2620" spans="1:6" x14ac:dyDescent="0.45">
      <c r="A2620" s="31"/>
      <c r="D2620" s="8"/>
      <c r="E2620" s="43"/>
      <c r="F2620" s="9"/>
    </row>
    <row r="2621" spans="1:6" x14ac:dyDescent="0.45">
      <c r="A2621" s="31"/>
      <c r="D2621" s="8"/>
      <c r="E2621" s="43"/>
      <c r="F2621" s="9"/>
    </row>
    <row r="2622" spans="1:6" x14ac:dyDescent="0.45">
      <c r="A2622" s="31"/>
      <c r="D2622" s="8"/>
      <c r="E2622" s="43"/>
      <c r="F2622" s="9"/>
    </row>
    <row r="2623" spans="1:6" x14ac:dyDescent="0.45">
      <c r="A2623" s="31"/>
      <c r="D2623" s="8"/>
      <c r="E2623" s="43"/>
      <c r="F2623" s="9"/>
    </row>
    <row r="2624" spans="1:6" x14ac:dyDescent="0.45">
      <c r="A2624" s="31"/>
      <c r="D2624" s="8"/>
      <c r="E2624" s="43"/>
      <c r="F2624" s="9"/>
    </row>
    <row r="2625" spans="1:6" x14ac:dyDescent="0.45">
      <c r="A2625" s="31"/>
      <c r="D2625" s="8"/>
      <c r="E2625" s="43"/>
      <c r="F2625" s="9"/>
    </row>
    <row r="2626" spans="1:6" x14ac:dyDescent="0.45">
      <c r="A2626" s="31"/>
      <c r="D2626" s="8"/>
      <c r="E2626" s="43"/>
      <c r="F2626" s="9"/>
    </row>
    <row r="2627" spans="1:6" x14ac:dyDescent="0.45">
      <c r="A2627" s="31"/>
      <c r="D2627" s="8"/>
      <c r="E2627" s="43"/>
      <c r="F2627" s="9"/>
    </row>
    <row r="2628" spans="1:6" x14ac:dyDescent="0.45">
      <c r="A2628" s="31"/>
      <c r="D2628" s="8"/>
      <c r="E2628" s="43"/>
      <c r="F2628" s="9"/>
    </row>
    <row r="2629" spans="1:6" x14ac:dyDescent="0.45">
      <c r="A2629" s="31"/>
      <c r="D2629" s="8"/>
      <c r="E2629" s="43"/>
      <c r="F2629" s="9"/>
    </row>
    <row r="2630" spans="1:6" x14ac:dyDescent="0.45">
      <c r="A2630" s="31"/>
      <c r="D2630" s="8"/>
      <c r="E2630" s="43"/>
      <c r="F2630" s="9"/>
    </row>
    <row r="2631" spans="1:6" x14ac:dyDescent="0.45">
      <c r="A2631" s="31"/>
      <c r="D2631" s="8"/>
      <c r="E2631" s="43"/>
      <c r="F2631" s="9"/>
    </row>
    <row r="2632" spans="1:6" x14ac:dyDescent="0.45">
      <c r="A2632" s="31"/>
      <c r="D2632" s="8"/>
      <c r="E2632" s="43"/>
      <c r="F2632" s="9"/>
    </row>
    <row r="2633" spans="1:6" x14ac:dyDescent="0.45">
      <c r="A2633" s="31"/>
      <c r="D2633" s="8"/>
      <c r="E2633" s="43"/>
      <c r="F2633" s="9"/>
    </row>
    <row r="2634" spans="1:6" x14ac:dyDescent="0.45">
      <c r="A2634" s="31"/>
      <c r="D2634" s="8"/>
      <c r="E2634" s="43"/>
      <c r="F2634" s="9"/>
    </row>
    <row r="2635" spans="1:6" x14ac:dyDescent="0.45">
      <c r="A2635" s="31"/>
      <c r="D2635" s="8"/>
      <c r="E2635" s="43"/>
      <c r="F2635" s="9"/>
    </row>
    <row r="2636" spans="1:6" x14ac:dyDescent="0.45">
      <c r="A2636" s="31"/>
      <c r="D2636" s="8"/>
      <c r="E2636" s="43"/>
      <c r="F2636" s="9"/>
    </row>
    <row r="2637" spans="1:6" x14ac:dyDescent="0.45">
      <c r="A2637" s="31"/>
      <c r="D2637" s="8"/>
      <c r="E2637" s="43"/>
      <c r="F2637" s="9"/>
    </row>
    <row r="2638" spans="1:6" x14ac:dyDescent="0.45">
      <c r="A2638" s="31"/>
      <c r="D2638" s="8"/>
      <c r="E2638" s="43"/>
      <c r="F2638" s="9"/>
    </row>
    <row r="2639" spans="1:6" x14ac:dyDescent="0.45">
      <c r="A2639" s="31"/>
      <c r="D2639" s="8"/>
      <c r="E2639" s="43"/>
      <c r="F2639" s="9"/>
    </row>
    <row r="2640" spans="1:6" x14ac:dyDescent="0.45">
      <c r="A2640" s="31"/>
      <c r="D2640" s="8"/>
      <c r="E2640" s="43"/>
      <c r="F2640" s="9"/>
    </row>
    <row r="2641" spans="1:6" x14ac:dyDescent="0.45">
      <c r="A2641" s="31"/>
      <c r="D2641" s="8"/>
      <c r="E2641" s="43"/>
      <c r="F2641" s="9"/>
    </row>
    <row r="2642" spans="1:6" x14ac:dyDescent="0.45">
      <c r="A2642" s="31"/>
      <c r="D2642" s="8"/>
      <c r="E2642" s="43"/>
      <c r="F2642" s="9"/>
    </row>
    <row r="2643" spans="1:6" x14ac:dyDescent="0.45">
      <c r="A2643" s="31"/>
      <c r="D2643" s="8"/>
      <c r="E2643" s="43"/>
      <c r="F2643" s="9"/>
    </row>
    <row r="2644" spans="1:6" x14ac:dyDescent="0.45">
      <c r="A2644" s="31"/>
      <c r="D2644" s="8"/>
      <c r="E2644" s="43"/>
      <c r="F2644" s="9"/>
    </row>
    <row r="2645" spans="1:6" x14ac:dyDescent="0.45">
      <c r="A2645" s="31"/>
      <c r="D2645" s="8"/>
      <c r="E2645" s="43"/>
      <c r="F2645" s="9"/>
    </row>
    <row r="2646" spans="1:6" x14ac:dyDescent="0.45">
      <c r="A2646" s="31"/>
      <c r="D2646" s="8"/>
      <c r="E2646" s="43"/>
      <c r="F2646" s="9"/>
    </row>
    <row r="2647" spans="1:6" x14ac:dyDescent="0.45">
      <c r="A2647" s="31"/>
      <c r="D2647" s="8"/>
      <c r="E2647" s="43"/>
      <c r="F2647" s="9"/>
    </row>
    <row r="2648" spans="1:6" x14ac:dyDescent="0.45">
      <c r="A2648" s="31"/>
      <c r="D2648" s="8"/>
      <c r="E2648" s="43"/>
      <c r="F2648" s="9"/>
    </row>
    <row r="2649" spans="1:6" x14ac:dyDescent="0.45">
      <c r="A2649" s="31"/>
      <c r="D2649" s="8"/>
      <c r="E2649" s="43"/>
      <c r="F2649" s="9"/>
    </row>
    <row r="2650" spans="1:6" x14ac:dyDescent="0.45">
      <c r="A2650" s="31"/>
      <c r="D2650" s="8"/>
      <c r="E2650" s="43"/>
      <c r="F2650" s="9"/>
    </row>
    <row r="2651" spans="1:6" x14ac:dyDescent="0.45">
      <c r="A2651" s="31"/>
      <c r="D2651" s="8"/>
      <c r="E2651" s="43"/>
      <c r="F2651" s="9"/>
    </row>
    <row r="2652" spans="1:6" x14ac:dyDescent="0.45">
      <c r="A2652" s="31"/>
      <c r="D2652" s="8"/>
      <c r="E2652" s="43"/>
      <c r="F2652" s="9"/>
    </row>
    <row r="2653" spans="1:6" x14ac:dyDescent="0.45">
      <c r="A2653" s="31"/>
      <c r="D2653" s="8"/>
      <c r="E2653" s="43"/>
      <c r="F2653" s="9"/>
    </row>
    <row r="2654" spans="1:6" x14ac:dyDescent="0.45">
      <c r="A2654" s="31"/>
      <c r="D2654" s="8"/>
      <c r="E2654" s="43"/>
      <c r="F2654" s="9"/>
    </row>
    <row r="2655" spans="1:6" x14ac:dyDescent="0.45">
      <c r="A2655" s="31"/>
      <c r="D2655" s="8"/>
      <c r="E2655" s="43"/>
      <c r="F2655" s="9"/>
    </row>
    <row r="2656" spans="1:6" x14ac:dyDescent="0.45">
      <c r="A2656" s="31"/>
      <c r="D2656" s="8"/>
      <c r="E2656" s="43"/>
      <c r="F2656" s="9"/>
    </row>
    <row r="2657" spans="1:6" x14ac:dyDescent="0.45">
      <c r="A2657" s="31"/>
      <c r="D2657" s="8"/>
      <c r="E2657" s="43"/>
      <c r="F2657" s="9"/>
    </row>
    <row r="2658" spans="1:6" x14ac:dyDescent="0.45">
      <c r="A2658" s="31"/>
      <c r="D2658" s="8"/>
      <c r="E2658" s="43"/>
      <c r="F2658" s="9"/>
    </row>
    <row r="2659" spans="1:6" x14ac:dyDescent="0.45">
      <c r="A2659" s="31"/>
      <c r="D2659" s="8"/>
      <c r="E2659" s="43"/>
      <c r="F2659" s="9"/>
    </row>
    <row r="2660" spans="1:6" x14ac:dyDescent="0.45">
      <c r="A2660" s="31"/>
      <c r="D2660" s="8"/>
      <c r="E2660" s="43"/>
      <c r="F2660" s="9"/>
    </row>
    <row r="2661" spans="1:6" x14ac:dyDescent="0.45">
      <c r="A2661" s="31"/>
      <c r="D2661" s="8"/>
      <c r="E2661" s="43"/>
      <c r="F2661" s="9"/>
    </row>
    <row r="2662" spans="1:6" x14ac:dyDescent="0.45">
      <c r="A2662" s="31"/>
      <c r="D2662" s="8"/>
      <c r="E2662" s="43"/>
      <c r="F2662" s="9"/>
    </row>
    <row r="2663" spans="1:6" x14ac:dyDescent="0.45">
      <c r="A2663" s="31"/>
      <c r="D2663" s="8"/>
      <c r="E2663" s="43"/>
      <c r="F2663" s="9"/>
    </row>
    <row r="2664" spans="1:6" x14ac:dyDescent="0.45">
      <c r="A2664" s="31"/>
      <c r="D2664" s="8"/>
      <c r="E2664" s="43"/>
      <c r="F2664" s="9"/>
    </row>
    <row r="2665" spans="1:6" x14ac:dyDescent="0.45">
      <c r="A2665" s="31"/>
      <c r="D2665" s="8"/>
      <c r="E2665" s="43"/>
      <c r="F2665" s="9"/>
    </row>
    <row r="2666" spans="1:6" x14ac:dyDescent="0.45">
      <c r="A2666" s="31"/>
      <c r="D2666" s="8"/>
      <c r="E2666" s="43"/>
      <c r="F2666" s="9"/>
    </row>
    <row r="2667" spans="1:6" x14ac:dyDescent="0.45">
      <c r="A2667" s="31"/>
      <c r="D2667" s="8"/>
      <c r="E2667" s="43"/>
      <c r="F2667" s="9"/>
    </row>
    <row r="2668" spans="1:6" x14ac:dyDescent="0.45">
      <c r="A2668" s="31"/>
      <c r="D2668" s="8"/>
      <c r="E2668" s="43"/>
      <c r="F2668" s="9"/>
    </row>
    <row r="2669" spans="1:6" x14ac:dyDescent="0.45">
      <c r="A2669" s="31"/>
      <c r="D2669" s="8"/>
      <c r="E2669" s="43"/>
      <c r="F2669" s="9"/>
    </row>
    <row r="2670" spans="1:6" x14ac:dyDescent="0.45">
      <c r="A2670" s="31"/>
      <c r="D2670" s="8"/>
      <c r="E2670" s="43"/>
      <c r="F2670" s="9"/>
    </row>
    <row r="2671" spans="1:6" x14ac:dyDescent="0.45">
      <c r="A2671" s="31"/>
      <c r="D2671" s="8"/>
      <c r="E2671" s="43"/>
      <c r="F2671" s="9"/>
    </row>
    <row r="2672" spans="1:6" x14ac:dyDescent="0.45">
      <c r="A2672" s="31"/>
      <c r="D2672" s="8"/>
      <c r="E2672" s="43"/>
      <c r="F2672" s="9"/>
    </row>
    <row r="2673" spans="1:6" x14ac:dyDescent="0.45">
      <c r="A2673" s="31"/>
      <c r="D2673" s="8"/>
      <c r="E2673" s="43"/>
      <c r="F2673" s="9"/>
    </row>
    <row r="2674" spans="1:6" x14ac:dyDescent="0.45">
      <c r="A2674" s="31"/>
      <c r="D2674" s="8"/>
      <c r="E2674" s="43"/>
      <c r="F2674" s="9"/>
    </row>
    <row r="2675" spans="1:6" x14ac:dyDescent="0.45">
      <c r="A2675" s="31"/>
      <c r="D2675" s="8"/>
      <c r="E2675" s="43"/>
      <c r="F2675" s="9"/>
    </row>
    <row r="2676" spans="1:6" x14ac:dyDescent="0.45">
      <c r="A2676" s="31"/>
      <c r="D2676" s="8"/>
      <c r="E2676" s="43"/>
      <c r="F2676" s="9"/>
    </row>
    <row r="2677" spans="1:6" x14ac:dyDescent="0.45">
      <c r="A2677" s="31"/>
      <c r="D2677" s="8"/>
      <c r="E2677" s="43"/>
      <c r="F2677" s="9"/>
    </row>
    <row r="2678" spans="1:6" x14ac:dyDescent="0.45">
      <c r="A2678" s="31"/>
      <c r="D2678" s="8"/>
      <c r="E2678" s="43"/>
      <c r="F2678" s="9"/>
    </row>
    <row r="2679" spans="1:6" x14ac:dyDescent="0.45">
      <c r="A2679" s="31"/>
      <c r="D2679" s="8"/>
      <c r="E2679" s="43"/>
      <c r="F2679" s="9"/>
    </row>
    <row r="2680" spans="1:6" x14ac:dyDescent="0.45">
      <c r="A2680" s="31"/>
      <c r="D2680" s="8"/>
      <c r="E2680" s="43"/>
      <c r="F2680" s="9"/>
    </row>
    <row r="2681" spans="1:6" x14ac:dyDescent="0.45">
      <c r="A2681" s="31"/>
      <c r="D2681" s="8"/>
      <c r="E2681" s="43"/>
      <c r="F2681" s="9"/>
    </row>
    <row r="2682" spans="1:6" x14ac:dyDescent="0.45">
      <c r="A2682" s="31"/>
      <c r="D2682" s="8"/>
      <c r="E2682" s="43"/>
      <c r="F2682" s="9"/>
    </row>
    <row r="2683" spans="1:6" x14ac:dyDescent="0.45">
      <c r="A2683" s="31"/>
      <c r="D2683" s="8"/>
      <c r="E2683" s="43"/>
      <c r="F2683" s="9"/>
    </row>
    <row r="2684" spans="1:6" x14ac:dyDescent="0.45">
      <c r="A2684" s="31"/>
      <c r="D2684" s="8"/>
      <c r="E2684" s="43"/>
      <c r="F2684" s="9"/>
    </row>
    <row r="2685" spans="1:6" x14ac:dyDescent="0.45">
      <c r="A2685" s="31"/>
      <c r="D2685" s="8"/>
      <c r="E2685" s="43"/>
      <c r="F2685" s="9"/>
    </row>
    <row r="2686" spans="1:6" x14ac:dyDescent="0.45">
      <c r="A2686" s="31"/>
      <c r="D2686" s="8"/>
      <c r="E2686" s="43"/>
      <c r="F2686" s="9"/>
    </row>
    <row r="2687" spans="1:6" x14ac:dyDescent="0.45">
      <c r="A2687" s="31"/>
      <c r="D2687" s="8"/>
      <c r="E2687" s="43"/>
      <c r="F2687" s="9"/>
    </row>
    <row r="2688" spans="1:6" x14ac:dyDescent="0.45">
      <c r="A2688" s="31"/>
      <c r="D2688" s="8"/>
      <c r="E2688" s="43"/>
      <c r="F2688" s="9"/>
    </row>
    <row r="2689" spans="1:6" x14ac:dyDescent="0.45">
      <c r="A2689" s="31"/>
      <c r="D2689" s="8"/>
      <c r="E2689" s="43"/>
      <c r="F2689" s="9"/>
    </row>
    <row r="2690" spans="1:6" x14ac:dyDescent="0.45">
      <c r="A2690" s="31"/>
      <c r="D2690" s="8"/>
      <c r="E2690" s="43"/>
      <c r="F2690" s="9"/>
    </row>
    <row r="2691" spans="1:6" x14ac:dyDescent="0.45">
      <c r="A2691" s="31"/>
      <c r="D2691" s="8"/>
      <c r="E2691" s="43"/>
      <c r="F2691" s="9"/>
    </row>
    <row r="2692" spans="1:6" x14ac:dyDescent="0.45">
      <c r="A2692" s="31"/>
      <c r="D2692" s="8"/>
      <c r="E2692" s="43"/>
      <c r="F2692" s="9"/>
    </row>
    <row r="2693" spans="1:6" x14ac:dyDescent="0.45">
      <c r="A2693" s="31"/>
      <c r="D2693" s="8"/>
      <c r="E2693" s="43"/>
      <c r="F2693" s="9"/>
    </row>
    <row r="2694" spans="1:6" x14ac:dyDescent="0.45">
      <c r="A2694" s="31"/>
      <c r="D2694" s="8"/>
      <c r="E2694" s="43"/>
      <c r="F2694" s="9"/>
    </row>
    <row r="2695" spans="1:6" x14ac:dyDescent="0.45">
      <c r="A2695" s="31"/>
      <c r="D2695" s="8"/>
      <c r="E2695" s="43"/>
      <c r="F2695" s="9"/>
    </row>
    <row r="2696" spans="1:6" x14ac:dyDescent="0.45">
      <c r="A2696" s="31"/>
      <c r="D2696" s="8"/>
      <c r="E2696" s="43"/>
      <c r="F2696" s="9"/>
    </row>
    <row r="2697" spans="1:6" x14ac:dyDescent="0.45">
      <c r="A2697" s="31"/>
      <c r="D2697" s="8"/>
      <c r="E2697" s="43"/>
      <c r="F2697" s="9"/>
    </row>
    <row r="2698" spans="1:6" x14ac:dyDescent="0.45">
      <c r="A2698" s="31"/>
      <c r="D2698" s="8"/>
      <c r="E2698" s="43"/>
      <c r="F2698" s="9"/>
    </row>
    <row r="2699" spans="1:6" x14ac:dyDescent="0.45">
      <c r="A2699" s="31"/>
      <c r="D2699" s="8"/>
      <c r="E2699" s="43"/>
      <c r="F2699" s="9"/>
    </row>
    <row r="2700" spans="1:6" x14ac:dyDescent="0.45">
      <c r="A2700" s="31"/>
      <c r="D2700" s="8"/>
      <c r="E2700" s="43"/>
      <c r="F2700" s="9"/>
    </row>
    <row r="2701" spans="1:6" x14ac:dyDescent="0.45">
      <c r="A2701" s="31"/>
      <c r="D2701" s="8"/>
      <c r="E2701" s="43"/>
      <c r="F2701" s="9"/>
    </row>
    <row r="2702" spans="1:6" x14ac:dyDescent="0.45">
      <c r="A2702" s="31"/>
      <c r="D2702" s="8"/>
      <c r="E2702" s="43"/>
      <c r="F2702" s="9"/>
    </row>
    <row r="2703" spans="1:6" x14ac:dyDescent="0.45">
      <c r="A2703" s="31"/>
      <c r="D2703" s="8"/>
      <c r="E2703" s="43"/>
      <c r="F2703" s="9"/>
    </row>
    <row r="2704" spans="1:6" x14ac:dyDescent="0.45">
      <c r="A2704" s="31"/>
      <c r="D2704" s="8"/>
      <c r="E2704" s="43"/>
      <c r="F2704" s="9"/>
    </row>
    <row r="2705" spans="1:6" x14ac:dyDescent="0.45">
      <c r="A2705" s="31"/>
      <c r="D2705" s="8"/>
      <c r="E2705" s="43"/>
      <c r="F2705" s="9"/>
    </row>
    <row r="2706" spans="1:6" x14ac:dyDescent="0.45">
      <c r="A2706" s="31"/>
      <c r="D2706" s="8"/>
      <c r="E2706" s="43"/>
      <c r="F2706" s="9"/>
    </row>
    <row r="2707" spans="1:6" x14ac:dyDescent="0.45">
      <c r="A2707" s="31"/>
      <c r="D2707" s="8"/>
      <c r="E2707" s="43"/>
      <c r="F2707" s="9"/>
    </row>
    <row r="2708" spans="1:6" x14ac:dyDescent="0.45">
      <c r="A2708" s="31"/>
      <c r="D2708" s="8"/>
      <c r="E2708" s="43"/>
      <c r="F2708" s="9"/>
    </row>
    <row r="2709" spans="1:6" x14ac:dyDescent="0.45">
      <c r="A2709" s="31"/>
      <c r="D2709" s="8"/>
      <c r="E2709" s="43"/>
      <c r="F2709" s="9"/>
    </row>
    <row r="2710" spans="1:6" x14ac:dyDescent="0.45">
      <c r="A2710" s="31"/>
      <c r="D2710" s="8"/>
      <c r="E2710" s="43"/>
      <c r="F2710" s="9"/>
    </row>
    <row r="2711" spans="1:6" x14ac:dyDescent="0.45">
      <c r="A2711" s="31"/>
      <c r="D2711" s="8"/>
      <c r="E2711" s="43"/>
      <c r="F2711" s="9"/>
    </row>
    <row r="2712" spans="1:6" x14ac:dyDescent="0.45">
      <c r="A2712" s="31"/>
      <c r="D2712" s="8"/>
      <c r="E2712" s="43"/>
      <c r="F2712" s="9"/>
    </row>
    <row r="2713" spans="1:6" x14ac:dyDescent="0.45">
      <c r="A2713" s="31"/>
      <c r="D2713" s="8"/>
      <c r="E2713" s="43"/>
      <c r="F2713" s="9"/>
    </row>
    <row r="2714" spans="1:6" x14ac:dyDescent="0.45">
      <c r="A2714" s="31"/>
      <c r="D2714" s="8"/>
      <c r="E2714" s="43"/>
      <c r="F2714" s="9"/>
    </row>
    <row r="2715" spans="1:6" x14ac:dyDescent="0.45">
      <c r="A2715" s="31"/>
      <c r="D2715" s="8"/>
      <c r="E2715" s="43"/>
      <c r="F2715" s="9"/>
    </row>
    <row r="2716" spans="1:6" x14ac:dyDescent="0.45">
      <c r="A2716" s="31"/>
      <c r="D2716" s="8"/>
      <c r="E2716" s="43"/>
      <c r="F2716" s="9"/>
    </row>
    <row r="2717" spans="1:6" x14ac:dyDescent="0.45">
      <c r="A2717" s="31"/>
      <c r="D2717" s="8"/>
      <c r="E2717" s="43"/>
      <c r="F2717" s="9"/>
    </row>
    <row r="2718" spans="1:6" x14ac:dyDescent="0.45">
      <c r="A2718" s="31"/>
      <c r="D2718" s="8"/>
      <c r="E2718" s="43"/>
      <c r="F2718" s="9"/>
    </row>
    <row r="2719" spans="1:6" x14ac:dyDescent="0.45">
      <c r="A2719" s="31"/>
      <c r="D2719" s="8"/>
      <c r="E2719" s="43"/>
      <c r="F2719" s="9"/>
    </row>
    <row r="2720" spans="1:6" x14ac:dyDescent="0.45">
      <c r="A2720" s="31"/>
      <c r="D2720" s="8"/>
      <c r="E2720" s="43"/>
      <c r="F2720" s="9"/>
    </row>
    <row r="2721" spans="1:6" x14ac:dyDescent="0.45">
      <c r="A2721" s="31"/>
      <c r="D2721" s="8"/>
      <c r="E2721" s="43"/>
      <c r="F2721" s="9"/>
    </row>
    <row r="2722" spans="1:6" x14ac:dyDescent="0.45">
      <c r="A2722" s="31"/>
      <c r="D2722" s="8"/>
      <c r="E2722" s="43"/>
      <c r="F2722" s="9"/>
    </row>
    <row r="2723" spans="1:6" x14ac:dyDescent="0.45">
      <c r="A2723" s="31"/>
      <c r="D2723" s="8"/>
      <c r="E2723" s="43"/>
      <c r="F2723" s="9"/>
    </row>
    <row r="2724" spans="1:6" x14ac:dyDescent="0.45">
      <c r="A2724" s="31"/>
      <c r="D2724" s="8"/>
      <c r="E2724" s="43"/>
      <c r="F2724" s="9"/>
    </row>
    <row r="2725" spans="1:6" x14ac:dyDescent="0.45">
      <c r="A2725" s="31"/>
      <c r="D2725" s="8"/>
      <c r="E2725" s="43"/>
      <c r="F2725" s="9"/>
    </row>
    <row r="2726" spans="1:6" x14ac:dyDescent="0.45">
      <c r="A2726" s="31"/>
      <c r="D2726" s="8"/>
      <c r="E2726" s="43"/>
      <c r="F2726" s="9"/>
    </row>
    <row r="2727" spans="1:6" x14ac:dyDescent="0.45">
      <c r="A2727" s="31"/>
      <c r="D2727" s="8"/>
      <c r="E2727" s="43"/>
      <c r="F2727" s="9"/>
    </row>
    <row r="2728" spans="1:6" x14ac:dyDescent="0.45">
      <c r="A2728" s="31"/>
      <c r="D2728" s="8"/>
      <c r="E2728" s="43"/>
      <c r="F2728" s="9"/>
    </row>
    <row r="2729" spans="1:6" x14ac:dyDescent="0.45">
      <c r="A2729" s="31"/>
      <c r="D2729" s="8"/>
      <c r="E2729" s="43"/>
      <c r="F2729" s="9"/>
    </row>
    <row r="2730" spans="1:6" x14ac:dyDescent="0.45">
      <c r="A2730" s="31"/>
      <c r="D2730" s="8"/>
      <c r="E2730" s="43"/>
      <c r="F2730" s="9"/>
    </row>
    <row r="2731" spans="1:6" x14ac:dyDescent="0.45">
      <c r="A2731" s="31"/>
      <c r="D2731" s="8"/>
      <c r="E2731" s="43"/>
      <c r="F2731" s="9"/>
    </row>
    <row r="2732" spans="1:6" x14ac:dyDescent="0.45">
      <c r="A2732" s="31"/>
      <c r="D2732" s="8"/>
      <c r="E2732" s="43"/>
      <c r="F2732" s="9"/>
    </row>
    <row r="2733" spans="1:6" x14ac:dyDescent="0.45">
      <c r="A2733" s="31"/>
      <c r="D2733" s="8"/>
      <c r="E2733" s="43"/>
      <c r="F2733" s="9"/>
    </row>
    <row r="2734" spans="1:6" x14ac:dyDescent="0.45">
      <c r="A2734" s="31"/>
      <c r="D2734" s="8"/>
      <c r="E2734" s="43"/>
      <c r="F2734" s="9"/>
    </row>
    <row r="2735" spans="1:6" x14ac:dyDescent="0.45">
      <c r="A2735" s="31"/>
      <c r="D2735" s="8"/>
      <c r="E2735" s="43"/>
      <c r="F2735" s="9"/>
    </row>
    <row r="2736" spans="1:6" x14ac:dyDescent="0.45">
      <c r="A2736" s="31"/>
      <c r="D2736" s="8"/>
      <c r="E2736" s="43"/>
      <c r="F2736" s="9"/>
    </row>
    <row r="2737" spans="1:6" x14ac:dyDescent="0.45">
      <c r="A2737" s="31"/>
      <c r="D2737" s="8"/>
      <c r="E2737" s="43"/>
      <c r="F2737" s="9"/>
    </row>
    <row r="2738" spans="1:6" x14ac:dyDescent="0.45">
      <c r="A2738" s="31"/>
      <c r="D2738" s="8"/>
      <c r="E2738" s="43"/>
      <c r="F2738" s="9"/>
    </row>
    <row r="2739" spans="1:6" x14ac:dyDescent="0.45">
      <c r="A2739" s="31"/>
      <c r="D2739" s="8"/>
      <c r="E2739" s="43"/>
      <c r="F2739" s="9"/>
    </row>
    <row r="2740" spans="1:6" x14ac:dyDescent="0.45">
      <c r="A2740" s="31"/>
      <c r="D2740" s="8"/>
      <c r="E2740" s="43"/>
      <c r="F2740" s="9"/>
    </row>
    <row r="2741" spans="1:6" x14ac:dyDescent="0.45">
      <c r="A2741" s="31"/>
      <c r="D2741" s="8"/>
      <c r="E2741" s="43"/>
      <c r="F2741" s="9"/>
    </row>
    <row r="2742" spans="1:6" x14ac:dyDescent="0.45">
      <c r="A2742" s="31"/>
      <c r="D2742" s="8"/>
      <c r="E2742" s="43"/>
      <c r="F2742" s="9"/>
    </row>
    <row r="2743" spans="1:6" x14ac:dyDescent="0.45">
      <c r="A2743" s="31"/>
      <c r="D2743" s="8"/>
      <c r="E2743" s="43"/>
      <c r="F2743" s="9"/>
    </row>
    <row r="2744" spans="1:6" x14ac:dyDescent="0.45">
      <c r="A2744" s="31"/>
      <c r="D2744" s="8"/>
      <c r="E2744" s="43"/>
      <c r="F2744" s="9"/>
    </row>
    <row r="2745" spans="1:6" x14ac:dyDescent="0.45">
      <c r="A2745" s="31"/>
      <c r="D2745" s="8"/>
      <c r="E2745" s="43"/>
      <c r="F2745" s="9"/>
    </row>
    <row r="2746" spans="1:6" x14ac:dyDescent="0.45">
      <c r="A2746" s="31"/>
      <c r="D2746" s="8"/>
      <c r="E2746" s="43"/>
      <c r="F2746" s="9"/>
    </row>
    <row r="2747" spans="1:6" x14ac:dyDescent="0.45">
      <c r="A2747" s="31"/>
      <c r="D2747" s="8"/>
      <c r="E2747" s="43"/>
      <c r="F2747" s="9"/>
    </row>
    <row r="2748" spans="1:6" x14ac:dyDescent="0.45">
      <c r="A2748" s="31"/>
      <c r="D2748" s="8"/>
      <c r="E2748" s="43"/>
      <c r="F2748" s="9"/>
    </row>
    <row r="2749" spans="1:6" x14ac:dyDescent="0.45">
      <c r="A2749" s="31"/>
      <c r="D2749" s="8"/>
      <c r="E2749" s="43"/>
      <c r="F2749" s="9"/>
    </row>
    <row r="2750" spans="1:6" x14ac:dyDescent="0.45">
      <c r="A2750" s="31"/>
      <c r="D2750" s="8"/>
      <c r="E2750" s="43"/>
      <c r="F2750" s="9"/>
    </row>
    <row r="2751" spans="1:6" x14ac:dyDescent="0.45">
      <c r="A2751" s="31"/>
      <c r="D2751" s="8"/>
      <c r="E2751" s="43"/>
      <c r="F2751" s="9"/>
    </row>
    <row r="2752" spans="1:6" x14ac:dyDescent="0.45">
      <c r="A2752" s="31"/>
      <c r="D2752" s="8"/>
      <c r="E2752" s="43"/>
      <c r="F2752" s="9"/>
    </row>
    <row r="2753" spans="1:6" x14ac:dyDescent="0.45">
      <c r="A2753" s="31"/>
      <c r="D2753" s="8"/>
      <c r="E2753" s="43"/>
      <c r="F2753" s="9"/>
    </row>
    <row r="2754" spans="1:6" x14ac:dyDescent="0.45">
      <c r="A2754" s="31"/>
      <c r="D2754" s="8"/>
      <c r="E2754" s="43"/>
      <c r="F2754" s="9"/>
    </row>
    <row r="2755" spans="1:6" x14ac:dyDescent="0.45">
      <c r="A2755" s="31"/>
      <c r="D2755" s="8"/>
      <c r="E2755" s="43"/>
      <c r="F2755" s="9"/>
    </row>
    <row r="2756" spans="1:6" x14ac:dyDescent="0.45">
      <c r="A2756" s="31"/>
      <c r="D2756" s="8"/>
      <c r="E2756" s="43"/>
      <c r="F2756" s="9"/>
    </row>
    <row r="2757" spans="1:6" x14ac:dyDescent="0.45">
      <c r="A2757" s="31"/>
      <c r="D2757" s="8"/>
      <c r="E2757" s="43"/>
      <c r="F2757" s="9"/>
    </row>
    <row r="2758" spans="1:6" x14ac:dyDescent="0.45">
      <c r="A2758" s="31"/>
      <c r="D2758" s="8"/>
      <c r="E2758" s="43"/>
      <c r="F2758" s="9"/>
    </row>
    <row r="2759" spans="1:6" x14ac:dyDescent="0.45">
      <c r="A2759" s="31"/>
      <c r="D2759" s="8"/>
      <c r="E2759" s="43"/>
      <c r="F2759" s="9"/>
    </row>
    <row r="2760" spans="1:6" x14ac:dyDescent="0.45">
      <c r="A2760" s="31"/>
      <c r="D2760" s="8"/>
      <c r="E2760" s="43"/>
      <c r="F2760" s="9"/>
    </row>
    <row r="2761" spans="1:6" x14ac:dyDescent="0.45">
      <c r="A2761" s="31"/>
      <c r="D2761" s="8"/>
      <c r="E2761" s="43"/>
      <c r="F2761" s="9"/>
    </row>
    <row r="2762" spans="1:6" x14ac:dyDescent="0.45">
      <c r="A2762" s="31"/>
      <c r="D2762" s="8"/>
      <c r="E2762" s="43"/>
      <c r="F2762" s="9"/>
    </row>
    <row r="2763" spans="1:6" x14ac:dyDescent="0.45">
      <c r="A2763" s="31"/>
      <c r="D2763" s="8"/>
      <c r="E2763" s="43"/>
      <c r="F2763" s="9"/>
    </row>
    <row r="2764" spans="1:6" x14ac:dyDescent="0.45">
      <c r="A2764" s="31"/>
      <c r="D2764" s="8"/>
      <c r="E2764" s="43"/>
      <c r="F2764" s="9"/>
    </row>
    <row r="2765" spans="1:6" x14ac:dyDescent="0.45">
      <c r="A2765" s="31"/>
      <c r="D2765" s="8"/>
      <c r="E2765" s="43"/>
      <c r="F2765" s="9"/>
    </row>
    <row r="2766" spans="1:6" x14ac:dyDescent="0.45">
      <c r="A2766" s="31"/>
      <c r="D2766" s="8"/>
      <c r="E2766" s="43"/>
      <c r="F2766" s="9"/>
    </row>
    <row r="2767" spans="1:6" x14ac:dyDescent="0.45">
      <c r="A2767" s="31"/>
      <c r="D2767" s="8"/>
      <c r="E2767" s="43"/>
      <c r="F2767" s="9"/>
    </row>
    <row r="2768" spans="1:6" x14ac:dyDescent="0.45">
      <c r="A2768" s="31"/>
      <c r="D2768" s="8"/>
      <c r="E2768" s="43"/>
      <c r="F2768" s="9"/>
    </row>
    <row r="2769" spans="1:6" x14ac:dyDescent="0.45">
      <c r="A2769" s="31"/>
      <c r="D2769" s="8"/>
      <c r="E2769" s="43"/>
      <c r="F2769" s="9"/>
    </row>
    <row r="2770" spans="1:6" x14ac:dyDescent="0.45">
      <c r="A2770" s="31"/>
      <c r="D2770" s="8"/>
      <c r="E2770" s="43"/>
      <c r="F2770" s="9"/>
    </row>
    <row r="2771" spans="1:6" x14ac:dyDescent="0.45">
      <c r="A2771" s="31"/>
      <c r="D2771" s="8"/>
      <c r="E2771" s="43"/>
      <c r="F2771" s="9"/>
    </row>
    <row r="2772" spans="1:6" x14ac:dyDescent="0.45">
      <c r="A2772" s="31"/>
      <c r="D2772" s="8"/>
      <c r="E2772" s="43"/>
      <c r="F2772" s="9"/>
    </row>
    <row r="2773" spans="1:6" x14ac:dyDescent="0.45">
      <c r="A2773" s="31"/>
      <c r="D2773" s="8"/>
      <c r="E2773" s="43"/>
      <c r="F2773" s="9"/>
    </row>
    <row r="2774" spans="1:6" x14ac:dyDescent="0.45">
      <c r="A2774" s="31"/>
      <c r="D2774" s="8"/>
      <c r="E2774" s="43"/>
      <c r="F2774" s="9"/>
    </row>
    <row r="2775" spans="1:6" x14ac:dyDescent="0.45">
      <c r="A2775" s="31"/>
      <c r="D2775" s="8"/>
      <c r="E2775" s="43"/>
      <c r="F2775" s="9"/>
    </row>
    <row r="2776" spans="1:6" x14ac:dyDescent="0.45">
      <c r="A2776" s="31"/>
      <c r="D2776" s="8"/>
      <c r="E2776" s="43"/>
      <c r="F2776" s="9"/>
    </row>
    <row r="2777" spans="1:6" x14ac:dyDescent="0.45">
      <c r="A2777" s="31"/>
      <c r="D2777" s="8"/>
      <c r="E2777" s="43"/>
      <c r="F2777" s="9"/>
    </row>
    <row r="2778" spans="1:6" x14ac:dyDescent="0.45">
      <c r="A2778" s="31"/>
      <c r="D2778" s="8"/>
      <c r="E2778" s="43"/>
      <c r="F2778" s="9"/>
    </row>
    <row r="2779" spans="1:6" x14ac:dyDescent="0.45">
      <c r="A2779" s="31"/>
      <c r="D2779" s="8"/>
      <c r="E2779" s="43"/>
      <c r="F2779" s="9"/>
    </row>
    <row r="2780" spans="1:6" x14ac:dyDescent="0.45">
      <c r="A2780" s="31"/>
      <c r="D2780" s="8"/>
      <c r="E2780" s="43"/>
      <c r="F2780" s="9"/>
    </row>
    <row r="2781" spans="1:6" x14ac:dyDescent="0.45">
      <c r="A2781" s="31"/>
      <c r="D2781" s="8"/>
      <c r="E2781" s="43"/>
      <c r="F2781" s="9"/>
    </row>
    <row r="2782" spans="1:6" x14ac:dyDescent="0.45">
      <c r="A2782" s="31"/>
      <c r="D2782" s="8"/>
      <c r="E2782" s="43"/>
      <c r="F2782" s="9"/>
    </row>
    <row r="2783" spans="1:6" x14ac:dyDescent="0.45">
      <c r="A2783" s="31"/>
      <c r="D2783" s="8"/>
      <c r="E2783" s="43"/>
      <c r="F2783" s="9"/>
    </row>
    <row r="2784" spans="1:6" x14ac:dyDescent="0.45">
      <c r="A2784" s="31"/>
      <c r="D2784" s="8"/>
      <c r="E2784" s="43"/>
      <c r="F2784" s="9"/>
    </row>
    <row r="2785" spans="1:6" x14ac:dyDescent="0.45">
      <c r="A2785" s="31"/>
      <c r="D2785" s="8"/>
      <c r="E2785" s="43"/>
      <c r="F2785" s="9"/>
    </row>
    <row r="2786" spans="1:6" x14ac:dyDescent="0.45">
      <c r="A2786" s="31"/>
      <c r="D2786" s="8"/>
      <c r="E2786" s="43"/>
      <c r="F2786" s="9"/>
    </row>
    <row r="2787" spans="1:6" x14ac:dyDescent="0.45">
      <c r="A2787" s="31"/>
      <c r="D2787" s="8"/>
      <c r="E2787" s="43"/>
      <c r="F2787" s="9"/>
    </row>
    <row r="2788" spans="1:6" x14ac:dyDescent="0.45">
      <c r="A2788" s="31"/>
      <c r="D2788" s="8"/>
      <c r="E2788" s="43"/>
      <c r="F2788" s="9"/>
    </row>
    <row r="2789" spans="1:6" x14ac:dyDescent="0.45">
      <c r="A2789" s="31"/>
      <c r="D2789" s="8"/>
      <c r="E2789" s="43"/>
      <c r="F2789" s="9"/>
    </row>
    <row r="2790" spans="1:6" x14ac:dyDescent="0.45">
      <c r="A2790" s="31"/>
      <c r="D2790" s="8"/>
      <c r="E2790" s="43"/>
      <c r="F2790" s="9"/>
    </row>
    <row r="2791" spans="1:6" x14ac:dyDescent="0.45">
      <c r="A2791" s="31"/>
      <c r="D2791" s="8"/>
      <c r="E2791" s="43"/>
      <c r="F2791" s="9"/>
    </row>
    <row r="2792" spans="1:6" x14ac:dyDescent="0.45">
      <c r="A2792" s="31"/>
      <c r="D2792" s="8"/>
      <c r="E2792" s="43"/>
      <c r="F2792" s="9"/>
    </row>
    <row r="2793" spans="1:6" x14ac:dyDescent="0.45">
      <c r="A2793" s="31"/>
      <c r="D2793" s="8"/>
      <c r="E2793" s="43"/>
      <c r="F2793" s="9"/>
    </row>
    <row r="2794" spans="1:6" x14ac:dyDescent="0.45">
      <c r="A2794" s="31"/>
      <c r="D2794" s="8"/>
      <c r="E2794" s="43"/>
      <c r="F2794" s="9"/>
    </row>
    <row r="2795" spans="1:6" x14ac:dyDescent="0.45">
      <c r="A2795" s="31"/>
      <c r="D2795" s="8"/>
      <c r="E2795" s="43"/>
      <c r="F2795" s="9"/>
    </row>
    <row r="2796" spans="1:6" x14ac:dyDescent="0.45">
      <c r="A2796" s="31"/>
      <c r="D2796" s="8"/>
      <c r="E2796" s="43"/>
      <c r="F2796" s="9"/>
    </row>
    <row r="2797" spans="1:6" x14ac:dyDescent="0.45">
      <c r="A2797" s="31"/>
      <c r="D2797" s="8"/>
      <c r="E2797" s="43"/>
      <c r="F2797" s="9"/>
    </row>
    <row r="2798" spans="1:6" x14ac:dyDescent="0.45">
      <c r="A2798" s="31"/>
      <c r="D2798" s="8"/>
      <c r="E2798" s="43"/>
      <c r="F2798" s="9"/>
    </row>
    <row r="2799" spans="1:6" x14ac:dyDescent="0.45">
      <c r="A2799" s="31"/>
      <c r="D2799" s="8"/>
      <c r="E2799" s="43"/>
      <c r="F2799" s="9"/>
    </row>
    <row r="2800" spans="1:6" x14ac:dyDescent="0.45">
      <c r="A2800" s="31"/>
      <c r="D2800" s="8"/>
      <c r="E2800" s="43"/>
      <c r="F2800" s="9"/>
    </row>
    <row r="2801" spans="1:6" x14ac:dyDescent="0.45">
      <c r="A2801" s="31"/>
      <c r="D2801" s="8"/>
      <c r="E2801" s="43"/>
      <c r="F2801" s="9"/>
    </row>
    <row r="2802" spans="1:6" x14ac:dyDescent="0.45">
      <c r="A2802" s="31"/>
      <c r="D2802" s="8"/>
      <c r="E2802" s="43"/>
      <c r="F2802" s="9"/>
    </row>
    <row r="2803" spans="1:6" x14ac:dyDescent="0.45">
      <c r="A2803" s="31"/>
      <c r="D2803" s="8"/>
      <c r="E2803" s="43"/>
      <c r="F2803" s="9"/>
    </row>
    <row r="2804" spans="1:6" x14ac:dyDescent="0.45">
      <c r="A2804" s="31"/>
      <c r="D2804" s="8"/>
      <c r="E2804" s="43"/>
      <c r="F2804" s="9"/>
    </row>
    <row r="2805" spans="1:6" x14ac:dyDescent="0.45">
      <c r="A2805" s="31"/>
      <c r="D2805" s="8"/>
      <c r="E2805" s="43"/>
      <c r="F2805" s="9"/>
    </row>
    <row r="2806" spans="1:6" x14ac:dyDescent="0.45">
      <c r="A2806" s="31"/>
      <c r="D2806" s="8"/>
      <c r="E2806" s="43"/>
      <c r="F2806" s="9"/>
    </row>
    <row r="2807" spans="1:6" x14ac:dyDescent="0.45">
      <c r="A2807" s="31"/>
      <c r="D2807" s="8"/>
      <c r="E2807" s="43"/>
      <c r="F2807" s="9"/>
    </row>
    <row r="2808" spans="1:6" x14ac:dyDescent="0.45">
      <c r="A2808" s="31"/>
      <c r="D2808" s="8"/>
      <c r="E2808" s="43"/>
      <c r="F2808" s="9"/>
    </row>
    <row r="2809" spans="1:6" x14ac:dyDescent="0.45">
      <c r="A2809" s="31"/>
      <c r="D2809" s="8"/>
      <c r="E2809" s="43"/>
      <c r="F2809" s="9"/>
    </row>
    <row r="2810" spans="1:6" x14ac:dyDescent="0.45">
      <c r="A2810" s="31"/>
      <c r="D2810" s="8"/>
      <c r="E2810" s="43"/>
      <c r="F2810" s="9"/>
    </row>
    <row r="2811" spans="1:6" x14ac:dyDescent="0.45">
      <c r="A2811" s="31"/>
      <c r="D2811" s="8"/>
      <c r="E2811" s="43"/>
      <c r="F2811" s="9"/>
    </row>
    <row r="2812" spans="1:6" x14ac:dyDescent="0.45">
      <c r="A2812" s="31"/>
      <c r="D2812" s="8"/>
      <c r="E2812" s="43"/>
      <c r="F2812" s="9"/>
    </row>
    <row r="2813" spans="1:6" x14ac:dyDescent="0.45">
      <c r="A2813" s="31"/>
      <c r="D2813" s="8"/>
      <c r="E2813" s="43"/>
      <c r="F2813" s="9"/>
    </row>
    <row r="2814" spans="1:6" x14ac:dyDescent="0.45">
      <c r="A2814" s="31"/>
      <c r="D2814" s="8"/>
      <c r="E2814" s="43"/>
      <c r="F2814" s="9"/>
    </row>
    <row r="2815" spans="1:6" x14ac:dyDescent="0.45">
      <c r="A2815" s="31"/>
      <c r="D2815" s="8"/>
      <c r="E2815" s="43"/>
      <c r="F2815" s="9"/>
    </row>
    <row r="2816" spans="1:6" x14ac:dyDescent="0.45">
      <c r="A2816" s="31"/>
      <c r="D2816" s="8"/>
      <c r="E2816" s="43"/>
      <c r="F2816" s="9"/>
    </row>
    <row r="2817" spans="1:6" x14ac:dyDescent="0.45">
      <c r="A2817" s="31"/>
      <c r="D2817" s="8"/>
      <c r="E2817" s="43"/>
      <c r="F2817" s="9"/>
    </row>
    <row r="2818" spans="1:6" x14ac:dyDescent="0.45">
      <c r="A2818" s="31"/>
      <c r="D2818" s="8"/>
      <c r="E2818" s="43"/>
      <c r="F2818" s="9"/>
    </row>
    <row r="2819" spans="1:6" x14ac:dyDescent="0.45">
      <c r="A2819" s="31"/>
      <c r="D2819" s="8"/>
      <c r="E2819" s="43"/>
      <c r="F2819" s="9"/>
    </row>
    <row r="2820" spans="1:6" ht="14.65" thickBot="1" x14ac:dyDescent="0.5">
      <c r="A2820" s="34"/>
      <c r="B2820" s="10"/>
      <c r="C2820" s="10"/>
      <c r="D2820" s="35"/>
      <c r="E2820" s="36"/>
      <c r="F2820" s="11"/>
    </row>
    <row r="2821" spans="1:6" x14ac:dyDescent="0.45">
      <c r="A2821" s="28"/>
      <c r="B2821" s="18"/>
      <c r="C2821" s="18"/>
      <c r="D2821" s="29"/>
      <c r="E2821" s="18"/>
      <c r="F2821" s="22"/>
    </row>
    <row r="2822" spans="1:6" x14ac:dyDescent="0.45">
      <c r="A2822" s="31"/>
      <c r="D2822" s="8"/>
      <c r="F2822" s="9"/>
    </row>
    <row r="2823" spans="1:6" x14ac:dyDescent="0.45">
      <c r="A2823" s="31"/>
      <c r="D2823" s="8"/>
      <c r="F2823" s="9"/>
    </row>
    <row r="2824" spans="1:6" x14ac:dyDescent="0.45">
      <c r="A2824" s="31"/>
      <c r="D2824" s="8"/>
      <c r="F2824" s="9"/>
    </row>
    <row r="2825" spans="1:6" x14ac:dyDescent="0.45">
      <c r="A2825" s="31"/>
      <c r="D2825" s="8"/>
      <c r="F2825" s="9"/>
    </row>
    <row r="2826" spans="1:6" x14ac:dyDescent="0.45">
      <c r="A2826" s="31"/>
      <c r="D2826" s="8"/>
      <c r="F2826" s="9"/>
    </row>
    <row r="2827" spans="1:6" x14ac:dyDescent="0.45">
      <c r="A2827" s="31"/>
      <c r="D2827" s="8"/>
      <c r="F2827" s="9"/>
    </row>
    <row r="2828" spans="1:6" x14ac:dyDescent="0.45">
      <c r="A2828" s="31"/>
      <c r="D2828" s="8"/>
      <c r="F2828" s="9"/>
    </row>
    <row r="2829" spans="1:6" x14ac:dyDescent="0.45">
      <c r="A2829" s="31"/>
      <c r="D2829" s="8"/>
      <c r="F2829" s="9"/>
    </row>
    <row r="2830" spans="1:6" x14ac:dyDescent="0.45">
      <c r="A2830" s="31"/>
      <c r="D2830" s="8"/>
      <c r="F2830" s="9"/>
    </row>
    <row r="2831" spans="1:6" x14ac:dyDescent="0.45">
      <c r="A2831" s="31"/>
      <c r="D2831" s="8"/>
      <c r="F2831" s="9"/>
    </row>
    <row r="2832" spans="1:6" x14ac:dyDescent="0.45">
      <c r="A2832" s="31"/>
      <c r="D2832" s="8"/>
      <c r="F2832" s="9"/>
    </row>
    <row r="2833" spans="1:6" x14ac:dyDescent="0.45">
      <c r="A2833" s="31"/>
      <c r="D2833" s="8"/>
      <c r="F2833" s="9"/>
    </row>
    <row r="2834" spans="1:6" x14ac:dyDescent="0.45">
      <c r="A2834" s="31"/>
      <c r="D2834" s="8"/>
      <c r="F2834" s="9"/>
    </row>
    <row r="2835" spans="1:6" x14ac:dyDescent="0.45">
      <c r="A2835" s="31"/>
      <c r="D2835" s="8"/>
      <c r="F2835" s="9"/>
    </row>
    <row r="2836" spans="1:6" x14ac:dyDescent="0.45">
      <c r="A2836" s="31"/>
      <c r="D2836" s="8"/>
      <c r="F2836" s="9"/>
    </row>
    <row r="2837" spans="1:6" x14ac:dyDescent="0.45">
      <c r="A2837" s="31"/>
      <c r="D2837" s="8"/>
      <c r="F2837" s="9"/>
    </row>
    <row r="2838" spans="1:6" x14ac:dyDescent="0.45">
      <c r="A2838" s="31"/>
      <c r="D2838" s="8"/>
      <c r="F2838" s="9"/>
    </row>
    <row r="2839" spans="1:6" x14ac:dyDescent="0.45">
      <c r="A2839" s="31"/>
      <c r="D2839" s="8"/>
      <c r="F2839" s="9"/>
    </row>
    <row r="2840" spans="1:6" x14ac:dyDescent="0.45">
      <c r="A2840" s="31"/>
      <c r="D2840" s="8"/>
      <c r="F2840" s="9"/>
    </row>
    <row r="2841" spans="1:6" x14ac:dyDescent="0.45">
      <c r="A2841" s="31"/>
      <c r="D2841" s="8"/>
      <c r="F2841" s="9"/>
    </row>
    <row r="2842" spans="1:6" x14ac:dyDescent="0.45">
      <c r="A2842" s="31"/>
      <c r="D2842" s="8"/>
      <c r="F2842" s="9"/>
    </row>
    <row r="2843" spans="1:6" x14ac:dyDescent="0.45">
      <c r="A2843" s="31"/>
      <c r="D2843" s="8"/>
      <c r="F2843" s="9"/>
    </row>
    <row r="2844" spans="1:6" x14ac:dyDescent="0.45">
      <c r="A2844" s="31"/>
      <c r="D2844" s="8"/>
      <c r="F2844" s="9"/>
    </row>
    <row r="2845" spans="1:6" x14ac:dyDescent="0.45">
      <c r="A2845" s="31"/>
      <c r="D2845" s="8"/>
      <c r="F2845" s="9"/>
    </row>
    <row r="2846" spans="1:6" x14ac:dyDescent="0.45">
      <c r="A2846" s="31"/>
      <c r="D2846" s="8"/>
      <c r="F2846" s="9"/>
    </row>
    <row r="2847" spans="1:6" x14ac:dyDescent="0.45">
      <c r="A2847" s="31"/>
      <c r="D2847" s="8"/>
      <c r="F2847" s="9"/>
    </row>
    <row r="2848" spans="1:6" x14ac:dyDescent="0.45">
      <c r="A2848" s="31"/>
      <c r="D2848" s="8"/>
      <c r="F2848" s="9"/>
    </row>
    <row r="2849" spans="1:6" x14ac:dyDescent="0.45">
      <c r="A2849" s="31"/>
      <c r="D2849" s="8"/>
      <c r="F2849" s="9"/>
    </row>
    <row r="2850" spans="1:6" x14ac:dyDescent="0.45">
      <c r="A2850" s="31"/>
      <c r="D2850" s="8"/>
      <c r="F2850" s="9"/>
    </row>
    <row r="2851" spans="1:6" x14ac:dyDescent="0.45">
      <c r="A2851" s="31"/>
      <c r="D2851" s="8"/>
      <c r="F2851" s="9"/>
    </row>
    <row r="2852" spans="1:6" x14ac:dyDescent="0.45">
      <c r="A2852" s="31"/>
      <c r="D2852" s="8"/>
      <c r="F2852" s="9"/>
    </row>
    <row r="2853" spans="1:6" x14ac:dyDescent="0.45">
      <c r="A2853" s="31"/>
      <c r="D2853" s="8"/>
      <c r="F2853" s="9"/>
    </row>
    <row r="2854" spans="1:6" x14ac:dyDescent="0.45">
      <c r="A2854" s="31"/>
      <c r="D2854" s="8"/>
      <c r="F2854" s="9"/>
    </row>
    <row r="2855" spans="1:6" x14ac:dyDescent="0.45">
      <c r="A2855" s="31"/>
      <c r="D2855" s="8"/>
      <c r="F2855" s="9"/>
    </row>
    <row r="2856" spans="1:6" x14ac:dyDescent="0.45">
      <c r="A2856" s="31"/>
      <c r="D2856" s="8"/>
      <c r="F2856" s="9"/>
    </row>
    <row r="2857" spans="1:6" x14ac:dyDescent="0.45">
      <c r="A2857" s="31"/>
      <c r="D2857" s="8"/>
      <c r="F2857" s="9"/>
    </row>
    <row r="2858" spans="1:6" x14ac:dyDescent="0.45">
      <c r="A2858" s="31"/>
      <c r="D2858" s="8"/>
      <c r="F2858" s="9"/>
    </row>
    <row r="2859" spans="1:6" x14ac:dyDescent="0.45">
      <c r="A2859" s="31"/>
      <c r="D2859" s="8"/>
      <c r="F2859" s="9"/>
    </row>
    <row r="2860" spans="1:6" x14ac:dyDescent="0.45">
      <c r="A2860" s="31"/>
      <c r="D2860" s="8"/>
      <c r="F2860" s="9"/>
    </row>
    <row r="2861" spans="1:6" x14ac:dyDescent="0.45">
      <c r="A2861" s="31"/>
      <c r="D2861" s="8"/>
      <c r="F2861" s="9"/>
    </row>
    <row r="2862" spans="1:6" x14ac:dyDescent="0.45">
      <c r="A2862" s="31"/>
      <c r="D2862" s="8"/>
      <c r="F2862" s="9"/>
    </row>
    <row r="2863" spans="1:6" x14ac:dyDescent="0.45">
      <c r="A2863" s="31"/>
      <c r="D2863" s="8"/>
      <c r="F2863" s="9"/>
    </row>
    <row r="2864" spans="1:6" x14ac:dyDescent="0.45">
      <c r="A2864" s="31"/>
      <c r="D2864" s="8"/>
      <c r="F2864" s="9"/>
    </row>
    <row r="2865" spans="1:6" x14ac:dyDescent="0.45">
      <c r="A2865" s="31"/>
      <c r="D2865" s="8"/>
      <c r="F2865" s="9"/>
    </row>
    <row r="2866" spans="1:6" x14ac:dyDescent="0.45">
      <c r="A2866" s="31"/>
      <c r="D2866" s="8"/>
      <c r="F2866" s="9"/>
    </row>
    <row r="2867" spans="1:6" x14ac:dyDescent="0.45">
      <c r="A2867" s="31"/>
      <c r="D2867" s="8"/>
      <c r="F2867" s="9"/>
    </row>
    <row r="2868" spans="1:6" x14ac:dyDescent="0.45">
      <c r="A2868" s="31"/>
      <c r="D2868" s="8"/>
      <c r="F2868" s="9"/>
    </row>
    <row r="2869" spans="1:6" x14ac:dyDescent="0.45">
      <c r="A2869" s="31"/>
      <c r="D2869" s="8"/>
      <c r="F2869" s="9"/>
    </row>
    <row r="2870" spans="1:6" x14ac:dyDescent="0.45">
      <c r="A2870" s="31"/>
      <c r="D2870" s="8"/>
      <c r="F2870" s="9"/>
    </row>
    <row r="2871" spans="1:6" x14ac:dyDescent="0.45">
      <c r="A2871" s="31"/>
      <c r="D2871" s="8"/>
      <c r="F2871" s="9"/>
    </row>
    <row r="2872" spans="1:6" x14ac:dyDescent="0.45">
      <c r="A2872" s="31"/>
      <c r="D2872" s="8"/>
      <c r="F2872" s="9"/>
    </row>
    <row r="2873" spans="1:6" x14ac:dyDescent="0.45">
      <c r="A2873" s="31"/>
      <c r="D2873" s="8"/>
      <c r="F2873" s="9"/>
    </row>
    <row r="2874" spans="1:6" x14ac:dyDescent="0.45">
      <c r="A2874" s="31"/>
      <c r="D2874" s="8"/>
      <c r="F2874" s="9"/>
    </row>
    <row r="2875" spans="1:6" x14ac:dyDescent="0.45">
      <c r="A2875" s="31"/>
      <c r="D2875" s="8"/>
      <c r="F2875" s="9"/>
    </row>
    <row r="2876" spans="1:6" x14ac:dyDescent="0.45">
      <c r="A2876" s="31"/>
      <c r="D2876" s="8"/>
      <c r="F2876" s="9"/>
    </row>
    <row r="2877" spans="1:6" x14ac:dyDescent="0.45">
      <c r="A2877" s="31"/>
      <c r="D2877" s="8"/>
      <c r="F2877" s="9"/>
    </row>
    <row r="2878" spans="1:6" x14ac:dyDescent="0.45">
      <c r="A2878" s="31"/>
      <c r="D2878" s="8"/>
      <c r="F2878" s="9"/>
    </row>
    <row r="2879" spans="1:6" x14ac:dyDescent="0.45">
      <c r="A2879" s="31"/>
      <c r="D2879" s="8"/>
      <c r="F2879" s="9"/>
    </row>
    <row r="2880" spans="1:6" x14ac:dyDescent="0.45">
      <c r="A2880" s="31"/>
      <c r="D2880" s="8"/>
      <c r="F2880" s="9"/>
    </row>
    <row r="2881" spans="1:6" x14ac:dyDescent="0.45">
      <c r="A2881" s="31"/>
      <c r="D2881" s="8"/>
      <c r="F2881" s="9"/>
    </row>
    <row r="2882" spans="1:6" x14ac:dyDescent="0.45">
      <c r="A2882" s="31"/>
      <c r="D2882" s="8"/>
      <c r="F2882" s="9"/>
    </row>
    <row r="2883" spans="1:6" x14ac:dyDescent="0.45">
      <c r="A2883" s="31"/>
      <c r="D2883" s="8"/>
      <c r="F2883" s="9"/>
    </row>
    <row r="2884" spans="1:6" x14ac:dyDescent="0.45">
      <c r="A2884" s="31"/>
      <c r="D2884" s="8"/>
      <c r="F2884" s="9"/>
    </row>
    <row r="2885" spans="1:6" x14ac:dyDescent="0.45">
      <c r="A2885" s="31"/>
      <c r="D2885" s="8"/>
      <c r="F2885" s="9"/>
    </row>
    <row r="2886" spans="1:6" x14ac:dyDescent="0.45">
      <c r="A2886" s="31"/>
      <c r="D2886" s="8"/>
      <c r="F2886" s="9"/>
    </row>
    <row r="2887" spans="1:6" x14ac:dyDescent="0.45">
      <c r="A2887" s="31"/>
      <c r="D2887" s="8"/>
      <c r="F2887" s="9"/>
    </row>
    <row r="2888" spans="1:6" x14ac:dyDescent="0.45">
      <c r="A2888" s="31"/>
      <c r="D2888" s="8"/>
      <c r="F2888" s="9"/>
    </row>
    <row r="2889" spans="1:6" x14ac:dyDescent="0.45">
      <c r="A2889" s="31"/>
      <c r="D2889" s="8"/>
      <c r="F2889" s="9"/>
    </row>
    <row r="2890" spans="1:6" x14ac:dyDescent="0.45">
      <c r="A2890" s="31"/>
      <c r="D2890" s="8"/>
      <c r="F2890" s="9"/>
    </row>
    <row r="2891" spans="1:6" x14ac:dyDescent="0.45">
      <c r="A2891" s="31"/>
      <c r="D2891" s="8"/>
      <c r="F2891" s="9"/>
    </row>
    <row r="2892" spans="1:6" x14ac:dyDescent="0.45">
      <c r="A2892" s="31"/>
      <c r="D2892" s="8"/>
      <c r="F2892" s="9"/>
    </row>
    <row r="2893" spans="1:6" x14ac:dyDescent="0.45">
      <c r="A2893" s="31"/>
      <c r="D2893" s="8"/>
      <c r="F2893" s="9"/>
    </row>
    <row r="2894" spans="1:6" x14ac:dyDescent="0.45">
      <c r="A2894" s="31"/>
      <c r="D2894" s="8"/>
      <c r="F2894" s="9"/>
    </row>
    <row r="2895" spans="1:6" x14ac:dyDescent="0.45">
      <c r="A2895" s="31"/>
      <c r="D2895" s="8"/>
      <c r="F2895" s="9"/>
    </row>
    <row r="2896" spans="1:6" x14ac:dyDescent="0.45">
      <c r="A2896" s="31"/>
      <c r="D2896" s="8"/>
      <c r="F2896" s="9"/>
    </row>
    <row r="2897" spans="1:6" x14ac:dyDescent="0.45">
      <c r="A2897" s="31"/>
      <c r="D2897" s="8"/>
      <c r="F2897" s="9"/>
    </row>
    <row r="2898" spans="1:6" x14ac:dyDescent="0.45">
      <c r="A2898" s="31"/>
      <c r="D2898" s="8"/>
      <c r="F2898" s="9"/>
    </row>
    <row r="2899" spans="1:6" x14ac:dyDescent="0.45">
      <c r="A2899" s="31"/>
      <c r="D2899" s="8"/>
      <c r="F2899" s="9"/>
    </row>
    <row r="2900" spans="1:6" x14ac:dyDescent="0.45">
      <c r="A2900" s="31"/>
      <c r="D2900" s="8"/>
      <c r="F2900" s="9"/>
    </row>
    <row r="2901" spans="1:6" x14ac:dyDescent="0.45">
      <c r="A2901" s="31"/>
      <c r="D2901" s="8"/>
      <c r="F2901" s="9"/>
    </row>
    <row r="2902" spans="1:6" x14ac:dyDescent="0.45">
      <c r="A2902" s="31"/>
      <c r="D2902" s="8"/>
      <c r="F2902" s="9"/>
    </row>
    <row r="2903" spans="1:6" x14ac:dyDescent="0.45">
      <c r="A2903" s="31"/>
      <c r="D2903" s="8"/>
      <c r="F2903" s="9"/>
    </row>
    <row r="2904" spans="1:6" x14ac:dyDescent="0.45">
      <c r="A2904" s="31"/>
      <c r="D2904" s="8"/>
      <c r="F2904" s="9"/>
    </row>
    <row r="2905" spans="1:6" x14ac:dyDescent="0.45">
      <c r="A2905" s="31"/>
      <c r="D2905" s="8"/>
      <c r="F2905" s="9"/>
    </row>
    <row r="2906" spans="1:6" x14ac:dyDescent="0.45">
      <c r="A2906" s="31"/>
      <c r="D2906" s="8"/>
      <c r="F2906" s="9"/>
    </row>
    <row r="2907" spans="1:6" x14ac:dyDescent="0.45">
      <c r="A2907" s="31"/>
      <c r="D2907" s="8"/>
      <c r="F2907" s="9"/>
    </row>
    <row r="2908" spans="1:6" x14ac:dyDescent="0.45">
      <c r="A2908" s="31"/>
      <c r="D2908" s="8"/>
      <c r="F2908" s="9"/>
    </row>
    <row r="2909" spans="1:6" x14ac:dyDescent="0.45">
      <c r="A2909" s="31"/>
      <c r="D2909" s="8"/>
      <c r="F2909" s="9"/>
    </row>
    <row r="2910" spans="1:6" x14ac:dyDescent="0.45">
      <c r="A2910" s="31"/>
      <c r="D2910" s="8"/>
      <c r="F2910" s="9"/>
    </row>
    <row r="2911" spans="1:6" x14ac:dyDescent="0.45">
      <c r="A2911" s="31"/>
      <c r="D2911" s="8"/>
      <c r="F2911" s="9"/>
    </row>
    <row r="2912" spans="1:6" x14ac:dyDescent="0.45">
      <c r="A2912" s="31"/>
      <c r="D2912" s="8"/>
      <c r="F2912" s="9"/>
    </row>
    <row r="2913" spans="1:6" x14ac:dyDescent="0.45">
      <c r="A2913" s="31"/>
      <c r="D2913" s="8"/>
      <c r="F2913" s="9"/>
    </row>
    <row r="2914" spans="1:6" x14ac:dyDescent="0.45">
      <c r="A2914" s="31"/>
      <c r="D2914" s="8"/>
      <c r="F2914" s="9"/>
    </row>
    <row r="2915" spans="1:6" x14ac:dyDescent="0.45">
      <c r="A2915" s="31"/>
      <c r="D2915" s="8"/>
      <c r="F2915" s="9"/>
    </row>
    <row r="2916" spans="1:6" x14ac:dyDescent="0.45">
      <c r="A2916" s="31"/>
      <c r="D2916" s="8"/>
      <c r="F2916" s="9"/>
    </row>
    <row r="2917" spans="1:6" x14ac:dyDescent="0.45">
      <c r="A2917" s="31"/>
      <c r="D2917" s="8"/>
      <c r="F2917" s="9"/>
    </row>
    <row r="2918" spans="1:6" x14ac:dyDescent="0.45">
      <c r="A2918" s="31"/>
      <c r="D2918" s="8"/>
      <c r="F2918" s="9"/>
    </row>
    <row r="2919" spans="1:6" x14ac:dyDescent="0.45">
      <c r="A2919" s="31"/>
      <c r="D2919" s="8"/>
      <c r="F2919" s="9"/>
    </row>
    <row r="2920" spans="1:6" x14ac:dyDescent="0.45">
      <c r="A2920" s="31"/>
      <c r="D2920" s="8"/>
      <c r="F2920" s="9"/>
    </row>
    <row r="2921" spans="1:6" x14ac:dyDescent="0.45">
      <c r="A2921" s="31"/>
      <c r="D2921" s="8"/>
      <c r="F2921" s="9"/>
    </row>
    <row r="2922" spans="1:6" x14ac:dyDescent="0.45">
      <c r="A2922" s="31"/>
      <c r="D2922" s="8"/>
      <c r="F2922" s="9"/>
    </row>
    <row r="2923" spans="1:6" x14ac:dyDescent="0.45">
      <c r="A2923" s="31"/>
      <c r="D2923" s="8"/>
      <c r="F2923" s="9"/>
    </row>
    <row r="2924" spans="1:6" x14ac:dyDescent="0.45">
      <c r="A2924" s="31"/>
      <c r="D2924" s="8"/>
      <c r="F2924" s="9"/>
    </row>
    <row r="2925" spans="1:6" x14ac:dyDescent="0.45">
      <c r="A2925" s="31"/>
      <c r="D2925" s="8"/>
      <c r="F2925" s="9"/>
    </row>
    <row r="2926" spans="1:6" x14ac:dyDescent="0.45">
      <c r="A2926" s="31"/>
      <c r="D2926" s="8"/>
      <c r="F2926" s="9"/>
    </row>
    <row r="2927" spans="1:6" x14ac:dyDescent="0.45">
      <c r="A2927" s="31"/>
      <c r="D2927" s="8"/>
      <c r="F2927" s="9"/>
    </row>
    <row r="2928" spans="1:6" x14ac:dyDescent="0.45">
      <c r="A2928" s="31"/>
      <c r="D2928" s="8"/>
      <c r="F2928" s="9"/>
    </row>
    <row r="2929" spans="1:6" x14ac:dyDescent="0.45">
      <c r="A2929" s="31"/>
      <c r="D2929" s="8"/>
      <c r="F2929" s="9"/>
    </row>
    <row r="2930" spans="1:6" x14ac:dyDescent="0.45">
      <c r="A2930" s="31"/>
      <c r="D2930" s="8"/>
      <c r="F2930" s="9"/>
    </row>
    <row r="2931" spans="1:6" x14ac:dyDescent="0.45">
      <c r="A2931" s="31"/>
      <c r="D2931" s="8"/>
      <c r="F2931" s="9"/>
    </row>
    <row r="2932" spans="1:6" x14ac:dyDescent="0.45">
      <c r="A2932" s="31"/>
      <c r="D2932" s="8"/>
      <c r="F2932" s="9"/>
    </row>
    <row r="2933" spans="1:6" x14ac:dyDescent="0.45">
      <c r="A2933" s="31"/>
      <c r="D2933" s="8"/>
      <c r="F2933" s="9"/>
    </row>
    <row r="2934" spans="1:6" x14ac:dyDescent="0.45">
      <c r="A2934" s="31"/>
      <c r="D2934" s="8"/>
      <c r="F2934" s="9"/>
    </row>
    <row r="2935" spans="1:6" x14ac:dyDescent="0.45">
      <c r="A2935" s="31"/>
      <c r="D2935" s="8"/>
      <c r="F2935" s="9"/>
    </row>
    <row r="2936" spans="1:6" x14ac:dyDescent="0.45">
      <c r="A2936" s="31"/>
      <c r="D2936" s="8"/>
      <c r="F2936" s="9"/>
    </row>
    <row r="2937" spans="1:6" x14ac:dyDescent="0.45">
      <c r="A2937" s="31"/>
      <c r="D2937" s="8"/>
      <c r="F2937" s="9"/>
    </row>
    <row r="2938" spans="1:6" x14ac:dyDescent="0.45">
      <c r="A2938" s="31"/>
      <c r="D2938" s="8"/>
      <c r="F2938" s="9"/>
    </row>
    <row r="2939" spans="1:6" x14ac:dyDescent="0.45">
      <c r="A2939" s="31"/>
      <c r="D2939" s="8"/>
      <c r="F2939" s="9"/>
    </row>
    <row r="2940" spans="1:6" x14ac:dyDescent="0.45">
      <c r="A2940" s="31"/>
      <c r="D2940" s="8"/>
      <c r="F2940" s="9"/>
    </row>
    <row r="2941" spans="1:6" x14ac:dyDescent="0.45">
      <c r="A2941" s="31"/>
      <c r="D2941" s="8"/>
      <c r="F2941" s="9"/>
    </row>
    <row r="2942" spans="1:6" x14ac:dyDescent="0.45">
      <c r="A2942" s="31"/>
      <c r="D2942" s="8"/>
      <c r="F2942" s="9"/>
    </row>
    <row r="2943" spans="1:6" x14ac:dyDescent="0.45">
      <c r="A2943" s="31"/>
      <c r="D2943" s="8"/>
      <c r="F2943" s="9"/>
    </row>
    <row r="2944" spans="1:6" x14ac:dyDescent="0.45">
      <c r="A2944" s="31"/>
      <c r="D2944" s="8"/>
      <c r="F2944" s="9"/>
    </row>
    <row r="2945" spans="1:6" x14ac:dyDescent="0.45">
      <c r="A2945" s="31"/>
      <c r="D2945" s="8"/>
      <c r="F2945" s="9"/>
    </row>
    <row r="2946" spans="1:6" x14ac:dyDescent="0.45">
      <c r="A2946" s="31"/>
      <c r="D2946" s="8"/>
      <c r="F2946" s="9"/>
    </row>
    <row r="2947" spans="1:6" x14ac:dyDescent="0.45">
      <c r="A2947" s="31"/>
      <c r="D2947" s="8"/>
      <c r="F2947" s="9"/>
    </row>
    <row r="2948" spans="1:6" x14ac:dyDescent="0.45">
      <c r="A2948" s="31"/>
      <c r="D2948" s="8"/>
      <c r="F2948" s="9"/>
    </row>
    <row r="2949" spans="1:6" x14ac:dyDescent="0.45">
      <c r="A2949" s="31"/>
      <c r="D2949" s="8"/>
      <c r="F2949" s="9"/>
    </row>
    <row r="2950" spans="1:6" x14ac:dyDescent="0.45">
      <c r="A2950" s="31"/>
      <c r="D2950" s="8"/>
      <c r="F2950" s="9"/>
    </row>
    <row r="2951" spans="1:6" x14ac:dyDescent="0.45">
      <c r="A2951" s="31"/>
      <c r="D2951" s="8"/>
      <c r="F2951" s="9"/>
    </row>
    <row r="2952" spans="1:6" x14ac:dyDescent="0.45">
      <c r="A2952" s="31"/>
      <c r="D2952" s="8"/>
      <c r="F2952" s="9"/>
    </row>
    <row r="2953" spans="1:6" x14ac:dyDescent="0.45">
      <c r="A2953" s="31"/>
      <c r="D2953" s="8"/>
      <c r="F2953" s="9"/>
    </row>
    <row r="2954" spans="1:6" x14ac:dyDescent="0.45">
      <c r="A2954" s="31"/>
      <c r="D2954" s="8"/>
      <c r="F2954" s="9"/>
    </row>
    <row r="2955" spans="1:6" x14ac:dyDescent="0.45">
      <c r="A2955" s="31"/>
      <c r="D2955" s="8"/>
      <c r="F2955" s="9"/>
    </row>
    <row r="2956" spans="1:6" x14ac:dyDescent="0.45">
      <c r="A2956" s="31"/>
      <c r="D2956" s="8"/>
      <c r="F2956" s="9"/>
    </row>
    <row r="2957" spans="1:6" x14ac:dyDescent="0.45">
      <c r="A2957" s="31"/>
      <c r="D2957" s="8"/>
      <c r="F2957" s="9"/>
    </row>
    <row r="2958" spans="1:6" x14ac:dyDescent="0.45">
      <c r="A2958" s="31"/>
      <c r="D2958" s="8"/>
      <c r="F2958" s="9"/>
    </row>
    <row r="2959" spans="1:6" x14ac:dyDescent="0.45">
      <c r="A2959" s="31"/>
      <c r="D2959" s="8"/>
      <c r="F2959" s="9"/>
    </row>
    <row r="2960" spans="1:6" x14ac:dyDescent="0.45">
      <c r="A2960" s="31"/>
      <c r="D2960" s="8"/>
      <c r="F2960" s="9"/>
    </row>
    <row r="2961" spans="1:6" x14ac:dyDescent="0.45">
      <c r="A2961" s="31"/>
      <c r="D2961" s="8"/>
      <c r="F2961" s="9"/>
    </row>
    <row r="2962" spans="1:6" x14ac:dyDescent="0.45">
      <c r="A2962" s="31"/>
      <c r="D2962" s="8"/>
      <c r="F2962" s="9"/>
    </row>
    <row r="2963" spans="1:6" x14ac:dyDescent="0.45">
      <c r="A2963" s="31"/>
      <c r="D2963" s="8"/>
      <c r="F2963" s="9"/>
    </row>
    <row r="2964" spans="1:6" x14ac:dyDescent="0.45">
      <c r="A2964" s="31"/>
      <c r="D2964" s="8"/>
      <c r="F2964" s="9"/>
    </row>
    <row r="2965" spans="1:6" x14ac:dyDescent="0.45">
      <c r="A2965" s="31"/>
      <c r="D2965" s="8"/>
      <c r="F2965" s="9"/>
    </row>
    <row r="2966" spans="1:6" x14ac:dyDescent="0.45">
      <c r="A2966" s="31"/>
      <c r="D2966" s="8"/>
      <c r="F2966" s="9"/>
    </row>
    <row r="2967" spans="1:6" x14ac:dyDescent="0.45">
      <c r="A2967" s="31"/>
      <c r="D2967" s="8"/>
      <c r="F2967" s="9"/>
    </row>
    <row r="2968" spans="1:6" x14ac:dyDescent="0.45">
      <c r="A2968" s="31"/>
      <c r="D2968" s="8"/>
      <c r="F2968" s="9"/>
    </row>
    <row r="2969" spans="1:6" x14ac:dyDescent="0.45">
      <c r="A2969" s="31"/>
      <c r="D2969" s="8"/>
      <c r="F2969" s="9"/>
    </row>
    <row r="2970" spans="1:6" x14ac:dyDescent="0.45">
      <c r="A2970" s="31"/>
      <c r="D2970" s="8"/>
      <c r="F2970" s="9"/>
    </row>
    <row r="2971" spans="1:6" x14ac:dyDescent="0.45">
      <c r="A2971" s="31"/>
      <c r="D2971" s="8"/>
      <c r="F2971" s="9"/>
    </row>
    <row r="2972" spans="1:6" x14ac:dyDescent="0.45">
      <c r="A2972" s="31"/>
      <c r="D2972" s="8"/>
      <c r="F2972" s="9"/>
    </row>
    <row r="2973" spans="1:6" x14ac:dyDescent="0.45">
      <c r="A2973" s="31"/>
      <c r="D2973" s="8"/>
      <c r="F2973" s="9"/>
    </row>
    <row r="2974" spans="1:6" x14ac:dyDescent="0.45">
      <c r="A2974" s="31"/>
      <c r="D2974" s="8"/>
      <c r="F2974" s="9"/>
    </row>
    <row r="2975" spans="1:6" x14ac:dyDescent="0.45">
      <c r="A2975" s="31"/>
      <c r="D2975" s="8"/>
      <c r="F2975" s="9"/>
    </row>
    <row r="2976" spans="1:6" x14ac:dyDescent="0.45">
      <c r="A2976" s="31"/>
      <c r="D2976" s="8"/>
      <c r="F2976" s="9"/>
    </row>
    <row r="2977" spans="1:6" x14ac:dyDescent="0.45">
      <c r="A2977" s="31"/>
      <c r="D2977" s="8"/>
      <c r="F2977" s="9"/>
    </row>
    <row r="2978" spans="1:6" x14ac:dyDescent="0.45">
      <c r="A2978" s="31"/>
      <c r="D2978" s="8"/>
      <c r="F2978" s="9"/>
    </row>
    <row r="2979" spans="1:6" x14ac:dyDescent="0.45">
      <c r="A2979" s="31"/>
      <c r="D2979" s="8"/>
      <c r="F2979" s="9"/>
    </row>
    <row r="2980" spans="1:6" x14ac:dyDescent="0.45">
      <c r="A2980" s="31"/>
      <c r="D2980" s="8"/>
      <c r="F2980" s="9"/>
    </row>
    <row r="2981" spans="1:6" x14ac:dyDescent="0.45">
      <c r="A2981" s="31"/>
      <c r="D2981" s="8"/>
      <c r="F2981" s="9"/>
    </row>
    <row r="2982" spans="1:6" x14ac:dyDescent="0.45">
      <c r="A2982" s="31"/>
      <c r="D2982" s="8"/>
      <c r="F2982" s="9"/>
    </row>
    <row r="2983" spans="1:6" x14ac:dyDescent="0.45">
      <c r="A2983" s="31"/>
      <c r="D2983" s="8"/>
      <c r="F2983" s="9"/>
    </row>
    <row r="2984" spans="1:6" x14ac:dyDescent="0.45">
      <c r="A2984" s="31"/>
      <c r="D2984" s="8"/>
      <c r="F2984" s="9"/>
    </row>
    <row r="2985" spans="1:6" x14ac:dyDescent="0.45">
      <c r="A2985" s="31"/>
      <c r="D2985" s="8"/>
      <c r="F2985" s="9"/>
    </row>
    <row r="2986" spans="1:6" x14ac:dyDescent="0.45">
      <c r="A2986" s="31"/>
      <c r="D2986" s="8"/>
      <c r="F2986" s="9"/>
    </row>
    <row r="2987" spans="1:6" x14ac:dyDescent="0.45">
      <c r="A2987" s="31"/>
      <c r="D2987" s="8"/>
      <c r="F2987" s="9"/>
    </row>
    <row r="2988" spans="1:6" x14ac:dyDescent="0.45">
      <c r="A2988" s="31"/>
      <c r="D2988" s="8"/>
      <c r="F2988" s="9"/>
    </row>
    <row r="2989" spans="1:6" x14ac:dyDescent="0.45">
      <c r="A2989" s="31"/>
      <c r="D2989" s="8"/>
      <c r="F2989" s="9"/>
    </row>
    <row r="2990" spans="1:6" x14ac:dyDescent="0.45">
      <c r="A2990" s="31"/>
      <c r="D2990" s="8"/>
      <c r="F2990" s="9"/>
    </row>
    <row r="2991" spans="1:6" x14ac:dyDescent="0.45">
      <c r="A2991" s="31"/>
      <c r="D2991" s="8"/>
      <c r="F2991" s="9"/>
    </row>
    <row r="2992" spans="1:6" x14ac:dyDescent="0.45">
      <c r="A2992" s="31"/>
      <c r="D2992" s="8"/>
      <c r="F2992" s="9"/>
    </row>
    <row r="2993" spans="1:6" x14ac:dyDescent="0.45">
      <c r="A2993" s="31"/>
      <c r="D2993" s="8"/>
      <c r="F2993" s="9"/>
    </row>
    <row r="2994" spans="1:6" x14ac:dyDescent="0.45">
      <c r="A2994" s="31"/>
      <c r="D2994" s="8"/>
      <c r="F2994" s="9"/>
    </row>
    <row r="2995" spans="1:6" x14ac:dyDescent="0.45">
      <c r="A2995" s="31"/>
      <c r="D2995" s="8"/>
      <c r="F2995" s="9"/>
    </row>
    <row r="2996" spans="1:6" x14ac:dyDescent="0.45">
      <c r="A2996" s="31"/>
      <c r="D2996" s="8"/>
      <c r="F2996" s="9"/>
    </row>
    <row r="2997" spans="1:6" x14ac:dyDescent="0.45">
      <c r="A2997" s="31"/>
      <c r="D2997" s="8"/>
      <c r="F2997" s="9"/>
    </row>
    <row r="2998" spans="1:6" x14ac:dyDescent="0.45">
      <c r="A2998" s="31"/>
      <c r="D2998" s="8"/>
      <c r="F2998" s="9"/>
    </row>
    <row r="2999" spans="1:6" x14ac:dyDescent="0.45">
      <c r="A2999" s="31"/>
      <c r="D2999" s="8"/>
      <c r="F2999" s="9"/>
    </row>
    <row r="3000" spans="1:6" x14ac:dyDescent="0.45">
      <c r="A3000" s="31"/>
      <c r="D3000" s="8"/>
      <c r="F3000" s="9"/>
    </row>
    <row r="3001" spans="1:6" x14ac:dyDescent="0.45">
      <c r="A3001" s="31"/>
      <c r="D3001" s="8"/>
      <c r="F3001" s="9"/>
    </row>
    <row r="3002" spans="1:6" x14ac:dyDescent="0.45">
      <c r="A3002" s="31"/>
      <c r="D3002" s="8"/>
      <c r="F3002" s="9"/>
    </row>
    <row r="3003" spans="1:6" x14ac:dyDescent="0.45">
      <c r="A3003" s="31"/>
      <c r="D3003" s="8"/>
      <c r="F3003" s="9"/>
    </row>
    <row r="3004" spans="1:6" x14ac:dyDescent="0.45">
      <c r="A3004" s="31"/>
      <c r="D3004" s="8"/>
      <c r="F3004" s="9"/>
    </row>
    <row r="3005" spans="1:6" x14ac:dyDescent="0.45">
      <c r="A3005" s="31"/>
      <c r="D3005" s="8"/>
      <c r="F3005" s="9"/>
    </row>
    <row r="3006" spans="1:6" x14ac:dyDescent="0.45">
      <c r="A3006" s="31"/>
      <c r="D3006" s="8"/>
      <c r="F3006" s="9"/>
    </row>
    <row r="3007" spans="1:6" x14ac:dyDescent="0.45">
      <c r="A3007" s="31"/>
      <c r="D3007" s="8"/>
      <c r="F3007" s="9"/>
    </row>
    <row r="3008" spans="1:6" x14ac:dyDescent="0.45">
      <c r="A3008" s="31"/>
      <c r="D3008" s="8"/>
      <c r="F3008" s="9"/>
    </row>
    <row r="3009" spans="1:6" x14ac:dyDescent="0.45">
      <c r="A3009" s="31"/>
      <c r="D3009" s="8"/>
      <c r="F3009" s="9"/>
    </row>
    <row r="3010" spans="1:6" x14ac:dyDescent="0.45">
      <c r="A3010" s="31"/>
      <c r="D3010" s="8"/>
      <c r="F3010" s="9"/>
    </row>
    <row r="3011" spans="1:6" x14ac:dyDescent="0.45">
      <c r="A3011" s="31"/>
      <c r="D3011" s="8"/>
      <c r="F3011" s="9"/>
    </row>
    <row r="3012" spans="1:6" x14ac:dyDescent="0.45">
      <c r="A3012" s="31"/>
      <c r="D3012" s="8"/>
      <c r="F3012" s="9"/>
    </row>
    <row r="3013" spans="1:6" x14ac:dyDescent="0.45">
      <c r="A3013" s="31"/>
      <c r="D3013" s="8"/>
      <c r="F3013" s="9"/>
    </row>
    <row r="3014" spans="1:6" x14ac:dyDescent="0.45">
      <c r="A3014" s="31"/>
      <c r="D3014" s="8"/>
      <c r="F3014" s="9"/>
    </row>
    <row r="3015" spans="1:6" x14ac:dyDescent="0.45">
      <c r="A3015" s="31"/>
      <c r="D3015" s="8"/>
      <c r="F3015" s="9"/>
    </row>
    <row r="3016" spans="1:6" x14ac:dyDescent="0.45">
      <c r="A3016" s="31"/>
      <c r="D3016" s="8"/>
      <c r="F3016" s="9"/>
    </row>
    <row r="3017" spans="1:6" x14ac:dyDescent="0.45">
      <c r="A3017" s="31"/>
      <c r="D3017" s="8"/>
      <c r="F3017" s="9"/>
    </row>
    <row r="3018" spans="1:6" x14ac:dyDescent="0.45">
      <c r="A3018" s="31"/>
      <c r="D3018" s="8"/>
      <c r="F3018" s="9"/>
    </row>
    <row r="3019" spans="1:6" x14ac:dyDescent="0.45">
      <c r="A3019" s="31"/>
      <c r="D3019" s="8"/>
      <c r="F3019" s="9"/>
    </row>
    <row r="3020" spans="1:6" x14ac:dyDescent="0.45">
      <c r="A3020" s="31"/>
      <c r="D3020" s="8"/>
      <c r="F3020" s="9"/>
    </row>
    <row r="3021" spans="1:6" x14ac:dyDescent="0.45">
      <c r="A3021" s="31"/>
      <c r="D3021" s="8"/>
      <c r="F3021" s="9"/>
    </row>
    <row r="3022" spans="1:6" x14ac:dyDescent="0.45">
      <c r="A3022" s="31"/>
      <c r="D3022" s="8"/>
      <c r="F3022" s="9"/>
    </row>
    <row r="3023" spans="1:6" x14ac:dyDescent="0.45">
      <c r="A3023" s="31"/>
      <c r="D3023" s="8"/>
      <c r="F3023" s="9"/>
    </row>
    <row r="3024" spans="1:6" x14ac:dyDescent="0.45">
      <c r="A3024" s="31"/>
      <c r="D3024" s="8"/>
      <c r="F3024" s="9"/>
    </row>
    <row r="3025" spans="1:6" x14ac:dyDescent="0.45">
      <c r="A3025" s="31"/>
      <c r="D3025" s="8"/>
      <c r="F3025" s="9"/>
    </row>
    <row r="3026" spans="1:6" x14ac:dyDescent="0.45">
      <c r="A3026" s="31"/>
      <c r="D3026" s="8"/>
      <c r="F3026" s="9"/>
    </row>
    <row r="3027" spans="1:6" x14ac:dyDescent="0.45">
      <c r="A3027" s="31"/>
      <c r="D3027" s="8"/>
      <c r="F3027" s="9"/>
    </row>
    <row r="3028" spans="1:6" x14ac:dyDescent="0.45">
      <c r="A3028" s="31"/>
      <c r="D3028" s="8"/>
      <c r="F3028" s="9"/>
    </row>
    <row r="3029" spans="1:6" x14ac:dyDescent="0.45">
      <c r="A3029" s="31"/>
      <c r="D3029" s="8"/>
      <c r="F3029" s="9"/>
    </row>
    <row r="3030" spans="1:6" x14ac:dyDescent="0.45">
      <c r="A3030" s="31"/>
      <c r="D3030" s="8"/>
      <c r="F3030" s="9"/>
    </row>
    <row r="3031" spans="1:6" x14ac:dyDescent="0.45">
      <c r="A3031" s="31"/>
      <c r="D3031" s="8"/>
      <c r="F3031" s="9"/>
    </row>
    <row r="3032" spans="1:6" x14ac:dyDescent="0.45">
      <c r="A3032" s="31"/>
      <c r="D3032" s="8"/>
      <c r="F3032" s="9"/>
    </row>
    <row r="3033" spans="1:6" x14ac:dyDescent="0.45">
      <c r="A3033" s="31"/>
      <c r="D3033" s="8"/>
      <c r="F3033" s="9"/>
    </row>
    <row r="3034" spans="1:6" x14ac:dyDescent="0.45">
      <c r="A3034" s="31"/>
      <c r="D3034" s="8"/>
      <c r="F3034" s="9"/>
    </row>
    <row r="3035" spans="1:6" x14ac:dyDescent="0.45">
      <c r="A3035" s="31"/>
      <c r="D3035" s="8"/>
      <c r="F3035" s="9"/>
    </row>
    <row r="3036" spans="1:6" x14ac:dyDescent="0.45">
      <c r="A3036" s="31"/>
      <c r="D3036" s="8"/>
      <c r="F3036" s="9"/>
    </row>
    <row r="3037" spans="1:6" x14ac:dyDescent="0.45">
      <c r="A3037" s="31"/>
      <c r="D3037" s="8"/>
      <c r="F3037" s="9"/>
    </row>
    <row r="3038" spans="1:6" x14ac:dyDescent="0.45">
      <c r="A3038" s="31"/>
      <c r="D3038" s="8"/>
      <c r="F3038" s="9"/>
    </row>
    <row r="3039" spans="1:6" x14ac:dyDescent="0.45">
      <c r="A3039" s="31"/>
      <c r="D3039" s="8"/>
      <c r="F3039" s="9"/>
    </row>
    <row r="3040" spans="1:6" x14ac:dyDescent="0.45">
      <c r="A3040" s="31"/>
      <c r="D3040" s="8"/>
      <c r="F3040" s="9"/>
    </row>
    <row r="3041" spans="1:6" x14ac:dyDescent="0.45">
      <c r="A3041" s="31"/>
      <c r="D3041" s="8"/>
      <c r="F3041" s="9"/>
    </row>
    <row r="3042" spans="1:6" x14ac:dyDescent="0.45">
      <c r="A3042" s="31"/>
      <c r="D3042" s="8"/>
      <c r="F3042" s="9"/>
    </row>
    <row r="3043" spans="1:6" x14ac:dyDescent="0.45">
      <c r="A3043" s="31"/>
      <c r="D3043" s="8"/>
      <c r="F3043" s="9"/>
    </row>
    <row r="3044" spans="1:6" x14ac:dyDescent="0.45">
      <c r="A3044" s="31"/>
      <c r="D3044" s="8"/>
      <c r="F3044" s="9"/>
    </row>
    <row r="3045" spans="1:6" x14ac:dyDescent="0.45">
      <c r="A3045" s="31"/>
      <c r="D3045" s="8"/>
      <c r="F3045" s="9"/>
    </row>
    <row r="3046" spans="1:6" x14ac:dyDescent="0.45">
      <c r="A3046" s="31"/>
      <c r="D3046" s="8"/>
      <c r="F3046" s="9"/>
    </row>
    <row r="3047" spans="1:6" x14ac:dyDescent="0.45">
      <c r="A3047" s="31"/>
      <c r="D3047" s="8"/>
      <c r="F3047" s="9"/>
    </row>
    <row r="3048" spans="1:6" x14ac:dyDescent="0.45">
      <c r="A3048" s="31"/>
      <c r="D3048" s="8"/>
      <c r="F3048" s="9"/>
    </row>
    <row r="3049" spans="1:6" x14ac:dyDescent="0.45">
      <c r="A3049" s="31"/>
      <c r="D3049" s="8"/>
      <c r="F3049" s="9"/>
    </row>
    <row r="3050" spans="1:6" x14ac:dyDescent="0.45">
      <c r="A3050" s="31"/>
      <c r="D3050" s="8"/>
      <c r="F3050" s="9"/>
    </row>
    <row r="3051" spans="1:6" x14ac:dyDescent="0.45">
      <c r="A3051" s="31"/>
      <c r="D3051" s="8"/>
      <c r="F3051" s="9"/>
    </row>
    <row r="3052" spans="1:6" x14ac:dyDescent="0.45">
      <c r="A3052" s="31"/>
      <c r="D3052" s="8"/>
      <c r="F3052" s="9"/>
    </row>
    <row r="3053" spans="1:6" x14ac:dyDescent="0.45">
      <c r="A3053" s="31"/>
      <c r="D3053" s="8"/>
      <c r="F3053" s="9"/>
    </row>
    <row r="3054" spans="1:6" x14ac:dyDescent="0.45">
      <c r="A3054" s="31"/>
      <c r="D3054" s="8"/>
      <c r="F3054" s="9"/>
    </row>
    <row r="3055" spans="1:6" x14ac:dyDescent="0.45">
      <c r="A3055" s="31"/>
      <c r="D3055" s="8"/>
      <c r="F3055" s="9"/>
    </row>
    <row r="3056" spans="1:6" x14ac:dyDescent="0.45">
      <c r="A3056" s="31"/>
      <c r="D3056" s="8"/>
      <c r="F3056" s="9"/>
    </row>
    <row r="3057" spans="1:6" x14ac:dyDescent="0.45">
      <c r="A3057" s="31"/>
      <c r="D3057" s="8"/>
      <c r="F3057" s="9"/>
    </row>
    <row r="3058" spans="1:6" x14ac:dyDescent="0.45">
      <c r="A3058" s="31"/>
      <c r="D3058" s="8"/>
      <c r="F3058" s="9"/>
    </row>
    <row r="3059" spans="1:6" x14ac:dyDescent="0.45">
      <c r="A3059" s="31"/>
      <c r="D3059" s="8"/>
      <c r="F3059" s="9"/>
    </row>
    <row r="3060" spans="1:6" x14ac:dyDescent="0.45">
      <c r="A3060" s="31"/>
      <c r="D3060" s="8"/>
      <c r="F3060" s="9"/>
    </row>
    <row r="3061" spans="1:6" x14ac:dyDescent="0.45">
      <c r="A3061" s="31"/>
      <c r="D3061" s="8"/>
      <c r="F3061" s="9"/>
    </row>
    <row r="3062" spans="1:6" x14ac:dyDescent="0.45">
      <c r="A3062" s="31"/>
      <c r="D3062" s="8"/>
      <c r="F3062" s="9"/>
    </row>
    <row r="3063" spans="1:6" x14ac:dyDescent="0.45">
      <c r="A3063" s="31"/>
      <c r="D3063" s="8"/>
      <c r="F3063" s="9"/>
    </row>
    <row r="3064" spans="1:6" x14ac:dyDescent="0.45">
      <c r="A3064" s="31"/>
      <c r="D3064" s="8"/>
      <c r="F3064" s="9"/>
    </row>
    <row r="3065" spans="1:6" x14ac:dyDescent="0.45">
      <c r="A3065" s="31"/>
      <c r="D3065" s="8"/>
      <c r="F3065" s="9"/>
    </row>
    <row r="3066" spans="1:6" x14ac:dyDescent="0.45">
      <c r="A3066" s="31"/>
      <c r="D3066" s="8"/>
      <c r="F3066" s="9"/>
    </row>
    <row r="3067" spans="1:6" x14ac:dyDescent="0.45">
      <c r="A3067" s="31"/>
      <c r="D3067" s="8"/>
      <c r="F3067" s="9"/>
    </row>
    <row r="3068" spans="1:6" x14ac:dyDescent="0.45">
      <c r="A3068" s="31"/>
      <c r="D3068" s="8"/>
      <c r="F3068" s="9"/>
    </row>
    <row r="3069" spans="1:6" x14ac:dyDescent="0.45">
      <c r="A3069" s="31"/>
      <c r="D3069" s="8"/>
      <c r="F3069" s="9"/>
    </row>
    <row r="3070" spans="1:6" x14ac:dyDescent="0.45">
      <c r="A3070" s="31"/>
      <c r="D3070" s="8"/>
      <c r="F3070" s="9"/>
    </row>
    <row r="3071" spans="1:6" x14ac:dyDescent="0.45">
      <c r="A3071" s="31"/>
      <c r="D3071" s="8"/>
      <c r="F3071" s="9"/>
    </row>
    <row r="3072" spans="1:6" x14ac:dyDescent="0.45">
      <c r="A3072" s="31"/>
      <c r="D3072" s="8"/>
      <c r="F3072" s="9"/>
    </row>
    <row r="3073" spans="1:6" x14ac:dyDescent="0.45">
      <c r="A3073" s="31"/>
      <c r="D3073" s="8"/>
      <c r="F3073" s="9"/>
    </row>
    <row r="3074" spans="1:6" x14ac:dyDescent="0.45">
      <c r="A3074" s="31"/>
      <c r="D3074" s="8"/>
      <c r="F3074" s="9"/>
    </row>
    <row r="3075" spans="1:6" x14ac:dyDescent="0.45">
      <c r="A3075" s="31"/>
      <c r="D3075" s="8"/>
      <c r="F3075" s="9"/>
    </row>
    <row r="3076" spans="1:6" x14ac:dyDescent="0.45">
      <c r="A3076" s="31"/>
      <c r="D3076" s="8"/>
      <c r="F3076" s="9"/>
    </row>
    <row r="3077" spans="1:6" x14ac:dyDescent="0.45">
      <c r="A3077" s="31"/>
      <c r="D3077" s="8"/>
      <c r="F3077" s="9"/>
    </row>
    <row r="3078" spans="1:6" x14ac:dyDescent="0.45">
      <c r="A3078" s="31"/>
      <c r="D3078" s="8"/>
      <c r="F3078" s="9"/>
    </row>
    <row r="3079" spans="1:6" x14ac:dyDescent="0.45">
      <c r="A3079" s="31"/>
      <c r="D3079" s="8"/>
      <c r="F3079" s="9"/>
    </row>
    <row r="3080" spans="1:6" x14ac:dyDescent="0.45">
      <c r="A3080" s="31"/>
      <c r="D3080" s="8"/>
      <c r="F3080" s="9"/>
    </row>
    <row r="3081" spans="1:6" x14ac:dyDescent="0.45">
      <c r="A3081" s="31"/>
      <c r="D3081" s="8"/>
      <c r="F3081" s="9"/>
    </row>
    <row r="3082" spans="1:6" x14ac:dyDescent="0.45">
      <c r="A3082" s="31"/>
      <c r="D3082" s="8"/>
      <c r="F3082" s="9"/>
    </row>
    <row r="3083" spans="1:6" x14ac:dyDescent="0.45">
      <c r="A3083" s="31"/>
      <c r="D3083" s="8"/>
      <c r="F3083" s="9"/>
    </row>
    <row r="3084" spans="1:6" x14ac:dyDescent="0.45">
      <c r="A3084" s="31"/>
      <c r="D3084" s="8"/>
      <c r="F3084" s="9"/>
    </row>
    <row r="3085" spans="1:6" x14ac:dyDescent="0.45">
      <c r="A3085" s="31"/>
      <c r="D3085" s="8"/>
      <c r="F3085" s="9"/>
    </row>
    <row r="3086" spans="1:6" x14ac:dyDescent="0.45">
      <c r="A3086" s="31"/>
      <c r="D3086" s="8"/>
      <c r="F3086" s="9"/>
    </row>
    <row r="3087" spans="1:6" x14ac:dyDescent="0.45">
      <c r="A3087" s="31"/>
      <c r="D3087" s="8"/>
      <c r="F3087" s="9"/>
    </row>
    <row r="3088" spans="1:6" x14ac:dyDescent="0.45">
      <c r="A3088" s="31"/>
      <c r="D3088" s="8"/>
      <c r="F3088" s="9"/>
    </row>
    <row r="3089" spans="1:6" x14ac:dyDescent="0.45">
      <c r="A3089" s="31"/>
      <c r="D3089" s="8"/>
      <c r="F3089" s="9"/>
    </row>
    <row r="3090" spans="1:6" x14ac:dyDescent="0.45">
      <c r="A3090" s="31"/>
      <c r="D3090" s="8"/>
      <c r="F3090" s="9"/>
    </row>
    <row r="3091" spans="1:6" x14ac:dyDescent="0.45">
      <c r="A3091" s="31"/>
      <c r="D3091" s="8"/>
      <c r="F3091" s="9"/>
    </row>
    <row r="3092" spans="1:6" x14ac:dyDescent="0.45">
      <c r="A3092" s="31"/>
      <c r="D3092" s="8"/>
      <c r="F3092" s="9"/>
    </row>
    <row r="3093" spans="1:6" x14ac:dyDescent="0.45">
      <c r="A3093" s="31"/>
      <c r="D3093" s="8"/>
      <c r="F3093" s="9"/>
    </row>
    <row r="3094" spans="1:6" x14ac:dyDescent="0.45">
      <c r="A3094" s="31"/>
      <c r="D3094" s="8"/>
      <c r="F3094" s="9"/>
    </row>
    <row r="3095" spans="1:6" x14ac:dyDescent="0.45">
      <c r="A3095" s="31"/>
      <c r="D3095" s="8"/>
      <c r="F3095" s="9"/>
    </row>
    <row r="3096" spans="1:6" x14ac:dyDescent="0.45">
      <c r="A3096" s="31"/>
      <c r="D3096" s="8"/>
      <c r="F3096" s="9"/>
    </row>
    <row r="3097" spans="1:6" x14ac:dyDescent="0.45">
      <c r="A3097" s="31"/>
      <c r="D3097" s="8"/>
      <c r="F3097" s="9"/>
    </row>
    <row r="3098" spans="1:6" x14ac:dyDescent="0.45">
      <c r="A3098" s="31"/>
      <c r="D3098" s="8"/>
      <c r="F3098" s="9"/>
    </row>
    <row r="3099" spans="1:6" x14ac:dyDescent="0.45">
      <c r="A3099" s="31"/>
      <c r="D3099" s="8"/>
      <c r="F3099" s="9"/>
    </row>
    <row r="3100" spans="1:6" x14ac:dyDescent="0.45">
      <c r="A3100" s="31"/>
      <c r="D3100" s="8"/>
      <c r="F3100" s="9"/>
    </row>
    <row r="3101" spans="1:6" x14ac:dyDescent="0.45">
      <c r="A3101" s="31"/>
      <c r="D3101" s="8"/>
      <c r="F3101" s="9"/>
    </row>
    <row r="3102" spans="1:6" x14ac:dyDescent="0.45">
      <c r="A3102" s="31"/>
      <c r="D3102" s="8"/>
      <c r="F3102" s="9"/>
    </row>
    <row r="3103" spans="1:6" x14ac:dyDescent="0.45">
      <c r="A3103" s="31"/>
      <c r="D3103" s="8"/>
      <c r="F3103" s="9"/>
    </row>
    <row r="3104" spans="1:6" x14ac:dyDescent="0.45">
      <c r="A3104" s="31"/>
      <c r="D3104" s="8"/>
      <c r="F3104" s="9"/>
    </row>
    <row r="3105" spans="1:6" x14ac:dyDescent="0.45">
      <c r="A3105" s="31"/>
      <c r="D3105" s="8"/>
      <c r="F3105" s="9"/>
    </row>
    <row r="3106" spans="1:6" x14ac:dyDescent="0.45">
      <c r="A3106" s="31"/>
      <c r="D3106" s="8"/>
      <c r="F3106" s="9"/>
    </row>
    <row r="3107" spans="1:6" x14ac:dyDescent="0.45">
      <c r="A3107" s="31"/>
      <c r="D3107" s="8"/>
      <c r="F3107" s="9"/>
    </row>
    <row r="3108" spans="1:6" x14ac:dyDescent="0.45">
      <c r="A3108" s="31"/>
      <c r="D3108" s="8"/>
      <c r="F3108" s="9"/>
    </row>
    <row r="3109" spans="1:6" x14ac:dyDescent="0.45">
      <c r="A3109" s="31"/>
      <c r="D3109" s="8"/>
      <c r="F3109" s="9"/>
    </row>
    <row r="3110" spans="1:6" x14ac:dyDescent="0.45">
      <c r="A3110" s="31"/>
      <c r="D3110" s="8"/>
      <c r="F3110" s="9"/>
    </row>
    <row r="3111" spans="1:6" x14ac:dyDescent="0.45">
      <c r="A3111" s="31"/>
      <c r="D3111" s="8"/>
      <c r="F3111" s="9"/>
    </row>
    <row r="3112" spans="1:6" x14ac:dyDescent="0.45">
      <c r="A3112" s="31"/>
      <c r="D3112" s="8"/>
      <c r="F3112" s="9"/>
    </row>
    <row r="3113" spans="1:6" x14ac:dyDescent="0.45">
      <c r="A3113" s="31"/>
      <c r="D3113" s="8"/>
      <c r="F3113" s="9"/>
    </row>
    <row r="3114" spans="1:6" x14ac:dyDescent="0.45">
      <c r="A3114" s="31"/>
      <c r="D3114" s="8"/>
      <c r="F3114" s="9"/>
    </row>
    <row r="3115" spans="1:6" x14ac:dyDescent="0.45">
      <c r="A3115" s="31"/>
      <c r="D3115" s="8"/>
      <c r="F3115" s="9"/>
    </row>
    <row r="3116" spans="1:6" x14ac:dyDescent="0.45">
      <c r="A3116" s="31"/>
      <c r="D3116" s="8"/>
      <c r="F3116" s="9"/>
    </row>
    <row r="3117" spans="1:6" x14ac:dyDescent="0.45">
      <c r="A3117" s="31"/>
      <c r="D3117" s="8"/>
      <c r="F3117" s="9"/>
    </row>
    <row r="3118" spans="1:6" x14ac:dyDescent="0.45">
      <c r="A3118" s="31"/>
      <c r="D3118" s="8"/>
      <c r="F3118" s="9"/>
    </row>
    <row r="3119" spans="1:6" x14ac:dyDescent="0.45">
      <c r="A3119" s="31"/>
      <c r="D3119" s="8"/>
      <c r="F3119" s="9"/>
    </row>
    <row r="3120" spans="1:6" x14ac:dyDescent="0.45">
      <c r="A3120" s="31"/>
      <c r="D3120" s="8"/>
      <c r="F3120" s="9"/>
    </row>
    <row r="3121" spans="1:6" x14ac:dyDescent="0.45">
      <c r="A3121" s="31"/>
      <c r="D3121" s="8"/>
      <c r="F3121" s="9"/>
    </row>
    <row r="3122" spans="1:6" x14ac:dyDescent="0.45">
      <c r="A3122" s="31"/>
      <c r="D3122" s="8"/>
      <c r="F3122" s="9"/>
    </row>
    <row r="3123" spans="1:6" x14ac:dyDescent="0.45">
      <c r="A3123" s="31"/>
      <c r="D3123" s="8"/>
      <c r="F3123" s="9"/>
    </row>
    <row r="3124" spans="1:6" x14ac:dyDescent="0.45">
      <c r="A3124" s="31"/>
      <c r="D3124" s="8"/>
      <c r="F3124" s="9"/>
    </row>
    <row r="3125" spans="1:6" x14ac:dyDescent="0.45">
      <c r="A3125" s="31"/>
      <c r="D3125" s="8"/>
      <c r="F3125" s="9"/>
    </row>
    <row r="3126" spans="1:6" x14ac:dyDescent="0.45">
      <c r="A3126" s="31"/>
      <c r="D3126" s="8"/>
      <c r="F3126" s="9"/>
    </row>
    <row r="3127" spans="1:6" x14ac:dyDescent="0.45">
      <c r="A3127" s="31"/>
      <c r="D3127" s="8"/>
      <c r="F3127" s="9"/>
    </row>
    <row r="3128" spans="1:6" x14ac:dyDescent="0.45">
      <c r="A3128" s="31"/>
      <c r="D3128" s="8"/>
      <c r="F3128" s="9"/>
    </row>
    <row r="3129" spans="1:6" x14ac:dyDescent="0.45">
      <c r="A3129" s="31"/>
      <c r="D3129" s="8"/>
      <c r="F3129" s="9"/>
    </row>
    <row r="3130" spans="1:6" x14ac:dyDescent="0.45">
      <c r="A3130" s="31"/>
      <c r="D3130" s="8"/>
      <c r="F3130" s="9"/>
    </row>
    <row r="3131" spans="1:6" x14ac:dyDescent="0.45">
      <c r="A3131" s="31"/>
      <c r="D3131" s="8"/>
      <c r="F3131" s="9"/>
    </row>
    <row r="3132" spans="1:6" x14ac:dyDescent="0.45">
      <c r="A3132" s="31"/>
      <c r="D3132" s="8"/>
      <c r="F3132" s="9"/>
    </row>
    <row r="3133" spans="1:6" x14ac:dyDescent="0.45">
      <c r="A3133" s="31"/>
      <c r="D3133" s="8"/>
      <c r="F3133" s="9"/>
    </row>
    <row r="3134" spans="1:6" x14ac:dyDescent="0.45">
      <c r="A3134" s="31"/>
      <c r="D3134" s="8"/>
      <c r="F3134" s="9"/>
    </row>
    <row r="3135" spans="1:6" x14ac:dyDescent="0.45">
      <c r="A3135" s="31"/>
      <c r="D3135" s="8"/>
      <c r="F3135" s="9"/>
    </row>
    <row r="3136" spans="1:6" x14ac:dyDescent="0.45">
      <c r="A3136" s="31"/>
      <c r="D3136" s="8"/>
      <c r="F3136" s="9"/>
    </row>
    <row r="3137" spans="1:6" x14ac:dyDescent="0.45">
      <c r="A3137" s="31"/>
      <c r="D3137" s="8"/>
      <c r="F3137" s="9"/>
    </row>
    <row r="3138" spans="1:6" x14ac:dyDescent="0.45">
      <c r="A3138" s="31"/>
      <c r="D3138" s="8"/>
      <c r="F3138" s="9"/>
    </row>
    <row r="3139" spans="1:6" x14ac:dyDescent="0.45">
      <c r="A3139" s="31"/>
      <c r="D3139" s="8"/>
      <c r="F3139" s="9"/>
    </row>
    <row r="3140" spans="1:6" x14ac:dyDescent="0.45">
      <c r="A3140" s="31"/>
      <c r="D3140" s="8"/>
      <c r="F3140" s="9"/>
    </row>
    <row r="3141" spans="1:6" x14ac:dyDescent="0.45">
      <c r="A3141" s="31"/>
      <c r="D3141" s="8"/>
      <c r="F3141" s="9"/>
    </row>
    <row r="3142" spans="1:6" x14ac:dyDescent="0.45">
      <c r="A3142" s="31"/>
      <c r="D3142" s="8"/>
      <c r="F3142" s="9"/>
    </row>
    <row r="3143" spans="1:6" x14ac:dyDescent="0.45">
      <c r="A3143" s="31"/>
      <c r="D3143" s="8"/>
      <c r="F3143" s="9"/>
    </row>
    <row r="3144" spans="1:6" x14ac:dyDescent="0.45">
      <c r="A3144" s="31"/>
      <c r="D3144" s="8"/>
      <c r="F3144" s="9"/>
    </row>
    <row r="3145" spans="1:6" x14ac:dyDescent="0.45">
      <c r="A3145" s="31"/>
      <c r="D3145" s="8"/>
      <c r="F3145" s="9"/>
    </row>
    <row r="3146" spans="1:6" x14ac:dyDescent="0.45">
      <c r="A3146" s="31"/>
      <c r="D3146" s="8"/>
      <c r="F3146" s="9"/>
    </row>
    <row r="3147" spans="1:6" x14ac:dyDescent="0.45">
      <c r="A3147" s="31"/>
      <c r="D3147" s="8"/>
      <c r="F3147" s="9"/>
    </row>
    <row r="3148" spans="1:6" x14ac:dyDescent="0.45">
      <c r="A3148" s="31"/>
      <c r="D3148" s="8"/>
      <c r="F3148" s="9"/>
    </row>
    <row r="3149" spans="1:6" x14ac:dyDescent="0.45">
      <c r="A3149" s="31"/>
      <c r="D3149" s="8"/>
      <c r="F3149" s="9"/>
    </row>
    <row r="3150" spans="1:6" x14ac:dyDescent="0.45">
      <c r="A3150" s="31"/>
      <c r="D3150" s="8"/>
      <c r="F3150" s="9"/>
    </row>
    <row r="3151" spans="1:6" x14ac:dyDescent="0.45">
      <c r="A3151" s="31"/>
      <c r="D3151" s="8"/>
      <c r="F3151" s="9"/>
    </row>
    <row r="3152" spans="1:6" x14ac:dyDescent="0.45">
      <c r="A3152" s="31"/>
      <c r="D3152" s="8"/>
      <c r="F3152" s="9"/>
    </row>
    <row r="3153" spans="1:6" x14ac:dyDescent="0.45">
      <c r="A3153" s="31"/>
      <c r="D3153" s="8"/>
      <c r="F3153" s="9"/>
    </row>
    <row r="3154" spans="1:6" x14ac:dyDescent="0.45">
      <c r="A3154" s="31"/>
      <c r="D3154" s="8"/>
      <c r="F3154" s="9"/>
    </row>
    <row r="3155" spans="1:6" x14ac:dyDescent="0.45">
      <c r="A3155" s="31"/>
      <c r="D3155" s="8"/>
      <c r="F3155" s="9"/>
    </row>
    <row r="3156" spans="1:6" x14ac:dyDescent="0.45">
      <c r="A3156" s="31"/>
      <c r="D3156" s="8"/>
      <c r="F3156" s="9"/>
    </row>
    <row r="3157" spans="1:6" x14ac:dyDescent="0.45">
      <c r="A3157" s="31"/>
      <c r="D3157" s="8"/>
      <c r="F3157" s="9"/>
    </row>
    <row r="3158" spans="1:6" x14ac:dyDescent="0.45">
      <c r="A3158" s="31"/>
      <c r="D3158" s="8"/>
      <c r="F3158" s="9"/>
    </row>
    <row r="3159" spans="1:6" x14ac:dyDescent="0.45">
      <c r="A3159" s="31"/>
      <c r="D3159" s="8"/>
      <c r="F3159" s="9"/>
    </row>
    <row r="3160" spans="1:6" x14ac:dyDescent="0.45">
      <c r="A3160" s="31"/>
      <c r="D3160" s="8"/>
      <c r="F3160" s="9"/>
    </row>
    <row r="3161" spans="1:6" x14ac:dyDescent="0.45">
      <c r="A3161" s="31"/>
      <c r="D3161" s="8"/>
      <c r="F3161" s="9"/>
    </row>
    <row r="3162" spans="1:6" x14ac:dyDescent="0.45">
      <c r="A3162" s="31"/>
      <c r="D3162" s="8"/>
      <c r="F3162" s="9"/>
    </row>
    <row r="3163" spans="1:6" x14ac:dyDescent="0.45">
      <c r="A3163" s="31"/>
      <c r="D3163" s="8"/>
      <c r="F3163" s="9"/>
    </row>
    <row r="3164" spans="1:6" x14ac:dyDescent="0.45">
      <c r="A3164" s="31"/>
      <c r="D3164" s="8"/>
      <c r="F3164" s="9"/>
    </row>
    <row r="3165" spans="1:6" x14ac:dyDescent="0.45">
      <c r="A3165" s="31"/>
      <c r="D3165" s="8"/>
      <c r="F3165" s="9"/>
    </row>
    <row r="3166" spans="1:6" x14ac:dyDescent="0.45">
      <c r="A3166" s="31"/>
      <c r="D3166" s="8"/>
      <c r="F3166" s="9"/>
    </row>
    <row r="3167" spans="1:6" x14ac:dyDescent="0.45">
      <c r="A3167" s="31"/>
      <c r="D3167" s="8"/>
      <c r="F3167" s="9"/>
    </row>
    <row r="3168" spans="1:6" x14ac:dyDescent="0.45">
      <c r="A3168" s="31"/>
      <c r="D3168" s="8"/>
      <c r="F3168" s="9"/>
    </row>
    <row r="3169" spans="1:6" x14ac:dyDescent="0.45">
      <c r="A3169" s="31"/>
      <c r="D3169" s="8"/>
      <c r="F3169" s="9"/>
    </row>
    <row r="3170" spans="1:6" x14ac:dyDescent="0.45">
      <c r="A3170" s="31"/>
      <c r="D3170" s="8"/>
      <c r="F3170" s="9"/>
    </row>
    <row r="3171" spans="1:6" x14ac:dyDescent="0.45">
      <c r="A3171" s="31"/>
      <c r="D3171" s="8"/>
      <c r="F3171" s="9"/>
    </row>
    <row r="3172" spans="1:6" x14ac:dyDescent="0.45">
      <c r="A3172" s="31"/>
      <c r="D3172" s="8"/>
      <c r="F3172" s="9"/>
    </row>
    <row r="3173" spans="1:6" x14ac:dyDescent="0.45">
      <c r="A3173" s="31"/>
      <c r="D3173" s="8"/>
      <c r="F3173" s="9"/>
    </row>
    <row r="3174" spans="1:6" x14ac:dyDescent="0.45">
      <c r="A3174" s="31"/>
      <c r="D3174" s="8"/>
      <c r="F3174" s="9"/>
    </row>
    <row r="3175" spans="1:6" x14ac:dyDescent="0.45">
      <c r="A3175" s="31"/>
      <c r="D3175" s="8"/>
      <c r="F3175" s="9"/>
    </row>
    <row r="3176" spans="1:6" x14ac:dyDescent="0.45">
      <c r="A3176" s="31"/>
      <c r="D3176" s="8"/>
      <c r="F3176" s="9"/>
    </row>
    <row r="3177" spans="1:6" x14ac:dyDescent="0.45">
      <c r="A3177" s="31"/>
      <c r="D3177" s="8"/>
      <c r="F3177" s="9"/>
    </row>
    <row r="3178" spans="1:6" x14ac:dyDescent="0.45">
      <c r="A3178" s="31"/>
      <c r="D3178" s="8"/>
      <c r="F3178" s="9"/>
    </row>
    <row r="3179" spans="1:6" x14ac:dyDescent="0.45">
      <c r="A3179" s="31"/>
      <c r="D3179" s="8"/>
      <c r="F3179" s="9"/>
    </row>
    <row r="3180" spans="1:6" x14ac:dyDescent="0.45">
      <c r="A3180" s="31"/>
      <c r="D3180" s="8"/>
      <c r="F3180" s="9"/>
    </row>
    <row r="3181" spans="1:6" x14ac:dyDescent="0.45">
      <c r="A3181" s="31"/>
      <c r="D3181" s="8"/>
      <c r="F3181" s="9"/>
    </row>
    <row r="3182" spans="1:6" x14ac:dyDescent="0.45">
      <c r="A3182" s="31"/>
      <c r="D3182" s="8"/>
      <c r="F3182" s="9"/>
    </row>
    <row r="3183" spans="1:6" x14ac:dyDescent="0.45">
      <c r="A3183" s="31"/>
      <c r="D3183" s="8"/>
      <c r="F3183" s="9"/>
    </row>
    <row r="3184" spans="1:6" x14ac:dyDescent="0.45">
      <c r="A3184" s="31"/>
      <c r="D3184" s="8"/>
      <c r="F3184" s="9"/>
    </row>
    <row r="3185" spans="1:6" x14ac:dyDescent="0.45">
      <c r="A3185" s="31"/>
      <c r="D3185" s="8"/>
      <c r="F3185" s="9"/>
    </row>
    <row r="3186" spans="1:6" x14ac:dyDescent="0.45">
      <c r="A3186" s="31"/>
      <c r="D3186" s="8"/>
      <c r="F3186" s="9"/>
    </row>
    <row r="3187" spans="1:6" x14ac:dyDescent="0.45">
      <c r="A3187" s="31"/>
      <c r="D3187" s="8"/>
      <c r="F3187" s="9"/>
    </row>
    <row r="3188" spans="1:6" x14ac:dyDescent="0.45">
      <c r="A3188" s="31"/>
      <c r="D3188" s="8"/>
      <c r="F3188" s="9"/>
    </row>
    <row r="3189" spans="1:6" x14ac:dyDescent="0.45">
      <c r="A3189" s="31"/>
      <c r="D3189" s="8"/>
      <c r="F3189" s="9"/>
    </row>
    <row r="3190" spans="1:6" x14ac:dyDescent="0.45">
      <c r="A3190" s="31"/>
      <c r="D3190" s="8"/>
      <c r="F3190" s="9"/>
    </row>
    <row r="3191" spans="1:6" x14ac:dyDescent="0.45">
      <c r="A3191" s="31"/>
      <c r="D3191" s="8"/>
      <c r="F3191" s="9"/>
    </row>
    <row r="3192" spans="1:6" x14ac:dyDescent="0.45">
      <c r="A3192" s="31"/>
      <c r="D3192" s="8"/>
      <c r="F3192" s="9"/>
    </row>
    <row r="3193" spans="1:6" x14ac:dyDescent="0.45">
      <c r="A3193" s="31"/>
      <c r="D3193" s="8"/>
      <c r="F3193" s="9"/>
    </row>
    <row r="3194" spans="1:6" x14ac:dyDescent="0.45">
      <c r="A3194" s="31"/>
      <c r="D3194" s="8"/>
      <c r="F3194" s="9"/>
    </row>
    <row r="3195" spans="1:6" x14ac:dyDescent="0.45">
      <c r="A3195" s="31"/>
      <c r="D3195" s="8"/>
      <c r="F3195" s="9"/>
    </row>
    <row r="3196" spans="1:6" x14ac:dyDescent="0.45">
      <c r="A3196" s="31"/>
      <c r="D3196" s="8"/>
      <c r="F3196" s="9"/>
    </row>
    <row r="3197" spans="1:6" x14ac:dyDescent="0.45">
      <c r="A3197" s="31"/>
      <c r="D3197" s="8"/>
      <c r="F3197" s="9"/>
    </row>
    <row r="3198" spans="1:6" x14ac:dyDescent="0.45">
      <c r="A3198" s="31"/>
      <c r="D3198" s="8"/>
      <c r="F3198" s="9"/>
    </row>
    <row r="3199" spans="1:6" x14ac:dyDescent="0.45">
      <c r="A3199" s="31"/>
      <c r="D3199" s="8"/>
      <c r="F3199" s="9"/>
    </row>
    <row r="3200" spans="1:6" x14ac:dyDescent="0.45">
      <c r="A3200" s="31"/>
      <c r="D3200" s="8"/>
      <c r="F3200" s="9"/>
    </row>
    <row r="3201" spans="1:6" x14ac:dyDescent="0.45">
      <c r="A3201" s="31"/>
      <c r="D3201" s="8"/>
      <c r="F3201" s="9"/>
    </row>
    <row r="3202" spans="1:6" x14ac:dyDescent="0.45">
      <c r="A3202" s="31"/>
      <c r="D3202" s="8"/>
      <c r="F3202" s="9"/>
    </row>
    <row r="3203" spans="1:6" x14ac:dyDescent="0.45">
      <c r="A3203" s="31"/>
      <c r="D3203" s="8"/>
      <c r="F3203" s="9"/>
    </row>
    <row r="3204" spans="1:6" x14ac:dyDescent="0.45">
      <c r="A3204" s="31"/>
      <c r="D3204" s="8"/>
      <c r="F3204" s="9"/>
    </row>
    <row r="3205" spans="1:6" x14ac:dyDescent="0.45">
      <c r="A3205" s="31"/>
      <c r="D3205" s="8"/>
      <c r="F3205" s="9"/>
    </row>
    <row r="3206" spans="1:6" x14ac:dyDescent="0.45">
      <c r="A3206" s="31"/>
      <c r="D3206" s="8"/>
      <c r="F3206" s="9"/>
    </row>
    <row r="3207" spans="1:6" x14ac:dyDescent="0.45">
      <c r="A3207" s="31"/>
      <c r="D3207" s="8"/>
      <c r="F3207" s="9"/>
    </row>
    <row r="3208" spans="1:6" x14ac:dyDescent="0.45">
      <c r="A3208" s="31"/>
      <c r="D3208" s="8"/>
      <c r="F3208" s="9"/>
    </row>
    <row r="3209" spans="1:6" x14ac:dyDescent="0.45">
      <c r="A3209" s="31"/>
      <c r="D3209" s="8"/>
      <c r="F3209" s="9"/>
    </row>
    <row r="3210" spans="1:6" x14ac:dyDescent="0.45">
      <c r="A3210" s="31"/>
      <c r="D3210" s="8"/>
      <c r="F3210" s="9"/>
    </row>
    <row r="3211" spans="1:6" x14ac:dyDescent="0.45">
      <c r="A3211" s="31"/>
      <c r="D3211" s="8"/>
      <c r="F3211" s="9"/>
    </row>
    <row r="3212" spans="1:6" x14ac:dyDescent="0.45">
      <c r="A3212" s="31"/>
      <c r="D3212" s="8"/>
      <c r="F3212" s="9"/>
    </row>
    <row r="3213" spans="1:6" x14ac:dyDescent="0.45">
      <c r="A3213" s="31"/>
      <c r="D3213" s="8"/>
      <c r="F3213" s="9"/>
    </row>
    <row r="3214" spans="1:6" x14ac:dyDescent="0.45">
      <c r="A3214" s="31"/>
      <c r="D3214" s="8"/>
      <c r="F3214" s="9"/>
    </row>
    <row r="3215" spans="1:6" x14ac:dyDescent="0.45">
      <c r="A3215" s="31"/>
      <c r="D3215" s="8"/>
      <c r="F3215" s="9"/>
    </row>
    <row r="3216" spans="1:6" x14ac:dyDescent="0.45">
      <c r="A3216" s="31"/>
      <c r="D3216" s="8"/>
      <c r="F3216" s="9"/>
    </row>
    <row r="3217" spans="1:6" x14ac:dyDescent="0.45">
      <c r="A3217" s="31"/>
      <c r="D3217" s="8"/>
      <c r="F3217" s="9"/>
    </row>
    <row r="3218" spans="1:6" x14ac:dyDescent="0.45">
      <c r="A3218" s="31"/>
      <c r="D3218" s="8"/>
      <c r="F3218" s="9"/>
    </row>
    <row r="3219" spans="1:6" x14ac:dyDescent="0.45">
      <c r="A3219" s="31"/>
      <c r="D3219" s="8"/>
      <c r="F3219" s="9"/>
    </row>
    <row r="3220" spans="1:6" x14ac:dyDescent="0.45">
      <c r="A3220" s="31"/>
      <c r="D3220" s="8"/>
      <c r="F3220" s="9"/>
    </row>
    <row r="3221" spans="1:6" ht="14.65" thickBot="1" x14ac:dyDescent="0.5">
      <c r="A3221" s="34"/>
      <c r="B3221" s="10"/>
      <c r="C3221" s="10"/>
      <c r="D3221" s="35"/>
      <c r="E3221" s="10"/>
      <c r="F3221" s="11"/>
    </row>
    <row r="3222" spans="1:6" x14ac:dyDescent="0.45">
      <c r="A3222" s="28"/>
      <c r="B3222" s="18"/>
      <c r="C3222" s="18"/>
      <c r="D3222" s="29"/>
      <c r="E3222" s="18"/>
      <c r="F3222" s="22"/>
    </row>
    <row r="3223" spans="1:6" x14ac:dyDescent="0.45">
      <c r="A3223" s="31"/>
      <c r="D3223" s="8"/>
      <c r="F3223" s="9"/>
    </row>
    <row r="3224" spans="1:6" x14ac:dyDescent="0.45">
      <c r="A3224" s="31"/>
      <c r="D3224" s="8"/>
      <c r="F3224" s="9"/>
    </row>
    <row r="3225" spans="1:6" x14ac:dyDescent="0.45">
      <c r="A3225" s="31"/>
      <c r="D3225" s="8"/>
      <c r="F3225" s="9"/>
    </row>
    <row r="3226" spans="1:6" x14ac:dyDescent="0.45">
      <c r="A3226" s="31"/>
      <c r="D3226" s="8"/>
      <c r="F3226" s="9"/>
    </row>
    <row r="3227" spans="1:6" x14ac:dyDescent="0.45">
      <c r="A3227" s="31"/>
      <c r="D3227" s="8"/>
      <c r="F3227" s="9"/>
    </row>
    <row r="3228" spans="1:6" x14ac:dyDescent="0.45">
      <c r="A3228" s="31"/>
      <c r="D3228" s="8"/>
      <c r="F3228" s="9"/>
    </row>
    <row r="3229" spans="1:6" x14ac:dyDescent="0.45">
      <c r="A3229" s="31"/>
      <c r="D3229" s="8"/>
      <c r="F3229" s="9"/>
    </row>
    <row r="3230" spans="1:6" x14ac:dyDescent="0.45">
      <c r="A3230" s="31"/>
      <c r="D3230" s="8"/>
      <c r="F3230" s="9"/>
    </row>
    <row r="3231" spans="1:6" x14ac:dyDescent="0.45">
      <c r="A3231" s="31"/>
      <c r="D3231" s="8"/>
      <c r="F3231" s="9"/>
    </row>
    <row r="3232" spans="1:6" x14ac:dyDescent="0.45">
      <c r="A3232" s="31"/>
      <c r="D3232" s="8"/>
      <c r="F3232" s="9"/>
    </row>
    <row r="3233" spans="1:6" x14ac:dyDescent="0.45">
      <c r="A3233" s="31"/>
      <c r="D3233" s="8"/>
      <c r="F3233" s="9"/>
    </row>
    <row r="3234" spans="1:6" x14ac:dyDescent="0.45">
      <c r="A3234" s="31"/>
      <c r="D3234" s="8"/>
      <c r="F3234" s="9"/>
    </row>
    <row r="3235" spans="1:6" x14ac:dyDescent="0.45">
      <c r="A3235" s="31"/>
      <c r="D3235" s="8"/>
      <c r="F3235" s="9"/>
    </row>
    <row r="3236" spans="1:6" x14ac:dyDescent="0.45">
      <c r="A3236" s="31"/>
      <c r="D3236" s="8"/>
      <c r="F3236" s="9"/>
    </row>
    <row r="3237" spans="1:6" x14ac:dyDescent="0.45">
      <c r="A3237" s="31"/>
      <c r="D3237" s="8"/>
      <c r="F3237" s="9"/>
    </row>
    <row r="3238" spans="1:6" x14ac:dyDescent="0.45">
      <c r="A3238" s="31"/>
      <c r="D3238" s="8"/>
      <c r="F3238" s="9"/>
    </row>
    <row r="3239" spans="1:6" x14ac:dyDescent="0.45">
      <c r="A3239" s="31"/>
      <c r="D3239" s="8"/>
      <c r="F3239" s="9"/>
    </row>
    <row r="3240" spans="1:6" x14ac:dyDescent="0.45">
      <c r="A3240" s="31"/>
      <c r="D3240" s="8"/>
      <c r="F3240" s="9"/>
    </row>
    <row r="3241" spans="1:6" x14ac:dyDescent="0.45">
      <c r="A3241" s="31"/>
      <c r="D3241" s="8"/>
      <c r="F3241" s="9"/>
    </row>
    <row r="3242" spans="1:6" x14ac:dyDescent="0.45">
      <c r="A3242" s="31"/>
      <c r="D3242" s="8"/>
      <c r="F3242" s="9"/>
    </row>
    <row r="3243" spans="1:6" x14ac:dyDescent="0.45">
      <c r="A3243" s="31"/>
      <c r="D3243" s="8"/>
      <c r="F3243" s="9"/>
    </row>
    <row r="3244" spans="1:6" x14ac:dyDescent="0.45">
      <c r="A3244" s="31"/>
      <c r="D3244" s="8"/>
      <c r="F3244" s="9"/>
    </row>
    <row r="3245" spans="1:6" x14ac:dyDescent="0.45">
      <c r="A3245" s="31"/>
      <c r="D3245" s="8"/>
      <c r="F3245" s="9"/>
    </row>
    <row r="3246" spans="1:6" x14ac:dyDescent="0.45">
      <c r="A3246" s="31"/>
      <c r="D3246" s="8"/>
      <c r="F3246" s="9"/>
    </row>
    <row r="3247" spans="1:6" x14ac:dyDescent="0.45">
      <c r="A3247" s="31"/>
      <c r="D3247" s="8"/>
      <c r="F3247" s="9"/>
    </row>
    <row r="3248" spans="1:6" x14ac:dyDescent="0.45">
      <c r="A3248" s="31"/>
      <c r="D3248" s="8"/>
      <c r="F3248" s="9"/>
    </row>
    <row r="3249" spans="1:6" x14ac:dyDescent="0.45">
      <c r="A3249" s="31"/>
      <c r="D3249" s="8"/>
      <c r="F3249" s="9"/>
    </row>
    <row r="3250" spans="1:6" x14ac:dyDescent="0.45">
      <c r="A3250" s="31"/>
      <c r="D3250" s="8"/>
      <c r="F3250" s="9"/>
    </row>
    <row r="3251" spans="1:6" x14ac:dyDescent="0.45">
      <c r="A3251" s="31"/>
      <c r="D3251" s="8"/>
      <c r="F3251" s="9"/>
    </row>
    <row r="3252" spans="1:6" x14ac:dyDescent="0.45">
      <c r="A3252" s="31"/>
      <c r="D3252" s="8"/>
      <c r="F3252" s="9"/>
    </row>
    <row r="3253" spans="1:6" x14ac:dyDescent="0.45">
      <c r="A3253" s="31"/>
      <c r="D3253" s="8"/>
      <c r="F3253" s="9"/>
    </row>
    <row r="3254" spans="1:6" x14ac:dyDescent="0.45">
      <c r="A3254" s="31"/>
      <c r="D3254" s="8"/>
      <c r="F3254" s="9"/>
    </row>
    <row r="3255" spans="1:6" x14ac:dyDescent="0.45">
      <c r="A3255" s="31"/>
      <c r="D3255" s="8"/>
      <c r="F3255" s="9"/>
    </row>
    <row r="3256" spans="1:6" x14ac:dyDescent="0.45">
      <c r="A3256" s="31"/>
      <c r="D3256" s="8"/>
      <c r="F3256" s="9"/>
    </row>
    <row r="3257" spans="1:6" x14ac:dyDescent="0.45">
      <c r="A3257" s="31"/>
      <c r="D3257" s="8"/>
      <c r="F3257" s="9"/>
    </row>
    <row r="3258" spans="1:6" x14ac:dyDescent="0.45">
      <c r="A3258" s="31"/>
      <c r="D3258" s="8"/>
      <c r="F3258" s="9"/>
    </row>
    <row r="3259" spans="1:6" x14ac:dyDescent="0.45">
      <c r="A3259" s="31"/>
      <c r="D3259" s="8"/>
      <c r="F3259" s="9"/>
    </row>
    <row r="3260" spans="1:6" x14ac:dyDescent="0.45">
      <c r="A3260" s="31"/>
      <c r="D3260" s="8"/>
      <c r="F3260" s="9"/>
    </row>
    <row r="3261" spans="1:6" x14ac:dyDescent="0.45">
      <c r="A3261" s="31"/>
      <c r="D3261" s="8"/>
      <c r="F3261" s="9"/>
    </row>
    <row r="3262" spans="1:6" x14ac:dyDescent="0.45">
      <c r="A3262" s="31"/>
      <c r="D3262" s="8"/>
      <c r="F3262" s="9"/>
    </row>
    <row r="3263" spans="1:6" x14ac:dyDescent="0.45">
      <c r="A3263" s="31"/>
      <c r="D3263" s="8"/>
      <c r="F3263" s="9"/>
    </row>
    <row r="3264" spans="1:6" x14ac:dyDescent="0.45">
      <c r="A3264" s="31"/>
      <c r="D3264" s="8"/>
      <c r="F3264" s="9"/>
    </row>
    <row r="3265" spans="1:6" x14ac:dyDescent="0.45">
      <c r="A3265" s="31"/>
      <c r="D3265" s="8"/>
      <c r="F3265" s="9"/>
    </row>
    <row r="3266" spans="1:6" x14ac:dyDescent="0.45">
      <c r="A3266" s="31"/>
      <c r="D3266" s="8"/>
      <c r="F3266" s="9"/>
    </row>
    <row r="3267" spans="1:6" x14ac:dyDescent="0.45">
      <c r="A3267" s="31"/>
      <c r="D3267" s="8"/>
      <c r="F3267" s="9"/>
    </row>
    <row r="3268" spans="1:6" x14ac:dyDescent="0.45">
      <c r="A3268" s="31"/>
      <c r="D3268" s="8"/>
      <c r="F3268" s="9"/>
    </row>
    <row r="3269" spans="1:6" x14ac:dyDescent="0.45">
      <c r="A3269" s="31"/>
      <c r="D3269" s="8"/>
      <c r="F3269" s="9"/>
    </row>
    <row r="3270" spans="1:6" x14ac:dyDescent="0.45">
      <c r="A3270" s="31"/>
      <c r="D3270" s="8"/>
      <c r="F3270" s="9"/>
    </row>
    <row r="3271" spans="1:6" x14ac:dyDescent="0.45">
      <c r="A3271" s="31"/>
      <c r="D3271" s="8"/>
      <c r="F3271" s="9"/>
    </row>
    <row r="3272" spans="1:6" x14ac:dyDescent="0.45">
      <c r="A3272" s="31"/>
      <c r="D3272" s="8"/>
      <c r="F3272" s="9"/>
    </row>
    <row r="3273" spans="1:6" x14ac:dyDescent="0.45">
      <c r="A3273" s="31"/>
      <c r="D3273" s="8"/>
      <c r="F3273" s="9"/>
    </row>
    <row r="3274" spans="1:6" x14ac:dyDescent="0.45">
      <c r="A3274" s="31"/>
      <c r="D3274" s="8"/>
      <c r="F3274" s="9"/>
    </row>
    <row r="3275" spans="1:6" x14ac:dyDescent="0.45">
      <c r="A3275" s="31"/>
      <c r="D3275" s="8"/>
      <c r="F3275" s="9"/>
    </row>
    <row r="3276" spans="1:6" x14ac:dyDescent="0.45">
      <c r="A3276" s="31"/>
      <c r="D3276" s="8"/>
      <c r="F3276" s="9"/>
    </row>
    <row r="3277" spans="1:6" x14ac:dyDescent="0.45">
      <c r="A3277" s="31"/>
      <c r="D3277" s="8"/>
      <c r="F3277" s="9"/>
    </row>
    <row r="3278" spans="1:6" x14ac:dyDescent="0.45">
      <c r="A3278" s="31"/>
      <c r="D3278" s="8"/>
      <c r="F3278" s="9"/>
    </row>
    <row r="3279" spans="1:6" x14ac:dyDescent="0.45">
      <c r="A3279" s="31"/>
      <c r="D3279" s="8"/>
      <c r="F3279" s="9"/>
    </row>
    <row r="3280" spans="1:6" x14ac:dyDescent="0.45">
      <c r="A3280" s="31"/>
      <c r="D3280" s="8"/>
      <c r="F3280" s="9"/>
    </row>
    <row r="3281" spans="1:6" x14ac:dyDescent="0.45">
      <c r="A3281" s="31"/>
      <c r="D3281" s="8"/>
      <c r="F3281" s="9"/>
    </row>
    <row r="3282" spans="1:6" x14ac:dyDescent="0.45">
      <c r="A3282" s="31"/>
      <c r="D3282" s="8"/>
      <c r="F3282" s="9"/>
    </row>
    <row r="3283" spans="1:6" x14ac:dyDescent="0.45">
      <c r="A3283" s="31"/>
      <c r="D3283" s="8"/>
      <c r="F3283" s="9"/>
    </row>
    <row r="3284" spans="1:6" x14ac:dyDescent="0.45">
      <c r="A3284" s="31"/>
      <c r="D3284" s="8"/>
      <c r="F3284" s="9"/>
    </row>
    <row r="3285" spans="1:6" x14ac:dyDescent="0.45">
      <c r="A3285" s="31"/>
      <c r="D3285" s="8"/>
      <c r="F3285" s="9"/>
    </row>
    <row r="3286" spans="1:6" x14ac:dyDescent="0.45">
      <c r="A3286" s="31"/>
      <c r="D3286" s="8"/>
      <c r="F3286" s="9"/>
    </row>
    <row r="3287" spans="1:6" x14ac:dyDescent="0.45">
      <c r="A3287" s="31"/>
      <c r="D3287" s="8"/>
      <c r="F3287" s="9"/>
    </row>
    <row r="3288" spans="1:6" x14ac:dyDescent="0.45">
      <c r="A3288" s="31"/>
      <c r="D3288" s="8"/>
      <c r="F3288" s="9"/>
    </row>
    <row r="3289" spans="1:6" x14ac:dyDescent="0.45">
      <c r="A3289" s="31"/>
      <c r="D3289" s="8"/>
      <c r="F3289" s="9"/>
    </row>
    <row r="3290" spans="1:6" x14ac:dyDescent="0.45">
      <c r="A3290" s="31"/>
      <c r="D3290" s="8"/>
      <c r="F3290" s="9"/>
    </row>
    <row r="3291" spans="1:6" x14ac:dyDescent="0.45">
      <c r="A3291" s="31"/>
      <c r="D3291" s="8"/>
      <c r="F3291" s="9"/>
    </row>
    <row r="3292" spans="1:6" x14ac:dyDescent="0.45">
      <c r="A3292" s="31"/>
      <c r="D3292" s="8"/>
      <c r="F3292" s="9"/>
    </row>
    <row r="3293" spans="1:6" x14ac:dyDescent="0.45">
      <c r="A3293" s="31"/>
      <c r="D3293" s="8"/>
      <c r="F3293" s="9"/>
    </row>
    <row r="3294" spans="1:6" x14ac:dyDescent="0.45">
      <c r="A3294" s="31"/>
      <c r="D3294" s="8"/>
      <c r="F3294" s="9"/>
    </row>
    <row r="3295" spans="1:6" x14ac:dyDescent="0.45">
      <c r="A3295" s="31"/>
      <c r="D3295" s="8"/>
      <c r="F3295" s="9"/>
    </row>
    <row r="3296" spans="1:6" x14ac:dyDescent="0.45">
      <c r="A3296" s="31"/>
      <c r="D3296" s="8"/>
      <c r="F3296" s="9"/>
    </row>
    <row r="3297" spans="1:6" x14ac:dyDescent="0.45">
      <c r="A3297" s="31"/>
      <c r="D3297" s="8"/>
      <c r="F3297" s="9"/>
    </row>
    <row r="3298" spans="1:6" x14ac:dyDescent="0.45">
      <c r="A3298" s="31"/>
      <c r="D3298" s="8"/>
      <c r="F3298" s="9"/>
    </row>
    <row r="3299" spans="1:6" x14ac:dyDescent="0.45">
      <c r="A3299" s="31"/>
      <c r="D3299" s="8"/>
      <c r="F3299" s="9"/>
    </row>
    <row r="3300" spans="1:6" x14ac:dyDescent="0.45">
      <c r="A3300" s="31"/>
      <c r="D3300" s="8"/>
      <c r="F3300" s="9"/>
    </row>
    <row r="3301" spans="1:6" x14ac:dyDescent="0.45">
      <c r="A3301" s="31"/>
      <c r="D3301" s="8"/>
      <c r="F3301" s="9"/>
    </row>
    <row r="3302" spans="1:6" x14ac:dyDescent="0.45">
      <c r="A3302" s="31"/>
      <c r="D3302" s="8"/>
      <c r="F3302" s="9"/>
    </row>
    <row r="3303" spans="1:6" x14ac:dyDescent="0.45">
      <c r="A3303" s="31"/>
      <c r="D3303" s="8"/>
      <c r="F3303" s="9"/>
    </row>
    <row r="3304" spans="1:6" x14ac:dyDescent="0.45">
      <c r="A3304" s="31"/>
      <c r="D3304" s="8"/>
      <c r="F3304" s="9"/>
    </row>
    <row r="3305" spans="1:6" x14ac:dyDescent="0.45">
      <c r="A3305" s="31"/>
      <c r="D3305" s="8"/>
      <c r="F3305" s="9"/>
    </row>
    <row r="3306" spans="1:6" x14ac:dyDescent="0.45">
      <c r="A3306" s="31"/>
      <c r="D3306" s="8"/>
      <c r="F3306" s="9"/>
    </row>
    <row r="3307" spans="1:6" x14ac:dyDescent="0.45">
      <c r="A3307" s="31"/>
      <c r="D3307" s="8"/>
      <c r="F3307" s="9"/>
    </row>
    <row r="3308" spans="1:6" x14ac:dyDescent="0.45">
      <c r="A3308" s="31"/>
      <c r="D3308" s="8"/>
      <c r="F3308" s="9"/>
    </row>
    <row r="3309" spans="1:6" x14ac:dyDescent="0.45">
      <c r="A3309" s="31"/>
      <c r="D3309" s="8"/>
      <c r="F3309" s="9"/>
    </row>
    <row r="3310" spans="1:6" x14ac:dyDescent="0.45">
      <c r="A3310" s="31"/>
      <c r="D3310" s="8"/>
      <c r="F3310" s="9"/>
    </row>
    <row r="3311" spans="1:6" x14ac:dyDescent="0.45">
      <c r="A3311" s="31"/>
      <c r="D3311" s="8"/>
      <c r="F3311" s="9"/>
    </row>
    <row r="3312" spans="1:6" x14ac:dyDescent="0.45">
      <c r="A3312" s="31"/>
      <c r="D3312" s="8"/>
      <c r="F3312" s="9"/>
    </row>
    <row r="3313" spans="1:6" x14ac:dyDescent="0.45">
      <c r="A3313" s="31"/>
      <c r="D3313" s="8"/>
      <c r="F3313" s="9"/>
    </row>
    <row r="3314" spans="1:6" x14ac:dyDescent="0.45">
      <c r="A3314" s="31"/>
      <c r="D3314" s="8"/>
      <c r="F3314" s="9"/>
    </row>
    <row r="3315" spans="1:6" x14ac:dyDescent="0.45">
      <c r="A3315" s="31"/>
      <c r="D3315" s="8"/>
      <c r="F3315" s="9"/>
    </row>
    <row r="3316" spans="1:6" x14ac:dyDescent="0.45">
      <c r="A3316" s="31"/>
      <c r="D3316" s="8"/>
      <c r="F3316" s="9"/>
    </row>
    <row r="3317" spans="1:6" x14ac:dyDescent="0.45">
      <c r="A3317" s="31"/>
      <c r="D3317" s="8"/>
      <c r="F3317" s="9"/>
    </row>
    <row r="3318" spans="1:6" x14ac:dyDescent="0.45">
      <c r="A3318" s="31"/>
      <c r="D3318" s="8"/>
      <c r="F3318" s="9"/>
    </row>
    <row r="3319" spans="1:6" x14ac:dyDescent="0.45">
      <c r="A3319" s="31"/>
      <c r="D3319" s="8"/>
      <c r="F3319" s="9"/>
    </row>
    <row r="3320" spans="1:6" x14ac:dyDescent="0.45">
      <c r="A3320" s="31"/>
      <c r="D3320" s="8"/>
      <c r="F3320" s="9"/>
    </row>
    <row r="3321" spans="1:6" x14ac:dyDescent="0.45">
      <c r="A3321" s="31"/>
      <c r="D3321" s="8"/>
      <c r="F3321" s="9"/>
    </row>
    <row r="3322" spans="1:6" x14ac:dyDescent="0.45">
      <c r="A3322" s="31"/>
      <c r="D3322" s="8"/>
      <c r="F3322" s="9"/>
    </row>
    <row r="3323" spans="1:6" x14ac:dyDescent="0.45">
      <c r="A3323" s="31"/>
      <c r="D3323" s="8"/>
      <c r="F3323" s="9"/>
    </row>
    <row r="3324" spans="1:6" x14ac:dyDescent="0.45">
      <c r="A3324" s="31"/>
      <c r="D3324" s="8"/>
      <c r="F3324" s="9"/>
    </row>
    <row r="3325" spans="1:6" x14ac:dyDescent="0.45">
      <c r="A3325" s="31"/>
      <c r="D3325" s="8"/>
      <c r="F3325" s="9"/>
    </row>
    <row r="3326" spans="1:6" x14ac:dyDescent="0.45">
      <c r="A3326" s="31"/>
      <c r="D3326" s="8"/>
      <c r="F3326" s="9"/>
    </row>
    <row r="3327" spans="1:6" x14ac:dyDescent="0.45">
      <c r="A3327" s="31"/>
      <c r="D3327" s="8"/>
      <c r="F3327" s="9"/>
    </row>
    <row r="3328" spans="1:6" x14ac:dyDescent="0.45">
      <c r="A3328" s="31"/>
      <c r="D3328" s="8"/>
      <c r="F3328" s="9"/>
    </row>
    <row r="3329" spans="1:6" x14ac:dyDescent="0.45">
      <c r="A3329" s="31"/>
      <c r="D3329" s="8"/>
      <c r="F3329" s="9"/>
    </row>
    <row r="3330" spans="1:6" x14ac:dyDescent="0.45">
      <c r="A3330" s="31"/>
      <c r="D3330" s="8"/>
      <c r="F3330" s="9"/>
    </row>
    <row r="3331" spans="1:6" x14ac:dyDescent="0.45">
      <c r="A3331" s="31"/>
      <c r="D3331" s="8"/>
      <c r="F3331" s="9"/>
    </row>
    <row r="3332" spans="1:6" x14ac:dyDescent="0.45">
      <c r="A3332" s="31"/>
      <c r="D3332" s="8"/>
      <c r="F3332" s="9"/>
    </row>
    <row r="3333" spans="1:6" x14ac:dyDescent="0.45">
      <c r="A3333" s="31"/>
      <c r="D3333" s="8"/>
      <c r="F3333" s="9"/>
    </row>
    <row r="3334" spans="1:6" x14ac:dyDescent="0.45">
      <c r="A3334" s="31"/>
      <c r="D3334" s="8"/>
      <c r="F3334" s="9"/>
    </row>
    <row r="3335" spans="1:6" x14ac:dyDescent="0.45">
      <c r="A3335" s="31"/>
      <c r="D3335" s="8"/>
      <c r="F3335" s="9"/>
    </row>
    <row r="3336" spans="1:6" x14ac:dyDescent="0.45">
      <c r="A3336" s="31"/>
      <c r="D3336" s="8"/>
      <c r="F3336" s="9"/>
    </row>
    <row r="3337" spans="1:6" x14ac:dyDescent="0.45">
      <c r="A3337" s="31"/>
      <c r="D3337" s="8"/>
      <c r="F3337" s="9"/>
    </row>
    <row r="3338" spans="1:6" x14ac:dyDescent="0.45">
      <c r="A3338" s="31"/>
      <c r="D3338" s="8"/>
      <c r="F3338" s="9"/>
    </row>
    <row r="3339" spans="1:6" x14ac:dyDescent="0.45">
      <c r="A3339" s="31"/>
      <c r="D3339" s="8"/>
      <c r="F3339" s="9"/>
    </row>
    <row r="3340" spans="1:6" x14ac:dyDescent="0.45">
      <c r="A3340" s="31"/>
      <c r="D3340" s="8"/>
      <c r="F3340" s="9"/>
    </row>
    <row r="3341" spans="1:6" x14ac:dyDescent="0.45">
      <c r="A3341" s="31"/>
      <c r="D3341" s="8"/>
      <c r="F3341" s="9"/>
    </row>
    <row r="3342" spans="1:6" x14ac:dyDescent="0.45">
      <c r="A3342" s="31"/>
      <c r="D3342" s="8"/>
      <c r="F3342" s="9"/>
    </row>
    <row r="3343" spans="1:6" x14ac:dyDescent="0.45">
      <c r="A3343" s="31"/>
      <c r="D3343" s="8"/>
      <c r="F3343" s="9"/>
    </row>
    <row r="3344" spans="1:6" x14ac:dyDescent="0.45">
      <c r="A3344" s="31"/>
      <c r="D3344" s="8"/>
      <c r="F3344" s="9"/>
    </row>
    <row r="3345" spans="1:6" x14ac:dyDescent="0.45">
      <c r="A3345" s="31"/>
      <c r="D3345" s="8"/>
      <c r="F3345" s="9"/>
    </row>
    <row r="3346" spans="1:6" x14ac:dyDescent="0.45">
      <c r="A3346" s="31"/>
      <c r="D3346" s="8"/>
      <c r="F3346" s="9"/>
    </row>
    <row r="3347" spans="1:6" x14ac:dyDescent="0.45">
      <c r="A3347" s="31"/>
      <c r="D3347" s="8"/>
      <c r="F3347" s="9"/>
    </row>
    <row r="3348" spans="1:6" x14ac:dyDescent="0.45">
      <c r="A3348" s="31"/>
      <c r="D3348" s="8"/>
      <c r="F3348" s="9"/>
    </row>
    <row r="3349" spans="1:6" x14ac:dyDescent="0.45">
      <c r="A3349" s="31"/>
      <c r="D3349" s="8"/>
      <c r="F3349" s="9"/>
    </row>
    <row r="3350" spans="1:6" x14ac:dyDescent="0.45">
      <c r="A3350" s="31"/>
      <c r="D3350" s="8"/>
      <c r="F3350" s="9"/>
    </row>
    <row r="3351" spans="1:6" x14ac:dyDescent="0.45">
      <c r="A3351" s="31"/>
      <c r="D3351" s="8"/>
      <c r="F3351" s="9"/>
    </row>
    <row r="3352" spans="1:6" x14ac:dyDescent="0.45">
      <c r="A3352" s="31"/>
      <c r="D3352" s="8"/>
      <c r="F3352" s="9"/>
    </row>
    <row r="3353" spans="1:6" x14ac:dyDescent="0.45">
      <c r="A3353" s="31"/>
      <c r="D3353" s="8"/>
      <c r="F3353" s="9"/>
    </row>
    <row r="3354" spans="1:6" x14ac:dyDescent="0.45">
      <c r="A3354" s="31"/>
      <c r="D3354" s="8"/>
      <c r="F3354" s="9"/>
    </row>
    <row r="3355" spans="1:6" x14ac:dyDescent="0.45">
      <c r="A3355" s="31"/>
      <c r="D3355" s="8"/>
      <c r="F3355" s="9"/>
    </row>
    <row r="3356" spans="1:6" x14ac:dyDescent="0.45">
      <c r="A3356" s="31"/>
      <c r="D3356" s="8"/>
      <c r="F3356" s="9"/>
    </row>
    <row r="3357" spans="1:6" x14ac:dyDescent="0.45">
      <c r="A3357" s="31"/>
      <c r="D3357" s="8"/>
      <c r="F3357" s="9"/>
    </row>
    <row r="3358" spans="1:6" x14ac:dyDescent="0.45">
      <c r="A3358" s="31"/>
      <c r="D3358" s="8"/>
      <c r="F3358" s="9"/>
    </row>
    <row r="3359" spans="1:6" x14ac:dyDescent="0.45">
      <c r="A3359" s="31"/>
      <c r="D3359" s="8"/>
      <c r="F3359" s="9"/>
    </row>
    <row r="3360" spans="1:6" x14ac:dyDescent="0.45">
      <c r="A3360" s="31"/>
      <c r="D3360" s="8"/>
      <c r="F3360" s="9"/>
    </row>
    <row r="3361" spans="1:6" x14ac:dyDescent="0.45">
      <c r="A3361" s="31"/>
      <c r="D3361" s="8"/>
      <c r="F3361" s="9"/>
    </row>
    <row r="3362" spans="1:6" x14ac:dyDescent="0.45">
      <c r="A3362" s="31"/>
      <c r="D3362" s="8"/>
      <c r="F3362" s="9"/>
    </row>
    <row r="3363" spans="1:6" x14ac:dyDescent="0.45">
      <c r="A3363" s="31"/>
      <c r="D3363" s="8"/>
      <c r="F3363" s="9"/>
    </row>
    <row r="3364" spans="1:6" x14ac:dyDescent="0.45">
      <c r="A3364" s="31"/>
      <c r="D3364" s="8"/>
      <c r="F3364" s="9"/>
    </row>
    <row r="3365" spans="1:6" x14ac:dyDescent="0.45">
      <c r="A3365" s="31"/>
      <c r="D3365" s="8"/>
      <c r="F3365" s="9"/>
    </row>
    <row r="3366" spans="1:6" x14ac:dyDescent="0.45">
      <c r="A3366" s="31"/>
      <c r="D3366" s="8"/>
      <c r="F3366" s="9"/>
    </row>
    <row r="3367" spans="1:6" x14ac:dyDescent="0.45">
      <c r="A3367" s="31"/>
      <c r="D3367" s="8"/>
      <c r="F3367" s="9"/>
    </row>
    <row r="3368" spans="1:6" x14ac:dyDescent="0.45">
      <c r="A3368" s="31"/>
      <c r="D3368" s="8"/>
      <c r="F3368" s="9"/>
    </row>
    <row r="3369" spans="1:6" x14ac:dyDescent="0.45">
      <c r="A3369" s="31"/>
      <c r="D3369" s="8"/>
      <c r="F3369" s="9"/>
    </row>
    <row r="3370" spans="1:6" x14ac:dyDescent="0.45">
      <c r="A3370" s="31"/>
      <c r="D3370" s="8"/>
      <c r="F3370" s="9"/>
    </row>
    <row r="3371" spans="1:6" x14ac:dyDescent="0.45">
      <c r="A3371" s="31"/>
      <c r="D3371" s="8"/>
      <c r="F3371" s="9"/>
    </row>
    <row r="3372" spans="1:6" x14ac:dyDescent="0.45">
      <c r="A3372" s="31"/>
      <c r="D3372" s="8"/>
      <c r="F3372" s="9"/>
    </row>
    <row r="3373" spans="1:6" x14ac:dyDescent="0.45">
      <c r="A3373" s="31"/>
      <c r="D3373" s="8"/>
      <c r="F3373" s="9"/>
    </row>
    <row r="3374" spans="1:6" x14ac:dyDescent="0.45">
      <c r="A3374" s="31"/>
      <c r="D3374" s="8"/>
      <c r="F3374" s="9"/>
    </row>
    <row r="3375" spans="1:6" x14ac:dyDescent="0.45">
      <c r="A3375" s="31"/>
      <c r="D3375" s="8"/>
      <c r="F3375" s="9"/>
    </row>
    <row r="3376" spans="1:6" x14ac:dyDescent="0.45">
      <c r="A3376" s="31"/>
      <c r="D3376" s="8"/>
      <c r="F3376" s="9"/>
    </row>
    <row r="3377" spans="1:6" x14ac:dyDescent="0.45">
      <c r="A3377" s="31"/>
      <c r="D3377" s="8"/>
      <c r="F3377" s="9"/>
    </row>
    <row r="3378" spans="1:6" x14ac:dyDescent="0.45">
      <c r="A3378" s="31"/>
      <c r="D3378" s="8"/>
      <c r="F3378" s="9"/>
    </row>
    <row r="3379" spans="1:6" x14ac:dyDescent="0.45">
      <c r="A3379" s="31"/>
      <c r="D3379" s="8"/>
      <c r="F3379" s="9"/>
    </row>
    <row r="3380" spans="1:6" x14ac:dyDescent="0.45">
      <c r="A3380" s="31"/>
      <c r="D3380" s="8"/>
      <c r="F3380" s="9"/>
    </row>
    <row r="3381" spans="1:6" x14ac:dyDescent="0.45">
      <c r="A3381" s="31"/>
      <c r="D3381" s="8"/>
      <c r="F3381" s="9"/>
    </row>
    <row r="3382" spans="1:6" x14ac:dyDescent="0.45">
      <c r="A3382" s="31"/>
      <c r="D3382" s="8"/>
      <c r="F3382" s="9"/>
    </row>
    <row r="3383" spans="1:6" x14ac:dyDescent="0.45">
      <c r="A3383" s="31"/>
      <c r="D3383" s="8"/>
      <c r="F3383" s="9"/>
    </row>
    <row r="3384" spans="1:6" x14ac:dyDescent="0.45">
      <c r="A3384" s="31"/>
      <c r="D3384" s="8"/>
      <c r="F3384" s="9"/>
    </row>
    <row r="3385" spans="1:6" x14ac:dyDescent="0.45">
      <c r="A3385" s="31"/>
      <c r="D3385" s="8"/>
      <c r="F3385" s="9"/>
    </row>
    <row r="3386" spans="1:6" x14ac:dyDescent="0.45">
      <c r="A3386" s="31"/>
      <c r="D3386" s="8"/>
      <c r="F3386" s="9"/>
    </row>
    <row r="3387" spans="1:6" x14ac:dyDescent="0.45">
      <c r="A3387" s="31"/>
      <c r="D3387" s="8"/>
      <c r="F3387" s="9"/>
    </row>
    <row r="3388" spans="1:6" x14ac:dyDescent="0.45">
      <c r="A3388" s="31"/>
      <c r="D3388" s="8"/>
      <c r="F3388" s="9"/>
    </row>
    <row r="3389" spans="1:6" x14ac:dyDescent="0.45">
      <c r="A3389" s="31"/>
      <c r="D3389" s="8"/>
      <c r="F3389" s="9"/>
    </row>
    <row r="3390" spans="1:6" x14ac:dyDescent="0.45">
      <c r="A3390" s="31"/>
      <c r="D3390" s="8"/>
      <c r="F3390" s="9"/>
    </row>
    <row r="3391" spans="1:6" x14ac:dyDescent="0.45">
      <c r="A3391" s="31"/>
      <c r="D3391" s="8"/>
      <c r="F3391" s="9"/>
    </row>
    <row r="3392" spans="1:6" x14ac:dyDescent="0.45">
      <c r="A3392" s="31"/>
      <c r="D3392" s="8"/>
      <c r="F3392" s="9"/>
    </row>
    <row r="3393" spans="1:6" x14ac:dyDescent="0.45">
      <c r="A3393" s="31"/>
      <c r="D3393" s="8"/>
      <c r="F3393" s="9"/>
    </row>
    <row r="3394" spans="1:6" x14ac:dyDescent="0.45">
      <c r="A3394" s="31"/>
      <c r="D3394" s="8"/>
      <c r="F3394" s="9"/>
    </row>
    <row r="3395" spans="1:6" x14ac:dyDescent="0.45">
      <c r="A3395" s="31"/>
      <c r="D3395" s="8"/>
      <c r="F3395" s="9"/>
    </row>
    <row r="3396" spans="1:6" x14ac:dyDescent="0.45">
      <c r="A3396" s="31"/>
      <c r="D3396" s="8"/>
      <c r="F3396" s="9"/>
    </row>
    <row r="3397" spans="1:6" x14ac:dyDescent="0.45">
      <c r="A3397" s="31"/>
      <c r="D3397" s="8"/>
      <c r="F3397" s="9"/>
    </row>
    <row r="3398" spans="1:6" x14ac:dyDescent="0.45">
      <c r="A3398" s="31"/>
      <c r="D3398" s="8"/>
      <c r="F3398" s="9"/>
    </row>
    <row r="3399" spans="1:6" x14ac:dyDescent="0.45">
      <c r="A3399" s="31"/>
      <c r="D3399" s="8"/>
      <c r="F3399" s="9"/>
    </row>
    <row r="3400" spans="1:6" x14ac:dyDescent="0.45">
      <c r="A3400" s="31"/>
      <c r="D3400" s="8"/>
      <c r="F3400" s="9"/>
    </row>
    <row r="3401" spans="1:6" x14ac:dyDescent="0.45">
      <c r="A3401" s="31"/>
      <c r="D3401" s="8"/>
      <c r="F3401" s="9"/>
    </row>
    <row r="3402" spans="1:6" x14ac:dyDescent="0.45">
      <c r="A3402" s="31"/>
      <c r="D3402" s="8"/>
      <c r="F3402" s="9"/>
    </row>
    <row r="3403" spans="1:6" x14ac:dyDescent="0.45">
      <c r="A3403" s="31"/>
      <c r="D3403" s="8"/>
      <c r="F3403" s="9"/>
    </row>
    <row r="3404" spans="1:6" x14ac:dyDescent="0.45">
      <c r="A3404" s="31"/>
      <c r="D3404" s="8"/>
      <c r="F3404" s="9"/>
    </row>
    <row r="3405" spans="1:6" x14ac:dyDescent="0.45">
      <c r="A3405" s="31"/>
      <c r="D3405" s="8"/>
      <c r="F3405" s="9"/>
    </row>
    <row r="3406" spans="1:6" x14ac:dyDescent="0.45">
      <c r="A3406" s="31"/>
      <c r="D3406" s="8"/>
      <c r="F3406" s="9"/>
    </row>
    <row r="3407" spans="1:6" x14ac:dyDescent="0.45">
      <c r="A3407" s="31"/>
      <c r="D3407" s="8"/>
      <c r="F3407" s="9"/>
    </row>
    <row r="3408" spans="1:6" x14ac:dyDescent="0.45">
      <c r="A3408" s="31"/>
      <c r="D3408" s="8"/>
      <c r="F3408" s="9"/>
    </row>
    <row r="3409" spans="1:6" x14ac:dyDescent="0.45">
      <c r="A3409" s="31"/>
      <c r="D3409" s="8"/>
      <c r="F3409" s="9"/>
    </row>
    <row r="3410" spans="1:6" x14ac:dyDescent="0.45">
      <c r="A3410" s="31"/>
      <c r="D3410" s="8"/>
      <c r="F3410" s="9"/>
    </row>
    <row r="3411" spans="1:6" x14ac:dyDescent="0.45">
      <c r="A3411" s="31"/>
      <c r="D3411" s="8"/>
      <c r="F3411" s="9"/>
    </row>
    <row r="3412" spans="1:6" x14ac:dyDescent="0.45">
      <c r="A3412" s="31"/>
      <c r="D3412" s="8"/>
      <c r="F3412" s="9"/>
    </row>
    <row r="3413" spans="1:6" x14ac:dyDescent="0.45">
      <c r="A3413" s="31"/>
      <c r="D3413" s="8"/>
      <c r="F3413" s="9"/>
    </row>
    <row r="3414" spans="1:6" x14ac:dyDescent="0.45">
      <c r="A3414" s="31"/>
      <c r="D3414" s="8"/>
      <c r="F3414" s="9"/>
    </row>
    <row r="3415" spans="1:6" x14ac:dyDescent="0.45">
      <c r="A3415" s="31"/>
      <c r="D3415" s="8"/>
      <c r="F3415" s="9"/>
    </row>
    <row r="3416" spans="1:6" x14ac:dyDescent="0.45">
      <c r="A3416" s="31"/>
      <c r="D3416" s="8"/>
      <c r="F3416" s="9"/>
    </row>
    <row r="3417" spans="1:6" x14ac:dyDescent="0.45">
      <c r="A3417" s="31"/>
      <c r="D3417" s="8"/>
      <c r="F3417" s="9"/>
    </row>
    <row r="3418" spans="1:6" x14ac:dyDescent="0.45">
      <c r="A3418" s="31"/>
      <c r="D3418" s="8"/>
      <c r="F3418" s="9"/>
    </row>
    <row r="3419" spans="1:6" x14ac:dyDescent="0.45">
      <c r="A3419" s="31"/>
      <c r="D3419" s="8"/>
      <c r="F3419" s="9"/>
    </row>
    <row r="3420" spans="1:6" x14ac:dyDescent="0.45">
      <c r="A3420" s="31"/>
      <c r="D3420" s="8"/>
      <c r="F3420" s="9"/>
    </row>
    <row r="3421" spans="1:6" x14ac:dyDescent="0.45">
      <c r="A3421" s="31"/>
      <c r="D3421" s="8"/>
      <c r="F3421" s="9"/>
    </row>
    <row r="3422" spans="1:6" x14ac:dyDescent="0.45">
      <c r="A3422" s="31"/>
      <c r="D3422" s="8"/>
      <c r="F3422" s="9"/>
    </row>
    <row r="3423" spans="1:6" x14ac:dyDescent="0.45">
      <c r="A3423" s="31"/>
      <c r="D3423" s="8"/>
      <c r="F3423" s="9"/>
    </row>
    <row r="3424" spans="1:6" x14ac:dyDescent="0.45">
      <c r="A3424" s="31"/>
      <c r="D3424" s="8"/>
      <c r="F3424" s="9"/>
    </row>
    <row r="3425" spans="1:6" x14ac:dyDescent="0.45">
      <c r="A3425" s="31"/>
      <c r="D3425" s="8"/>
      <c r="F3425" s="9"/>
    </row>
    <row r="3426" spans="1:6" x14ac:dyDescent="0.45">
      <c r="A3426" s="31"/>
      <c r="D3426" s="8"/>
      <c r="F3426" s="9"/>
    </row>
    <row r="3427" spans="1:6" x14ac:dyDescent="0.45">
      <c r="A3427" s="31"/>
      <c r="D3427" s="8"/>
      <c r="F3427" s="9"/>
    </row>
    <row r="3428" spans="1:6" x14ac:dyDescent="0.45">
      <c r="A3428" s="31"/>
      <c r="D3428" s="8"/>
      <c r="F3428" s="9"/>
    </row>
    <row r="3429" spans="1:6" x14ac:dyDescent="0.45">
      <c r="A3429" s="31"/>
      <c r="D3429" s="8"/>
      <c r="F3429" s="9"/>
    </row>
    <row r="3430" spans="1:6" x14ac:dyDescent="0.45">
      <c r="A3430" s="31"/>
      <c r="D3430" s="8"/>
      <c r="F3430" s="9"/>
    </row>
    <row r="3431" spans="1:6" x14ac:dyDescent="0.45">
      <c r="A3431" s="31"/>
      <c r="D3431" s="8"/>
      <c r="F3431" s="9"/>
    </row>
    <row r="3432" spans="1:6" x14ac:dyDescent="0.45">
      <c r="A3432" s="31"/>
      <c r="D3432" s="8"/>
      <c r="F3432" s="9"/>
    </row>
    <row r="3433" spans="1:6" x14ac:dyDescent="0.45">
      <c r="A3433" s="31"/>
      <c r="D3433" s="8"/>
      <c r="F3433" s="9"/>
    </row>
    <row r="3434" spans="1:6" x14ac:dyDescent="0.45">
      <c r="A3434" s="31"/>
      <c r="D3434" s="8"/>
      <c r="F3434" s="9"/>
    </row>
    <row r="3435" spans="1:6" x14ac:dyDescent="0.45">
      <c r="A3435" s="31"/>
      <c r="D3435" s="8"/>
      <c r="F3435" s="9"/>
    </row>
    <row r="3436" spans="1:6" x14ac:dyDescent="0.45">
      <c r="A3436" s="31"/>
      <c r="D3436" s="8"/>
      <c r="F3436" s="9"/>
    </row>
    <row r="3437" spans="1:6" x14ac:dyDescent="0.45">
      <c r="A3437" s="31"/>
      <c r="D3437" s="8"/>
      <c r="F3437" s="9"/>
    </row>
    <row r="3438" spans="1:6" x14ac:dyDescent="0.45">
      <c r="A3438" s="31"/>
      <c r="D3438" s="8"/>
      <c r="F3438" s="9"/>
    </row>
    <row r="3439" spans="1:6" x14ac:dyDescent="0.45">
      <c r="A3439" s="31"/>
      <c r="D3439" s="8"/>
      <c r="F3439" s="9"/>
    </row>
    <row r="3440" spans="1:6" x14ac:dyDescent="0.45">
      <c r="A3440" s="31"/>
      <c r="D3440" s="8"/>
      <c r="F3440" s="9"/>
    </row>
    <row r="3441" spans="1:6" x14ac:dyDescent="0.45">
      <c r="A3441" s="31"/>
      <c r="D3441" s="8"/>
      <c r="F3441" s="9"/>
    </row>
    <row r="3442" spans="1:6" x14ac:dyDescent="0.45">
      <c r="A3442" s="31"/>
      <c r="D3442" s="8"/>
      <c r="F3442" s="9"/>
    </row>
    <row r="3443" spans="1:6" x14ac:dyDescent="0.45">
      <c r="A3443" s="31"/>
      <c r="D3443" s="8"/>
      <c r="F3443" s="9"/>
    </row>
    <row r="3444" spans="1:6" x14ac:dyDescent="0.45">
      <c r="A3444" s="31"/>
      <c r="D3444" s="8"/>
      <c r="F3444" s="9"/>
    </row>
    <row r="3445" spans="1:6" x14ac:dyDescent="0.45">
      <c r="A3445" s="31"/>
      <c r="D3445" s="8"/>
      <c r="F3445" s="9"/>
    </row>
    <row r="3446" spans="1:6" x14ac:dyDescent="0.45">
      <c r="A3446" s="31"/>
      <c r="D3446" s="8"/>
      <c r="F3446" s="9"/>
    </row>
    <row r="3447" spans="1:6" x14ac:dyDescent="0.45">
      <c r="A3447" s="31"/>
      <c r="D3447" s="8"/>
      <c r="F3447" s="9"/>
    </row>
    <row r="3448" spans="1:6" x14ac:dyDescent="0.45">
      <c r="A3448" s="31"/>
      <c r="D3448" s="8"/>
      <c r="F3448" s="9"/>
    </row>
    <row r="3449" spans="1:6" x14ac:dyDescent="0.45">
      <c r="A3449" s="31"/>
      <c r="D3449" s="8"/>
      <c r="F3449" s="9"/>
    </row>
    <row r="3450" spans="1:6" x14ac:dyDescent="0.45">
      <c r="A3450" s="31"/>
      <c r="D3450" s="8"/>
      <c r="F3450" s="9"/>
    </row>
    <row r="3451" spans="1:6" x14ac:dyDescent="0.45">
      <c r="A3451" s="31"/>
      <c r="D3451" s="8"/>
      <c r="F3451" s="9"/>
    </row>
    <row r="3452" spans="1:6" x14ac:dyDescent="0.45">
      <c r="A3452" s="31"/>
      <c r="D3452" s="8"/>
      <c r="F3452" s="9"/>
    </row>
    <row r="3453" spans="1:6" x14ac:dyDescent="0.45">
      <c r="A3453" s="31"/>
      <c r="D3453" s="8"/>
      <c r="F3453" s="9"/>
    </row>
    <row r="3454" spans="1:6" x14ac:dyDescent="0.45">
      <c r="A3454" s="31"/>
      <c r="D3454" s="8"/>
      <c r="F3454" s="9"/>
    </row>
    <row r="3455" spans="1:6" x14ac:dyDescent="0.45">
      <c r="A3455" s="31"/>
      <c r="D3455" s="8"/>
      <c r="F3455" s="9"/>
    </row>
    <row r="3456" spans="1:6" x14ac:dyDescent="0.45">
      <c r="A3456" s="31"/>
      <c r="D3456" s="8"/>
      <c r="F3456" s="9"/>
    </row>
    <row r="3457" spans="1:6" x14ac:dyDescent="0.45">
      <c r="A3457" s="31"/>
      <c r="D3457" s="8"/>
      <c r="F3457" s="9"/>
    </row>
    <row r="3458" spans="1:6" x14ac:dyDescent="0.45">
      <c r="A3458" s="31"/>
      <c r="D3458" s="8"/>
      <c r="F3458" s="9"/>
    </row>
    <row r="3459" spans="1:6" x14ac:dyDescent="0.45">
      <c r="A3459" s="31"/>
      <c r="D3459" s="8"/>
      <c r="F3459" s="9"/>
    </row>
    <row r="3460" spans="1:6" x14ac:dyDescent="0.45">
      <c r="A3460" s="31"/>
      <c r="D3460" s="8"/>
      <c r="F3460" s="9"/>
    </row>
    <row r="3461" spans="1:6" x14ac:dyDescent="0.45">
      <c r="A3461" s="31"/>
      <c r="D3461" s="8"/>
      <c r="F3461" s="9"/>
    </row>
    <row r="3462" spans="1:6" x14ac:dyDescent="0.45">
      <c r="A3462" s="31"/>
      <c r="D3462" s="8"/>
      <c r="F3462" s="9"/>
    </row>
    <row r="3463" spans="1:6" x14ac:dyDescent="0.45">
      <c r="A3463" s="31"/>
      <c r="D3463" s="8"/>
      <c r="F3463" s="9"/>
    </row>
    <row r="3464" spans="1:6" x14ac:dyDescent="0.45">
      <c r="A3464" s="31"/>
      <c r="D3464" s="8"/>
      <c r="F3464" s="9"/>
    </row>
    <row r="3465" spans="1:6" x14ac:dyDescent="0.45">
      <c r="A3465" s="31"/>
      <c r="D3465" s="8"/>
      <c r="F3465" s="9"/>
    </row>
    <row r="3466" spans="1:6" x14ac:dyDescent="0.45">
      <c r="A3466" s="31"/>
      <c r="D3466" s="8"/>
      <c r="F3466" s="9"/>
    </row>
    <row r="3467" spans="1:6" x14ac:dyDescent="0.45">
      <c r="A3467" s="31"/>
      <c r="D3467" s="8"/>
      <c r="F3467" s="9"/>
    </row>
    <row r="3468" spans="1:6" x14ac:dyDescent="0.45">
      <c r="A3468" s="31"/>
      <c r="D3468" s="8"/>
      <c r="F3468" s="9"/>
    </row>
    <row r="3469" spans="1:6" x14ac:dyDescent="0.45">
      <c r="A3469" s="31"/>
      <c r="D3469" s="8"/>
      <c r="F3469" s="9"/>
    </row>
    <row r="3470" spans="1:6" x14ac:dyDescent="0.45">
      <c r="A3470" s="31"/>
      <c r="D3470" s="8"/>
      <c r="F3470" s="9"/>
    </row>
    <row r="3471" spans="1:6" x14ac:dyDescent="0.45">
      <c r="A3471" s="31"/>
      <c r="D3471" s="8"/>
      <c r="F3471" s="9"/>
    </row>
    <row r="3472" spans="1:6" x14ac:dyDescent="0.45">
      <c r="A3472" s="31"/>
      <c r="D3472" s="8"/>
      <c r="F3472" s="9"/>
    </row>
    <row r="3473" spans="1:6" x14ac:dyDescent="0.45">
      <c r="A3473" s="31"/>
      <c r="D3473" s="8"/>
      <c r="F3473" s="9"/>
    </row>
    <row r="3474" spans="1:6" x14ac:dyDescent="0.45">
      <c r="A3474" s="31"/>
      <c r="D3474" s="8"/>
      <c r="F3474" s="9"/>
    </row>
    <row r="3475" spans="1:6" x14ac:dyDescent="0.45">
      <c r="A3475" s="31"/>
      <c r="D3475" s="8"/>
      <c r="F3475" s="9"/>
    </row>
    <row r="3476" spans="1:6" x14ac:dyDescent="0.45">
      <c r="A3476" s="31"/>
      <c r="D3476" s="8"/>
      <c r="F3476" s="9"/>
    </row>
    <row r="3477" spans="1:6" x14ac:dyDescent="0.45">
      <c r="A3477" s="31"/>
      <c r="D3477" s="8"/>
      <c r="F3477" s="9"/>
    </row>
    <row r="3478" spans="1:6" x14ac:dyDescent="0.45">
      <c r="A3478" s="31"/>
      <c r="D3478" s="8"/>
      <c r="F3478" s="9"/>
    </row>
    <row r="3479" spans="1:6" x14ac:dyDescent="0.45">
      <c r="A3479" s="31"/>
      <c r="D3479" s="8"/>
      <c r="F3479" s="9"/>
    </row>
    <row r="3480" spans="1:6" x14ac:dyDescent="0.45">
      <c r="A3480" s="31"/>
      <c r="D3480" s="8"/>
      <c r="F3480" s="9"/>
    </row>
    <row r="3481" spans="1:6" x14ac:dyDescent="0.45">
      <c r="A3481" s="31"/>
      <c r="D3481" s="8"/>
      <c r="F3481" s="9"/>
    </row>
    <row r="3482" spans="1:6" x14ac:dyDescent="0.45">
      <c r="A3482" s="31"/>
      <c r="D3482" s="8"/>
      <c r="F3482" s="9"/>
    </row>
    <row r="3483" spans="1:6" x14ac:dyDescent="0.45">
      <c r="A3483" s="31"/>
      <c r="D3483" s="8"/>
      <c r="F3483" s="9"/>
    </row>
    <row r="3484" spans="1:6" x14ac:dyDescent="0.45">
      <c r="A3484" s="31"/>
      <c r="D3484" s="8"/>
      <c r="F3484" s="9"/>
    </row>
    <row r="3485" spans="1:6" x14ac:dyDescent="0.45">
      <c r="A3485" s="31"/>
      <c r="D3485" s="8"/>
      <c r="F3485" s="9"/>
    </row>
    <row r="3486" spans="1:6" x14ac:dyDescent="0.45">
      <c r="A3486" s="31"/>
      <c r="D3486" s="8"/>
      <c r="F3486" s="9"/>
    </row>
    <row r="3487" spans="1:6" x14ac:dyDescent="0.45">
      <c r="A3487" s="31"/>
      <c r="D3487" s="8"/>
      <c r="F3487" s="9"/>
    </row>
    <row r="3488" spans="1:6" x14ac:dyDescent="0.45">
      <c r="A3488" s="31"/>
      <c r="D3488" s="8"/>
      <c r="F3488" s="9"/>
    </row>
    <row r="3489" spans="1:6" x14ac:dyDescent="0.45">
      <c r="A3489" s="31"/>
      <c r="D3489" s="8"/>
      <c r="F3489" s="9"/>
    </row>
    <row r="3490" spans="1:6" x14ac:dyDescent="0.45">
      <c r="A3490" s="31"/>
      <c r="D3490" s="8"/>
      <c r="F3490" s="9"/>
    </row>
    <row r="3491" spans="1:6" x14ac:dyDescent="0.45">
      <c r="A3491" s="31"/>
      <c r="D3491" s="8"/>
      <c r="F3491" s="9"/>
    </row>
    <row r="3492" spans="1:6" x14ac:dyDescent="0.45">
      <c r="A3492" s="31"/>
      <c r="D3492" s="8"/>
      <c r="F3492" s="9"/>
    </row>
    <row r="3493" spans="1:6" x14ac:dyDescent="0.45">
      <c r="A3493" s="31"/>
      <c r="D3493" s="8"/>
      <c r="F3493" s="9"/>
    </row>
    <row r="3494" spans="1:6" x14ac:dyDescent="0.45">
      <c r="A3494" s="31"/>
      <c r="D3494" s="8"/>
      <c r="F3494" s="9"/>
    </row>
    <row r="3495" spans="1:6" x14ac:dyDescent="0.45">
      <c r="A3495" s="31"/>
      <c r="D3495" s="8"/>
      <c r="F3495" s="9"/>
    </row>
    <row r="3496" spans="1:6" x14ac:dyDescent="0.45">
      <c r="A3496" s="31"/>
      <c r="D3496" s="8"/>
      <c r="F3496" s="9"/>
    </row>
    <row r="3497" spans="1:6" x14ac:dyDescent="0.45">
      <c r="A3497" s="31"/>
      <c r="D3497" s="8"/>
      <c r="F3497" s="9"/>
    </row>
    <row r="3498" spans="1:6" x14ac:dyDescent="0.45">
      <c r="A3498" s="31"/>
      <c r="D3498" s="8"/>
      <c r="F3498" s="9"/>
    </row>
    <row r="3499" spans="1:6" x14ac:dyDescent="0.45">
      <c r="A3499" s="31"/>
      <c r="D3499" s="8"/>
      <c r="F3499" s="9"/>
    </row>
    <row r="3500" spans="1:6" x14ac:dyDescent="0.45">
      <c r="A3500" s="31"/>
      <c r="D3500" s="8"/>
      <c r="F3500" s="9"/>
    </row>
    <row r="3501" spans="1:6" x14ac:dyDescent="0.45">
      <c r="A3501" s="31"/>
      <c r="D3501" s="8"/>
      <c r="F3501" s="9"/>
    </row>
    <row r="3502" spans="1:6" x14ac:dyDescent="0.45">
      <c r="A3502" s="31"/>
      <c r="D3502" s="8"/>
      <c r="F3502" s="9"/>
    </row>
    <row r="3503" spans="1:6" x14ac:dyDescent="0.45">
      <c r="A3503" s="31"/>
      <c r="D3503" s="8"/>
      <c r="F3503" s="9"/>
    </row>
    <row r="3504" spans="1:6" x14ac:dyDescent="0.45">
      <c r="A3504" s="31"/>
      <c r="D3504" s="8"/>
      <c r="F3504" s="9"/>
    </row>
    <row r="3505" spans="1:6" x14ac:dyDescent="0.45">
      <c r="A3505" s="31"/>
      <c r="D3505" s="8"/>
      <c r="F3505" s="9"/>
    </row>
    <row r="3506" spans="1:6" x14ac:dyDescent="0.45">
      <c r="A3506" s="31"/>
      <c r="D3506" s="8"/>
      <c r="F3506" s="9"/>
    </row>
    <row r="3507" spans="1:6" x14ac:dyDescent="0.45">
      <c r="A3507" s="31"/>
      <c r="D3507" s="8"/>
      <c r="F3507" s="9"/>
    </row>
    <row r="3508" spans="1:6" x14ac:dyDescent="0.45">
      <c r="A3508" s="31"/>
      <c r="D3508" s="8"/>
      <c r="F3508" s="9"/>
    </row>
    <row r="3509" spans="1:6" x14ac:dyDescent="0.45">
      <c r="A3509" s="31"/>
      <c r="D3509" s="8"/>
      <c r="F3509" s="9"/>
    </row>
    <row r="3510" spans="1:6" x14ac:dyDescent="0.45">
      <c r="A3510" s="31"/>
      <c r="D3510" s="8"/>
      <c r="F3510" s="9"/>
    </row>
    <row r="3511" spans="1:6" x14ac:dyDescent="0.45">
      <c r="A3511" s="31"/>
      <c r="D3511" s="8"/>
      <c r="F3511" s="9"/>
    </row>
    <row r="3512" spans="1:6" x14ac:dyDescent="0.45">
      <c r="A3512" s="31"/>
      <c r="D3512" s="8"/>
      <c r="F3512" s="9"/>
    </row>
    <row r="3513" spans="1:6" x14ac:dyDescent="0.45">
      <c r="A3513" s="31"/>
      <c r="D3513" s="8"/>
      <c r="F3513" s="9"/>
    </row>
    <row r="3514" spans="1:6" x14ac:dyDescent="0.45">
      <c r="A3514" s="31"/>
      <c r="D3514" s="8"/>
      <c r="F3514" s="9"/>
    </row>
    <row r="3515" spans="1:6" x14ac:dyDescent="0.45">
      <c r="A3515" s="31"/>
      <c r="D3515" s="8"/>
      <c r="F3515" s="9"/>
    </row>
    <row r="3516" spans="1:6" x14ac:dyDescent="0.45">
      <c r="A3516" s="31"/>
      <c r="D3516" s="8"/>
      <c r="F3516" s="9"/>
    </row>
    <row r="3517" spans="1:6" x14ac:dyDescent="0.45">
      <c r="A3517" s="31"/>
      <c r="D3517" s="8"/>
      <c r="F3517" s="9"/>
    </row>
    <row r="3518" spans="1:6" x14ac:dyDescent="0.45">
      <c r="A3518" s="31"/>
      <c r="D3518" s="8"/>
      <c r="F3518" s="9"/>
    </row>
    <row r="3519" spans="1:6" x14ac:dyDescent="0.45">
      <c r="A3519" s="31"/>
      <c r="D3519" s="8"/>
      <c r="F3519" s="9"/>
    </row>
    <row r="3520" spans="1:6" x14ac:dyDescent="0.45">
      <c r="A3520" s="31"/>
      <c r="D3520" s="8"/>
      <c r="F3520" s="9"/>
    </row>
    <row r="3521" spans="1:6" x14ac:dyDescent="0.45">
      <c r="A3521" s="31"/>
      <c r="D3521" s="8"/>
      <c r="F3521" s="9"/>
    </row>
    <row r="3522" spans="1:6" x14ac:dyDescent="0.45">
      <c r="A3522" s="31"/>
      <c r="D3522" s="8"/>
      <c r="F3522" s="9"/>
    </row>
    <row r="3523" spans="1:6" x14ac:dyDescent="0.45">
      <c r="A3523" s="31"/>
      <c r="D3523" s="8"/>
      <c r="F3523" s="9"/>
    </row>
    <row r="3524" spans="1:6" x14ac:dyDescent="0.45">
      <c r="A3524" s="31"/>
      <c r="D3524" s="8"/>
      <c r="F3524" s="9"/>
    </row>
    <row r="3525" spans="1:6" x14ac:dyDescent="0.45">
      <c r="A3525" s="31"/>
      <c r="D3525" s="8"/>
      <c r="F3525" s="9"/>
    </row>
    <row r="3526" spans="1:6" x14ac:dyDescent="0.45">
      <c r="A3526" s="31"/>
      <c r="D3526" s="8"/>
      <c r="F3526" s="9"/>
    </row>
    <row r="3527" spans="1:6" x14ac:dyDescent="0.45">
      <c r="A3527" s="31"/>
      <c r="D3527" s="8"/>
      <c r="F3527" s="9"/>
    </row>
    <row r="3528" spans="1:6" x14ac:dyDescent="0.45">
      <c r="A3528" s="31"/>
      <c r="D3528" s="8"/>
      <c r="F3528" s="9"/>
    </row>
    <row r="3529" spans="1:6" x14ac:dyDescent="0.45">
      <c r="A3529" s="31"/>
      <c r="D3529" s="8"/>
      <c r="F3529" s="9"/>
    </row>
    <row r="3530" spans="1:6" x14ac:dyDescent="0.45">
      <c r="A3530" s="31"/>
      <c r="D3530" s="8"/>
      <c r="F3530" s="9"/>
    </row>
    <row r="3531" spans="1:6" x14ac:dyDescent="0.45">
      <c r="A3531" s="31"/>
      <c r="D3531" s="8"/>
      <c r="F3531" s="9"/>
    </row>
    <row r="3532" spans="1:6" x14ac:dyDescent="0.45">
      <c r="A3532" s="31"/>
      <c r="D3532" s="8"/>
      <c r="F3532" s="9"/>
    </row>
    <row r="3533" spans="1:6" x14ac:dyDescent="0.45">
      <c r="A3533" s="31"/>
      <c r="D3533" s="8"/>
      <c r="F3533" s="9"/>
    </row>
    <row r="3534" spans="1:6" x14ac:dyDescent="0.45">
      <c r="A3534" s="31"/>
      <c r="D3534" s="8"/>
      <c r="F3534" s="9"/>
    </row>
    <row r="3535" spans="1:6" x14ac:dyDescent="0.45">
      <c r="A3535" s="31"/>
      <c r="D3535" s="8"/>
      <c r="F3535" s="9"/>
    </row>
    <row r="3536" spans="1:6" x14ac:dyDescent="0.45">
      <c r="A3536" s="31"/>
      <c r="D3536" s="8"/>
      <c r="F3536" s="9"/>
    </row>
    <row r="3537" spans="1:6" x14ac:dyDescent="0.45">
      <c r="A3537" s="31"/>
      <c r="D3537" s="8"/>
      <c r="F3537" s="9"/>
    </row>
    <row r="3538" spans="1:6" x14ac:dyDescent="0.45">
      <c r="A3538" s="31"/>
      <c r="D3538" s="8"/>
      <c r="F3538" s="9"/>
    </row>
    <row r="3539" spans="1:6" x14ac:dyDescent="0.45">
      <c r="A3539" s="31"/>
      <c r="D3539" s="8"/>
      <c r="F3539" s="9"/>
    </row>
    <row r="3540" spans="1:6" x14ac:dyDescent="0.45">
      <c r="A3540" s="31"/>
      <c r="D3540" s="8"/>
      <c r="F3540" s="9"/>
    </row>
    <row r="3541" spans="1:6" x14ac:dyDescent="0.45">
      <c r="A3541" s="31"/>
      <c r="D3541" s="8"/>
      <c r="F3541" s="9"/>
    </row>
    <row r="3542" spans="1:6" x14ac:dyDescent="0.45">
      <c r="A3542" s="31"/>
      <c r="D3542" s="8"/>
      <c r="F3542" s="9"/>
    </row>
    <row r="3543" spans="1:6" x14ac:dyDescent="0.45">
      <c r="A3543" s="31"/>
      <c r="D3543" s="8"/>
      <c r="F3543" s="9"/>
    </row>
    <row r="3544" spans="1:6" x14ac:dyDescent="0.45">
      <c r="A3544" s="31"/>
      <c r="D3544" s="8"/>
      <c r="F3544" s="9"/>
    </row>
    <row r="3545" spans="1:6" x14ac:dyDescent="0.45">
      <c r="A3545" s="31"/>
      <c r="D3545" s="8"/>
      <c r="F3545" s="9"/>
    </row>
    <row r="3546" spans="1:6" x14ac:dyDescent="0.45">
      <c r="A3546" s="31"/>
      <c r="D3546" s="8"/>
      <c r="F3546" s="9"/>
    </row>
    <row r="3547" spans="1:6" x14ac:dyDescent="0.45">
      <c r="A3547" s="31"/>
      <c r="D3547" s="8"/>
      <c r="F3547" s="9"/>
    </row>
    <row r="3548" spans="1:6" x14ac:dyDescent="0.45">
      <c r="A3548" s="31"/>
      <c r="D3548" s="8"/>
      <c r="F3548" s="9"/>
    </row>
    <row r="3549" spans="1:6" x14ac:dyDescent="0.45">
      <c r="A3549" s="31"/>
      <c r="D3549" s="8"/>
      <c r="F3549" s="9"/>
    </row>
    <row r="3550" spans="1:6" x14ac:dyDescent="0.45">
      <c r="A3550" s="31"/>
      <c r="D3550" s="8"/>
      <c r="F3550" s="9"/>
    </row>
    <row r="3551" spans="1:6" x14ac:dyDescent="0.45">
      <c r="A3551" s="31"/>
      <c r="D3551" s="8"/>
      <c r="F3551" s="9"/>
    </row>
    <row r="3552" spans="1:6" x14ac:dyDescent="0.45">
      <c r="A3552" s="31"/>
      <c r="D3552" s="8"/>
      <c r="F3552" s="9"/>
    </row>
    <row r="3553" spans="1:6" x14ac:dyDescent="0.45">
      <c r="A3553" s="31"/>
      <c r="D3553" s="8"/>
      <c r="F3553" s="9"/>
    </row>
    <row r="3554" spans="1:6" x14ac:dyDescent="0.45">
      <c r="A3554" s="31"/>
      <c r="D3554" s="8"/>
      <c r="F3554" s="9"/>
    </row>
    <row r="3555" spans="1:6" x14ac:dyDescent="0.45">
      <c r="A3555" s="31"/>
      <c r="D3555" s="8"/>
      <c r="F3555" s="9"/>
    </row>
    <row r="3556" spans="1:6" x14ac:dyDescent="0.45">
      <c r="A3556" s="31"/>
      <c r="D3556" s="8"/>
      <c r="F3556" s="9"/>
    </row>
    <row r="3557" spans="1:6" x14ac:dyDescent="0.45">
      <c r="A3557" s="31"/>
      <c r="D3557" s="8"/>
      <c r="F3557" s="9"/>
    </row>
    <row r="3558" spans="1:6" x14ac:dyDescent="0.45">
      <c r="A3558" s="31"/>
      <c r="D3558" s="8"/>
      <c r="F3558" s="9"/>
    </row>
    <row r="3559" spans="1:6" x14ac:dyDescent="0.45">
      <c r="A3559" s="31"/>
      <c r="D3559" s="8"/>
      <c r="F3559" s="9"/>
    </row>
    <row r="3560" spans="1:6" x14ac:dyDescent="0.45">
      <c r="A3560" s="31"/>
      <c r="D3560" s="8"/>
      <c r="F3560" s="9"/>
    </row>
    <row r="3561" spans="1:6" x14ac:dyDescent="0.45">
      <c r="A3561" s="31"/>
      <c r="D3561" s="8"/>
      <c r="F3561" s="9"/>
    </row>
    <row r="3562" spans="1:6" x14ac:dyDescent="0.45">
      <c r="A3562" s="31"/>
      <c r="D3562" s="8"/>
      <c r="F3562" s="9"/>
    </row>
    <row r="3563" spans="1:6" x14ac:dyDescent="0.45">
      <c r="A3563" s="31"/>
      <c r="D3563" s="8"/>
      <c r="F3563" s="9"/>
    </row>
    <row r="3564" spans="1:6" x14ac:dyDescent="0.45">
      <c r="A3564" s="31"/>
      <c r="D3564" s="8"/>
      <c r="F3564" s="9"/>
    </row>
    <row r="3565" spans="1:6" x14ac:dyDescent="0.45">
      <c r="A3565" s="31"/>
      <c r="D3565" s="8"/>
      <c r="F3565" s="9"/>
    </row>
    <row r="3566" spans="1:6" x14ac:dyDescent="0.45">
      <c r="A3566" s="31"/>
      <c r="D3566" s="8"/>
      <c r="F3566" s="9"/>
    </row>
    <row r="3567" spans="1:6" x14ac:dyDescent="0.45">
      <c r="A3567" s="31"/>
      <c r="D3567" s="8"/>
      <c r="F3567" s="9"/>
    </row>
    <row r="3568" spans="1:6" x14ac:dyDescent="0.45">
      <c r="A3568" s="31"/>
      <c r="D3568" s="8"/>
      <c r="F3568" s="9"/>
    </row>
    <row r="3569" spans="1:6" x14ac:dyDescent="0.45">
      <c r="A3569" s="31"/>
      <c r="D3569" s="8"/>
      <c r="F3569" s="9"/>
    </row>
    <row r="3570" spans="1:6" x14ac:dyDescent="0.45">
      <c r="A3570" s="31"/>
      <c r="D3570" s="8"/>
      <c r="F3570" s="9"/>
    </row>
    <row r="3571" spans="1:6" x14ac:dyDescent="0.45">
      <c r="A3571" s="31"/>
      <c r="D3571" s="8"/>
      <c r="F3571" s="9"/>
    </row>
    <row r="3572" spans="1:6" x14ac:dyDescent="0.45">
      <c r="A3572" s="31"/>
      <c r="D3572" s="8"/>
      <c r="F3572" s="9"/>
    </row>
    <row r="3573" spans="1:6" x14ac:dyDescent="0.45">
      <c r="A3573" s="31"/>
      <c r="D3573" s="8"/>
      <c r="F3573" s="9"/>
    </row>
    <row r="3574" spans="1:6" x14ac:dyDescent="0.45">
      <c r="A3574" s="31"/>
      <c r="D3574" s="8"/>
      <c r="F3574" s="9"/>
    </row>
    <row r="3575" spans="1:6" x14ac:dyDescent="0.45">
      <c r="A3575" s="31"/>
      <c r="D3575" s="8"/>
      <c r="F3575" s="9"/>
    </row>
    <row r="3576" spans="1:6" x14ac:dyDescent="0.45">
      <c r="A3576" s="31"/>
      <c r="D3576" s="8"/>
      <c r="F3576" s="9"/>
    </row>
    <row r="3577" spans="1:6" x14ac:dyDescent="0.45">
      <c r="A3577" s="31"/>
      <c r="D3577" s="8"/>
      <c r="F3577" s="9"/>
    </row>
    <row r="3578" spans="1:6" x14ac:dyDescent="0.45">
      <c r="A3578" s="31"/>
      <c r="D3578" s="8"/>
      <c r="F3578" s="9"/>
    </row>
    <row r="3579" spans="1:6" x14ac:dyDescent="0.45">
      <c r="A3579" s="31"/>
      <c r="D3579" s="8"/>
      <c r="F3579" s="9"/>
    </row>
    <row r="3580" spans="1:6" x14ac:dyDescent="0.45">
      <c r="A3580" s="31"/>
      <c r="D3580" s="8"/>
      <c r="F3580" s="9"/>
    </row>
    <row r="3581" spans="1:6" x14ac:dyDescent="0.45">
      <c r="A3581" s="31"/>
      <c r="D3581" s="8"/>
      <c r="F3581" s="9"/>
    </row>
    <row r="3582" spans="1:6" x14ac:dyDescent="0.45">
      <c r="A3582" s="31"/>
      <c r="D3582" s="8"/>
      <c r="F3582" s="9"/>
    </row>
    <row r="3583" spans="1:6" x14ac:dyDescent="0.45">
      <c r="A3583" s="31"/>
      <c r="D3583" s="8"/>
      <c r="F3583" s="9"/>
    </row>
    <row r="3584" spans="1:6" x14ac:dyDescent="0.45">
      <c r="A3584" s="31"/>
      <c r="D3584" s="8"/>
      <c r="F3584" s="9"/>
    </row>
    <row r="3585" spans="1:6" x14ac:dyDescent="0.45">
      <c r="A3585" s="31"/>
      <c r="D3585" s="8"/>
      <c r="F3585" s="9"/>
    </row>
    <row r="3586" spans="1:6" x14ac:dyDescent="0.45">
      <c r="A3586" s="31"/>
      <c r="D3586" s="8"/>
      <c r="F3586" s="9"/>
    </row>
    <row r="3587" spans="1:6" x14ac:dyDescent="0.45">
      <c r="A3587" s="31"/>
      <c r="D3587" s="8"/>
      <c r="F3587" s="9"/>
    </row>
    <row r="3588" spans="1:6" x14ac:dyDescent="0.45">
      <c r="A3588" s="31"/>
      <c r="D3588" s="8"/>
      <c r="F3588" s="9"/>
    </row>
    <row r="3589" spans="1:6" x14ac:dyDescent="0.45">
      <c r="A3589" s="31"/>
      <c r="D3589" s="8"/>
      <c r="F3589" s="9"/>
    </row>
    <row r="3590" spans="1:6" x14ac:dyDescent="0.45">
      <c r="A3590" s="31"/>
      <c r="D3590" s="8"/>
      <c r="F3590" s="9"/>
    </row>
    <row r="3591" spans="1:6" x14ac:dyDescent="0.45">
      <c r="A3591" s="31"/>
      <c r="D3591" s="8"/>
      <c r="F3591" s="9"/>
    </row>
    <row r="3592" spans="1:6" x14ac:dyDescent="0.45">
      <c r="A3592" s="31"/>
      <c r="D3592" s="8"/>
      <c r="F3592" s="9"/>
    </row>
    <row r="3593" spans="1:6" x14ac:dyDescent="0.45">
      <c r="A3593" s="31"/>
      <c r="D3593" s="8"/>
      <c r="F3593" s="9"/>
    </row>
    <row r="3594" spans="1:6" x14ac:dyDescent="0.45">
      <c r="A3594" s="31"/>
      <c r="D3594" s="8"/>
      <c r="F3594" s="9"/>
    </row>
    <row r="3595" spans="1:6" x14ac:dyDescent="0.45">
      <c r="A3595" s="31"/>
      <c r="D3595" s="8"/>
      <c r="F3595" s="9"/>
    </row>
    <row r="3596" spans="1:6" x14ac:dyDescent="0.45">
      <c r="A3596" s="31"/>
      <c r="D3596" s="8"/>
      <c r="F3596" s="9"/>
    </row>
    <row r="3597" spans="1:6" x14ac:dyDescent="0.45">
      <c r="A3597" s="31"/>
      <c r="D3597" s="8"/>
      <c r="F3597" s="9"/>
    </row>
    <row r="3598" spans="1:6" x14ac:dyDescent="0.45">
      <c r="A3598" s="31"/>
      <c r="D3598" s="8"/>
      <c r="F3598" s="9"/>
    </row>
    <row r="3599" spans="1:6" x14ac:dyDescent="0.45">
      <c r="A3599" s="31"/>
      <c r="D3599" s="8"/>
      <c r="F3599" s="9"/>
    </row>
    <row r="3600" spans="1:6" x14ac:dyDescent="0.45">
      <c r="A3600" s="31"/>
      <c r="D3600" s="8"/>
      <c r="F3600" s="9"/>
    </row>
    <row r="3601" spans="1:6" x14ac:dyDescent="0.45">
      <c r="A3601" s="31"/>
      <c r="D3601" s="8"/>
      <c r="F3601" s="9"/>
    </row>
    <row r="3602" spans="1:6" x14ac:dyDescent="0.45">
      <c r="A3602" s="31"/>
      <c r="D3602" s="8"/>
      <c r="F3602" s="9"/>
    </row>
    <row r="3603" spans="1:6" x14ac:dyDescent="0.45">
      <c r="A3603" s="31"/>
      <c r="D3603" s="8"/>
      <c r="F3603" s="9"/>
    </row>
    <row r="3604" spans="1:6" x14ac:dyDescent="0.45">
      <c r="A3604" s="31"/>
      <c r="D3604" s="8"/>
      <c r="F3604" s="9"/>
    </row>
    <row r="3605" spans="1:6" x14ac:dyDescent="0.45">
      <c r="A3605" s="31"/>
      <c r="D3605" s="8"/>
      <c r="F3605" s="9"/>
    </row>
    <row r="3606" spans="1:6" x14ac:dyDescent="0.45">
      <c r="A3606" s="31"/>
      <c r="D3606" s="8"/>
      <c r="F3606" s="9"/>
    </row>
    <row r="3607" spans="1:6" x14ac:dyDescent="0.45">
      <c r="A3607" s="31"/>
      <c r="D3607" s="8"/>
      <c r="F3607" s="9"/>
    </row>
    <row r="3608" spans="1:6" x14ac:dyDescent="0.45">
      <c r="A3608" s="31"/>
      <c r="D3608" s="8"/>
      <c r="F3608" s="9"/>
    </row>
    <row r="3609" spans="1:6" x14ac:dyDescent="0.45">
      <c r="A3609" s="31"/>
      <c r="D3609" s="8"/>
      <c r="F3609" s="9"/>
    </row>
    <row r="3610" spans="1:6" x14ac:dyDescent="0.45">
      <c r="A3610" s="31"/>
      <c r="D3610" s="8"/>
      <c r="F3610" s="9"/>
    </row>
    <row r="3611" spans="1:6" x14ac:dyDescent="0.45">
      <c r="A3611" s="31"/>
      <c r="D3611" s="8"/>
      <c r="F3611" s="9"/>
    </row>
    <row r="3612" spans="1:6" x14ac:dyDescent="0.45">
      <c r="A3612" s="31"/>
      <c r="D3612" s="8"/>
      <c r="F3612" s="9"/>
    </row>
    <row r="3613" spans="1:6" x14ac:dyDescent="0.45">
      <c r="A3613" s="31"/>
      <c r="D3613" s="8"/>
      <c r="F3613" s="9"/>
    </row>
    <row r="3614" spans="1:6" x14ac:dyDescent="0.45">
      <c r="A3614" s="31"/>
      <c r="D3614" s="8"/>
      <c r="F3614" s="9"/>
    </row>
    <row r="3615" spans="1:6" x14ac:dyDescent="0.45">
      <c r="A3615" s="31"/>
      <c r="D3615" s="8"/>
      <c r="F3615" s="9"/>
    </row>
    <row r="3616" spans="1:6" x14ac:dyDescent="0.45">
      <c r="A3616" s="31"/>
      <c r="D3616" s="8"/>
      <c r="F3616" s="9"/>
    </row>
    <row r="3617" spans="1:6" x14ac:dyDescent="0.45">
      <c r="A3617" s="31"/>
      <c r="D3617" s="8"/>
      <c r="F3617" s="9"/>
    </row>
    <row r="3618" spans="1:6" x14ac:dyDescent="0.45">
      <c r="A3618" s="31"/>
      <c r="D3618" s="8"/>
      <c r="F3618" s="9"/>
    </row>
    <row r="3619" spans="1:6" x14ac:dyDescent="0.45">
      <c r="A3619" s="31"/>
      <c r="D3619" s="8"/>
      <c r="F3619" s="9"/>
    </row>
    <row r="3620" spans="1:6" x14ac:dyDescent="0.45">
      <c r="A3620" s="31"/>
      <c r="D3620" s="8"/>
      <c r="F3620" s="9"/>
    </row>
    <row r="3621" spans="1:6" x14ac:dyDescent="0.45">
      <c r="A3621" s="31"/>
      <c r="D3621" s="8"/>
      <c r="F3621" s="9"/>
    </row>
    <row r="3622" spans="1:6" x14ac:dyDescent="0.45">
      <c r="A3622" s="31"/>
      <c r="D3622" s="8"/>
      <c r="F3622" s="9"/>
    </row>
    <row r="3623" spans="1:6" x14ac:dyDescent="0.45">
      <c r="A3623" s="31"/>
      <c r="D3623" s="8"/>
      <c r="F3623" s="9"/>
    </row>
    <row r="3624" spans="1:6" x14ac:dyDescent="0.45">
      <c r="A3624" s="31"/>
      <c r="D3624" s="8"/>
      <c r="F3624" s="9"/>
    </row>
    <row r="3625" spans="1:6" x14ac:dyDescent="0.45">
      <c r="A3625" s="31"/>
      <c r="D3625" s="8"/>
      <c r="F3625" s="9"/>
    </row>
    <row r="3626" spans="1:6" x14ac:dyDescent="0.45">
      <c r="A3626" s="31"/>
      <c r="D3626" s="8"/>
      <c r="F3626" s="9"/>
    </row>
    <row r="3627" spans="1:6" ht="14.65" thickBot="1" x14ac:dyDescent="0.5">
      <c r="A3627" s="34"/>
      <c r="B3627" s="10"/>
      <c r="C3627" s="10"/>
      <c r="D3627" s="35"/>
      <c r="E3627" s="10"/>
      <c r="F3627" s="11"/>
    </row>
    <row r="3628" spans="1:6" x14ac:dyDescent="0.45">
      <c r="A3628" s="28"/>
      <c r="B3628" s="18"/>
      <c r="C3628" s="18"/>
      <c r="D3628" s="29"/>
      <c r="E3628" s="18"/>
      <c r="F3628" s="22"/>
    </row>
    <row r="3629" spans="1:6" x14ac:dyDescent="0.45">
      <c r="A3629" s="31"/>
      <c r="D3629" s="8"/>
      <c r="F3629" s="9"/>
    </row>
    <row r="3630" spans="1:6" x14ac:dyDescent="0.45">
      <c r="A3630" s="31"/>
      <c r="D3630" s="8"/>
      <c r="F3630" s="9"/>
    </row>
    <row r="3631" spans="1:6" x14ac:dyDescent="0.45">
      <c r="A3631" s="31"/>
      <c r="D3631" s="8"/>
      <c r="F3631" s="9"/>
    </row>
    <row r="3632" spans="1:6" x14ac:dyDescent="0.45">
      <c r="A3632" s="31"/>
      <c r="D3632" s="8"/>
      <c r="F3632" s="9"/>
    </row>
    <row r="3633" spans="1:6" x14ac:dyDescent="0.45">
      <c r="A3633" s="31"/>
      <c r="D3633" s="8"/>
      <c r="F3633" s="9"/>
    </row>
    <row r="3634" spans="1:6" x14ac:dyDescent="0.45">
      <c r="A3634" s="31"/>
      <c r="D3634" s="8"/>
      <c r="F3634" s="9"/>
    </row>
    <row r="3635" spans="1:6" x14ac:dyDescent="0.45">
      <c r="A3635" s="31"/>
      <c r="D3635" s="8"/>
      <c r="F3635" s="9"/>
    </row>
    <row r="3636" spans="1:6" x14ac:dyDescent="0.45">
      <c r="A3636" s="31"/>
      <c r="D3636" s="8"/>
      <c r="F3636" s="9"/>
    </row>
    <row r="3637" spans="1:6" x14ac:dyDescent="0.45">
      <c r="A3637" s="31"/>
      <c r="D3637" s="8"/>
      <c r="F3637" s="9"/>
    </row>
    <row r="3638" spans="1:6" x14ac:dyDescent="0.45">
      <c r="A3638" s="31"/>
      <c r="D3638" s="8"/>
      <c r="F3638" s="9"/>
    </row>
    <row r="3639" spans="1:6" x14ac:dyDescent="0.45">
      <c r="A3639" s="31"/>
      <c r="D3639" s="8"/>
      <c r="F3639" s="9"/>
    </row>
    <row r="3640" spans="1:6" x14ac:dyDescent="0.45">
      <c r="A3640" s="31"/>
      <c r="D3640" s="8"/>
      <c r="F3640" s="9"/>
    </row>
    <row r="3641" spans="1:6" x14ac:dyDescent="0.45">
      <c r="A3641" s="31"/>
      <c r="D3641" s="8"/>
      <c r="F3641" s="9"/>
    </row>
    <row r="3642" spans="1:6" x14ac:dyDescent="0.45">
      <c r="A3642" s="31"/>
      <c r="D3642" s="8"/>
      <c r="F3642" s="9"/>
    </row>
    <row r="3643" spans="1:6" x14ac:dyDescent="0.45">
      <c r="A3643" s="31"/>
      <c r="D3643" s="8"/>
      <c r="F3643" s="9"/>
    </row>
    <row r="3644" spans="1:6" x14ac:dyDescent="0.45">
      <c r="A3644" s="31"/>
      <c r="D3644" s="8"/>
      <c r="F3644" s="9"/>
    </row>
    <row r="3645" spans="1:6" x14ac:dyDescent="0.45">
      <c r="A3645" s="31"/>
      <c r="D3645" s="8"/>
      <c r="F3645" s="9"/>
    </row>
    <row r="3646" spans="1:6" x14ac:dyDescent="0.45">
      <c r="A3646" s="31"/>
      <c r="D3646" s="8"/>
      <c r="F3646" s="9"/>
    </row>
    <row r="3647" spans="1:6" x14ac:dyDescent="0.45">
      <c r="A3647" s="31"/>
      <c r="D3647" s="8"/>
      <c r="F3647" s="9"/>
    </row>
    <row r="3648" spans="1:6" x14ac:dyDescent="0.45">
      <c r="A3648" s="31"/>
      <c r="D3648" s="8"/>
      <c r="F3648" s="9"/>
    </row>
    <row r="3649" spans="1:6" x14ac:dyDescent="0.45">
      <c r="A3649" s="31"/>
      <c r="D3649" s="8"/>
      <c r="F3649" s="9"/>
    </row>
    <row r="3650" spans="1:6" x14ac:dyDescent="0.45">
      <c r="A3650" s="31"/>
      <c r="D3650" s="8"/>
      <c r="F3650" s="9"/>
    </row>
    <row r="3651" spans="1:6" x14ac:dyDescent="0.45">
      <c r="A3651" s="31"/>
      <c r="D3651" s="8"/>
      <c r="F3651" s="9"/>
    </row>
    <row r="3652" spans="1:6" x14ac:dyDescent="0.45">
      <c r="A3652" s="31"/>
      <c r="D3652" s="8"/>
      <c r="F3652" s="9"/>
    </row>
    <row r="3653" spans="1:6" x14ac:dyDescent="0.45">
      <c r="A3653" s="31"/>
      <c r="D3653" s="8"/>
      <c r="F3653" s="9"/>
    </row>
    <row r="3654" spans="1:6" x14ac:dyDescent="0.45">
      <c r="A3654" s="31"/>
      <c r="D3654" s="8"/>
      <c r="F3654" s="9"/>
    </row>
    <row r="3655" spans="1:6" x14ac:dyDescent="0.45">
      <c r="A3655" s="31"/>
      <c r="D3655" s="8"/>
      <c r="F3655" s="9"/>
    </row>
    <row r="3656" spans="1:6" x14ac:dyDescent="0.45">
      <c r="A3656" s="31"/>
      <c r="D3656" s="8"/>
      <c r="F3656" s="9"/>
    </row>
    <row r="3657" spans="1:6" x14ac:dyDescent="0.45">
      <c r="A3657" s="31"/>
      <c r="D3657" s="8"/>
      <c r="F3657" s="9"/>
    </row>
    <row r="3658" spans="1:6" x14ac:dyDescent="0.45">
      <c r="A3658" s="31"/>
      <c r="D3658" s="8"/>
      <c r="F3658" s="9"/>
    </row>
    <row r="3659" spans="1:6" x14ac:dyDescent="0.45">
      <c r="A3659" s="31"/>
      <c r="D3659" s="8"/>
      <c r="F3659" s="9"/>
    </row>
    <row r="3660" spans="1:6" x14ac:dyDescent="0.45">
      <c r="A3660" s="31"/>
      <c r="D3660" s="8"/>
      <c r="F3660" s="9"/>
    </row>
    <row r="3661" spans="1:6" x14ac:dyDescent="0.45">
      <c r="A3661" s="31"/>
      <c r="D3661" s="8"/>
      <c r="F3661" s="9"/>
    </row>
    <row r="3662" spans="1:6" x14ac:dyDescent="0.45">
      <c r="A3662" s="31"/>
      <c r="D3662" s="8"/>
      <c r="F3662" s="9"/>
    </row>
    <row r="3663" spans="1:6" x14ac:dyDescent="0.45">
      <c r="A3663" s="31"/>
      <c r="D3663" s="8"/>
      <c r="F3663" s="9"/>
    </row>
    <row r="3664" spans="1:6" x14ac:dyDescent="0.45">
      <c r="A3664" s="31"/>
      <c r="D3664" s="8"/>
      <c r="F3664" s="9"/>
    </row>
    <row r="3665" spans="1:6" x14ac:dyDescent="0.45">
      <c r="A3665" s="31"/>
      <c r="D3665" s="8"/>
      <c r="F3665" s="9"/>
    </row>
    <row r="3666" spans="1:6" x14ac:dyDescent="0.45">
      <c r="A3666" s="31"/>
      <c r="D3666" s="8"/>
      <c r="F3666" s="9"/>
    </row>
    <row r="3667" spans="1:6" x14ac:dyDescent="0.45">
      <c r="A3667" s="31"/>
      <c r="D3667" s="8"/>
      <c r="F3667" s="9"/>
    </row>
    <row r="3668" spans="1:6" x14ac:dyDescent="0.45">
      <c r="A3668" s="31"/>
      <c r="D3668" s="8"/>
      <c r="F3668" s="9"/>
    </row>
    <row r="3669" spans="1:6" x14ac:dyDescent="0.45">
      <c r="A3669" s="31"/>
      <c r="D3669" s="8"/>
      <c r="F3669" s="9"/>
    </row>
    <row r="3670" spans="1:6" x14ac:dyDescent="0.45">
      <c r="A3670" s="31"/>
      <c r="D3670" s="8"/>
      <c r="F3670" s="9"/>
    </row>
    <row r="3671" spans="1:6" x14ac:dyDescent="0.45">
      <c r="A3671" s="31"/>
      <c r="D3671" s="8"/>
      <c r="F3671" s="9"/>
    </row>
    <row r="3672" spans="1:6" x14ac:dyDescent="0.45">
      <c r="A3672" s="31"/>
      <c r="D3672" s="8"/>
      <c r="F3672" s="9"/>
    </row>
    <row r="3673" spans="1:6" x14ac:dyDescent="0.45">
      <c r="A3673" s="31"/>
      <c r="D3673" s="8"/>
      <c r="F3673" s="9"/>
    </row>
    <row r="3674" spans="1:6" x14ac:dyDescent="0.45">
      <c r="A3674" s="31"/>
      <c r="D3674" s="8"/>
      <c r="F3674" s="9"/>
    </row>
    <row r="3675" spans="1:6" x14ac:dyDescent="0.45">
      <c r="A3675" s="31"/>
      <c r="D3675" s="8"/>
      <c r="F3675" s="9"/>
    </row>
    <row r="3676" spans="1:6" x14ac:dyDescent="0.45">
      <c r="A3676" s="31"/>
      <c r="D3676" s="8"/>
      <c r="F3676" s="9"/>
    </row>
    <row r="3677" spans="1:6" x14ac:dyDescent="0.45">
      <c r="A3677" s="31"/>
      <c r="D3677" s="8"/>
      <c r="F3677" s="9"/>
    </row>
    <row r="3678" spans="1:6" x14ac:dyDescent="0.45">
      <c r="A3678" s="31"/>
      <c r="D3678" s="8"/>
      <c r="F3678" s="9"/>
    </row>
    <row r="3679" spans="1:6" x14ac:dyDescent="0.45">
      <c r="A3679" s="31"/>
      <c r="D3679" s="8"/>
      <c r="F3679" s="9"/>
    </row>
    <row r="3680" spans="1:6" x14ac:dyDescent="0.45">
      <c r="A3680" s="31"/>
      <c r="D3680" s="8"/>
      <c r="F3680" s="9"/>
    </row>
    <row r="3681" spans="1:6" x14ac:dyDescent="0.45">
      <c r="A3681" s="31"/>
      <c r="D3681" s="8"/>
      <c r="F3681" s="9"/>
    </row>
    <row r="3682" spans="1:6" x14ac:dyDescent="0.45">
      <c r="A3682" s="31"/>
      <c r="D3682" s="8"/>
      <c r="F3682" s="9"/>
    </row>
    <row r="3683" spans="1:6" x14ac:dyDescent="0.45">
      <c r="A3683" s="31"/>
      <c r="D3683" s="8"/>
      <c r="F3683" s="9"/>
    </row>
    <row r="3684" spans="1:6" x14ac:dyDescent="0.45">
      <c r="A3684" s="31"/>
      <c r="D3684" s="8"/>
      <c r="F3684" s="9"/>
    </row>
    <row r="3685" spans="1:6" x14ac:dyDescent="0.45">
      <c r="A3685" s="31"/>
      <c r="D3685" s="8"/>
      <c r="F3685" s="9"/>
    </row>
    <row r="3686" spans="1:6" x14ac:dyDescent="0.45">
      <c r="A3686" s="31"/>
      <c r="D3686" s="8"/>
      <c r="F3686" s="9"/>
    </row>
    <row r="3687" spans="1:6" x14ac:dyDescent="0.45">
      <c r="A3687" s="31"/>
      <c r="D3687" s="8"/>
      <c r="F3687" s="9"/>
    </row>
    <row r="3688" spans="1:6" x14ac:dyDescent="0.45">
      <c r="A3688" s="31"/>
      <c r="D3688" s="8"/>
      <c r="F3688" s="9"/>
    </row>
    <row r="3689" spans="1:6" x14ac:dyDescent="0.45">
      <c r="A3689" s="31"/>
      <c r="D3689" s="8"/>
      <c r="F3689" s="9"/>
    </row>
    <row r="3690" spans="1:6" x14ac:dyDescent="0.45">
      <c r="A3690" s="31"/>
      <c r="D3690" s="8"/>
      <c r="F3690" s="9"/>
    </row>
    <row r="3691" spans="1:6" x14ac:dyDescent="0.45">
      <c r="A3691" s="31"/>
      <c r="D3691" s="8"/>
      <c r="F3691" s="9"/>
    </row>
    <row r="3692" spans="1:6" x14ac:dyDescent="0.45">
      <c r="A3692" s="31"/>
      <c r="D3692" s="8"/>
      <c r="F3692" s="9"/>
    </row>
    <row r="3693" spans="1:6" x14ac:dyDescent="0.45">
      <c r="A3693" s="31"/>
      <c r="D3693" s="8"/>
      <c r="F3693" s="9"/>
    </row>
    <row r="3694" spans="1:6" x14ac:dyDescent="0.45">
      <c r="A3694" s="31"/>
      <c r="D3694" s="8"/>
      <c r="F3694" s="9"/>
    </row>
    <row r="3695" spans="1:6" x14ac:dyDescent="0.45">
      <c r="A3695" s="31"/>
      <c r="D3695" s="8"/>
      <c r="F3695" s="9"/>
    </row>
    <row r="3696" spans="1:6" x14ac:dyDescent="0.45">
      <c r="A3696" s="31"/>
      <c r="D3696" s="8"/>
      <c r="F3696" s="9"/>
    </row>
    <row r="3697" spans="1:6" x14ac:dyDescent="0.45">
      <c r="A3697" s="31"/>
      <c r="D3697" s="8"/>
      <c r="F3697" s="9"/>
    </row>
    <row r="3698" spans="1:6" x14ac:dyDescent="0.45">
      <c r="A3698" s="31"/>
      <c r="D3698" s="8"/>
      <c r="F3698" s="9"/>
    </row>
    <row r="3699" spans="1:6" x14ac:dyDescent="0.45">
      <c r="A3699" s="31"/>
      <c r="D3699" s="8"/>
      <c r="F3699" s="9"/>
    </row>
    <row r="3700" spans="1:6" x14ac:dyDescent="0.45">
      <c r="A3700" s="31"/>
      <c r="D3700" s="8"/>
      <c r="F3700" s="9"/>
    </row>
    <row r="3701" spans="1:6" x14ac:dyDescent="0.45">
      <c r="A3701" s="31"/>
      <c r="D3701" s="8"/>
      <c r="F3701" s="9"/>
    </row>
    <row r="3702" spans="1:6" x14ac:dyDescent="0.45">
      <c r="A3702" s="31"/>
      <c r="D3702" s="8"/>
      <c r="F3702" s="9"/>
    </row>
    <row r="3703" spans="1:6" x14ac:dyDescent="0.45">
      <c r="A3703" s="31"/>
      <c r="D3703" s="8"/>
      <c r="F3703" s="9"/>
    </row>
    <row r="3704" spans="1:6" x14ac:dyDescent="0.45">
      <c r="A3704" s="31"/>
      <c r="D3704" s="8"/>
      <c r="F3704" s="9"/>
    </row>
    <row r="3705" spans="1:6" x14ac:dyDescent="0.45">
      <c r="A3705" s="31"/>
      <c r="D3705" s="8"/>
      <c r="F3705" s="9"/>
    </row>
    <row r="3706" spans="1:6" x14ac:dyDescent="0.45">
      <c r="A3706" s="31"/>
      <c r="D3706" s="8"/>
      <c r="F3706" s="9"/>
    </row>
    <row r="3707" spans="1:6" x14ac:dyDescent="0.45">
      <c r="A3707" s="31"/>
      <c r="D3707" s="8"/>
      <c r="F3707" s="9"/>
    </row>
    <row r="3708" spans="1:6" x14ac:dyDescent="0.45">
      <c r="A3708" s="31"/>
      <c r="D3708" s="8"/>
      <c r="F3708" s="9"/>
    </row>
    <row r="3709" spans="1:6" x14ac:dyDescent="0.45">
      <c r="A3709" s="31"/>
      <c r="D3709" s="8"/>
      <c r="F3709" s="9"/>
    </row>
    <row r="3710" spans="1:6" x14ac:dyDescent="0.45">
      <c r="A3710" s="31"/>
      <c r="D3710" s="8"/>
      <c r="F3710" s="9"/>
    </row>
    <row r="3711" spans="1:6" x14ac:dyDescent="0.45">
      <c r="A3711" s="31"/>
      <c r="D3711" s="8"/>
      <c r="F3711" s="9"/>
    </row>
    <row r="3712" spans="1:6" x14ac:dyDescent="0.45">
      <c r="A3712" s="31"/>
      <c r="D3712" s="8"/>
      <c r="F3712" s="9"/>
    </row>
    <row r="3713" spans="1:6" x14ac:dyDescent="0.45">
      <c r="A3713" s="31"/>
      <c r="D3713" s="8"/>
      <c r="F3713" s="9"/>
    </row>
    <row r="3714" spans="1:6" x14ac:dyDescent="0.45">
      <c r="A3714" s="31"/>
      <c r="D3714" s="8"/>
      <c r="F3714" s="9"/>
    </row>
    <row r="3715" spans="1:6" x14ac:dyDescent="0.45">
      <c r="A3715" s="31"/>
      <c r="D3715" s="8"/>
      <c r="F3715" s="9"/>
    </row>
    <row r="3716" spans="1:6" x14ac:dyDescent="0.45">
      <c r="A3716" s="31"/>
      <c r="D3716" s="8"/>
      <c r="F3716" s="9"/>
    </row>
    <row r="3717" spans="1:6" x14ac:dyDescent="0.45">
      <c r="A3717" s="31"/>
      <c r="D3717" s="8"/>
      <c r="F3717" s="9"/>
    </row>
    <row r="3718" spans="1:6" x14ac:dyDescent="0.45">
      <c r="A3718" s="31"/>
      <c r="D3718" s="8"/>
      <c r="F3718" s="9"/>
    </row>
    <row r="3719" spans="1:6" x14ac:dyDescent="0.45">
      <c r="A3719" s="31"/>
      <c r="D3719" s="8"/>
      <c r="F3719" s="9"/>
    </row>
    <row r="3720" spans="1:6" x14ac:dyDescent="0.45">
      <c r="A3720" s="31"/>
      <c r="D3720" s="8"/>
      <c r="F3720" s="9"/>
    </row>
    <row r="3721" spans="1:6" x14ac:dyDescent="0.45">
      <c r="A3721" s="31"/>
      <c r="D3721" s="8"/>
      <c r="F3721" s="9"/>
    </row>
    <row r="3722" spans="1:6" x14ac:dyDescent="0.45">
      <c r="A3722" s="31"/>
      <c r="D3722" s="8"/>
      <c r="F3722" s="9"/>
    </row>
    <row r="3723" spans="1:6" x14ac:dyDescent="0.45">
      <c r="A3723" s="31"/>
      <c r="D3723" s="8"/>
      <c r="F3723" s="9"/>
    </row>
    <row r="3724" spans="1:6" x14ac:dyDescent="0.45">
      <c r="A3724" s="31"/>
      <c r="D3724" s="8"/>
      <c r="F3724" s="9"/>
    </row>
    <row r="3725" spans="1:6" x14ac:dyDescent="0.45">
      <c r="A3725" s="31"/>
      <c r="D3725" s="8"/>
      <c r="F3725" s="9"/>
    </row>
    <row r="3726" spans="1:6" x14ac:dyDescent="0.45">
      <c r="A3726" s="31"/>
      <c r="D3726" s="8"/>
      <c r="F3726" s="9"/>
    </row>
    <row r="3727" spans="1:6" x14ac:dyDescent="0.45">
      <c r="A3727" s="31"/>
      <c r="D3727" s="8"/>
      <c r="F3727" s="9"/>
    </row>
    <row r="3728" spans="1:6" x14ac:dyDescent="0.45">
      <c r="A3728" s="31"/>
      <c r="D3728" s="8"/>
      <c r="F3728" s="9"/>
    </row>
    <row r="3729" spans="1:6" x14ac:dyDescent="0.45">
      <c r="A3729" s="31"/>
      <c r="D3729" s="8"/>
      <c r="F3729" s="9"/>
    </row>
    <row r="3730" spans="1:6" x14ac:dyDescent="0.45">
      <c r="A3730" s="31"/>
      <c r="D3730" s="8"/>
      <c r="F3730" s="9"/>
    </row>
    <row r="3731" spans="1:6" x14ac:dyDescent="0.45">
      <c r="A3731" s="31"/>
      <c r="D3731" s="8"/>
      <c r="F3731" s="9"/>
    </row>
    <row r="3732" spans="1:6" x14ac:dyDescent="0.45">
      <c r="A3732" s="31"/>
      <c r="D3732" s="8"/>
      <c r="F3732" s="9"/>
    </row>
    <row r="3733" spans="1:6" x14ac:dyDescent="0.45">
      <c r="A3733" s="31"/>
      <c r="D3733" s="8"/>
      <c r="F3733" s="9"/>
    </row>
    <row r="3734" spans="1:6" x14ac:dyDescent="0.45">
      <c r="A3734" s="31"/>
      <c r="D3734" s="8"/>
      <c r="F3734" s="9"/>
    </row>
    <row r="3735" spans="1:6" x14ac:dyDescent="0.45">
      <c r="A3735" s="31"/>
      <c r="D3735" s="8"/>
      <c r="F3735" s="9"/>
    </row>
    <row r="3736" spans="1:6" x14ac:dyDescent="0.45">
      <c r="A3736" s="31"/>
      <c r="D3736" s="8"/>
      <c r="F3736" s="9"/>
    </row>
    <row r="3737" spans="1:6" x14ac:dyDescent="0.45">
      <c r="A3737" s="31"/>
      <c r="D3737" s="8"/>
      <c r="F3737" s="9"/>
    </row>
    <row r="3738" spans="1:6" x14ac:dyDescent="0.45">
      <c r="A3738" s="31"/>
      <c r="D3738" s="8"/>
      <c r="F3738" s="9"/>
    </row>
    <row r="3739" spans="1:6" x14ac:dyDescent="0.45">
      <c r="A3739" s="31"/>
      <c r="D3739" s="8"/>
      <c r="F3739" s="9"/>
    </row>
    <row r="3740" spans="1:6" x14ac:dyDescent="0.45">
      <c r="A3740" s="31"/>
      <c r="D3740" s="8"/>
      <c r="F3740" s="9"/>
    </row>
    <row r="3741" spans="1:6" x14ac:dyDescent="0.45">
      <c r="A3741" s="31"/>
      <c r="D3741" s="8"/>
      <c r="F3741" s="9"/>
    </row>
    <row r="3742" spans="1:6" x14ac:dyDescent="0.45">
      <c r="A3742" s="31"/>
      <c r="D3742" s="8"/>
      <c r="F3742" s="9"/>
    </row>
    <row r="3743" spans="1:6" x14ac:dyDescent="0.45">
      <c r="A3743" s="31"/>
      <c r="D3743" s="8"/>
      <c r="F3743" s="9"/>
    </row>
    <row r="3744" spans="1:6" x14ac:dyDescent="0.45">
      <c r="A3744" s="31"/>
      <c r="D3744" s="8"/>
      <c r="F3744" s="9"/>
    </row>
    <row r="3745" spans="1:6" x14ac:dyDescent="0.45">
      <c r="A3745" s="31"/>
      <c r="D3745" s="8"/>
      <c r="F3745" s="9"/>
    </row>
    <row r="3746" spans="1:6" x14ac:dyDescent="0.45">
      <c r="A3746" s="31"/>
      <c r="D3746" s="8"/>
      <c r="F3746" s="9"/>
    </row>
    <row r="3747" spans="1:6" x14ac:dyDescent="0.45">
      <c r="A3747" s="31"/>
      <c r="D3747" s="8"/>
      <c r="F3747" s="9"/>
    </row>
    <row r="3748" spans="1:6" x14ac:dyDescent="0.45">
      <c r="A3748" s="31"/>
      <c r="D3748" s="8"/>
      <c r="F3748" s="9"/>
    </row>
    <row r="3749" spans="1:6" x14ac:dyDescent="0.45">
      <c r="A3749" s="31"/>
      <c r="D3749" s="8"/>
      <c r="F3749" s="9"/>
    </row>
    <row r="3750" spans="1:6" x14ac:dyDescent="0.45">
      <c r="A3750" s="31"/>
      <c r="D3750" s="8"/>
      <c r="F3750" s="9"/>
    </row>
    <row r="3751" spans="1:6" x14ac:dyDescent="0.45">
      <c r="A3751" s="31"/>
      <c r="D3751" s="8"/>
      <c r="F3751" s="9"/>
    </row>
    <row r="3752" spans="1:6" x14ac:dyDescent="0.45">
      <c r="A3752" s="31"/>
      <c r="D3752" s="8"/>
      <c r="F3752" s="9"/>
    </row>
    <row r="3753" spans="1:6" x14ac:dyDescent="0.45">
      <c r="A3753" s="31"/>
      <c r="D3753" s="8"/>
      <c r="F3753" s="9"/>
    </row>
    <row r="3754" spans="1:6" x14ac:dyDescent="0.45">
      <c r="A3754" s="31"/>
      <c r="D3754" s="8"/>
      <c r="F3754" s="9"/>
    </row>
    <row r="3755" spans="1:6" x14ac:dyDescent="0.45">
      <c r="A3755" s="31"/>
      <c r="D3755" s="8"/>
      <c r="F3755" s="9"/>
    </row>
    <row r="3756" spans="1:6" x14ac:dyDescent="0.45">
      <c r="A3756" s="31"/>
      <c r="D3756" s="8"/>
      <c r="F3756" s="9"/>
    </row>
    <row r="3757" spans="1:6" x14ac:dyDescent="0.45">
      <c r="A3757" s="31"/>
      <c r="D3757" s="8"/>
      <c r="F3757" s="9"/>
    </row>
    <row r="3758" spans="1:6" x14ac:dyDescent="0.45">
      <c r="A3758" s="31"/>
      <c r="D3758" s="8"/>
      <c r="F3758" s="9"/>
    </row>
    <row r="3759" spans="1:6" x14ac:dyDescent="0.45">
      <c r="A3759" s="31"/>
      <c r="D3759" s="8"/>
      <c r="F3759" s="9"/>
    </row>
    <row r="3760" spans="1:6" x14ac:dyDescent="0.45">
      <c r="A3760" s="31"/>
      <c r="D3760" s="8"/>
      <c r="F3760" s="9"/>
    </row>
    <row r="3761" spans="1:6" x14ac:dyDescent="0.45">
      <c r="A3761" s="31"/>
      <c r="D3761" s="8"/>
      <c r="F3761" s="9"/>
    </row>
    <row r="3762" spans="1:6" x14ac:dyDescent="0.45">
      <c r="A3762" s="31"/>
      <c r="D3762" s="8"/>
      <c r="F3762" s="9"/>
    </row>
    <row r="3763" spans="1:6" x14ac:dyDescent="0.45">
      <c r="A3763" s="31"/>
      <c r="D3763" s="8"/>
      <c r="F3763" s="9"/>
    </row>
    <row r="3764" spans="1:6" x14ac:dyDescent="0.45">
      <c r="A3764" s="31"/>
      <c r="D3764" s="8"/>
      <c r="F3764" s="9"/>
    </row>
    <row r="3765" spans="1:6" x14ac:dyDescent="0.45">
      <c r="A3765" s="31"/>
      <c r="D3765" s="8"/>
      <c r="F3765" s="9"/>
    </row>
    <row r="3766" spans="1:6" x14ac:dyDescent="0.45">
      <c r="A3766" s="31"/>
      <c r="D3766" s="8"/>
      <c r="F3766" s="9"/>
    </row>
    <row r="3767" spans="1:6" x14ac:dyDescent="0.45">
      <c r="A3767" s="31"/>
      <c r="D3767" s="8"/>
      <c r="F3767" s="9"/>
    </row>
    <row r="3768" spans="1:6" x14ac:dyDescent="0.45">
      <c r="A3768" s="31"/>
      <c r="D3768" s="8"/>
      <c r="F3768" s="9"/>
    </row>
    <row r="3769" spans="1:6" x14ac:dyDescent="0.45">
      <c r="A3769" s="31"/>
      <c r="D3769" s="8"/>
      <c r="F3769" s="9"/>
    </row>
    <row r="3770" spans="1:6" x14ac:dyDescent="0.45">
      <c r="A3770" s="31"/>
      <c r="D3770" s="8"/>
      <c r="F3770" s="9"/>
    </row>
    <row r="3771" spans="1:6" x14ac:dyDescent="0.45">
      <c r="A3771" s="31"/>
      <c r="D3771" s="8"/>
      <c r="F3771" s="9"/>
    </row>
    <row r="3772" spans="1:6" x14ac:dyDescent="0.45">
      <c r="A3772" s="31"/>
      <c r="D3772" s="8"/>
      <c r="F3772" s="9"/>
    </row>
    <row r="3773" spans="1:6" x14ac:dyDescent="0.45">
      <c r="A3773" s="31"/>
      <c r="D3773" s="8"/>
      <c r="F3773" s="9"/>
    </row>
    <row r="3774" spans="1:6" x14ac:dyDescent="0.45">
      <c r="A3774" s="31"/>
      <c r="D3774" s="8"/>
      <c r="F3774" s="9"/>
    </row>
    <row r="3775" spans="1:6" x14ac:dyDescent="0.45">
      <c r="A3775" s="31"/>
      <c r="D3775" s="8"/>
      <c r="F3775" s="9"/>
    </row>
    <row r="3776" spans="1:6" x14ac:dyDescent="0.45">
      <c r="A3776" s="31"/>
      <c r="D3776" s="8"/>
      <c r="F3776" s="9"/>
    </row>
    <row r="3777" spans="1:6" x14ac:dyDescent="0.45">
      <c r="A3777" s="31"/>
      <c r="D3777" s="8"/>
      <c r="F3777" s="9"/>
    </row>
    <row r="3778" spans="1:6" x14ac:dyDescent="0.45">
      <c r="A3778" s="31"/>
      <c r="D3778" s="8"/>
      <c r="F3778" s="9"/>
    </row>
    <row r="3779" spans="1:6" x14ac:dyDescent="0.45">
      <c r="A3779" s="31"/>
      <c r="D3779" s="8"/>
      <c r="F3779" s="9"/>
    </row>
    <row r="3780" spans="1:6" x14ac:dyDescent="0.45">
      <c r="A3780" s="31"/>
      <c r="D3780" s="8"/>
      <c r="F3780" s="9"/>
    </row>
    <row r="3781" spans="1:6" x14ac:dyDescent="0.45">
      <c r="A3781" s="31"/>
      <c r="D3781" s="8"/>
      <c r="F3781" s="9"/>
    </row>
    <row r="3782" spans="1:6" x14ac:dyDescent="0.45">
      <c r="A3782" s="31"/>
      <c r="D3782" s="8"/>
      <c r="F3782" s="9"/>
    </row>
    <row r="3783" spans="1:6" x14ac:dyDescent="0.45">
      <c r="A3783" s="31"/>
      <c r="D3783" s="8"/>
      <c r="F3783" s="9"/>
    </row>
    <row r="3784" spans="1:6" x14ac:dyDescent="0.45">
      <c r="A3784" s="31"/>
      <c r="D3784" s="8"/>
      <c r="F3784" s="9"/>
    </row>
    <row r="3785" spans="1:6" x14ac:dyDescent="0.45">
      <c r="A3785" s="31"/>
      <c r="D3785" s="8"/>
      <c r="F3785" s="9"/>
    </row>
    <row r="3786" spans="1:6" x14ac:dyDescent="0.45">
      <c r="A3786" s="31"/>
      <c r="D3786" s="8"/>
      <c r="F3786" s="9"/>
    </row>
    <row r="3787" spans="1:6" x14ac:dyDescent="0.45">
      <c r="A3787" s="31"/>
      <c r="D3787" s="8"/>
      <c r="F3787" s="9"/>
    </row>
    <row r="3788" spans="1:6" x14ac:dyDescent="0.45">
      <c r="A3788" s="31"/>
      <c r="D3788" s="8"/>
      <c r="F3788" s="9"/>
    </row>
    <row r="3789" spans="1:6" x14ac:dyDescent="0.45">
      <c r="A3789" s="31"/>
      <c r="D3789" s="8"/>
      <c r="F3789" s="9"/>
    </row>
    <row r="3790" spans="1:6" x14ac:dyDescent="0.45">
      <c r="A3790" s="31"/>
      <c r="D3790" s="8"/>
      <c r="F3790" s="9"/>
    </row>
    <row r="3791" spans="1:6" x14ac:dyDescent="0.45">
      <c r="A3791" s="31"/>
      <c r="D3791" s="8"/>
      <c r="F3791" s="9"/>
    </row>
    <row r="3792" spans="1:6" x14ac:dyDescent="0.45">
      <c r="A3792" s="31"/>
      <c r="D3792" s="8"/>
      <c r="F3792" s="9"/>
    </row>
    <row r="3793" spans="1:6" x14ac:dyDescent="0.45">
      <c r="A3793" s="31"/>
      <c r="D3793" s="8"/>
      <c r="F3793" s="9"/>
    </row>
    <row r="3794" spans="1:6" x14ac:dyDescent="0.45">
      <c r="A3794" s="31"/>
      <c r="D3794" s="8"/>
      <c r="F3794" s="9"/>
    </row>
    <row r="3795" spans="1:6" x14ac:dyDescent="0.45">
      <c r="A3795" s="31"/>
      <c r="D3795" s="8"/>
      <c r="F3795" s="9"/>
    </row>
    <row r="3796" spans="1:6" x14ac:dyDescent="0.45">
      <c r="A3796" s="31"/>
      <c r="D3796" s="8"/>
      <c r="F3796" s="9"/>
    </row>
    <row r="3797" spans="1:6" x14ac:dyDescent="0.45">
      <c r="A3797" s="31"/>
      <c r="D3797" s="8"/>
      <c r="F3797" s="9"/>
    </row>
    <row r="3798" spans="1:6" x14ac:dyDescent="0.45">
      <c r="A3798" s="31"/>
      <c r="D3798" s="8"/>
      <c r="F3798" s="9"/>
    </row>
    <row r="3799" spans="1:6" x14ac:dyDescent="0.45">
      <c r="A3799" s="31"/>
      <c r="D3799" s="8"/>
      <c r="F3799" s="9"/>
    </row>
    <row r="3800" spans="1:6" x14ac:dyDescent="0.45">
      <c r="A3800" s="31"/>
      <c r="D3800" s="8"/>
      <c r="F3800" s="9"/>
    </row>
    <row r="3801" spans="1:6" x14ac:dyDescent="0.45">
      <c r="A3801" s="31"/>
      <c r="D3801" s="8"/>
      <c r="F3801" s="9"/>
    </row>
    <row r="3802" spans="1:6" x14ac:dyDescent="0.45">
      <c r="A3802" s="31"/>
      <c r="D3802" s="8"/>
      <c r="F3802" s="9"/>
    </row>
    <row r="3803" spans="1:6" x14ac:dyDescent="0.45">
      <c r="A3803" s="31"/>
      <c r="D3803" s="8"/>
      <c r="F3803" s="9"/>
    </row>
    <row r="3804" spans="1:6" x14ac:dyDescent="0.45">
      <c r="A3804" s="31"/>
      <c r="D3804" s="8"/>
      <c r="F3804" s="9"/>
    </row>
    <row r="3805" spans="1:6" x14ac:dyDescent="0.45">
      <c r="A3805" s="31"/>
      <c r="D3805" s="8"/>
      <c r="F3805" s="9"/>
    </row>
    <row r="3806" spans="1:6" x14ac:dyDescent="0.45">
      <c r="A3806" s="31"/>
      <c r="D3806" s="8"/>
      <c r="F3806" s="9"/>
    </row>
    <row r="3807" spans="1:6" x14ac:dyDescent="0.45">
      <c r="A3807" s="31"/>
      <c r="D3807" s="8"/>
      <c r="F3807" s="9"/>
    </row>
    <row r="3808" spans="1:6" x14ac:dyDescent="0.45">
      <c r="A3808" s="31"/>
      <c r="D3808" s="8"/>
      <c r="F3808" s="9"/>
    </row>
    <row r="3809" spans="1:6" x14ac:dyDescent="0.45">
      <c r="A3809" s="31"/>
      <c r="D3809" s="8"/>
      <c r="F3809" s="9"/>
    </row>
    <row r="3810" spans="1:6" x14ac:dyDescent="0.45">
      <c r="A3810" s="31"/>
      <c r="D3810" s="8"/>
      <c r="F3810" s="9"/>
    </row>
    <row r="3811" spans="1:6" x14ac:dyDescent="0.45">
      <c r="A3811" s="31"/>
      <c r="D3811" s="8"/>
      <c r="F3811" s="9"/>
    </row>
    <row r="3812" spans="1:6" x14ac:dyDescent="0.45">
      <c r="A3812" s="31"/>
      <c r="D3812" s="8"/>
      <c r="F3812" s="9"/>
    </row>
    <row r="3813" spans="1:6" x14ac:dyDescent="0.45">
      <c r="A3813" s="31"/>
      <c r="D3813" s="8"/>
      <c r="F3813" s="9"/>
    </row>
    <row r="3814" spans="1:6" x14ac:dyDescent="0.45">
      <c r="A3814" s="31"/>
      <c r="D3814" s="8"/>
      <c r="F3814" s="9"/>
    </row>
    <row r="3815" spans="1:6" x14ac:dyDescent="0.45">
      <c r="A3815" s="31"/>
      <c r="D3815" s="8"/>
      <c r="F3815" s="9"/>
    </row>
    <row r="3816" spans="1:6" x14ac:dyDescent="0.45">
      <c r="A3816" s="31"/>
      <c r="D3816" s="8"/>
      <c r="F3816" s="9"/>
    </row>
    <row r="3817" spans="1:6" x14ac:dyDescent="0.45">
      <c r="A3817" s="31"/>
      <c r="D3817" s="8"/>
      <c r="F3817" s="9"/>
    </row>
    <row r="3818" spans="1:6" x14ac:dyDescent="0.45">
      <c r="A3818" s="31"/>
      <c r="D3818" s="8"/>
      <c r="F3818" s="9"/>
    </row>
    <row r="3819" spans="1:6" x14ac:dyDescent="0.45">
      <c r="A3819" s="31"/>
      <c r="D3819" s="8"/>
      <c r="F3819" s="9"/>
    </row>
    <row r="3820" spans="1:6" x14ac:dyDescent="0.45">
      <c r="A3820" s="31"/>
      <c r="D3820" s="8"/>
      <c r="F3820" s="9"/>
    </row>
    <row r="3821" spans="1:6" x14ac:dyDescent="0.45">
      <c r="A3821" s="31"/>
      <c r="D3821" s="8"/>
      <c r="F3821" s="9"/>
    </row>
    <row r="3822" spans="1:6" x14ac:dyDescent="0.45">
      <c r="A3822" s="31"/>
      <c r="D3822" s="8"/>
      <c r="F3822" s="9"/>
    </row>
    <row r="3823" spans="1:6" x14ac:dyDescent="0.45">
      <c r="A3823" s="31"/>
      <c r="D3823" s="8"/>
      <c r="F3823" s="9"/>
    </row>
    <row r="3824" spans="1:6" x14ac:dyDescent="0.45">
      <c r="A3824" s="31"/>
      <c r="D3824" s="8"/>
      <c r="F3824" s="9"/>
    </row>
    <row r="3825" spans="1:6" x14ac:dyDescent="0.45">
      <c r="A3825" s="31"/>
      <c r="D3825" s="8"/>
      <c r="F3825" s="9"/>
    </row>
    <row r="3826" spans="1:6" x14ac:dyDescent="0.45">
      <c r="A3826" s="31"/>
      <c r="D3826" s="8"/>
      <c r="F3826" s="9"/>
    </row>
    <row r="3827" spans="1:6" x14ac:dyDescent="0.45">
      <c r="A3827" s="31"/>
      <c r="D3827" s="8"/>
      <c r="F3827" s="9"/>
    </row>
    <row r="3828" spans="1:6" x14ac:dyDescent="0.45">
      <c r="A3828" s="31"/>
      <c r="D3828" s="8"/>
      <c r="F3828" s="9"/>
    </row>
    <row r="3829" spans="1:6" x14ac:dyDescent="0.45">
      <c r="A3829" s="31"/>
      <c r="D3829" s="8"/>
      <c r="F3829" s="9"/>
    </row>
    <row r="3830" spans="1:6" x14ac:dyDescent="0.45">
      <c r="A3830" s="31"/>
      <c r="D3830" s="8"/>
      <c r="F3830" s="9"/>
    </row>
    <row r="3831" spans="1:6" x14ac:dyDescent="0.45">
      <c r="A3831" s="31"/>
      <c r="D3831" s="8"/>
      <c r="F3831" s="9"/>
    </row>
    <row r="3832" spans="1:6" x14ac:dyDescent="0.45">
      <c r="A3832" s="31"/>
      <c r="D3832" s="8"/>
      <c r="F3832" s="9"/>
    </row>
    <row r="3833" spans="1:6" x14ac:dyDescent="0.45">
      <c r="A3833" s="31"/>
      <c r="D3833" s="8"/>
      <c r="F3833" s="9"/>
    </row>
    <row r="3834" spans="1:6" x14ac:dyDescent="0.45">
      <c r="A3834" s="31"/>
      <c r="D3834" s="8"/>
      <c r="F3834" s="9"/>
    </row>
    <row r="3835" spans="1:6" x14ac:dyDescent="0.45">
      <c r="A3835" s="31"/>
      <c r="D3835" s="8"/>
      <c r="F3835" s="9"/>
    </row>
    <row r="3836" spans="1:6" x14ac:dyDescent="0.45">
      <c r="A3836" s="31"/>
      <c r="D3836" s="8"/>
      <c r="F3836" s="9"/>
    </row>
    <row r="3837" spans="1:6" x14ac:dyDescent="0.45">
      <c r="A3837" s="31"/>
      <c r="D3837" s="8"/>
      <c r="F3837" s="9"/>
    </row>
    <row r="3838" spans="1:6" x14ac:dyDescent="0.45">
      <c r="A3838" s="31"/>
      <c r="D3838" s="8"/>
      <c r="F3838" s="9"/>
    </row>
    <row r="3839" spans="1:6" x14ac:dyDescent="0.45">
      <c r="A3839" s="31"/>
      <c r="D3839" s="8"/>
      <c r="F3839" s="9"/>
    </row>
    <row r="3840" spans="1:6" x14ac:dyDescent="0.45">
      <c r="A3840" s="31"/>
      <c r="D3840" s="8"/>
      <c r="F3840" s="9"/>
    </row>
    <row r="3841" spans="1:6" x14ac:dyDescent="0.45">
      <c r="A3841" s="31"/>
      <c r="D3841" s="8"/>
      <c r="F3841" s="9"/>
    </row>
    <row r="3842" spans="1:6" x14ac:dyDescent="0.45">
      <c r="A3842" s="31"/>
      <c r="D3842" s="8"/>
      <c r="F3842" s="9"/>
    </row>
    <row r="3843" spans="1:6" x14ac:dyDescent="0.45">
      <c r="A3843" s="31"/>
      <c r="D3843" s="8"/>
      <c r="F3843" s="9"/>
    </row>
    <row r="3844" spans="1:6" x14ac:dyDescent="0.45">
      <c r="A3844" s="31"/>
      <c r="D3844" s="8"/>
      <c r="F3844" s="9"/>
    </row>
    <row r="3845" spans="1:6" x14ac:dyDescent="0.45">
      <c r="A3845" s="31"/>
      <c r="D3845" s="8"/>
      <c r="F3845" s="9"/>
    </row>
    <row r="3846" spans="1:6" x14ac:dyDescent="0.45">
      <c r="A3846" s="31"/>
      <c r="D3846" s="8"/>
      <c r="F3846" s="9"/>
    </row>
    <row r="3847" spans="1:6" x14ac:dyDescent="0.45">
      <c r="A3847" s="31"/>
      <c r="D3847" s="8"/>
      <c r="F3847" s="9"/>
    </row>
    <row r="3848" spans="1:6" x14ac:dyDescent="0.45">
      <c r="A3848" s="31"/>
      <c r="D3848" s="8"/>
      <c r="F3848" s="9"/>
    </row>
    <row r="3849" spans="1:6" x14ac:dyDescent="0.45">
      <c r="A3849" s="31"/>
      <c r="D3849" s="8"/>
      <c r="F3849" s="9"/>
    </row>
    <row r="3850" spans="1:6" x14ac:dyDescent="0.45">
      <c r="A3850" s="31"/>
      <c r="D3850" s="8"/>
      <c r="F3850" s="9"/>
    </row>
    <row r="3851" spans="1:6" x14ac:dyDescent="0.45">
      <c r="A3851" s="31"/>
      <c r="D3851" s="8"/>
      <c r="F3851" s="9"/>
    </row>
    <row r="3852" spans="1:6" x14ac:dyDescent="0.45">
      <c r="A3852" s="31"/>
      <c r="D3852" s="8"/>
      <c r="F3852" s="9"/>
    </row>
    <row r="3853" spans="1:6" x14ac:dyDescent="0.45">
      <c r="A3853" s="31"/>
      <c r="D3853" s="8"/>
      <c r="F3853" s="9"/>
    </row>
    <row r="3854" spans="1:6" x14ac:dyDescent="0.45">
      <c r="A3854" s="31"/>
      <c r="D3854" s="8"/>
      <c r="F3854" s="9"/>
    </row>
    <row r="3855" spans="1:6" x14ac:dyDescent="0.45">
      <c r="A3855" s="31"/>
      <c r="D3855" s="8"/>
      <c r="F3855" s="9"/>
    </row>
    <row r="3856" spans="1:6" x14ac:dyDescent="0.45">
      <c r="A3856" s="31"/>
      <c r="D3856" s="8"/>
      <c r="F3856" s="9"/>
    </row>
    <row r="3857" spans="1:6" x14ac:dyDescent="0.45">
      <c r="A3857" s="31"/>
      <c r="D3857" s="8"/>
      <c r="F3857" s="9"/>
    </row>
    <row r="3858" spans="1:6" x14ac:dyDescent="0.45">
      <c r="A3858" s="31"/>
      <c r="D3858" s="8"/>
      <c r="F3858" s="9"/>
    </row>
    <row r="3859" spans="1:6" x14ac:dyDescent="0.45">
      <c r="A3859" s="31"/>
      <c r="D3859" s="8"/>
      <c r="F3859" s="9"/>
    </row>
    <row r="3860" spans="1:6" x14ac:dyDescent="0.45">
      <c r="A3860" s="31"/>
      <c r="D3860" s="8"/>
      <c r="F3860" s="9"/>
    </row>
    <row r="3861" spans="1:6" x14ac:dyDescent="0.45">
      <c r="A3861" s="31"/>
      <c r="D3861" s="8"/>
      <c r="F3861" s="9"/>
    </row>
    <row r="3862" spans="1:6" x14ac:dyDescent="0.45">
      <c r="A3862" s="31"/>
      <c r="D3862" s="8"/>
      <c r="F3862" s="9"/>
    </row>
    <row r="3863" spans="1:6" x14ac:dyDescent="0.45">
      <c r="A3863" s="31"/>
      <c r="D3863" s="8"/>
      <c r="F3863" s="9"/>
    </row>
    <row r="3864" spans="1:6" x14ac:dyDescent="0.45">
      <c r="A3864" s="31"/>
      <c r="D3864" s="8"/>
      <c r="F3864" s="9"/>
    </row>
    <row r="3865" spans="1:6" x14ac:dyDescent="0.45">
      <c r="A3865" s="31"/>
      <c r="D3865" s="8"/>
      <c r="F3865" s="9"/>
    </row>
    <row r="3866" spans="1:6" x14ac:dyDescent="0.45">
      <c r="A3866" s="31"/>
      <c r="D3866" s="8"/>
      <c r="F3866" s="9"/>
    </row>
    <row r="3867" spans="1:6" x14ac:dyDescent="0.45">
      <c r="A3867" s="31"/>
      <c r="D3867" s="8"/>
      <c r="F3867" s="9"/>
    </row>
    <row r="3868" spans="1:6" x14ac:dyDescent="0.45">
      <c r="A3868" s="31"/>
      <c r="D3868" s="8"/>
      <c r="F3868" s="9"/>
    </row>
    <row r="3869" spans="1:6" x14ac:dyDescent="0.45">
      <c r="A3869" s="31"/>
      <c r="D3869" s="8"/>
      <c r="F3869" s="9"/>
    </row>
    <row r="3870" spans="1:6" x14ac:dyDescent="0.45">
      <c r="A3870" s="31"/>
      <c r="D3870" s="8"/>
      <c r="F3870" s="9"/>
    </row>
    <row r="3871" spans="1:6" x14ac:dyDescent="0.45">
      <c r="A3871" s="31"/>
      <c r="D3871" s="8"/>
      <c r="F3871" s="9"/>
    </row>
    <row r="3872" spans="1:6" x14ac:dyDescent="0.45">
      <c r="A3872" s="31"/>
      <c r="D3872" s="8"/>
      <c r="F3872" s="9"/>
    </row>
    <row r="3873" spans="1:6" x14ac:dyDescent="0.45">
      <c r="A3873" s="31"/>
      <c r="D3873" s="8"/>
      <c r="F3873" s="9"/>
    </row>
    <row r="3874" spans="1:6" x14ac:dyDescent="0.45">
      <c r="A3874" s="31"/>
      <c r="D3874" s="8"/>
      <c r="F3874" s="9"/>
    </row>
    <row r="3875" spans="1:6" x14ac:dyDescent="0.45">
      <c r="A3875" s="31"/>
      <c r="D3875" s="8"/>
      <c r="F3875" s="9"/>
    </row>
    <row r="3876" spans="1:6" x14ac:dyDescent="0.45">
      <c r="A3876" s="31"/>
      <c r="D3876" s="8"/>
      <c r="F3876" s="9"/>
    </row>
    <row r="3877" spans="1:6" x14ac:dyDescent="0.45">
      <c r="A3877" s="31"/>
      <c r="D3877" s="8"/>
      <c r="F3877" s="9"/>
    </row>
    <row r="3878" spans="1:6" x14ac:dyDescent="0.45">
      <c r="A3878" s="31"/>
      <c r="D3878" s="8"/>
      <c r="F3878" s="9"/>
    </row>
    <row r="3879" spans="1:6" x14ac:dyDescent="0.45">
      <c r="A3879" s="31"/>
      <c r="D3879" s="8"/>
      <c r="F3879" s="9"/>
    </row>
    <row r="3880" spans="1:6" x14ac:dyDescent="0.45">
      <c r="A3880" s="31"/>
      <c r="D3880" s="8"/>
      <c r="F3880" s="9"/>
    </row>
    <row r="3881" spans="1:6" x14ac:dyDescent="0.45">
      <c r="A3881" s="31"/>
      <c r="D3881" s="8"/>
      <c r="F3881" s="9"/>
    </row>
    <row r="3882" spans="1:6" x14ac:dyDescent="0.45">
      <c r="A3882" s="31"/>
      <c r="D3882" s="8"/>
      <c r="F3882" s="9"/>
    </row>
    <row r="3883" spans="1:6" x14ac:dyDescent="0.45">
      <c r="A3883" s="31"/>
      <c r="D3883" s="8"/>
      <c r="F3883" s="9"/>
    </row>
    <row r="3884" spans="1:6" x14ac:dyDescent="0.45">
      <c r="A3884" s="31"/>
      <c r="D3884" s="8"/>
      <c r="F3884" s="9"/>
    </row>
    <row r="3885" spans="1:6" x14ac:dyDescent="0.45">
      <c r="A3885" s="31"/>
      <c r="D3885" s="8"/>
      <c r="F3885" s="9"/>
    </row>
    <row r="3886" spans="1:6" x14ac:dyDescent="0.45">
      <c r="A3886" s="31"/>
      <c r="D3886" s="8"/>
      <c r="F3886" s="9"/>
    </row>
    <row r="3887" spans="1:6" x14ac:dyDescent="0.45">
      <c r="A3887" s="31"/>
      <c r="D3887" s="8"/>
      <c r="F3887" s="9"/>
    </row>
    <row r="3888" spans="1:6" x14ac:dyDescent="0.45">
      <c r="A3888" s="31"/>
      <c r="D3888" s="8"/>
      <c r="F3888" s="9"/>
    </row>
    <row r="3889" spans="1:6" x14ac:dyDescent="0.45">
      <c r="A3889" s="31"/>
      <c r="D3889" s="8"/>
      <c r="F3889" s="9"/>
    </row>
    <row r="3890" spans="1:6" x14ac:dyDescent="0.45">
      <c r="A3890" s="31"/>
      <c r="D3890" s="8"/>
      <c r="F3890" s="9"/>
    </row>
    <row r="3891" spans="1:6" x14ac:dyDescent="0.45">
      <c r="A3891" s="31"/>
      <c r="D3891" s="8"/>
      <c r="F3891" s="9"/>
    </row>
    <row r="3892" spans="1:6" x14ac:dyDescent="0.45">
      <c r="A3892" s="31"/>
      <c r="D3892" s="8"/>
      <c r="F3892" s="9"/>
    </row>
    <row r="3893" spans="1:6" x14ac:dyDescent="0.45">
      <c r="A3893" s="31"/>
      <c r="D3893" s="8"/>
      <c r="F3893" s="9"/>
    </row>
    <row r="3894" spans="1:6" x14ac:dyDescent="0.45">
      <c r="A3894" s="31"/>
      <c r="D3894" s="8"/>
      <c r="F3894" s="9"/>
    </row>
    <row r="3895" spans="1:6" x14ac:dyDescent="0.45">
      <c r="A3895" s="31"/>
      <c r="D3895" s="8"/>
      <c r="F3895" s="9"/>
    </row>
    <row r="3896" spans="1:6" x14ac:dyDescent="0.45">
      <c r="A3896" s="31"/>
      <c r="D3896" s="8"/>
      <c r="F3896" s="9"/>
    </row>
    <row r="3897" spans="1:6" x14ac:dyDescent="0.45">
      <c r="A3897" s="31"/>
      <c r="D3897" s="8"/>
      <c r="F3897" s="9"/>
    </row>
    <row r="3898" spans="1:6" x14ac:dyDescent="0.45">
      <c r="A3898" s="31"/>
      <c r="D3898" s="8"/>
      <c r="F3898" s="9"/>
    </row>
    <row r="3899" spans="1:6" x14ac:dyDescent="0.45">
      <c r="A3899" s="31"/>
      <c r="D3899" s="8"/>
      <c r="F3899" s="9"/>
    </row>
    <row r="3900" spans="1:6" x14ac:dyDescent="0.45">
      <c r="A3900" s="31"/>
      <c r="D3900" s="8"/>
      <c r="F3900" s="9"/>
    </row>
    <row r="3901" spans="1:6" x14ac:dyDescent="0.45">
      <c r="A3901" s="31"/>
      <c r="D3901" s="8"/>
      <c r="F3901" s="9"/>
    </row>
    <row r="3902" spans="1:6" x14ac:dyDescent="0.45">
      <c r="A3902" s="31"/>
      <c r="D3902" s="8"/>
      <c r="F3902" s="9"/>
    </row>
    <row r="3903" spans="1:6" x14ac:dyDescent="0.45">
      <c r="A3903" s="31"/>
      <c r="D3903" s="8"/>
      <c r="F3903" s="9"/>
    </row>
    <row r="3904" spans="1:6" x14ac:dyDescent="0.45">
      <c r="A3904" s="31"/>
      <c r="D3904" s="8"/>
      <c r="F3904" s="9"/>
    </row>
    <row r="3905" spans="1:6" x14ac:dyDescent="0.45">
      <c r="A3905" s="31"/>
      <c r="D3905" s="8"/>
      <c r="F3905" s="9"/>
    </row>
    <row r="3906" spans="1:6" x14ac:dyDescent="0.45">
      <c r="A3906" s="31"/>
      <c r="D3906" s="8"/>
      <c r="F3906" s="9"/>
    </row>
    <row r="3907" spans="1:6" x14ac:dyDescent="0.45">
      <c r="A3907" s="31"/>
      <c r="D3907" s="8"/>
      <c r="F3907" s="9"/>
    </row>
    <row r="3908" spans="1:6" x14ac:dyDescent="0.45">
      <c r="A3908" s="31"/>
      <c r="D3908" s="8"/>
      <c r="F3908" s="9"/>
    </row>
    <row r="3909" spans="1:6" x14ac:dyDescent="0.45">
      <c r="A3909" s="31"/>
      <c r="D3909" s="8"/>
      <c r="F3909" s="9"/>
    </row>
    <row r="3910" spans="1:6" x14ac:dyDescent="0.45">
      <c r="A3910" s="31"/>
      <c r="D3910" s="8"/>
      <c r="F3910" s="9"/>
    </row>
    <row r="3911" spans="1:6" x14ac:dyDescent="0.45">
      <c r="A3911" s="31"/>
      <c r="D3911" s="8"/>
      <c r="F3911" s="9"/>
    </row>
    <row r="3912" spans="1:6" x14ac:dyDescent="0.45">
      <c r="A3912" s="31"/>
      <c r="D3912" s="8"/>
      <c r="F3912" s="9"/>
    </row>
    <row r="3913" spans="1:6" x14ac:dyDescent="0.45">
      <c r="A3913" s="31"/>
      <c r="D3913" s="8"/>
      <c r="F3913" s="9"/>
    </row>
    <row r="3914" spans="1:6" x14ac:dyDescent="0.45">
      <c r="A3914" s="31"/>
      <c r="D3914" s="8"/>
      <c r="F3914" s="9"/>
    </row>
    <row r="3915" spans="1:6" x14ac:dyDescent="0.45">
      <c r="A3915" s="31"/>
      <c r="D3915" s="8"/>
      <c r="F3915" s="9"/>
    </row>
    <row r="3916" spans="1:6" x14ac:dyDescent="0.45">
      <c r="A3916" s="31"/>
      <c r="D3916" s="8"/>
      <c r="F3916" s="9"/>
    </row>
    <row r="3917" spans="1:6" x14ac:dyDescent="0.45">
      <c r="A3917" s="31"/>
      <c r="D3917" s="8"/>
      <c r="F3917" s="9"/>
    </row>
    <row r="3918" spans="1:6" x14ac:dyDescent="0.45">
      <c r="A3918" s="31"/>
      <c r="D3918" s="8"/>
      <c r="F3918" s="9"/>
    </row>
    <row r="3919" spans="1:6" x14ac:dyDescent="0.45">
      <c r="A3919" s="31"/>
      <c r="D3919" s="8"/>
      <c r="F3919" s="9"/>
    </row>
    <row r="3920" spans="1:6" x14ac:dyDescent="0.45">
      <c r="A3920" s="31"/>
      <c r="D3920" s="8"/>
      <c r="F3920" s="9"/>
    </row>
    <row r="3921" spans="1:6" x14ac:dyDescent="0.45">
      <c r="A3921" s="31"/>
      <c r="D3921" s="8"/>
      <c r="F3921" s="9"/>
    </row>
    <row r="3922" spans="1:6" x14ac:dyDescent="0.45">
      <c r="A3922" s="31"/>
      <c r="D3922" s="8"/>
      <c r="F3922" s="9"/>
    </row>
    <row r="3923" spans="1:6" x14ac:dyDescent="0.45">
      <c r="A3923" s="31"/>
      <c r="D3923" s="8"/>
      <c r="F3923" s="9"/>
    </row>
    <row r="3924" spans="1:6" x14ac:dyDescent="0.45">
      <c r="A3924" s="31"/>
      <c r="D3924" s="8"/>
      <c r="F3924" s="9"/>
    </row>
    <row r="3925" spans="1:6" x14ac:dyDescent="0.45">
      <c r="A3925" s="31"/>
      <c r="D3925" s="8"/>
      <c r="F3925" s="9"/>
    </row>
    <row r="3926" spans="1:6" x14ac:dyDescent="0.45">
      <c r="A3926" s="31"/>
      <c r="D3926" s="8"/>
      <c r="F3926" s="9"/>
    </row>
    <row r="3927" spans="1:6" x14ac:dyDescent="0.45">
      <c r="A3927" s="31"/>
      <c r="D3927" s="8"/>
      <c r="F3927" s="9"/>
    </row>
    <row r="3928" spans="1:6" x14ac:dyDescent="0.45">
      <c r="A3928" s="31"/>
      <c r="D3928" s="8"/>
      <c r="F3928" s="9"/>
    </row>
    <row r="3929" spans="1:6" x14ac:dyDescent="0.45">
      <c r="A3929" s="31"/>
      <c r="D3929" s="8"/>
      <c r="F3929" s="9"/>
    </row>
    <row r="3930" spans="1:6" x14ac:dyDescent="0.45">
      <c r="A3930" s="31"/>
      <c r="D3930" s="8"/>
      <c r="F3930" s="9"/>
    </row>
    <row r="3931" spans="1:6" x14ac:dyDescent="0.45">
      <c r="A3931" s="31"/>
      <c r="D3931" s="8"/>
      <c r="F3931" s="9"/>
    </row>
    <row r="3932" spans="1:6" x14ac:dyDescent="0.45">
      <c r="A3932" s="31"/>
      <c r="D3932" s="8"/>
      <c r="F3932" s="9"/>
    </row>
    <row r="3933" spans="1:6" x14ac:dyDescent="0.45">
      <c r="A3933" s="31"/>
      <c r="D3933" s="8"/>
      <c r="F3933" s="9"/>
    </row>
    <row r="3934" spans="1:6" x14ac:dyDescent="0.45">
      <c r="A3934" s="31"/>
      <c r="D3934" s="8"/>
      <c r="F3934" s="9"/>
    </row>
    <row r="3935" spans="1:6" x14ac:dyDescent="0.45">
      <c r="A3935" s="31"/>
      <c r="D3935" s="8"/>
      <c r="F3935" s="9"/>
    </row>
    <row r="3936" spans="1:6" x14ac:dyDescent="0.45">
      <c r="A3936" s="31"/>
      <c r="D3936" s="8"/>
      <c r="F3936" s="9"/>
    </row>
    <row r="3937" spans="1:6" x14ac:dyDescent="0.45">
      <c r="A3937" s="31"/>
      <c r="D3937" s="8"/>
      <c r="F3937" s="9"/>
    </row>
    <row r="3938" spans="1:6" x14ac:dyDescent="0.45">
      <c r="A3938" s="31"/>
      <c r="D3938" s="8"/>
      <c r="F3938" s="9"/>
    </row>
    <row r="3939" spans="1:6" x14ac:dyDescent="0.45">
      <c r="A3939" s="31"/>
      <c r="D3939" s="8"/>
      <c r="F3939" s="9"/>
    </row>
    <row r="3940" spans="1:6" x14ac:dyDescent="0.45">
      <c r="A3940" s="31"/>
      <c r="D3940" s="8"/>
      <c r="F3940" s="9"/>
    </row>
    <row r="3941" spans="1:6" x14ac:dyDescent="0.45">
      <c r="A3941" s="31"/>
      <c r="D3941" s="8"/>
      <c r="F3941" s="9"/>
    </row>
    <row r="3942" spans="1:6" x14ac:dyDescent="0.45">
      <c r="A3942" s="31"/>
      <c r="D3942" s="8"/>
      <c r="F3942" s="9"/>
    </row>
    <row r="3943" spans="1:6" x14ac:dyDescent="0.45">
      <c r="A3943" s="31"/>
      <c r="D3943" s="8"/>
      <c r="F3943" s="9"/>
    </row>
    <row r="3944" spans="1:6" x14ac:dyDescent="0.45">
      <c r="A3944" s="31"/>
      <c r="D3944" s="8"/>
      <c r="F3944" s="9"/>
    </row>
    <row r="3945" spans="1:6" x14ac:dyDescent="0.45">
      <c r="A3945" s="31"/>
      <c r="D3945" s="8"/>
      <c r="F3945" s="9"/>
    </row>
    <row r="3946" spans="1:6" x14ac:dyDescent="0.45">
      <c r="A3946" s="31"/>
      <c r="D3946" s="8"/>
      <c r="F3946" s="9"/>
    </row>
    <row r="3947" spans="1:6" x14ac:dyDescent="0.45">
      <c r="A3947" s="31"/>
      <c r="D3947" s="8"/>
      <c r="F3947" s="9"/>
    </row>
    <row r="3948" spans="1:6" x14ac:dyDescent="0.45">
      <c r="A3948" s="31"/>
      <c r="D3948" s="8"/>
      <c r="F3948" s="9"/>
    </row>
    <row r="3949" spans="1:6" x14ac:dyDescent="0.45">
      <c r="A3949" s="31"/>
      <c r="D3949" s="8"/>
      <c r="F3949" s="9"/>
    </row>
    <row r="3950" spans="1:6" x14ac:dyDescent="0.45">
      <c r="A3950" s="31"/>
      <c r="D3950" s="8"/>
      <c r="F3950" s="9"/>
    </row>
    <row r="3951" spans="1:6" x14ac:dyDescent="0.45">
      <c r="A3951" s="31"/>
      <c r="D3951" s="8"/>
      <c r="F3951" s="9"/>
    </row>
    <row r="3952" spans="1:6" x14ac:dyDescent="0.45">
      <c r="A3952" s="31"/>
      <c r="D3952" s="8"/>
      <c r="F3952" s="9"/>
    </row>
    <row r="3953" spans="1:6" x14ac:dyDescent="0.45">
      <c r="A3953" s="31"/>
      <c r="D3953" s="8"/>
      <c r="F3953" s="9"/>
    </row>
    <row r="3954" spans="1:6" x14ac:dyDescent="0.45">
      <c r="A3954" s="31"/>
      <c r="D3954" s="8"/>
      <c r="F3954" s="9"/>
    </row>
    <row r="3955" spans="1:6" x14ac:dyDescent="0.45">
      <c r="A3955" s="31"/>
      <c r="D3955" s="8"/>
      <c r="F3955" s="9"/>
    </row>
    <row r="3956" spans="1:6" x14ac:dyDescent="0.45">
      <c r="A3956" s="31"/>
      <c r="D3956" s="8"/>
      <c r="F3956" s="9"/>
    </row>
    <row r="3957" spans="1:6" x14ac:dyDescent="0.45">
      <c r="A3957" s="31"/>
      <c r="D3957" s="8"/>
      <c r="F3957" s="9"/>
    </row>
    <row r="3958" spans="1:6" x14ac:dyDescent="0.45">
      <c r="A3958" s="31"/>
      <c r="D3958" s="8"/>
      <c r="F3958" s="9"/>
    </row>
    <row r="3959" spans="1:6" x14ac:dyDescent="0.45">
      <c r="A3959" s="31"/>
      <c r="D3959" s="8"/>
      <c r="F3959" s="9"/>
    </row>
    <row r="3960" spans="1:6" x14ac:dyDescent="0.45">
      <c r="A3960" s="31"/>
      <c r="D3960" s="8"/>
      <c r="F3960" s="9"/>
    </row>
    <row r="3961" spans="1:6" x14ac:dyDescent="0.45">
      <c r="A3961" s="31"/>
      <c r="D3961" s="8"/>
      <c r="F3961" s="9"/>
    </row>
    <row r="3962" spans="1:6" x14ac:dyDescent="0.45">
      <c r="A3962" s="31"/>
      <c r="D3962" s="8"/>
      <c r="F3962" s="9"/>
    </row>
    <row r="3963" spans="1:6" x14ac:dyDescent="0.45">
      <c r="A3963" s="31"/>
      <c r="D3963" s="8"/>
      <c r="F3963" s="9"/>
    </row>
    <row r="3964" spans="1:6" x14ac:dyDescent="0.45">
      <c r="A3964" s="31"/>
      <c r="D3964" s="8"/>
      <c r="F3964" s="9"/>
    </row>
    <row r="3965" spans="1:6" x14ac:dyDescent="0.45">
      <c r="A3965" s="31"/>
      <c r="D3965" s="8"/>
      <c r="F3965" s="9"/>
    </row>
    <row r="3966" spans="1:6" x14ac:dyDescent="0.45">
      <c r="A3966" s="31"/>
      <c r="D3966" s="8"/>
      <c r="F3966" s="9"/>
    </row>
    <row r="3967" spans="1:6" x14ac:dyDescent="0.45">
      <c r="A3967" s="31"/>
      <c r="D3967" s="8"/>
      <c r="F3967" s="9"/>
    </row>
    <row r="3968" spans="1:6" x14ac:dyDescent="0.45">
      <c r="A3968" s="31"/>
      <c r="D3968" s="8"/>
      <c r="F3968" s="9"/>
    </row>
    <row r="3969" spans="1:6" x14ac:dyDescent="0.45">
      <c r="A3969" s="31"/>
      <c r="D3969" s="8"/>
      <c r="F3969" s="9"/>
    </row>
    <row r="3970" spans="1:6" x14ac:dyDescent="0.45">
      <c r="A3970" s="31"/>
      <c r="D3970" s="8"/>
      <c r="F3970" s="9"/>
    </row>
    <row r="3971" spans="1:6" x14ac:dyDescent="0.45">
      <c r="A3971" s="31"/>
      <c r="D3971" s="8"/>
      <c r="F3971" s="9"/>
    </row>
    <row r="3972" spans="1:6" x14ac:dyDescent="0.45">
      <c r="A3972" s="31"/>
      <c r="D3972" s="8"/>
      <c r="F3972" s="9"/>
    </row>
    <row r="3973" spans="1:6" x14ac:dyDescent="0.45">
      <c r="A3973" s="31"/>
      <c r="D3973" s="8"/>
      <c r="F3973" s="9"/>
    </row>
    <row r="3974" spans="1:6" x14ac:dyDescent="0.45">
      <c r="A3974" s="31"/>
      <c r="D3974" s="8"/>
      <c r="F3974" s="9"/>
    </row>
    <row r="3975" spans="1:6" x14ac:dyDescent="0.45">
      <c r="A3975" s="31"/>
      <c r="D3975" s="8"/>
      <c r="F3975" s="9"/>
    </row>
    <row r="3976" spans="1:6" x14ac:dyDescent="0.45">
      <c r="A3976" s="31"/>
      <c r="D3976" s="8"/>
      <c r="F3976" s="9"/>
    </row>
    <row r="3977" spans="1:6" x14ac:dyDescent="0.45">
      <c r="A3977" s="31"/>
      <c r="D3977" s="8"/>
      <c r="F3977" s="9"/>
    </row>
    <row r="3978" spans="1:6" x14ac:dyDescent="0.45">
      <c r="A3978" s="31"/>
      <c r="D3978" s="8"/>
      <c r="F3978" s="9"/>
    </row>
    <row r="3979" spans="1:6" x14ac:dyDescent="0.45">
      <c r="A3979" s="31"/>
      <c r="D3979" s="8"/>
      <c r="F3979" s="9"/>
    </row>
    <row r="3980" spans="1:6" x14ac:dyDescent="0.45">
      <c r="A3980" s="31"/>
      <c r="D3980" s="8"/>
      <c r="F3980" s="9"/>
    </row>
    <row r="3981" spans="1:6" x14ac:dyDescent="0.45">
      <c r="A3981" s="31"/>
      <c r="D3981" s="8"/>
      <c r="F3981" s="9"/>
    </row>
    <row r="3982" spans="1:6" x14ac:dyDescent="0.45">
      <c r="A3982" s="31"/>
      <c r="D3982" s="8"/>
      <c r="F3982" s="9"/>
    </row>
    <row r="3983" spans="1:6" x14ac:dyDescent="0.45">
      <c r="A3983" s="31"/>
      <c r="D3983" s="8"/>
      <c r="F3983" s="9"/>
    </row>
    <row r="3984" spans="1:6" x14ac:dyDescent="0.45">
      <c r="A3984" s="31"/>
      <c r="D3984" s="8"/>
      <c r="F3984" s="9"/>
    </row>
    <row r="3985" spans="1:6" x14ac:dyDescent="0.45">
      <c r="A3985" s="31"/>
      <c r="D3985" s="8"/>
      <c r="F3985" s="9"/>
    </row>
    <row r="3986" spans="1:6" x14ac:dyDescent="0.45">
      <c r="A3986" s="31"/>
      <c r="D3986" s="8"/>
      <c r="F3986" s="9"/>
    </row>
    <row r="3987" spans="1:6" x14ac:dyDescent="0.45">
      <c r="A3987" s="31"/>
      <c r="D3987" s="8"/>
      <c r="F3987" s="9"/>
    </row>
    <row r="3988" spans="1:6" x14ac:dyDescent="0.45">
      <c r="A3988" s="31"/>
      <c r="D3988" s="8"/>
      <c r="F3988" s="9"/>
    </row>
    <row r="3989" spans="1:6" x14ac:dyDescent="0.45">
      <c r="A3989" s="31"/>
      <c r="D3989" s="8"/>
      <c r="F3989" s="9"/>
    </row>
    <row r="3990" spans="1:6" x14ac:dyDescent="0.45">
      <c r="A3990" s="31"/>
      <c r="D3990" s="8"/>
      <c r="F3990" s="9"/>
    </row>
    <row r="3991" spans="1:6" x14ac:dyDescent="0.45">
      <c r="A3991" s="31"/>
      <c r="D3991" s="8"/>
      <c r="F3991" s="9"/>
    </row>
    <row r="3992" spans="1:6" x14ac:dyDescent="0.45">
      <c r="A3992" s="31"/>
      <c r="D3992" s="8"/>
      <c r="F3992" s="9"/>
    </row>
    <row r="3993" spans="1:6" x14ac:dyDescent="0.45">
      <c r="A3993" s="31"/>
      <c r="D3993" s="8"/>
      <c r="F3993" s="9"/>
    </row>
    <row r="3994" spans="1:6" x14ac:dyDescent="0.45">
      <c r="A3994" s="31"/>
      <c r="D3994" s="8"/>
      <c r="F3994" s="9"/>
    </row>
    <row r="3995" spans="1:6" x14ac:dyDescent="0.45">
      <c r="A3995" s="31"/>
      <c r="D3995" s="8"/>
      <c r="F3995" s="9"/>
    </row>
    <row r="3996" spans="1:6" x14ac:dyDescent="0.45">
      <c r="A3996" s="31"/>
      <c r="D3996" s="8"/>
      <c r="F3996" s="9"/>
    </row>
    <row r="3997" spans="1:6" x14ac:dyDescent="0.45">
      <c r="A3997" s="31"/>
      <c r="D3997" s="8"/>
      <c r="F3997" s="9"/>
    </row>
    <row r="3998" spans="1:6" x14ac:dyDescent="0.45">
      <c r="A3998" s="31"/>
      <c r="D3998" s="8"/>
      <c r="F3998" s="9"/>
    </row>
    <row r="3999" spans="1:6" x14ac:dyDescent="0.45">
      <c r="A3999" s="31"/>
      <c r="D3999" s="8"/>
      <c r="F3999" s="9"/>
    </row>
    <row r="4000" spans="1:6" x14ac:dyDescent="0.45">
      <c r="A4000" s="31"/>
      <c r="D4000" s="8"/>
      <c r="F4000" s="9"/>
    </row>
    <row r="4001" spans="1:6" x14ac:dyDescent="0.45">
      <c r="A4001" s="31"/>
      <c r="D4001" s="8"/>
      <c r="F4001" s="9"/>
    </row>
    <row r="4002" spans="1:6" x14ac:dyDescent="0.45">
      <c r="A4002" s="31"/>
      <c r="D4002" s="8"/>
      <c r="F4002" s="9"/>
    </row>
    <row r="4003" spans="1:6" x14ac:dyDescent="0.45">
      <c r="A4003" s="31"/>
      <c r="D4003" s="8"/>
      <c r="F4003" s="9"/>
    </row>
    <row r="4004" spans="1:6" x14ac:dyDescent="0.45">
      <c r="A4004" s="31"/>
      <c r="D4004" s="8"/>
      <c r="F4004" s="9"/>
    </row>
    <row r="4005" spans="1:6" x14ac:dyDescent="0.45">
      <c r="A4005" s="31"/>
      <c r="D4005" s="8"/>
      <c r="F4005" s="9"/>
    </row>
    <row r="4006" spans="1:6" x14ac:dyDescent="0.45">
      <c r="A4006" s="31"/>
      <c r="D4006" s="8"/>
      <c r="F4006" s="9"/>
    </row>
    <row r="4007" spans="1:6" x14ac:dyDescent="0.45">
      <c r="A4007" s="31"/>
      <c r="D4007" s="8"/>
      <c r="F4007" s="9"/>
    </row>
    <row r="4008" spans="1:6" x14ac:dyDescent="0.45">
      <c r="A4008" s="31"/>
      <c r="D4008" s="8"/>
      <c r="F4008" s="9"/>
    </row>
    <row r="4009" spans="1:6" x14ac:dyDescent="0.45">
      <c r="A4009" s="31"/>
      <c r="D4009" s="8"/>
      <c r="F4009" s="9"/>
    </row>
    <row r="4010" spans="1:6" x14ac:dyDescent="0.45">
      <c r="A4010" s="31"/>
      <c r="D4010" s="8"/>
      <c r="F4010" s="9"/>
    </row>
    <row r="4011" spans="1:6" x14ac:dyDescent="0.45">
      <c r="A4011" s="31"/>
      <c r="D4011" s="8"/>
      <c r="F4011" s="9"/>
    </row>
    <row r="4012" spans="1:6" x14ac:dyDescent="0.45">
      <c r="A4012" s="31"/>
      <c r="D4012" s="8"/>
      <c r="F4012" s="9"/>
    </row>
    <row r="4013" spans="1:6" x14ac:dyDescent="0.45">
      <c r="A4013" s="31"/>
      <c r="D4013" s="8"/>
      <c r="F4013" s="9"/>
    </row>
    <row r="4014" spans="1:6" x14ac:dyDescent="0.45">
      <c r="A4014" s="31"/>
      <c r="D4014" s="8"/>
      <c r="F4014" s="9"/>
    </row>
    <row r="4015" spans="1:6" x14ac:dyDescent="0.45">
      <c r="A4015" s="31"/>
      <c r="D4015" s="8"/>
      <c r="F4015" s="9"/>
    </row>
    <row r="4016" spans="1:6" x14ac:dyDescent="0.45">
      <c r="A4016" s="31"/>
      <c r="D4016" s="8"/>
      <c r="F4016" s="9"/>
    </row>
    <row r="4017" spans="1:6" x14ac:dyDescent="0.45">
      <c r="A4017" s="31"/>
      <c r="D4017" s="8"/>
      <c r="F4017" s="9"/>
    </row>
    <row r="4018" spans="1:6" x14ac:dyDescent="0.45">
      <c r="A4018" s="31"/>
      <c r="D4018" s="8"/>
      <c r="F4018" s="9"/>
    </row>
    <row r="4019" spans="1:6" x14ac:dyDescent="0.45">
      <c r="A4019" s="31"/>
      <c r="D4019" s="8"/>
      <c r="F4019" s="9"/>
    </row>
    <row r="4020" spans="1:6" x14ac:dyDescent="0.45">
      <c r="A4020" s="31"/>
      <c r="D4020" s="8"/>
      <c r="F4020" s="9"/>
    </row>
    <row r="4021" spans="1:6" x14ac:dyDescent="0.45">
      <c r="A4021" s="31"/>
      <c r="D4021" s="8"/>
      <c r="F4021" s="9"/>
    </row>
    <row r="4022" spans="1:6" x14ac:dyDescent="0.45">
      <c r="A4022" s="12"/>
      <c r="F4022" s="9"/>
    </row>
    <row r="4023" spans="1:6" x14ac:dyDescent="0.45">
      <c r="A4023" s="12"/>
      <c r="F4023" s="9"/>
    </row>
    <row r="4024" spans="1:6" x14ac:dyDescent="0.45">
      <c r="A4024" s="12"/>
      <c r="F4024" s="9"/>
    </row>
    <row r="4025" spans="1:6" x14ac:dyDescent="0.45">
      <c r="A4025" s="12"/>
      <c r="F4025" s="9"/>
    </row>
    <row r="4026" spans="1:6" x14ac:dyDescent="0.45">
      <c r="A4026" s="12"/>
      <c r="F4026" s="9"/>
    </row>
    <row r="4027" spans="1:6" x14ac:dyDescent="0.45">
      <c r="A4027" s="12"/>
      <c r="F4027" s="9"/>
    </row>
    <row r="4028" spans="1:6" x14ac:dyDescent="0.45">
      <c r="A4028" s="12"/>
      <c r="F4028" s="9"/>
    </row>
    <row r="4029" spans="1:6" x14ac:dyDescent="0.45">
      <c r="A4029" s="12"/>
      <c r="F4029" s="9"/>
    </row>
    <row r="4030" spans="1:6" x14ac:dyDescent="0.45">
      <c r="A4030" s="12"/>
      <c r="F4030" s="9"/>
    </row>
    <row r="4031" spans="1:6" x14ac:dyDescent="0.45">
      <c r="A4031" s="12"/>
      <c r="F4031" s="9"/>
    </row>
    <row r="4032" spans="1:6" x14ac:dyDescent="0.45">
      <c r="A4032" s="12"/>
      <c r="F4032" s="9"/>
    </row>
    <row r="4033" spans="1:6" ht="14.65" thickBot="1" x14ac:dyDescent="0.5">
      <c r="A4033" s="13"/>
      <c r="B4033" s="10"/>
      <c r="C4033" s="10"/>
      <c r="D4033" s="10"/>
      <c r="E4033" s="10"/>
      <c r="F4033" s="11"/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6"/>
  <sheetViews>
    <sheetView zoomScale="80" zoomScaleNormal="80" workbookViewId="0">
      <selection sqref="A1:I1"/>
    </sheetView>
  </sheetViews>
  <sheetFormatPr defaultRowHeight="14.25" x14ac:dyDescent="0.45"/>
  <cols>
    <col min="1" max="1" width="13" customWidth="1"/>
    <col min="2" max="2" width="13.3984375" customWidth="1"/>
    <col min="3" max="3" width="14.265625" bestFit="1" customWidth="1"/>
    <col min="4" max="4" width="13" customWidth="1"/>
    <col min="5" max="5" width="14.265625" bestFit="1" customWidth="1"/>
    <col min="6" max="6" width="13.3984375" customWidth="1"/>
    <col min="7" max="7" width="12.73046875" customWidth="1"/>
    <col min="8" max="8" width="12.86328125" customWidth="1"/>
    <col min="9" max="9" width="15.265625" bestFit="1" customWidth="1"/>
  </cols>
  <sheetData>
    <row r="1" spans="1:9" ht="14.65" thickBot="1" x14ac:dyDescent="0.5">
      <c r="A1" s="299" t="s">
        <v>288</v>
      </c>
      <c r="B1" s="300"/>
      <c r="C1" s="300"/>
      <c r="D1" s="300"/>
      <c r="E1" s="300"/>
      <c r="F1" s="300"/>
      <c r="G1" s="300"/>
      <c r="H1" s="300"/>
      <c r="I1" s="301"/>
    </row>
    <row r="2" spans="1:9" x14ac:dyDescent="0.45">
      <c r="A2" s="98"/>
      <c r="B2" s="311" t="s">
        <v>144</v>
      </c>
      <c r="C2" s="310"/>
      <c r="D2" s="311" t="s">
        <v>143</v>
      </c>
      <c r="E2" s="310"/>
      <c r="F2" s="311" t="s">
        <v>142</v>
      </c>
      <c r="G2" s="312"/>
      <c r="H2" s="313" t="s">
        <v>279</v>
      </c>
      <c r="I2" s="314"/>
    </row>
    <row r="3" spans="1:9" x14ac:dyDescent="0.45">
      <c r="A3" s="120" t="s">
        <v>280</v>
      </c>
      <c r="B3" s="121" t="s">
        <v>281</v>
      </c>
      <c r="C3" s="117" t="s">
        <v>282</v>
      </c>
      <c r="D3" s="121" t="s">
        <v>281</v>
      </c>
      <c r="E3" s="117" t="s">
        <v>282</v>
      </c>
      <c r="F3" s="121" t="s">
        <v>281</v>
      </c>
      <c r="G3" s="118" t="s">
        <v>282</v>
      </c>
      <c r="H3" s="121" t="s">
        <v>281</v>
      </c>
      <c r="I3" s="117" t="s">
        <v>282</v>
      </c>
    </row>
    <row r="4" spans="1:9" x14ac:dyDescent="0.45">
      <c r="A4" s="100" t="s">
        <v>283</v>
      </c>
      <c r="B4" s="101">
        <v>14130</v>
      </c>
      <c r="C4" s="148">
        <v>730596.22</v>
      </c>
      <c r="D4" s="102">
        <v>1300</v>
      </c>
      <c r="E4" s="148">
        <v>477329.4</v>
      </c>
      <c r="F4" s="103">
        <v>22</v>
      </c>
      <c r="G4" s="152">
        <v>69133.149999999994</v>
      </c>
      <c r="H4" s="103">
        <f>B4+D4+F4</f>
        <v>15452</v>
      </c>
      <c r="I4" s="155">
        <f>C4+E4+G4</f>
        <v>1277058.77</v>
      </c>
    </row>
    <row r="5" spans="1:9" x14ac:dyDescent="0.45">
      <c r="A5" s="100" t="s">
        <v>284</v>
      </c>
      <c r="B5" s="101">
        <v>8479</v>
      </c>
      <c r="C5" s="148">
        <v>1099099.56</v>
      </c>
      <c r="D5" s="104">
        <v>545</v>
      </c>
      <c r="E5" s="148">
        <v>189996.68</v>
      </c>
      <c r="F5" s="103">
        <v>4</v>
      </c>
      <c r="G5" s="152">
        <v>3662.08</v>
      </c>
      <c r="H5" s="103">
        <f t="shared" ref="H5:H6" si="0">B5+D5+F5</f>
        <v>9028</v>
      </c>
      <c r="I5" s="155">
        <f t="shared" ref="I5:I6" si="1">C5+E5+G5</f>
        <v>1292758.32</v>
      </c>
    </row>
    <row r="6" spans="1:9" x14ac:dyDescent="0.45">
      <c r="A6" s="100" t="s">
        <v>285</v>
      </c>
      <c r="B6" s="105">
        <v>14364</v>
      </c>
      <c r="C6" s="149">
        <v>7132272.1200000001</v>
      </c>
      <c r="D6" s="104">
        <v>1352</v>
      </c>
      <c r="E6" s="151">
        <v>3040486.54</v>
      </c>
      <c r="F6" s="106">
        <v>16</v>
      </c>
      <c r="G6" s="153">
        <v>65038.91</v>
      </c>
      <c r="H6" s="103">
        <f t="shared" si="0"/>
        <v>15732</v>
      </c>
      <c r="I6" s="155">
        <f t="shared" si="1"/>
        <v>10237797.57</v>
      </c>
    </row>
    <row r="7" spans="1:9" ht="14.65" thickBot="1" x14ac:dyDescent="0.5">
      <c r="A7" s="107" t="s">
        <v>277</v>
      </c>
      <c r="B7" s="108">
        <f t="shared" ref="B7:I7" si="2">SUM(B4:B6)</f>
        <v>36973</v>
      </c>
      <c r="C7" s="150">
        <f t="shared" si="2"/>
        <v>8961967.9000000004</v>
      </c>
      <c r="D7" s="109">
        <f t="shared" si="2"/>
        <v>3197</v>
      </c>
      <c r="E7" s="150">
        <f t="shared" si="2"/>
        <v>3707812.62</v>
      </c>
      <c r="F7" s="109">
        <f t="shared" si="2"/>
        <v>42</v>
      </c>
      <c r="G7" s="154">
        <f t="shared" si="2"/>
        <v>137834.14000000001</v>
      </c>
      <c r="H7" s="109">
        <f t="shared" si="2"/>
        <v>40212</v>
      </c>
      <c r="I7" s="156">
        <f t="shared" si="2"/>
        <v>12807614.66</v>
      </c>
    </row>
    <row r="8" spans="1:9" ht="14.65" thickBot="1" x14ac:dyDescent="0.5">
      <c r="A8" s="85"/>
      <c r="B8" s="85"/>
      <c r="C8" s="85"/>
      <c r="D8" s="85"/>
      <c r="E8" s="85"/>
      <c r="F8" s="85"/>
      <c r="G8" s="85"/>
      <c r="H8" s="85"/>
      <c r="I8" s="85"/>
    </row>
    <row r="9" spans="1:9" x14ac:dyDescent="0.45">
      <c r="A9" s="110"/>
      <c r="B9" s="309" t="s">
        <v>286</v>
      </c>
      <c r="C9" s="310"/>
      <c r="D9" s="85"/>
      <c r="E9" s="85"/>
      <c r="F9" s="85"/>
      <c r="G9" s="85"/>
      <c r="H9" s="85"/>
      <c r="I9" s="85"/>
    </row>
    <row r="10" spans="1:9" x14ac:dyDescent="0.45">
      <c r="A10" s="99" t="s">
        <v>280</v>
      </c>
      <c r="B10" s="111" t="s">
        <v>281</v>
      </c>
      <c r="C10" s="119" t="s">
        <v>282</v>
      </c>
      <c r="D10" s="85"/>
      <c r="E10" s="85"/>
      <c r="F10" s="85"/>
      <c r="G10" s="85"/>
      <c r="H10" s="85"/>
      <c r="I10" s="85"/>
    </row>
    <row r="11" spans="1:9" x14ac:dyDescent="0.45">
      <c r="A11" s="112" t="s">
        <v>283</v>
      </c>
      <c r="B11" s="113">
        <v>1733</v>
      </c>
      <c r="C11" s="155">
        <v>138530.78</v>
      </c>
      <c r="D11" s="85"/>
      <c r="E11" s="85"/>
      <c r="F11" s="85"/>
      <c r="G11" s="85"/>
      <c r="H11" s="85"/>
      <c r="I11" s="85"/>
    </row>
    <row r="12" spans="1:9" x14ac:dyDescent="0.45">
      <c r="A12" s="112" t="s">
        <v>284</v>
      </c>
      <c r="B12" s="113">
        <v>1937</v>
      </c>
      <c r="C12" s="155">
        <v>407434.71</v>
      </c>
      <c r="D12" s="85"/>
      <c r="E12" s="85"/>
      <c r="F12" s="114"/>
      <c r="G12" s="85"/>
      <c r="H12" s="85"/>
      <c r="I12" s="85"/>
    </row>
    <row r="13" spans="1:9" x14ac:dyDescent="0.45">
      <c r="A13" s="112" t="s">
        <v>285</v>
      </c>
      <c r="B13" s="113">
        <v>2664</v>
      </c>
      <c r="C13" s="149">
        <v>1935083.62</v>
      </c>
      <c r="D13" s="85"/>
      <c r="E13" s="85"/>
      <c r="F13" s="85"/>
      <c r="G13" s="85"/>
      <c r="H13" s="85"/>
      <c r="I13" s="85"/>
    </row>
    <row r="14" spans="1:9" ht="14.65" thickBot="1" x14ac:dyDescent="0.5">
      <c r="A14" s="115" t="s">
        <v>277</v>
      </c>
      <c r="B14" s="116">
        <f>B11+B12+B13</f>
        <v>6334</v>
      </c>
      <c r="C14" s="150">
        <f>SUM(C11:C13)</f>
        <v>2481049.1100000003</v>
      </c>
      <c r="D14" s="85"/>
      <c r="E14" s="85"/>
      <c r="F14" s="85"/>
      <c r="G14" s="85"/>
      <c r="H14" s="85"/>
      <c r="I14" s="85"/>
    </row>
    <row r="15" spans="1:9" x14ac:dyDescent="0.45">
      <c r="A15" s="85"/>
      <c r="B15" s="85"/>
      <c r="C15" s="85"/>
      <c r="D15" s="85"/>
      <c r="E15" s="85"/>
      <c r="F15" s="85"/>
      <c r="G15" s="114"/>
      <c r="H15" s="85"/>
      <c r="I15" s="85"/>
    </row>
    <row r="16" spans="1:9" x14ac:dyDescent="0.45">
      <c r="A16" s="85" t="s">
        <v>287</v>
      </c>
      <c r="B16" s="85"/>
      <c r="C16" s="85"/>
      <c r="D16" s="85"/>
      <c r="E16" s="85"/>
      <c r="F16" s="85"/>
      <c r="G16" s="85"/>
      <c r="H16" s="85"/>
      <c r="I16" s="85"/>
    </row>
  </sheetData>
  <mergeCells count="6">
    <mergeCell ref="B9:C9"/>
    <mergeCell ref="A1:I1"/>
    <mergeCell ref="B2:C2"/>
    <mergeCell ref="D2:E2"/>
    <mergeCell ref="F2:G2"/>
    <mergeCell ref="H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320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Q213" sqref="AQ213:BB317"/>
    </sheetView>
  </sheetViews>
  <sheetFormatPr defaultColWidth="9" defaultRowHeight="14.25" x14ac:dyDescent="0.45"/>
  <cols>
    <col min="1" max="1" width="9" style="53"/>
    <col min="2" max="2" width="14.3984375" style="53" customWidth="1"/>
    <col min="3" max="3" width="2.86328125" style="1" customWidth="1"/>
    <col min="4" max="5" width="9" style="57"/>
    <col min="6" max="15" width="9" style="53"/>
    <col min="16" max="16" width="2.86328125" style="1" customWidth="1"/>
    <col min="17" max="18" width="9" style="57"/>
    <col min="19" max="28" width="9" style="53"/>
    <col min="29" max="29" width="2.73046875" style="1" customWidth="1"/>
    <col min="30" max="31" width="9" style="57"/>
    <col min="32" max="40" width="9" style="53"/>
    <col min="41" max="41" width="9.1328125" style="53" customWidth="1"/>
    <col min="42" max="42" width="2.86328125" style="1" customWidth="1"/>
    <col min="43" max="44" width="9" style="57"/>
    <col min="45" max="54" width="9" style="53"/>
    <col min="55" max="55" width="2.86328125" style="1" customWidth="1"/>
    <col min="56" max="16384" width="9" style="53"/>
  </cols>
  <sheetData>
    <row r="1" spans="1:56" ht="30" customHeight="1" x14ac:dyDescent="0.45">
      <c r="A1" s="258" t="s">
        <v>261</v>
      </c>
      <c r="B1" s="259"/>
      <c r="D1" s="260" t="s">
        <v>17</v>
      </c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2"/>
      <c r="Q1" s="260" t="s">
        <v>258</v>
      </c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2"/>
      <c r="AD1" s="255" t="s">
        <v>18</v>
      </c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7"/>
      <c r="AQ1" s="255" t="s">
        <v>19</v>
      </c>
      <c r="AR1" s="256"/>
      <c r="AS1" s="256"/>
      <c r="AT1" s="256"/>
      <c r="AU1" s="256"/>
      <c r="AV1" s="256"/>
      <c r="AW1" s="256"/>
      <c r="AX1" s="256"/>
      <c r="AY1" s="256"/>
      <c r="AZ1" s="256"/>
      <c r="BA1" s="256"/>
      <c r="BB1" s="257"/>
      <c r="BC1" s="39"/>
    </row>
    <row r="2" spans="1:56" x14ac:dyDescent="0.45">
      <c r="A2" s="44" t="s">
        <v>0</v>
      </c>
      <c r="B2" s="45" t="s">
        <v>1</v>
      </c>
      <c r="D2" s="213">
        <v>44197</v>
      </c>
      <c r="E2" s="2">
        <v>44228</v>
      </c>
      <c r="F2" s="2">
        <v>44256</v>
      </c>
      <c r="G2" s="2">
        <v>44287</v>
      </c>
      <c r="H2" s="2">
        <v>44317</v>
      </c>
      <c r="I2" s="3">
        <v>44348</v>
      </c>
      <c r="J2" s="2">
        <v>44378</v>
      </c>
      <c r="K2" s="2">
        <v>44409</v>
      </c>
      <c r="L2" s="2">
        <v>44440</v>
      </c>
      <c r="M2" s="2">
        <v>44470</v>
      </c>
      <c r="N2" s="2">
        <v>44501</v>
      </c>
      <c r="O2" s="214">
        <v>44531</v>
      </c>
      <c r="Q2" s="213">
        <v>44197</v>
      </c>
      <c r="R2" s="2">
        <v>44228</v>
      </c>
      <c r="S2" s="2">
        <v>44256</v>
      </c>
      <c r="T2" s="2">
        <v>44287</v>
      </c>
      <c r="U2" s="2">
        <v>44317</v>
      </c>
      <c r="V2" s="2">
        <v>44348</v>
      </c>
      <c r="W2" s="3">
        <v>44378</v>
      </c>
      <c r="X2" s="2">
        <v>44409</v>
      </c>
      <c r="Y2" s="2">
        <v>44440</v>
      </c>
      <c r="Z2" s="2">
        <v>44470</v>
      </c>
      <c r="AA2" s="2">
        <v>44501</v>
      </c>
      <c r="AB2" s="214">
        <v>44531</v>
      </c>
      <c r="AD2" s="213">
        <v>44197</v>
      </c>
      <c r="AE2" s="2">
        <v>44228</v>
      </c>
      <c r="AF2" s="2">
        <v>44256</v>
      </c>
      <c r="AG2" s="2">
        <v>44287</v>
      </c>
      <c r="AH2" s="2">
        <v>44317</v>
      </c>
      <c r="AI2" s="2">
        <v>44348</v>
      </c>
      <c r="AJ2" s="2">
        <v>44378</v>
      </c>
      <c r="AK2" s="2">
        <v>44409</v>
      </c>
      <c r="AL2" s="2">
        <v>44440</v>
      </c>
      <c r="AM2" s="2">
        <v>44470</v>
      </c>
      <c r="AN2" s="2">
        <v>44501</v>
      </c>
      <c r="AO2" s="214">
        <v>44531</v>
      </c>
      <c r="AQ2" s="213">
        <v>44197</v>
      </c>
      <c r="AR2" s="2">
        <v>44228</v>
      </c>
      <c r="AS2" s="2">
        <v>44256</v>
      </c>
      <c r="AT2" s="2">
        <v>44287</v>
      </c>
      <c r="AU2" s="2">
        <v>44317</v>
      </c>
      <c r="AV2" s="2">
        <v>44348</v>
      </c>
      <c r="AW2" s="2">
        <v>44378</v>
      </c>
      <c r="AX2" s="2">
        <v>44409</v>
      </c>
      <c r="AY2" s="2">
        <v>44440</v>
      </c>
      <c r="AZ2" s="2">
        <v>44470</v>
      </c>
      <c r="BA2" s="2">
        <v>44501</v>
      </c>
      <c r="BB2" s="214">
        <v>44531</v>
      </c>
      <c r="BC2" s="40"/>
    </row>
    <row r="3" spans="1:56" ht="14.65" thickBot="1" x14ac:dyDescent="0.5">
      <c r="A3" s="24" t="s">
        <v>38</v>
      </c>
      <c r="B3" s="9" t="s">
        <v>143</v>
      </c>
      <c r="D3" s="12"/>
      <c r="E3" s="5"/>
      <c r="F3" s="5"/>
      <c r="G3" s="5"/>
      <c r="H3" s="5"/>
      <c r="I3" s="5"/>
      <c r="J3" s="5"/>
      <c r="K3" s="5"/>
      <c r="L3" s="5"/>
      <c r="M3" s="5"/>
      <c r="N3" s="5"/>
      <c r="O3" s="9"/>
      <c r="Q3" s="12"/>
      <c r="R3" s="5"/>
      <c r="S3" s="4"/>
      <c r="T3" s="5"/>
      <c r="U3" s="5"/>
      <c r="V3" s="5"/>
      <c r="W3" s="5"/>
      <c r="X3" s="5"/>
      <c r="Y3" s="5"/>
      <c r="Z3" s="5"/>
      <c r="AA3" s="5"/>
      <c r="AB3" s="9"/>
      <c r="AD3" s="12"/>
      <c r="AE3" s="5"/>
      <c r="AF3" s="5"/>
      <c r="AG3" s="5"/>
      <c r="AH3" s="5"/>
      <c r="AI3" s="5"/>
      <c r="AJ3" s="5"/>
      <c r="AK3" s="5"/>
      <c r="AL3" s="5"/>
      <c r="AM3" s="5"/>
      <c r="AN3" s="5"/>
      <c r="AO3" s="9"/>
      <c r="AQ3" s="12">
        <v>4</v>
      </c>
      <c r="AR3" s="5">
        <v>6</v>
      </c>
      <c r="AS3" s="5">
        <v>13</v>
      </c>
      <c r="AT3" s="146">
        <v>7</v>
      </c>
      <c r="AU3" s="146">
        <v>10</v>
      </c>
      <c r="AV3" s="147"/>
      <c r="AW3" s="5"/>
      <c r="AX3" s="5"/>
      <c r="AY3" s="5"/>
      <c r="AZ3" s="5"/>
      <c r="BA3" s="5"/>
      <c r="BB3" s="9"/>
      <c r="BD3" s="53" t="s">
        <v>146</v>
      </c>
    </row>
    <row r="4" spans="1:56" ht="14.65" thickBot="1" x14ac:dyDescent="0.5">
      <c r="A4" s="24" t="s">
        <v>39</v>
      </c>
      <c r="B4" s="9" t="s">
        <v>143</v>
      </c>
      <c r="D4" s="12"/>
      <c r="E4" s="5"/>
      <c r="F4" s="5"/>
      <c r="G4" s="5"/>
      <c r="H4" s="5"/>
      <c r="I4" s="5"/>
      <c r="J4" s="5"/>
      <c r="K4" s="5"/>
      <c r="L4" s="5"/>
      <c r="M4" s="5"/>
      <c r="N4" s="5"/>
      <c r="O4" s="9"/>
      <c r="Q4" s="12"/>
      <c r="R4" s="5"/>
      <c r="S4" s="5"/>
      <c r="T4" s="5"/>
      <c r="U4" s="5"/>
      <c r="V4" s="5"/>
      <c r="W4" s="5"/>
      <c r="X4" s="5"/>
      <c r="Y4" s="5"/>
      <c r="Z4" s="5"/>
      <c r="AA4" s="5"/>
      <c r="AB4" s="9"/>
      <c r="AD4" s="12"/>
      <c r="AE4" s="5"/>
      <c r="AF4" s="5"/>
      <c r="AG4" s="5"/>
      <c r="AH4" s="5"/>
      <c r="AI4" s="5"/>
      <c r="AJ4" s="5"/>
      <c r="AK4" s="5"/>
      <c r="AL4" s="5"/>
      <c r="AM4" s="5"/>
      <c r="AN4" s="5"/>
      <c r="AO4" s="9"/>
      <c r="AQ4" s="12">
        <v>9</v>
      </c>
      <c r="AR4" s="5">
        <v>9</v>
      </c>
      <c r="AS4" s="5">
        <v>10</v>
      </c>
      <c r="AT4" s="146">
        <v>10</v>
      </c>
      <c r="AU4" s="146">
        <v>9</v>
      </c>
      <c r="AV4" s="147"/>
      <c r="AW4" s="5"/>
      <c r="AX4" s="5"/>
      <c r="AY4" s="5"/>
      <c r="AZ4" s="5"/>
      <c r="BA4" s="5"/>
      <c r="BB4" s="9"/>
      <c r="BD4" s="53" t="s">
        <v>259</v>
      </c>
    </row>
    <row r="5" spans="1:56" ht="14.65" thickBot="1" x14ac:dyDescent="0.5">
      <c r="A5" s="24" t="s">
        <v>40</v>
      </c>
      <c r="B5" s="9" t="s">
        <v>143</v>
      </c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9"/>
      <c r="Q5" s="12"/>
      <c r="R5" s="5"/>
      <c r="S5" s="5"/>
      <c r="T5" s="5"/>
      <c r="U5" s="5"/>
      <c r="V5" s="5"/>
      <c r="W5" s="5"/>
      <c r="X5" s="5"/>
      <c r="Y5" s="5"/>
      <c r="Z5" s="5"/>
      <c r="AA5" s="5"/>
      <c r="AB5" s="9"/>
      <c r="AD5" s="12"/>
      <c r="AE5" s="5"/>
      <c r="AF5" s="5"/>
      <c r="AG5" s="5"/>
      <c r="AH5" s="5"/>
      <c r="AI5" s="5"/>
      <c r="AJ5" s="5"/>
      <c r="AK5" s="5"/>
      <c r="AL5" s="5"/>
      <c r="AM5" s="5"/>
      <c r="AN5" s="5"/>
      <c r="AO5" s="9"/>
      <c r="AQ5" s="12">
        <v>1</v>
      </c>
      <c r="AR5" s="5">
        <v>4</v>
      </c>
      <c r="AS5" s="5">
        <v>2</v>
      </c>
      <c r="AT5" s="146">
        <v>1</v>
      </c>
      <c r="AU5" s="146">
        <v>2</v>
      </c>
      <c r="AV5" s="147"/>
      <c r="AW5" s="5"/>
      <c r="AX5" s="5"/>
      <c r="AY5" s="5"/>
      <c r="AZ5" s="5"/>
      <c r="BA5" s="5"/>
      <c r="BB5" s="9"/>
    </row>
    <row r="6" spans="1:56" ht="14.65" thickBot="1" x14ac:dyDescent="0.5">
      <c r="A6" s="24" t="s">
        <v>41</v>
      </c>
      <c r="B6" s="9" t="s">
        <v>143</v>
      </c>
      <c r="D6" s="12"/>
      <c r="E6" s="5"/>
      <c r="F6" s="5"/>
      <c r="G6" s="5"/>
      <c r="H6" s="5"/>
      <c r="I6" s="5"/>
      <c r="J6" s="5"/>
      <c r="K6" s="5"/>
      <c r="L6" s="5"/>
      <c r="M6" s="5"/>
      <c r="N6" s="5"/>
      <c r="O6" s="9"/>
      <c r="Q6" s="12"/>
      <c r="R6" s="5"/>
      <c r="S6" s="5"/>
      <c r="T6" s="5"/>
      <c r="U6" s="5"/>
      <c r="V6" s="5"/>
      <c r="W6" s="5"/>
      <c r="X6" s="5"/>
      <c r="Y6" s="5"/>
      <c r="Z6" s="5"/>
      <c r="AA6" s="5"/>
      <c r="AB6" s="9"/>
      <c r="AD6" s="12"/>
      <c r="AE6" s="5"/>
      <c r="AF6" s="5"/>
      <c r="AG6" s="5"/>
      <c r="AH6" s="5"/>
      <c r="AI6" s="5"/>
      <c r="AJ6" s="5"/>
      <c r="AK6" s="5"/>
      <c r="AL6" s="5"/>
      <c r="AM6" s="5"/>
      <c r="AN6" s="5"/>
      <c r="AO6" s="9"/>
      <c r="AQ6" s="12">
        <v>15</v>
      </c>
      <c r="AR6" s="5">
        <v>16</v>
      </c>
      <c r="AS6" s="5">
        <v>22</v>
      </c>
      <c r="AT6" s="146">
        <v>16</v>
      </c>
      <c r="AU6" s="146">
        <v>10</v>
      </c>
      <c r="AV6" s="146">
        <v>3</v>
      </c>
      <c r="AW6" s="5"/>
      <c r="AX6" s="5"/>
      <c r="AY6" s="5"/>
      <c r="AZ6" s="5"/>
      <c r="BA6" s="5"/>
      <c r="BB6" s="9"/>
    </row>
    <row r="7" spans="1:56" ht="14.65" thickBot="1" x14ac:dyDescent="0.5">
      <c r="A7" s="24" t="s">
        <v>42</v>
      </c>
      <c r="B7" s="9" t="s">
        <v>143</v>
      </c>
      <c r="D7" s="12"/>
      <c r="E7" s="5"/>
      <c r="F7" s="5"/>
      <c r="G7" s="5"/>
      <c r="H7" s="5"/>
      <c r="I7" s="5"/>
      <c r="J7" s="5"/>
      <c r="K7" s="5"/>
      <c r="L7" s="5"/>
      <c r="M7" s="5"/>
      <c r="N7" s="5"/>
      <c r="O7" s="9"/>
      <c r="Q7" s="12"/>
      <c r="R7" s="5"/>
      <c r="S7" s="5"/>
      <c r="T7" s="5"/>
      <c r="U7" s="5"/>
      <c r="V7" s="5"/>
      <c r="W7" s="5"/>
      <c r="X7" s="5"/>
      <c r="Y7" s="5"/>
      <c r="Z7" s="5"/>
      <c r="AA7" s="5"/>
      <c r="AB7" s="9"/>
      <c r="AD7" s="12"/>
      <c r="AE7" s="5"/>
      <c r="AF7" s="5"/>
      <c r="AG7" s="5"/>
      <c r="AH7" s="5"/>
      <c r="AI7" s="5"/>
      <c r="AJ7" s="5"/>
      <c r="AK7" s="5"/>
      <c r="AL7" s="5"/>
      <c r="AM7" s="5"/>
      <c r="AN7" s="5"/>
      <c r="AO7" s="9"/>
      <c r="AQ7" s="12">
        <v>6</v>
      </c>
      <c r="AR7" s="5">
        <v>6</v>
      </c>
      <c r="AS7" s="5">
        <v>8</v>
      </c>
      <c r="AT7" s="146">
        <v>6</v>
      </c>
      <c r="AU7" s="146">
        <v>5</v>
      </c>
      <c r="AV7" s="147"/>
      <c r="AW7" s="5"/>
      <c r="AX7" s="5"/>
      <c r="AY7" s="5"/>
      <c r="AZ7" s="5"/>
      <c r="BA7" s="5"/>
      <c r="BB7" s="9"/>
    </row>
    <row r="8" spans="1:56" ht="14.65" thickBot="1" x14ac:dyDescent="0.5">
      <c r="A8" s="24" t="s">
        <v>43</v>
      </c>
      <c r="B8" s="9" t="s">
        <v>143</v>
      </c>
      <c r="D8" s="12"/>
      <c r="E8" s="5"/>
      <c r="F8" s="5"/>
      <c r="G8" s="5"/>
      <c r="H8" s="5"/>
      <c r="I8" s="5"/>
      <c r="J8" s="5"/>
      <c r="K8" s="5"/>
      <c r="L8" s="5"/>
      <c r="M8" s="5"/>
      <c r="N8" s="5"/>
      <c r="O8" s="9"/>
      <c r="Q8" s="12"/>
      <c r="R8" s="5"/>
      <c r="S8" s="5"/>
      <c r="T8" s="5"/>
      <c r="U8" s="5"/>
      <c r="V8" s="5"/>
      <c r="W8" s="5"/>
      <c r="X8" s="5"/>
      <c r="Y8" s="5"/>
      <c r="Z8" s="5"/>
      <c r="AA8" s="5"/>
      <c r="AB8" s="9"/>
      <c r="AD8" s="12"/>
      <c r="AE8" s="5"/>
      <c r="AF8" s="5"/>
      <c r="AG8" s="5"/>
      <c r="AH8" s="5"/>
      <c r="AI8" s="5"/>
      <c r="AJ8" s="5"/>
      <c r="AK8" s="5"/>
      <c r="AL8" s="5"/>
      <c r="AM8" s="5"/>
      <c r="AN8" s="5"/>
      <c r="AO8" s="9"/>
      <c r="AQ8" s="12">
        <v>3</v>
      </c>
      <c r="AR8" s="5">
        <v>18</v>
      </c>
      <c r="AS8" s="5">
        <v>19</v>
      </c>
      <c r="AT8" s="146">
        <v>14</v>
      </c>
      <c r="AU8" s="146">
        <v>2</v>
      </c>
      <c r="AV8" s="146">
        <v>12</v>
      </c>
      <c r="AW8" s="5"/>
      <c r="AX8" s="5"/>
      <c r="AY8" s="5"/>
      <c r="AZ8" s="5"/>
      <c r="BA8" s="5"/>
      <c r="BB8" s="9"/>
    </row>
    <row r="9" spans="1:56" ht="14.65" thickBot="1" x14ac:dyDescent="0.5">
      <c r="A9" s="24" t="s">
        <v>44</v>
      </c>
      <c r="B9" s="9" t="s">
        <v>143</v>
      </c>
      <c r="D9" s="12"/>
      <c r="E9" s="5"/>
      <c r="F9" s="5"/>
      <c r="G9" s="5"/>
      <c r="H9" s="5"/>
      <c r="I9" s="5"/>
      <c r="J9" s="5"/>
      <c r="K9" s="5"/>
      <c r="L9" s="5"/>
      <c r="M9" s="5"/>
      <c r="N9" s="5"/>
      <c r="O9" s="9"/>
      <c r="Q9" s="12"/>
      <c r="R9" s="5"/>
      <c r="S9" s="5"/>
      <c r="T9" s="5"/>
      <c r="U9" s="5"/>
      <c r="V9" s="5"/>
      <c r="W9" s="5"/>
      <c r="X9" s="5"/>
      <c r="Y9" s="5"/>
      <c r="Z9" s="5"/>
      <c r="AA9" s="5"/>
      <c r="AB9" s="9"/>
      <c r="AD9" s="12"/>
      <c r="AE9" s="5"/>
      <c r="AF9" s="5"/>
      <c r="AG9" s="5"/>
      <c r="AH9" s="5"/>
      <c r="AI9" s="5"/>
      <c r="AJ9" s="5"/>
      <c r="AK9" s="5"/>
      <c r="AL9" s="5"/>
      <c r="AM9" s="5"/>
      <c r="AN9" s="5"/>
      <c r="AO9" s="9"/>
      <c r="AQ9" s="12">
        <v>8</v>
      </c>
      <c r="AR9" s="5">
        <v>3</v>
      </c>
      <c r="AS9" s="5">
        <v>3</v>
      </c>
      <c r="AT9" s="146">
        <v>4</v>
      </c>
      <c r="AU9" s="146">
        <v>2</v>
      </c>
      <c r="AV9" s="147"/>
      <c r="AW9" s="5"/>
      <c r="AX9" s="5"/>
      <c r="AY9" s="5"/>
      <c r="AZ9" s="5"/>
      <c r="BA9" s="5"/>
      <c r="BB9" s="9"/>
    </row>
    <row r="10" spans="1:56" ht="14.65" thickBot="1" x14ac:dyDescent="0.5">
      <c r="A10" s="24" t="s">
        <v>45</v>
      </c>
      <c r="B10" s="9" t="s">
        <v>143</v>
      </c>
      <c r="D10" s="12"/>
      <c r="E10" s="5"/>
      <c r="F10" s="5"/>
      <c r="G10" s="5"/>
      <c r="H10" s="5"/>
      <c r="I10" s="5"/>
      <c r="J10" s="5"/>
      <c r="K10" s="5"/>
      <c r="L10" s="5"/>
      <c r="M10" s="5"/>
      <c r="N10" s="5"/>
      <c r="O10" s="9"/>
      <c r="Q10" s="12"/>
      <c r="R10" s="5"/>
      <c r="S10" s="5"/>
      <c r="T10" s="5"/>
      <c r="U10" s="5"/>
      <c r="V10" s="5"/>
      <c r="W10" s="5"/>
      <c r="X10" s="5"/>
      <c r="Y10" s="5"/>
      <c r="Z10" s="5"/>
      <c r="AA10" s="5"/>
      <c r="AB10" s="9"/>
      <c r="AD10" s="12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9"/>
      <c r="AQ10" s="12">
        <v>19</v>
      </c>
      <c r="AR10" s="5">
        <v>18</v>
      </c>
      <c r="AS10" s="5">
        <v>22</v>
      </c>
      <c r="AT10" s="146">
        <v>18</v>
      </c>
      <c r="AU10" s="146">
        <v>19</v>
      </c>
      <c r="AV10" s="147"/>
      <c r="AW10" s="5"/>
      <c r="AX10" s="5"/>
      <c r="AY10" s="5"/>
      <c r="AZ10" s="5"/>
      <c r="BA10" s="5"/>
      <c r="BB10" s="9"/>
    </row>
    <row r="11" spans="1:56" ht="14.65" thickBot="1" x14ac:dyDescent="0.5">
      <c r="A11" s="24" t="s">
        <v>46</v>
      </c>
      <c r="B11" s="9" t="s">
        <v>143</v>
      </c>
      <c r="D11" s="12"/>
      <c r="E11" s="5"/>
      <c r="F11" s="5"/>
      <c r="G11" s="5"/>
      <c r="H11" s="5"/>
      <c r="I11" s="5"/>
      <c r="J11" s="5"/>
      <c r="K11" s="5"/>
      <c r="L11" s="5"/>
      <c r="M11" s="5"/>
      <c r="N11" s="5"/>
      <c r="O11" s="9"/>
      <c r="Q11" s="12"/>
      <c r="R11" s="5"/>
      <c r="S11" s="5"/>
      <c r="T11" s="5"/>
      <c r="U11" s="5"/>
      <c r="V11" s="5"/>
      <c r="W11" s="5"/>
      <c r="X11" s="5"/>
      <c r="Y11" s="5"/>
      <c r="Z11" s="5"/>
      <c r="AA11" s="5"/>
      <c r="AB11" s="9"/>
      <c r="AD11" s="12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9"/>
      <c r="AQ11" s="12"/>
      <c r="AR11" s="5">
        <v>1</v>
      </c>
      <c r="AS11" s="5"/>
      <c r="AT11" s="146">
        <v>1</v>
      </c>
      <c r="AU11" s="147"/>
      <c r="AV11" s="147"/>
      <c r="AW11" s="5"/>
      <c r="AX11" s="5"/>
      <c r="AY11" s="5"/>
      <c r="AZ11" s="5"/>
      <c r="BA11" s="5"/>
      <c r="BB11" s="9"/>
    </row>
    <row r="12" spans="1:56" ht="14.65" thickBot="1" x14ac:dyDescent="0.5">
      <c r="A12" s="24" t="s">
        <v>47</v>
      </c>
      <c r="B12" s="9" t="s">
        <v>143</v>
      </c>
      <c r="D12" s="12"/>
      <c r="E12" s="5"/>
      <c r="F12" s="5"/>
      <c r="G12" s="5"/>
      <c r="H12" s="5"/>
      <c r="I12" s="5"/>
      <c r="J12" s="5"/>
      <c r="K12" s="5"/>
      <c r="L12" s="5"/>
      <c r="M12" s="5"/>
      <c r="N12" s="5"/>
      <c r="O12" s="9"/>
      <c r="Q12" s="12"/>
      <c r="R12" s="5"/>
      <c r="S12" s="5"/>
      <c r="T12" s="5"/>
      <c r="U12" s="5"/>
      <c r="V12" s="5"/>
      <c r="W12" s="5"/>
      <c r="X12" s="5"/>
      <c r="Y12" s="5"/>
      <c r="Z12" s="5"/>
      <c r="AA12" s="5"/>
      <c r="AB12" s="9"/>
      <c r="AD12" s="12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9"/>
      <c r="AQ12" s="12">
        <v>4</v>
      </c>
      <c r="AR12" s="5">
        <v>3</v>
      </c>
      <c r="AS12" s="5">
        <v>2</v>
      </c>
      <c r="AT12" s="146">
        <v>5</v>
      </c>
      <c r="AU12" s="146">
        <v>5</v>
      </c>
      <c r="AV12" s="147"/>
      <c r="AW12" s="5"/>
      <c r="AX12" s="5"/>
      <c r="AY12" s="5"/>
      <c r="AZ12" s="5"/>
      <c r="BA12" s="5"/>
      <c r="BB12" s="9"/>
    </row>
    <row r="13" spans="1:56" ht="14.65" thickBot="1" x14ac:dyDescent="0.5">
      <c r="A13" s="24" t="s">
        <v>48</v>
      </c>
      <c r="B13" s="9" t="s">
        <v>143</v>
      </c>
      <c r="D13" s="12"/>
      <c r="E13" s="5"/>
      <c r="F13" s="5"/>
      <c r="G13" s="5"/>
      <c r="H13" s="5"/>
      <c r="I13" s="5"/>
      <c r="J13" s="5"/>
      <c r="K13" s="5"/>
      <c r="L13" s="5"/>
      <c r="M13" s="5"/>
      <c r="N13" s="5"/>
      <c r="O13" s="9"/>
      <c r="Q13" s="12"/>
      <c r="R13" s="5"/>
      <c r="S13" s="5"/>
      <c r="T13" s="5"/>
      <c r="U13" s="5"/>
      <c r="V13" s="5"/>
      <c r="W13" s="5"/>
      <c r="X13" s="5"/>
      <c r="Y13" s="5"/>
      <c r="Z13" s="5"/>
      <c r="AA13" s="5"/>
      <c r="AB13" s="9"/>
      <c r="AD13" s="12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9"/>
      <c r="AQ13" s="12">
        <v>1</v>
      </c>
      <c r="AR13" s="5"/>
      <c r="AS13" s="5">
        <v>1</v>
      </c>
      <c r="AT13" s="147"/>
      <c r="AU13" s="146">
        <v>1</v>
      </c>
      <c r="AV13" s="147"/>
      <c r="AW13" s="5"/>
      <c r="AX13" s="5"/>
      <c r="AY13" s="5"/>
      <c r="AZ13" s="5"/>
      <c r="BA13" s="5"/>
      <c r="BB13" s="9"/>
    </row>
    <row r="14" spans="1:56" ht="14.65" thickBot="1" x14ac:dyDescent="0.5">
      <c r="A14" s="24" t="s">
        <v>49</v>
      </c>
      <c r="B14" s="9" t="s">
        <v>143</v>
      </c>
      <c r="D14" s="12"/>
      <c r="E14" s="5"/>
      <c r="F14" s="5"/>
      <c r="G14" s="5"/>
      <c r="H14" s="5"/>
      <c r="I14" s="5"/>
      <c r="J14" s="5"/>
      <c r="K14" s="5"/>
      <c r="L14" s="5"/>
      <c r="M14" s="5"/>
      <c r="N14" s="5"/>
      <c r="O14" s="9"/>
      <c r="Q14" s="12"/>
      <c r="R14" s="5"/>
      <c r="S14" s="5"/>
      <c r="T14" s="5"/>
      <c r="U14" s="5"/>
      <c r="V14" s="5"/>
      <c r="W14" s="5"/>
      <c r="X14" s="5"/>
      <c r="Y14" s="5"/>
      <c r="Z14" s="5"/>
      <c r="AA14" s="5"/>
      <c r="AB14" s="9"/>
      <c r="AD14" s="12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9"/>
      <c r="AQ14" s="12">
        <v>3</v>
      </c>
      <c r="AR14" s="5">
        <v>2</v>
      </c>
      <c r="AS14" s="5">
        <v>2</v>
      </c>
      <c r="AT14" s="146">
        <v>4</v>
      </c>
      <c r="AU14" s="146">
        <v>2</v>
      </c>
      <c r="AV14" s="147"/>
      <c r="AW14" s="5"/>
      <c r="AX14" s="5"/>
      <c r="AY14" s="5"/>
      <c r="AZ14" s="5"/>
      <c r="BA14" s="5"/>
      <c r="BB14" s="9"/>
    </row>
    <row r="15" spans="1:56" ht="14.65" thickBot="1" x14ac:dyDescent="0.5">
      <c r="A15" s="24" t="s">
        <v>50</v>
      </c>
      <c r="B15" s="9" t="s">
        <v>143</v>
      </c>
      <c r="D15" s="12"/>
      <c r="E15" s="5"/>
      <c r="F15" s="5"/>
      <c r="G15" s="5"/>
      <c r="H15" s="5"/>
      <c r="I15" s="5"/>
      <c r="J15" s="5"/>
      <c r="K15" s="5"/>
      <c r="L15" s="5"/>
      <c r="M15" s="5"/>
      <c r="N15" s="5"/>
      <c r="O15" s="9"/>
      <c r="Q15" s="12"/>
      <c r="R15" s="5"/>
      <c r="S15" s="5"/>
      <c r="T15" s="5"/>
      <c r="U15" s="5"/>
      <c r="V15" s="5"/>
      <c r="W15" s="5"/>
      <c r="X15" s="5"/>
      <c r="Y15" s="5"/>
      <c r="Z15" s="5"/>
      <c r="AA15" s="5"/>
      <c r="AB15" s="9"/>
      <c r="AD15" s="12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9"/>
      <c r="AQ15" s="12">
        <v>6</v>
      </c>
      <c r="AR15" s="5">
        <v>5</v>
      </c>
      <c r="AS15" s="5">
        <v>7</v>
      </c>
      <c r="AT15" s="146">
        <v>6</v>
      </c>
      <c r="AU15" s="146">
        <v>5</v>
      </c>
      <c r="AV15" s="146">
        <v>2</v>
      </c>
      <c r="AW15" s="5"/>
      <c r="AX15" s="5"/>
      <c r="AY15" s="5"/>
      <c r="AZ15" s="5"/>
      <c r="BA15" s="5"/>
      <c r="BB15" s="9"/>
    </row>
    <row r="16" spans="1:56" ht="14.65" thickBot="1" x14ac:dyDescent="0.5">
      <c r="A16" s="24" t="s">
        <v>51</v>
      </c>
      <c r="B16" s="9" t="s">
        <v>143</v>
      </c>
      <c r="D16" s="12"/>
      <c r="E16" s="5"/>
      <c r="F16" s="5"/>
      <c r="G16" s="5"/>
      <c r="H16" s="5"/>
      <c r="I16" s="5"/>
      <c r="J16" s="5"/>
      <c r="K16" s="5"/>
      <c r="L16" s="5"/>
      <c r="M16" s="5"/>
      <c r="N16" s="5"/>
      <c r="O16" s="9"/>
      <c r="Q16" s="12"/>
      <c r="R16" s="5"/>
      <c r="S16" s="5"/>
      <c r="T16" s="5"/>
      <c r="U16" s="5"/>
      <c r="V16" s="5"/>
      <c r="W16" s="5"/>
      <c r="X16" s="5"/>
      <c r="Y16" s="5"/>
      <c r="Z16" s="5"/>
      <c r="AA16" s="5"/>
      <c r="AB16" s="9"/>
      <c r="AD16" s="12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9"/>
      <c r="AQ16" s="12">
        <v>1</v>
      </c>
      <c r="AR16" s="5"/>
      <c r="AS16" s="5">
        <v>2</v>
      </c>
      <c r="AT16" s="146">
        <v>1</v>
      </c>
      <c r="AU16" s="146">
        <v>2</v>
      </c>
      <c r="AV16" s="147"/>
      <c r="AW16" s="5"/>
      <c r="AX16" s="5"/>
      <c r="AY16" s="5"/>
      <c r="AZ16" s="5"/>
      <c r="BA16" s="5"/>
      <c r="BB16" s="9"/>
    </row>
    <row r="17" spans="1:54" ht="14.65" thickBot="1" x14ac:dyDescent="0.5">
      <c r="A17" s="24" t="s">
        <v>52</v>
      </c>
      <c r="B17" s="9" t="s">
        <v>143</v>
      </c>
      <c r="D17" s="12"/>
      <c r="E17" s="5"/>
      <c r="F17" s="5"/>
      <c r="G17" s="5"/>
      <c r="H17" s="5"/>
      <c r="I17" s="5"/>
      <c r="J17" s="5"/>
      <c r="K17" s="5"/>
      <c r="L17" s="5"/>
      <c r="M17" s="5"/>
      <c r="N17" s="5"/>
      <c r="O17" s="9"/>
      <c r="Q17" s="12"/>
      <c r="R17" s="5"/>
      <c r="S17" s="5"/>
      <c r="T17" s="5"/>
      <c r="U17" s="5"/>
      <c r="V17" s="5"/>
      <c r="W17" s="5"/>
      <c r="X17" s="5"/>
      <c r="Y17" s="5"/>
      <c r="Z17" s="5"/>
      <c r="AA17" s="5"/>
      <c r="AB17" s="9"/>
      <c r="AD17" s="12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9"/>
      <c r="AQ17" s="12">
        <v>24</v>
      </c>
      <c r="AR17" s="5">
        <v>19</v>
      </c>
      <c r="AS17" s="5">
        <v>26</v>
      </c>
      <c r="AT17" s="146">
        <v>20</v>
      </c>
      <c r="AU17" s="146">
        <v>22</v>
      </c>
      <c r="AV17" s="147"/>
      <c r="AW17" s="5"/>
      <c r="AX17" s="5"/>
      <c r="AY17" s="5"/>
      <c r="AZ17" s="5"/>
      <c r="BA17" s="5"/>
      <c r="BB17" s="9"/>
    </row>
    <row r="18" spans="1:54" ht="14.65" thickBot="1" x14ac:dyDescent="0.5">
      <c r="A18" s="24" t="s">
        <v>53</v>
      </c>
      <c r="B18" s="9" t="s">
        <v>143</v>
      </c>
      <c r="D18" s="12"/>
      <c r="E18" s="5"/>
      <c r="F18" s="5"/>
      <c r="G18" s="5"/>
      <c r="H18" s="5"/>
      <c r="I18" s="5"/>
      <c r="J18" s="5"/>
      <c r="K18" s="5"/>
      <c r="L18" s="5"/>
      <c r="M18" s="5"/>
      <c r="N18" s="5"/>
      <c r="O18" s="9"/>
      <c r="Q18" s="12"/>
      <c r="R18" s="5"/>
      <c r="S18" s="5"/>
      <c r="T18" s="5"/>
      <c r="U18" s="5"/>
      <c r="V18" s="5"/>
      <c r="W18" s="5"/>
      <c r="X18" s="5"/>
      <c r="Y18" s="5"/>
      <c r="Z18" s="5"/>
      <c r="AA18" s="5"/>
      <c r="AB18" s="9"/>
      <c r="AD18" s="12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9"/>
      <c r="AQ18" s="12">
        <v>1</v>
      </c>
      <c r="AR18" s="5"/>
      <c r="AS18" s="5">
        <v>1</v>
      </c>
      <c r="AT18" s="146">
        <v>1</v>
      </c>
      <c r="AU18" s="147"/>
      <c r="AV18" s="147"/>
      <c r="AW18" s="5"/>
      <c r="AX18" s="5"/>
      <c r="AY18" s="5"/>
      <c r="AZ18" s="5"/>
      <c r="BA18" s="5"/>
      <c r="BB18" s="9"/>
    </row>
    <row r="19" spans="1:54" ht="14.65" thickBot="1" x14ac:dyDescent="0.5">
      <c r="A19" s="24" t="s">
        <v>54</v>
      </c>
      <c r="B19" s="9" t="s">
        <v>143</v>
      </c>
      <c r="D19" s="12"/>
      <c r="E19" s="5"/>
      <c r="F19" s="5"/>
      <c r="G19" s="5"/>
      <c r="H19" s="5"/>
      <c r="I19" s="5"/>
      <c r="J19" s="5"/>
      <c r="K19" s="5"/>
      <c r="L19" s="5"/>
      <c r="M19" s="5"/>
      <c r="N19" s="5"/>
      <c r="O19" s="9"/>
      <c r="Q19" s="12"/>
      <c r="R19" s="5"/>
      <c r="S19" s="5"/>
      <c r="T19" s="5"/>
      <c r="U19" s="5"/>
      <c r="V19" s="5"/>
      <c r="W19" s="5"/>
      <c r="X19" s="5"/>
      <c r="Y19" s="5"/>
      <c r="Z19" s="5"/>
      <c r="AA19" s="5"/>
      <c r="AB19" s="9"/>
      <c r="AD19" s="12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9"/>
      <c r="AQ19" s="12">
        <v>24</v>
      </c>
      <c r="AR19" s="5">
        <v>35</v>
      </c>
      <c r="AS19" s="5">
        <v>45</v>
      </c>
      <c r="AT19" s="146">
        <v>38</v>
      </c>
      <c r="AU19" s="146">
        <v>18</v>
      </c>
      <c r="AV19" s="146">
        <v>6</v>
      </c>
      <c r="AW19" s="5"/>
      <c r="AX19" s="5"/>
      <c r="AY19" s="5"/>
      <c r="AZ19" s="5"/>
      <c r="BA19" s="5"/>
      <c r="BB19" s="9"/>
    </row>
    <row r="20" spans="1:54" ht="14.65" thickBot="1" x14ac:dyDescent="0.5">
      <c r="A20" s="24" t="s">
        <v>55</v>
      </c>
      <c r="B20" s="9" t="s">
        <v>143</v>
      </c>
      <c r="D20" s="12"/>
      <c r="E20" s="5"/>
      <c r="F20" s="5"/>
      <c r="G20" s="5"/>
      <c r="H20" s="5"/>
      <c r="I20" s="5"/>
      <c r="J20" s="5"/>
      <c r="K20" s="5"/>
      <c r="L20" s="5"/>
      <c r="M20" s="5"/>
      <c r="N20" s="5"/>
      <c r="O20" s="9"/>
      <c r="Q20" s="12"/>
      <c r="R20" s="5"/>
      <c r="S20" s="5"/>
      <c r="T20" s="5"/>
      <c r="U20" s="5"/>
      <c r="V20" s="5"/>
      <c r="W20" s="5"/>
      <c r="X20" s="5"/>
      <c r="Y20" s="5"/>
      <c r="Z20" s="5"/>
      <c r="AA20" s="5"/>
      <c r="AB20" s="9"/>
      <c r="AD20" s="12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9"/>
      <c r="AQ20" s="12"/>
      <c r="AR20" s="5"/>
      <c r="AS20" s="5">
        <v>1</v>
      </c>
      <c r="AT20" s="147"/>
      <c r="AU20" s="147"/>
      <c r="AV20" s="147"/>
      <c r="AW20" s="5"/>
      <c r="AX20" s="5"/>
      <c r="AY20" s="5"/>
      <c r="AZ20" s="5"/>
      <c r="BA20" s="5"/>
      <c r="BB20" s="9"/>
    </row>
    <row r="21" spans="1:54" ht="14.65" thickBot="1" x14ac:dyDescent="0.5">
      <c r="A21" s="24" t="s">
        <v>56</v>
      </c>
      <c r="B21" s="9" t="s">
        <v>143</v>
      </c>
      <c r="D21" s="12"/>
      <c r="E21" s="5"/>
      <c r="F21" s="5"/>
      <c r="G21" s="5"/>
      <c r="H21" s="5"/>
      <c r="I21" s="5"/>
      <c r="J21" s="5"/>
      <c r="K21" s="5"/>
      <c r="L21" s="5"/>
      <c r="M21" s="5"/>
      <c r="N21" s="5"/>
      <c r="O21" s="9"/>
      <c r="Q21" s="12"/>
      <c r="R21" s="5"/>
      <c r="S21" s="5"/>
      <c r="T21" s="5"/>
      <c r="U21" s="5"/>
      <c r="V21" s="5"/>
      <c r="W21" s="5"/>
      <c r="X21" s="5"/>
      <c r="Y21" s="5"/>
      <c r="Z21" s="5"/>
      <c r="AA21" s="5"/>
      <c r="AB21" s="9"/>
      <c r="AD21" s="12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9"/>
      <c r="AQ21" s="12">
        <v>4</v>
      </c>
      <c r="AR21" s="5">
        <v>3</v>
      </c>
      <c r="AS21" s="5">
        <v>5</v>
      </c>
      <c r="AT21" s="146">
        <v>3</v>
      </c>
      <c r="AU21" s="146">
        <v>2</v>
      </c>
      <c r="AV21" s="147"/>
      <c r="AW21" s="5"/>
      <c r="AX21" s="5"/>
      <c r="AY21" s="5"/>
      <c r="AZ21" s="5"/>
      <c r="BA21" s="5"/>
      <c r="BB21" s="9"/>
    </row>
    <row r="22" spans="1:54" ht="14.65" thickBot="1" x14ac:dyDescent="0.5">
      <c r="A22" s="24" t="s">
        <v>57</v>
      </c>
      <c r="B22" s="9" t="s">
        <v>143</v>
      </c>
      <c r="D22" s="12"/>
      <c r="E22" s="5"/>
      <c r="F22" s="5"/>
      <c r="G22" s="5"/>
      <c r="H22" s="5"/>
      <c r="I22" s="5"/>
      <c r="J22" s="5"/>
      <c r="K22" s="5"/>
      <c r="L22" s="5"/>
      <c r="M22" s="5"/>
      <c r="N22" s="5"/>
      <c r="O22" s="9"/>
      <c r="Q22" s="12"/>
      <c r="R22" s="5"/>
      <c r="S22" s="5"/>
      <c r="T22" s="5"/>
      <c r="U22" s="5"/>
      <c r="V22" s="5"/>
      <c r="W22" s="5"/>
      <c r="X22" s="5"/>
      <c r="Y22" s="5"/>
      <c r="Z22" s="5"/>
      <c r="AA22" s="5"/>
      <c r="AB22" s="9"/>
      <c r="AD22" s="12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9"/>
      <c r="AQ22" s="12">
        <v>2</v>
      </c>
      <c r="AR22" s="5">
        <v>1</v>
      </c>
      <c r="AS22" s="5">
        <v>10</v>
      </c>
      <c r="AT22" s="146">
        <v>7</v>
      </c>
      <c r="AU22" s="146">
        <v>6</v>
      </c>
      <c r="AV22" s="147"/>
      <c r="AW22" s="5"/>
      <c r="AX22" s="5"/>
      <c r="AY22" s="5"/>
      <c r="AZ22" s="5"/>
      <c r="BA22" s="5"/>
      <c r="BB22" s="9"/>
    </row>
    <row r="23" spans="1:54" ht="14.65" thickBot="1" x14ac:dyDescent="0.5">
      <c r="A23" s="24" t="s">
        <v>58</v>
      </c>
      <c r="B23" s="9" t="s">
        <v>143</v>
      </c>
      <c r="D23" s="12"/>
      <c r="E23" s="5"/>
      <c r="F23" s="5"/>
      <c r="G23" s="5"/>
      <c r="H23" s="5"/>
      <c r="I23" s="5"/>
      <c r="J23" s="5"/>
      <c r="K23" s="5"/>
      <c r="L23" s="5"/>
      <c r="M23" s="5"/>
      <c r="N23" s="5"/>
      <c r="O23" s="9"/>
      <c r="Q23" s="12"/>
      <c r="R23" s="5"/>
      <c r="S23" s="5"/>
      <c r="T23" s="5"/>
      <c r="U23" s="5"/>
      <c r="V23" s="5"/>
      <c r="W23" s="5"/>
      <c r="X23" s="5"/>
      <c r="Y23" s="5"/>
      <c r="Z23" s="5"/>
      <c r="AA23" s="5"/>
      <c r="AB23" s="9"/>
      <c r="AD23" s="12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9"/>
      <c r="AQ23" s="12"/>
      <c r="AR23" s="5"/>
      <c r="AS23" s="5"/>
      <c r="AT23" s="147"/>
      <c r="AU23" s="147"/>
      <c r="AV23" s="147"/>
      <c r="AW23" s="5"/>
      <c r="AX23" s="5"/>
      <c r="AY23" s="5"/>
      <c r="AZ23" s="5"/>
      <c r="BA23" s="5"/>
      <c r="BB23" s="9"/>
    </row>
    <row r="24" spans="1:54" ht="14.65" thickBot="1" x14ac:dyDescent="0.5">
      <c r="A24" s="24" t="s">
        <v>59</v>
      </c>
      <c r="B24" s="9" t="s">
        <v>143</v>
      </c>
      <c r="D24" s="12"/>
      <c r="E24" s="5"/>
      <c r="F24" s="5"/>
      <c r="G24" s="5"/>
      <c r="H24" s="5"/>
      <c r="I24" s="5"/>
      <c r="J24" s="5"/>
      <c r="K24" s="5"/>
      <c r="L24" s="5"/>
      <c r="M24" s="5"/>
      <c r="N24" s="5"/>
      <c r="O24" s="9"/>
      <c r="Q24" s="12"/>
      <c r="R24" s="5"/>
      <c r="S24" s="5"/>
      <c r="T24" s="5"/>
      <c r="U24" s="5"/>
      <c r="V24" s="5"/>
      <c r="W24" s="5"/>
      <c r="X24" s="5"/>
      <c r="Y24" s="5"/>
      <c r="Z24" s="5"/>
      <c r="AA24" s="5"/>
      <c r="AB24" s="9"/>
      <c r="AD24" s="12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9"/>
      <c r="AQ24" s="12">
        <v>2</v>
      </c>
      <c r="AR24" s="5">
        <v>2</v>
      </c>
      <c r="AS24" s="5">
        <v>4</v>
      </c>
      <c r="AT24" s="146">
        <v>2</v>
      </c>
      <c r="AU24" s="146">
        <v>1</v>
      </c>
      <c r="AV24" s="147"/>
      <c r="AW24" s="5"/>
      <c r="AX24" s="5"/>
      <c r="AY24" s="5"/>
      <c r="AZ24" s="5"/>
      <c r="BA24" s="5"/>
      <c r="BB24" s="9"/>
    </row>
    <row r="25" spans="1:54" ht="14.65" thickBot="1" x14ac:dyDescent="0.5">
      <c r="A25" s="24" t="s">
        <v>60</v>
      </c>
      <c r="B25" s="9" t="s">
        <v>143</v>
      </c>
      <c r="D25" s="12"/>
      <c r="E25" s="5"/>
      <c r="F25" s="5"/>
      <c r="G25" s="5"/>
      <c r="H25" s="5"/>
      <c r="I25" s="5"/>
      <c r="J25" s="5"/>
      <c r="K25" s="5"/>
      <c r="L25" s="5"/>
      <c r="M25" s="5"/>
      <c r="N25" s="5"/>
      <c r="O25" s="9"/>
      <c r="Q25" s="12"/>
      <c r="R25" s="5"/>
      <c r="S25" s="5"/>
      <c r="T25" s="5"/>
      <c r="U25" s="5"/>
      <c r="V25" s="5"/>
      <c r="W25" s="5"/>
      <c r="X25" s="5"/>
      <c r="Y25" s="5"/>
      <c r="Z25" s="5"/>
      <c r="AA25" s="5"/>
      <c r="AB25" s="9"/>
      <c r="AD25" s="12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9"/>
      <c r="AQ25" s="12">
        <v>3</v>
      </c>
      <c r="AR25" s="5">
        <v>2</v>
      </c>
      <c r="AS25" s="5">
        <v>1</v>
      </c>
      <c r="AT25" s="146">
        <v>2</v>
      </c>
      <c r="AU25" s="146">
        <v>3</v>
      </c>
      <c r="AV25" s="147"/>
      <c r="AW25" s="5"/>
      <c r="AX25" s="5"/>
      <c r="AY25" s="5"/>
      <c r="AZ25" s="5"/>
      <c r="BA25" s="5"/>
      <c r="BB25" s="9"/>
    </row>
    <row r="26" spans="1:54" ht="14.65" thickBot="1" x14ac:dyDescent="0.5">
      <c r="A26" s="24" t="s">
        <v>61</v>
      </c>
      <c r="B26" s="9" t="s">
        <v>143</v>
      </c>
      <c r="D26" s="12"/>
      <c r="E26" s="5"/>
      <c r="F26" s="5"/>
      <c r="G26" s="5"/>
      <c r="H26" s="5"/>
      <c r="I26" s="5"/>
      <c r="J26" s="5"/>
      <c r="K26" s="5"/>
      <c r="L26" s="5"/>
      <c r="M26" s="5"/>
      <c r="N26" s="5"/>
      <c r="O26" s="9"/>
      <c r="Q26" s="12"/>
      <c r="R26" s="5"/>
      <c r="S26" s="5"/>
      <c r="T26" s="5"/>
      <c r="U26" s="5"/>
      <c r="V26" s="5"/>
      <c r="W26" s="5"/>
      <c r="X26" s="5"/>
      <c r="Y26" s="5"/>
      <c r="Z26" s="5"/>
      <c r="AA26" s="5"/>
      <c r="AB26" s="9"/>
      <c r="AD26" s="12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9"/>
      <c r="AQ26" s="12">
        <v>12</v>
      </c>
      <c r="AR26" s="5">
        <v>11</v>
      </c>
      <c r="AS26" s="5">
        <v>11</v>
      </c>
      <c r="AT26" s="146">
        <v>9</v>
      </c>
      <c r="AU26" s="146">
        <v>7</v>
      </c>
      <c r="AV26" s="147"/>
      <c r="AW26" s="5"/>
      <c r="AX26" s="5"/>
      <c r="AY26" s="5"/>
      <c r="AZ26" s="5"/>
      <c r="BA26" s="5"/>
      <c r="BB26" s="9"/>
    </row>
    <row r="27" spans="1:54" ht="14.65" thickBot="1" x14ac:dyDescent="0.5">
      <c r="A27" s="24" t="s">
        <v>62</v>
      </c>
      <c r="B27" s="9" t="s">
        <v>143</v>
      </c>
      <c r="D27" s="12"/>
      <c r="E27" s="5"/>
      <c r="F27" s="5"/>
      <c r="G27" s="5"/>
      <c r="H27" s="5"/>
      <c r="I27" s="5"/>
      <c r="J27" s="5"/>
      <c r="K27" s="5"/>
      <c r="L27" s="5"/>
      <c r="M27" s="5"/>
      <c r="N27" s="5"/>
      <c r="O27" s="9"/>
      <c r="Q27" s="12"/>
      <c r="R27" s="5"/>
      <c r="S27" s="5"/>
      <c r="T27" s="5"/>
      <c r="U27" s="5"/>
      <c r="V27" s="5"/>
      <c r="W27" s="5"/>
      <c r="X27" s="5"/>
      <c r="Y27" s="5"/>
      <c r="Z27" s="5"/>
      <c r="AA27" s="5"/>
      <c r="AB27" s="9"/>
      <c r="AD27" s="12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9"/>
      <c r="AQ27" s="12">
        <v>3</v>
      </c>
      <c r="AR27" s="5">
        <v>2</v>
      </c>
      <c r="AS27" s="5">
        <v>3</v>
      </c>
      <c r="AT27" s="146">
        <v>7</v>
      </c>
      <c r="AU27" s="146">
        <v>5</v>
      </c>
      <c r="AV27" s="147"/>
      <c r="AW27" s="5"/>
      <c r="AX27" s="5"/>
      <c r="AY27" s="5"/>
      <c r="AZ27" s="5"/>
      <c r="BA27" s="5"/>
      <c r="BB27" s="9"/>
    </row>
    <row r="28" spans="1:54" ht="14.65" thickBot="1" x14ac:dyDescent="0.5">
      <c r="A28" s="24" t="s">
        <v>63</v>
      </c>
      <c r="B28" s="9" t="s">
        <v>143</v>
      </c>
      <c r="D28" s="12"/>
      <c r="E28" s="5"/>
      <c r="F28" s="5"/>
      <c r="G28" s="5"/>
      <c r="H28" s="5"/>
      <c r="I28" s="5"/>
      <c r="J28" s="5"/>
      <c r="K28" s="5"/>
      <c r="L28" s="5"/>
      <c r="M28" s="5"/>
      <c r="N28" s="5"/>
      <c r="O28" s="9"/>
      <c r="Q28" s="12"/>
      <c r="R28" s="5"/>
      <c r="S28" s="5"/>
      <c r="T28" s="5"/>
      <c r="U28" s="5"/>
      <c r="V28" s="5"/>
      <c r="W28" s="5"/>
      <c r="X28" s="5"/>
      <c r="Y28" s="5"/>
      <c r="Z28" s="5"/>
      <c r="AA28" s="5"/>
      <c r="AB28" s="9"/>
      <c r="AD28" s="12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9"/>
      <c r="AQ28" s="12">
        <v>5</v>
      </c>
      <c r="AR28" s="5">
        <v>6</v>
      </c>
      <c r="AS28" s="5">
        <v>6</v>
      </c>
      <c r="AT28" s="146">
        <v>6</v>
      </c>
      <c r="AU28" s="146">
        <v>4</v>
      </c>
      <c r="AV28" s="147"/>
      <c r="AW28" s="5"/>
      <c r="AX28" s="5"/>
      <c r="AY28" s="5"/>
      <c r="AZ28" s="5"/>
      <c r="BA28" s="5"/>
      <c r="BB28" s="9"/>
    </row>
    <row r="29" spans="1:54" ht="14.65" thickBot="1" x14ac:dyDescent="0.5">
      <c r="A29" s="24" t="s">
        <v>64</v>
      </c>
      <c r="B29" s="9" t="s">
        <v>143</v>
      </c>
      <c r="D29" s="12"/>
      <c r="E29" s="5"/>
      <c r="F29" s="5"/>
      <c r="G29" s="5"/>
      <c r="H29" s="5"/>
      <c r="I29" s="5"/>
      <c r="J29" s="5"/>
      <c r="K29" s="5"/>
      <c r="L29" s="5"/>
      <c r="M29" s="5"/>
      <c r="N29" s="5"/>
      <c r="O29" s="9"/>
      <c r="Q29" s="12"/>
      <c r="R29" s="5"/>
      <c r="S29" s="5"/>
      <c r="T29" s="5"/>
      <c r="U29" s="5"/>
      <c r="V29" s="5"/>
      <c r="W29" s="5"/>
      <c r="X29" s="5"/>
      <c r="Y29" s="5"/>
      <c r="Z29" s="5"/>
      <c r="AA29" s="5"/>
      <c r="AB29" s="9"/>
      <c r="AD29" s="12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9"/>
      <c r="AQ29" s="12">
        <v>3</v>
      </c>
      <c r="AR29" s="5">
        <v>5</v>
      </c>
      <c r="AS29" s="5">
        <v>6</v>
      </c>
      <c r="AT29" s="146">
        <v>3</v>
      </c>
      <c r="AU29" s="146">
        <v>3</v>
      </c>
      <c r="AV29" s="147"/>
      <c r="AW29" s="5"/>
      <c r="AX29" s="5"/>
      <c r="AY29" s="5"/>
      <c r="AZ29" s="5"/>
      <c r="BA29" s="5"/>
      <c r="BB29" s="9"/>
    </row>
    <row r="30" spans="1:54" ht="14.65" thickBot="1" x14ac:dyDescent="0.5">
      <c r="A30" s="24" t="s">
        <v>65</v>
      </c>
      <c r="B30" s="9" t="s">
        <v>143</v>
      </c>
      <c r="D30" s="12"/>
      <c r="E30" s="5"/>
      <c r="F30" s="5"/>
      <c r="G30" s="5"/>
      <c r="H30" s="5"/>
      <c r="I30" s="5"/>
      <c r="J30" s="5"/>
      <c r="K30" s="5"/>
      <c r="L30" s="5"/>
      <c r="M30" s="5"/>
      <c r="N30" s="5"/>
      <c r="O30" s="9"/>
      <c r="Q30" s="12"/>
      <c r="R30" s="5"/>
      <c r="S30" s="5"/>
      <c r="T30" s="5"/>
      <c r="U30" s="5"/>
      <c r="V30" s="5"/>
      <c r="W30" s="5"/>
      <c r="X30" s="5"/>
      <c r="Y30" s="5"/>
      <c r="Z30" s="5"/>
      <c r="AA30" s="5"/>
      <c r="AB30" s="9"/>
      <c r="AD30" s="12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9"/>
      <c r="AQ30" s="12">
        <v>4</v>
      </c>
      <c r="AR30" s="5">
        <v>6</v>
      </c>
      <c r="AS30" s="5">
        <v>5</v>
      </c>
      <c r="AT30" s="146">
        <v>6</v>
      </c>
      <c r="AU30" s="146">
        <v>7</v>
      </c>
      <c r="AV30" s="147"/>
      <c r="AW30" s="5"/>
      <c r="AX30" s="5"/>
      <c r="AY30" s="5"/>
      <c r="AZ30" s="5"/>
      <c r="BA30" s="5"/>
      <c r="BB30" s="9"/>
    </row>
    <row r="31" spans="1:54" ht="14.65" thickBot="1" x14ac:dyDescent="0.5">
      <c r="A31" s="24" t="s">
        <v>66</v>
      </c>
      <c r="B31" s="9" t="s">
        <v>143</v>
      </c>
      <c r="D31" s="12"/>
      <c r="E31" s="5"/>
      <c r="F31" s="5"/>
      <c r="G31" s="5"/>
      <c r="H31" s="5"/>
      <c r="I31" s="5"/>
      <c r="J31" s="5"/>
      <c r="K31" s="5"/>
      <c r="L31" s="5"/>
      <c r="M31" s="5"/>
      <c r="N31" s="5"/>
      <c r="O31" s="9"/>
      <c r="Q31" s="12"/>
      <c r="R31" s="5"/>
      <c r="S31" s="5"/>
      <c r="T31" s="5"/>
      <c r="U31" s="5"/>
      <c r="V31" s="5"/>
      <c r="W31" s="5"/>
      <c r="X31" s="5"/>
      <c r="Y31" s="5"/>
      <c r="Z31" s="5"/>
      <c r="AA31" s="5"/>
      <c r="AB31" s="9"/>
      <c r="AD31" s="12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9"/>
      <c r="AQ31" s="12"/>
      <c r="AR31" s="5">
        <v>1</v>
      </c>
      <c r="AS31" s="5">
        <v>1</v>
      </c>
      <c r="AT31" s="146">
        <v>2</v>
      </c>
      <c r="AU31" s="147"/>
      <c r="AV31" s="146">
        <v>2</v>
      </c>
      <c r="AW31" s="5"/>
      <c r="AX31" s="5"/>
      <c r="AY31" s="5"/>
      <c r="AZ31" s="5"/>
      <c r="BA31" s="5"/>
      <c r="BB31" s="9"/>
    </row>
    <row r="32" spans="1:54" ht="14.65" thickBot="1" x14ac:dyDescent="0.5">
      <c r="A32" s="24" t="s">
        <v>67</v>
      </c>
      <c r="B32" s="9" t="s">
        <v>143</v>
      </c>
      <c r="D32" s="12"/>
      <c r="E32" s="5"/>
      <c r="F32" s="5"/>
      <c r="G32" s="5"/>
      <c r="H32" s="5"/>
      <c r="I32" s="5"/>
      <c r="J32" s="5"/>
      <c r="K32" s="5"/>
      <c r="L32" s="5"/>
      <c r="M32" s="5"/>
      <c r="N32" s="5"/>
      <c r="O32" s="9"/>
      <c r="Q32" s="12"/>
      <c r="R32" s="5"/>
      <c r="S32" s="5"/>
      <c r="T32" s="5"/>
      <c r="U32" s="5"/>
      <c r="V32" s="5"/>
      <c r="W32" s="5"/>
      <c r="X32" s="5"/>
      <c r="Y32" s="5"/>
      <c r="Z32" s="5"/>
      <c r="AA32" s="5"/>
      <c r="AB32" s="9"/>
      <c r="AD32" s="12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9"/>
      <c r="AQ32" s="12"/>
      <c r="AR32" s="5"/>
      <c r="AS32" s="5"/>
      <c r="AT32" s="147"/>
      <c r="AU32" s="147"/>
      <c r="AV32" s="147"/>
      <c r="AW32" s="5"/>
      <c r="AX32" s="5"/>
      <c r="AY32" s="5"/>
      <c r="AZ32" s="5"/>
      <c r="BA32" s="5"/>
      <c r="BB32" s="9"/>
    </row>
    <row r="33" spans="1:54" ht="14.65" thickBot="1" x14ac:dyDescent="0.5">
      <c r="A33" s="24" t="s">
        <v>68</v>
      </c>
      <c r="B33" s="9" t="s">
        <v>143</v>
      </c>
      <c r="D33" s="12"/>
      <c r="E33" s="5"/>
      <c r="F33" s="5"/>
      <c r="G33" s="5"/>
      <c r="H33" s="5"/>
      <c r="I33" s="5"/>
      <c r="J33" s="5"/>
      <c r="K33" s="5"/>
      <c r="L33" s="5"/>
      <c r="M33" s="5"/>
      <c r="N33" s="5"/>
      <c r="O33" s="9"/>
      <c r="Q33" s="12"/>
      <c r="R33" s="5"/>
      <c r="S33" s="5"/>
      <c r="T33" s="5"/>
      <c r="U33" s="5"/>
      <c r="V33" s="5"/>
      <c r="W33" s="5"/>
      <c r="X33" s="5"/>
      <c r="Y33" s="5"/>
      <c r="Z33" s="5"/>
      <c r="AA33" s="5"/>
      <c r="AB33" s="9"/>
      <c r="AD33" s="12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9"/>
      <c r="AQ33" s="12"/>
      <c r="AR33" s="5"/>
      <c r="AS33" s="5"/>
      <c r="AT33" s="147"/>
      <c r="AU33" s="147"/>
      <c r="AV33" s="147"/>
      <c r="AW33" s="5"/>
      <c r="AX33" s="5"/>
      <c r="AY33" s="5"/>
      <c r="AZ33" s="5"/>
      <c r="BA33" s="5"/>
      <c r="BB33" s="9"/>
    </row>
    <row r="34" spans="1:54" ht="14.65" thickBot="1" x14ac:dyDescent="0.5">
      <c r="A34" s="24" t="s">
        <v>69</v>
      </c>
      <c r="B34" s="9" t="s">
        <v>143</v>
      </c>
      <c r="D34" s="12"/>
      <c r="E34" s="5"/>
      <c r="F34" s="5"/>
      <c r="G34" s="5"/>
      <c r="H34" s="5"/>
      <c r="I34" s="5"/>
      <c r="J34" s="5"/>
      <c r="K34" s="5"/>
      <c r="L34" s="5"/>
      <c r="M34" s="5"/>
      <c r="N34" s="5"/>
      <c r="O34" s="9"/>
      <c r="Q34" s="12"/>
      <c r="R34" s="5"/>
      <c r="S34" s="5"/>
      <c r="T34" s="5"/>
      <c r="U34" s="5"/>
      <c r="V34" s="5"/>
      <c r="W34" s="5"/>
      <c r="X34" s="5"/>
      <c r="Y34" s="5"/>
      <c r="Z34" s="5"/>
      <c r="AA34" s="5"/>
      <c r="AB34" s="9"/>
      <c r="AD34" s="12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9"/>
      <c r="AQ34" s="12">
        <v>14</v>
      </c>
      <c r="AR34" s="5">
        <v>10</v>
      </c>
      <c r="AS34" s="5">
        <v>17</v>
      </c>
      <c r="AT34" s="146">
        <v>17</v>
      </c>
      <c r="AU34" s="146">
        <v>12</v>
      </c>
      <c r="AV34" s="147"/>
      <c r="AW34" s="5"/>
      <c r="AX34" s="5"/>
      <c r="AY34" s="5"/>
      <c r="AZ34" s="5"/>
      <c r="BA34" s="5"/>
      <c r="BB34" s="9"/>
    </row>
    <row r="35" spans="1:54" ht="14.65" thickBot="1" x14ac:dyDescent="0.5">
      <c r="A35" s="24" t="s">
        <v>70</v>
      </c>
      <c r="B35" s="9" t="s">
        <v>143</v>
      </c>
      <c r="D35" s="12"/>
      <c r="E35" s="5"/>
      <c r="F35" s="5"/>
      <c r="G35" s="5"/>
      <c r="H35" s="5"/>
      <c r="I35" s="5"/>
      <c r="J35" s="5"/>
      <c r="K35" s="5"/>
      <c r="L35" s="5"/>
      <c r="M35" s="5"/>
      <c r="N35" s="5"/>
      <c r="O35" s="9"/>
      <c r="Q35" s="12"/>
      <c r="R35" s="5"/>
      <c r="S35" s="5"/>
      <c r="T35" s="5"/>
      <c r="U35" s="5"/>
      <c r="V35" s="5"/>
      <c r="W35" s="5"/>
      <c r="X35" s="5"/>
      <c r="Y35" s="5"/>
      <c r="Z35" s="5"/>
      <c r="AA35" s="5"/>
      <c r="AB35" s="9"/>
      <c r="AD35" s="12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9"/>
      <c r="AQ35" s="12"/>
      <c r="AR35" s="5"/>
      <c r="AS35" s="5"/>
      <c r="AT35" s="147"/>
      <c r="AU35" s="147"/>
      <c r="AV35" s="147"/>
      <c r="AW35" s="5"/>
      <c r="AX35" s="5"/>
      <c r="AY35" s="5"/>
      <c r="AZ35" s="5"/>
      <c r="BA35" s="5"/>
      <c r="BB35" s="9"/>
    </row>
    <row r="36" spans="1:54" ht="14.65" thickBot="1" x14ac:dyDescent="0.5">
      <c r="A36" s="24" t="s">
        <v>71</v>
      </c>
      <c r="B36" s="9" t="s">
        <v>143</v>
      </c>
      <c r="D36" s="12"/>
      <c r="E36" s="5"/>
      <c r="F36" s="5"/>
      <c r="G36" s="5"/>
      <c r="H36" s="5"/>
      <c r="I36" s="5"/>
      <c r="J36" s="5"/>
      <c r="K36" s="5"/>
      <c r="L36" s="5"/>
      <c r="M36" s="5"/>
      <c r="N36" s="5"/>
      <c r="O36" s="9"/>
      <c r="Q36" s="12"/>
      <c r="R36" s="5"/>
      <c r="S36" s="5"/>
      <c r="T36" s="5"/>
      <c r="U36" s="5"/>
      <c r="V36" s="5"/>
      <c r="W36" s="5"/>
      <c r="X36" s="5"/>
      <c r="Y36" s="5"/>
      <c r="Z36" s="5"/>
      <c r="AA36" s="5"/>
      <c r="AB36" s="9"/>
      <c r="AD36" s="12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9"/>
      <c r="AQ36" s="12">
        <v>5</v>
      </c>
      <c r="AR36" s="5">
        <v>2</v>
      </c>
      <c r="AS36" s="5">
        <v>13</v>
      </c>
      <c r="AT36" s="146">
        <v>11</v>
      </c>
      <c r="AU36" s="146">
        <v>2</v>
      </c>
      <c r="AV36" s="146">
        <v>1</v>
      </c>
      <c r="AW36" s="5"/>
      <c r="AX36" s="5"/>
      <c r="AY36" s="5"/>
      <c r="AZ36" s="5"/>
      <c r="BA36" s="5"/>
      <c r="BB36" s="9"/>
    </row>
    <row r="37" spans="1:54" ht="14.65" thickBot="1" x14ac:dyDescent="0.5">
      <c r="A37" s="24" t="s">
        <v>72</v>
      </c>
      <c r="B37" s="9" t="s">
        <v>143</v>
      </c>
      <c r="D37" s="12"/>
      <c r="E37" s="5"/>
      <c r="F37" s="5"/>
      <c r="G37" s="5"/>
      <c r="H37" s="5"/>
      <c r="I37" s="5"/>
      <c r="J37" s="5"/>
      <c r="K37" s="5"/>
      <c r="L37" s="5"/>
      <c r="M37" s="5"/>
      <c r="N37" s="5"/>
      <c r="O37" s="9"/>
      <c r="Q37" s="12"/>
      <c r="R37" s="5"/>
      <c r="S37" s="5"/>
      <c r="T37" s="5"/>
      <c r="U37" s="5"/>
      <c r="V37" s="5"/>
      <c r="W37" s="5"/>
      <c r="X37" s="5"/>
      <c r="Y37" s="5"/>
      <c r="Z37" s="5"/>
      <c r="AA37" s="5"/>
      <c r="AB37" s="9"/>
      <c r="AD37" s="12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9"/>
      <c r="AQ37" s="12">
        <v>1</v>
      </c>
      <c r="AR37" s="5">
        <v>3</v>
      </c>
      <c r="AS37" s="5">
        <v>2</v>
      </c>
      <c r="AT37" s="146">
        <v>6</v>
      </c>
      <c r="AU37" s="146">
        <v>3</v>
      </c>
      <c r="AV37" s="147"/>
      <c r="AW37" s="5"/>
      <c r="AX37" s="5"/>
      <c r="AY37" s="5"/>
      <c r="AZ37" s="5"/>
      <c r="BA37" s="5"/>
      <c r="BB37" s="9"/>
    </row>
    <row r="38" spans="1:54" ht="14.65" thickBot="1" x14ac:dyDescent="0.5">
      <c r="A38" s="24" t="s">
        <v>73</v>
      </c>
      <c r="B38" s="9" t="s">
        <v>143</v>
      </c>
      <c r="D38" s="12"/>
      <c r="E38" s="5"/>
      <c r="F38" s="5"/>
      <c r="G38" s="5"/>
      <c r="H38" s="5"/>
      <c r="I38" s="5"/>
      <c r="J38" s="5"/>
      <c r="K38" s="5"/>
      <c r="L38" s="5"/>
      <c r="M38" s="5"/>
      <c r="N38" s="5"/>
      <c r="O38" s="9"/>
      <c r="Q38" s="12"/>
      <c r="R38" s="5"/>
      <c r="S38" s="5"/>
      <c r="T38" s="5"/>
      <c r="U38" s="5"/>
      <c r="V38" s="5"/>
      <c r="W38" s="5"/>
      <c r="X38" s="5"/>
      <c r="Y38" s="5"/>
      <c r="Z38" s="5"/>
      <c r="AA38" s="5"/>
      <c r="AB38" s="9"/>
      <c r="AD38" s="12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9"/>
      <c r="AQ38" s="12"/>
      <c r="AR38" s="5"/>
      <c r="AS38" s="5"/>
      <c r="AT38" s="147"/>
      <c r="AU38" s="147"/>
      <c r="AV38" s="147"/>
      <c r="AW38" s="5"/>
      <c r="AX38" s="5"/>
      <c r="AY38" s="5"/>
      <c r="AZ38" s="5"/>
      <c r="BA38" s="5"/>
      <c r="BB38" s="9"/>
    </row>
    <row r="39" spans="1:54" ht="14.65" thickBot="1" x14ac:dyDescent="0.5">
      <c r="A39" s="24" t="s">
        <v>74</v>
      </c>
      <c r="B39" s="9" t="s">
        <v>143</v>
      </c>
      <c r="D39" s="12"/>
      <c r="E39" s="5"/>
      <c r="F39" s="5"/>
      <c r="G39" s="5"/>
      <c r="H39" s="5"/>
      <c r="I39" s="5"/>
      <c r="J39" s="5"/>
      <c r="K39" s="5"/>
      <c r="L39" s="5"/>
      <c r="M39" s="5"/>
      <c r="N39" s="5"/>
      <c r="O39" s="9"/>
      <c r="Q39" s="12"/>
      <c r="R39" s="5"/>
      <c r="S39" s="5"/>
      <c r="T39" s="5"/>
      <c r="U39" s="5"/>
      <c r="V39" s="5"/>
      <c r="W39" s="5"/>
      <c r="X39" s="5"/>
      <c r="Y39" s="5"/>
      <c r="Z39" s="5"/>
      <c r="AA39" s="5"/>
      <c r="AB39" s="9"/>
      <c r="AD39" s="12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9"/>
      <c r="AQ39" s="12">
        <v>1</v>
      </c>
      <c r="AR39" s="5">
        <v>1</v>
      </c>
      <c r="AS39" s="5">
        <v>1</v>
      </c>
      <c r="AT39" s="146">
        <v>1</v>
      </c>
      <c r="AU39" s="147"/>
      <c r="AV39" s="147"/>
      <c r="AW39" s="5"/>
      <c r="AX39" s="5"/>
      <c r="AY39" s="5"/>
      <c r="AZ39" s="5"/>
      <c r="BA39" s="5"/>
      <c r="BB39" s="9"/>
    </row>
    <row r="40" spans="1:54" ht="14.65" thickBot="1" x14ac:dyDescent="0.5">
      <c r="A40" s="24" t="s">
        <v>75</v>
      </c>
      <c r="B40" s="9" t="s">
        <v>143</v>
      </c>
      <c r="D40" s="12"/>
      <c r="E40" s="5"/>
      <c r="F40" s="5"/>
      <c r="G40" s="5"/>
      <c r="H40" s="5"/>
      <c r="I40" s="5"/>
      <c r="J40" s="5"/>
      <c r="K40" s="5"/>
      <c r="L40" s="5"/>
      <c r="M40" s="5"/>
      <c r="N40" s="5"/>
      <c r="O40" s="9"/>
      <c r="Q40" s="12"/>
      <c r="R40" s="5"/>
      <c r="S40" s="5"/>
      <c r="T40" s="5"/>
      <c r="U40" s="5"/>
      <c r="V40" s="5"/>
      <c r="W40" s="5"/>
      <c r="X40" s="5"/>
      <c r="Y40" s="5"/>
      <c r="Z40" s="5"/>
      <c r="AA40" s="5"/>
      <c r="AB40" s="9"/>
      <c r="AD40" s="12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9"/>
      <c r="AQ40" s="12">
        <v>1</v>
      </c>
      <c r="AR40" s="5">
        <v>1</v>
      </c>
      <c r="AS40" s="5"/>
      <c r="AT40" s="146">
        <v>1</v>
      </c>
      <c r="AU40" s="146">
        <v>1</v>
      </c>
      <c r="AV40" s="147"/>
      <c r="AW40" s="5"/>
      <c r="AX40" s="5"/>
      <c r="AY40" s="5"/>
      <c r="AZ40" s="5"/>
      <c r="BA40" s="5"/>
      <c r="BB40" s="9"/>
    </row>
    <row r="41" spans="1:54" ht="14.65" thickBot="1" x14ac:dyDescent="0.5">
      <c r="A41" s="24" t="s">
        <v>76</v>
      </c>
      <c r="B41" s="9" t="s">
        <v>143</v>
      </c>
      <c r="D41" s="12"/>
      <c r="E41" s="5"/>
      <c r="F41" s="5"/>
      <c r="G41" s="5"/>
      <c r="H41" s="5"/>
      <c r="I41" s="5"/>
      <c r="J41" s="5"/>
      <c r="K41" s="5"/>
      <c r="L41" s="5"/>
      <c r="M41" s="5"/>
      <c r="N41" s="5"/>
      <c r="O41" s="9"/>
      <c r="Q41" s="12"/>
      <c r="R41" s="5"/>
      <c r="S41" s="5"/>
      <c r="T41" s="5"/>
      <c r="U41" s="5"/>
      <c r="V41" s="5"/>
      <c r="W41" s="5"/>
      <c r="X41" s="5"/>
      <c r="Y41" s="5"/>
      <c r="Z41" s="5"/>
      <c r="AA41" s="5"/>
      <c r="AB41" s="9"/>
      <c r="AD41" s="12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9"/>
      <c r="AQ41" s="12"/>
      <c r="AR41" s="5"/>
      <c r="AS41" s="5"/>
      <c r="AT41" s="147"/>
      <c r="AU41" s="147"/>
      <c r="AV41" s="147"/>
      <c r="AW41" s="5"/>
      <c r="AX41" s="5"/>
      <c r="AY41" s="5"/>
      <c r="AZ41" s="5"/>
      <c r="BA41" s="5"/>
      <c r="BB41" s="9"/>
    </row>
    <row r="42" spans="1:54" ht="14.65" thickBot="1" x14ac:dyDescent="0.5">
      <c r="A42" s="24" t="s">
        <v>77</v>
      </c>
      <c r="B42" s="9" t="s">
        <v>143</v>
      </c>
      <c r="D42" s="12"/>
      <c r="E42" s="5"/>
      <c r="F42" s="5"/>
      <c r="G42" s="5"/>
      <c r="H42" s="5"/>
      <c r="I42" s="5"/>
      <c r="J42" s="5"/>
      <c r="K42" s="5"/>
      <c r="L42" s="5"/>
      <c r="M42" s="5"/>
      <c r="N42" s="5"/>
      <c r="O42" s="9"/>
      <c r="Q42" s="12"/>
      <c r="R42" s="5"/>
      <c r="S42" s="5"/>
      <c r="T42" s="5"/>
      <c r="U42" s="5"/>
      <c r="V42" s="5"/>
      <c r="W42" s="5"/>
      <c r="X42" s="5"/>
      <c r="Y42" s="5"/>
      <c r="Z42" s="5"/>
      <c r="AA42" s="5"/>
      <c r="AB42" s="9"/>
      <c r="AD42" s="12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9"/>
      <c r="AQ42" s="12">
        <v>10</v>
      </c>
      <c r="AR42" s="5">
        <v>8</v>
      </c>
      <c r="AS42" s="5">
        <v>12</v>
      </c>
      <c r="AT42" s="146">
        <v>11</v>
      </c>
      <c r="AU42" s="146">
        <v>12</v>
      </c>
      <c r="AV42" s="147"/>
      <c r="AW42" s="5"/>
      <c r="AX42" s="5"/>
      <c r="AY42" s="5"/>
      <c r="AZ42" s="5"/>
      <c r="BA42" s="5"/>
      <c r="BB42" s="9"/>
    </row>
    <row r="43" spans="1:54" ht="14.65" thickBot="1" x14ac:dyDescent="0.5">
      <c r="A43" s="24" t="s">
        <v>78</v>
      </c>
      <c r="B43" s="9" t="s">
        <v>143</v>
      </c>
      <c r="D43" s="12"/>
      <c r="E43" s="5"/>
      <c r="F43" s="5"/>
      <c r="G43" s="5"/>
      <c r="H43" s="5"/>
      <c r="I43" s="5"/>
      <c r="J43" s="5"/>
      <c r="K43" s="5"/>
      <c r="L43" s="5"/>
      <c r="M43" s="5"/>
      <c r="N43" s="5"/>
      <c r="O43" s="9"/>
      <c r="Q43" s="12"/>
      <c r="R43" s="5"/>
      <c r="S43" s="5"/>
      <c r="T43" s="5"/>
      <c r="U43" s="5"/>
      <c r="V43" s="5"/>
      <c r="W43" s="5"/>
      <c r="X43" s="5"/>
      <c r="Y43" s="5"/>
      <c r="Z43" s="5"/>
      <c r="AA43" s="5"/>
      <c r="AB43" s="9"/>
      <c r="AD43" s="12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9"/>
      <c r="AQ43" s="12">
        <v>5</v>
      </c>
      <c r="AR43" s="5">
        <v>5</v>
      </c>
      <c r="AS43" s="5">
        <v>5</v>
      </c>
      <c r="AT43" s="146">
        <v>5</v>
      </c>
      <c r="AU43" s="146">
        <v>3</v>
      </c>
      <c r="AV43" s="147"/>
      <c r="AW43" s="5"/>
      <c r="AX43" s="5"/>
      <c r="AY43" s="5"/>
      <c r="AZ43" s="5"/>
      <c r="BA43" s="5"/>
      <c r="BB43" s="9"/>
    </row>
    <row r="44" spans="1:54" ht="14.65" thickBot="1" x14ac:dyDescent="0.5">
      <c r="A44" s="24" t="s">
        <v>79</v>
      </c>
      <c r="B44" s="9" t="s">
        <v>143</v>
      </c>
      <c r="D44" s="12"/>
      <c r="E44" s="5"/>
      <c r="F44" s="5"/>
      <c r="G44" s="5"/>
      <c r="H44" s="5"/>
      <c r="I44" s="5"/>
      <c r="J44" s="5"/>
      <c r="K44" s="5"/>
      <c r="L44" s="5"/>
      <c r="M44" s="5"/>
      <c r="N44" s="5"/>
      <c r="O44" s="9"/>
      <c r="Q44" s="12"/>
      <c r="R44" s="5"/>
      <c r="S44" s="5"/>
      <c r="T44" s="5"/>
      <c r="U44" s="5"/>
      <c r="V44" s="5"/>
      <c r="W44" s="5"/>
      <c r="X44" s="5"/>
      <c r="Y44" s="5"/>
      <c r="Z44" s="5"/>
      <c r="AA44" s="5"/>
      <c r="AB44" s="9"/>
      <c r="AD44" s="12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9"/>
      <c r="AQ44" s="12">
        <v>13</v>
      </c>
      <c r="AR44" s="5">
        <v>9</v>
      </c>
      <c r="AS44" s="5">
        <v>13</v>
      </c>
      <c r="AT44" s="146">
        <v>12</v>
      </c>
      <c r="AU44" s="146">
        <v>7</v>
      </c>
      <c r="AV44" s="147"/>
      <c r="AW44" s="5"/>
      <c r="AX44" s="5"/>
      <c r="AY44" s="5"/>
      <c r="AZ44" s="5"/>
      <c r="BA44" s="5"/>
      <c r="BB44" s="9"/>
    </row>
    <row r="45" spans="1:54" ht="14.65" thickBot="1" x14ac:dyDescent="0.5">
      <c r="A45" s="24" t="s">
        <v>80</v>
      </c>
      <c r="B45" s="9" t="s">
        <v>143</v>
      </c>
      <c r="D45" s="12"/>
      <c r="E45" s="5"/>
      <c r="F45" s="5"/>
      <c r="G45" s="5"/>
      <c r="H45" s="5"/>
      <c r="I45" s="5"/>
      <c r="J45" s="5"/>
      <c r="K45" s="5"/>
      <c r="L45" s="5"/>
      <c r="M45" s="5"/>
      <c r="N45" s="5"/>
      <c r="O45" s="9"/>
      <c r="Q45" s="12"/>
      <c r="R45" s="5"/>
      <c r="S45" s="5"/>
      <c r="T45" s="5"/>
      <c r="U45" s="5"/>
      <c r="V45" s="5"/>
      <c r="W45" s="5"/>
      <c r="X45" s="5"/>
      <c r="Y45" s="5"/>
      <c r="Z45" s="5"/>
      <c r="AA45" s="5"/>
      <c r="AB45" s="9"/>
      <c r="AD45" s="12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9"/>
      <c r="AQ45" s="12"/>
      <c r="AR45" s="5"/>
      <c r="AS45" s="5">
        <v>1</v>
      </c>
      <c r="AT45" s="147"/>
      <c r="AU45" s="147"/>
      <c r="AV45" s="147"/>
      <c r="AW45" s="5"/>
      <c r="AX45" s="5"/>
      <c r="AY45" s="5"/>
      <c r="AZ45" s="5"/>
      <c r="BA45" s="5"/>
      <c r="BB45" s="9"/>
    </row>
    <row r="46" spans="1:54" ht="14.65" thickBot="1" x14ac:dyDescent="0.5">
      <c r="A46" s="24" t="s">
        <v>81</v>
      </c>
      <c r="B46" s="9" t="s">
        <v>143</v>
      </c>
      <c r="D46" s="12"/>
      <c r="E46" s="5"/>
      <c r="F46" s="5"/>
      <c r="G46" s="5"/>
      <c r="H46" s="5"/>
      <c r="I46" s="5"/>
      <c r="J46" s="5"/>
      <c r="K46" s="5"/>
      <c r="L46" s="5"/>
      <c r="M46" s="5"/>
      <c r="N46" s="5"/>
      <c r="O46" s="9"/>
      <c r="Q46" s="12"/>
      <c r="R46" s="5"/>
      <c r="S46" s="5"/>
      <c r="T46" s="5"/>
      <c r="U46" s="5"/>
      <c r="V46" s="5"/>
      <c r="W46" s="5"/>
      <c r="X46" s="5"/>
      <c r="Y46" s="5"/>
      <c r="Z46" s="5"/>
      <c r="AA46" s="5"/>
      <c r="AB46" s="9"/>
      <c r="AD46" s="12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9"/>
      <c r="AQ46" s="12">
        <v>37</v>
      </c>
      <c r="AR46" s="5">
        <v>27</v>
      </c>
      <c r="AS46" s="5">
        <v>61</v>
      </c>
      <c r="AT46" s="146">
        <v>58</v>
      </c>
      <c r="AU46" s="146">
        <v>37</v>
      </c>
      <c r="AV46" s="146">
        <v>8</v>
      </c>
      <c r="AW46" s="5"/>
      <c r="AX46" s="5"/>
      <c r="AY46" s="5"/>
      <c r="AZ46" s="5"/>
      <c r="BA46" s="5"/>
      <c r="BB46" s="9"/>
    </row>
    <row r="47" spans="1:54" ht="14.65" thickBot="1" x14ac:dyDescent="0.5">
      <c r="A47" s="24" t="s">
        <v>82</v>
      </c>
      <c r="B47" s="9" t="s">
        <v>143</v>
      </c>
      <c r="D47" s="12"/>
      <c r="E47" s="5"/>
      <c r="F47" s="5"/>
      <c r="G47" s="5"/>
      <c r="H47" s="5"/>
      <c r="I47" s="5"/>
      <c r="J47" s="5"/>
      <c r="K47" s="5"/>
      <c r="L47" s="5"/>
      <c r="M47" s="5"/>
      <c r="N47" s="5"/>
      <c r="O47" s="9"/>
      <c r="Q47" s="12"/>
      <c r="R47" s="5"/>
      <c r="S47" s="5"/>
      <c r="T47" s="5"/>
      <c r="U47" s="5"/>
      <c r="V47" s="5"/>
      <c r="W47" s="5"/>
      <c r="X47" s="5"/>
      <c r="Y47" s="5"/>
      <c r="Z47" s="5"/>
      <c r="AA47" s="5"/>
      <c r="AB47" s="9"/>
      <c r="AD47" s="12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9"/>
      <c r="AQ47" s="12">
        <v>2</v>
      </c>
      <c r="AR47" s="5">
        <v>2</v>
      </c>
      <c r="AS47" s="5">
        <v>3</v>
      </c>
      <c r="AT47" s="146">
        <v>3</v>
      </c>
      <c r="AU47" s="146">
        <v>2</v>
      </c>
      <c r="AV47" s="147"/>
      <c r="AW47" s="5"/>
      <c r="AX47" s="5"/>
      <c r="AY47" s="5"/>
      <c r="AZ47" s="5"/>
      <c r="BA47" s="5"/>
      <c r="BB47" s="9"/>
    </row>
    <row r="48" spans="1:54" ht="14.65" thickBot="1" x14ac:dyDescent="0.5">
      <c r="A48" s="24" t="s">
        <v>83</v>
      </c>
      <c r="B48" s="9" t="s">
        <v>143</v>
      </c>
      <c r="D48" s="12"/>
      <c r="E48" s="5"/>
      <c r="F48" s="5"/>
      <c r="G48" s="5"/>
      <c r="H48" s="5"/>
      <c r="I48" s="5"/>
      <c r="J48" s="5"/>
      <c r="K48" s="5"/>
      <c r="L48" s="5"/>
      <c r="M48" s="5"/>
      <c r="N48" s="5"/>
      <c r="O48" s="9"/>
      <c r="Q48" s="12"/>
      <c r="R48" s="5"/>
      <c r="S48" s="5"/>
      <c r="T48" s="5"/>
      <c r="U48" s="5"/>
      <c r="V48" s="5"/>
      <c r="W48" s="5"/>
      <c r="X48" s="5"/>
      <c r="Y48" s="5"/>
      <c r="Z48" s="5"/>
      <c r="AA48" s="5"/>
      <c r="AB48" s="9"/>
      <c r="AD48" s="12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9"/>
      <c r="AQ48" s="12">
        <v>9</v>
      </c>
      <c r="AR48" s="5">
        <v>12</v>
      </c>
      <c r="AS48" s="5">
        <v>18</v>
      </c>
      <c r="AT48" s="146">
        <v>10</v>
      </c>
      <c r="AU48" s="146">
        <v>10</v>
      </c>
      <c r="AV48" s="147"/>
      <c r="AW48" s="5"/>
      <c r="AX48" s="5"/>
      <c r="AY48" s="5"/>
      <c r="AZ48" s="5"/>
      <c r="BA48" s="5"/>
      <c r="BB48" s="9"/>
    </row>
    <row r="49" spans="1:54" ht="14.65" thickBot="1" x14ac:dyDescent="0.5">
      <c r="A49" s="24" t="s">
        <v>84</v>
      </c>
      <c r="B49" s="9" t="s">
        <v>143</v>
      </c>
      <c r="D49" s="12"/>
      <c r="E49" s="5"/>
      <c r="F49" s="5"/>
      <c r="G49" s="5"/>
      <c r="H49" s="5"/>
      <c r="I49" s="5"/>
      <c r="J49" s="5"/>
      <c r="K49" s="5"/>
      <c r="L49" s="5"/>
      <c r="M49" s="5"/>
      <c r="N49" s="5"/>
      <c r="O49" s="9"/>
      <c r="Q49" s="12"/>
      <c r="R49" s="5"/>
      <c r="S49" s="5"/>
      <c r="T49" s="5"/>
      <c r="U49" s="5"/>
      <c r="V49" s="5"/>
      <c r="W49" s="5"/>
      <c r="X49" s="5"/>
      <c r="Y49" s="5"/>
      <c r="Z49" s="5"/>
      <c r="AA49" s="5"/>
      <c r="AB49" s="9"/>
      <c r="AD49" s="12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9"/>
      <c r="AQ49" s="12">
        <v>1</v>
      </c>
      <c r="AR49" s="5">
        <v>2</v>
      </c>
      <c r="AS49" s="5">
        <v>1</v>
      </c>
      <c r="AT49" s="146">
        <v>2</v>
      </c>
      <c r="AU49" s="146">
        <v>1</v>
      </c>
      <c r="AV49" s="147"/>
      <c r="AW49" s="5"/>
      <c r="AX49" s="5"/>
      <c r="AY49" s="5"/>
      <c r="AZ49" s="5"/>
      <c r="BA49" s="5"/>
      <c r="BB49" s="9"/>
    </row>
    <row r="50" spans="1:54" ht="14.65" thickBot="1" x14ac:dyDescent="0.5">
      <c r="A50" s="24" t="s">
        <v>85</v>
      </c>
      <c r="B50" s="9" t="s">
        <v>143</v>
      </c>
      <c r="D50" s="12"/>
      <c r="E50" s="5"/>
      <c r="F50" s="5"/>
      <c r="G50" s="5"/>
      <c r="H50" s="5"/>
      <c r="I50" s="5"/>
      <c r="J50" s="5"/>
      <c r="K50" s="5"/>
      <c r="L50" s="5"/>
      <c r="M50" s="5"/>
      <c r="N50" s="5"/>
      <c r="O50" s="9"/>
      <c r="Q50" s="12"/>
      <c r="R50" s="5"/>
      <c r="S50" s="5"/>
      <c r="T50" s="5"/>
      <c r="U50" s="5"/>
      <c r="V50" s="5"/>
      <c r="W50" s="5"/>
      <c r="X50" s="5"/>
      <c r="Y50" s="5"/>
      <c r="Z50" s="5"/>
      <c r="AA50" s="5"/>
      <c r="AB50" s="9"/>
      <c r="AD50" s="12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9"/>
      <c r="AQ50" s="12">
        <v>1</v>
      </c>
      <c r="AR50" s="5"/>
      <c r="AS50" s="5"/>
      <c r="AT50" s="147"/>
      <c r="AU50" s="147"/>
      <c r="AV50" s="147"/>
      <c r="AW50" s="5"/>
      <c r="AX50" s="5"/>
      <c r="AY50" s="5"/>
      <c r="AZ50" s="5"/>
      <c r="BA50" s="5"/>
      <c r="BB50" s="9"/>
    </row>
    <row r="51" spans="1:54" ht="14.65" thickBot="1" x14ac:dyDescent="0.5">
      <c r="A51" s="24" t="s">
        <v>86</v>
      </c>
      <c r="B51" s="9" t="s">
        <v>143</v>
      </c>
      <c r="D51" s="12"/>
      <c r="E51" s="5"/>
      <c r="F51" s="5"/>
      <c r="G51" s="5"/>
      <c r="H51" s="5"/>
      <c r="I51" s="5"/>
      <c r="J51" s="5"/>
      <c r="K51" s="5"/>
      <c r="L51" s="5"/>
      <c r="M51" s="5"/>
      <c r="N51" s="5"/>
      <c r="O51" s="9"/>
      <c r="Q51" s="12"/>
      <c r="R51" s="5"/>
      <c r="S51" s="5"/>
      <c r="T51" s="5"/>
      <c r="U51" s="5"/>
      <c r="V51" s="5"/>
      <c r="W51" s="5"/>
      <c r="X51" s="5"/>
      <c r="Y51" s="5"/>
      <c r="Z51" s="5"/>
      <c r="AA51" s="5"/>
      <c r="AB51" s="9"/>
      <c r="AD51" s="12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9"/>
      <c r="AQ51" s="12"/>
      <c r="AR51" s="5">
        <v>2</v>
      </c>
      <c r="AS51" s="5">
        <v>2</v>
      </c>
      <c r="AT51" s="146">
        <v>2</v>
      </c>
      <c r="AU51" s="146">
        <v>1</v>
      </c>
      <c r="AV51" s="147"/>
      <c r="AW51" s="5"/>
      <c r="AX51" s="5"/>
      <c r="AY51" s="5"/>
      <c r="AZ51" s="5"/>
      <c r="BA51" s="5"/>
      <c r="BB51" s="9"/>
    </row>
    <row r="52" spans="1:54" ht="14.65" thickBot="1" x14ac:dyDescent="0.5">
      <c r="A52" s="24" t="s">
        <v>87</v>
      </c>
      <c r="B52" s="9" t="s">
        <v>143</v>
      </c>
      <c r="D52" s="12"/>
      <c r="E52" s="5"/>
      <c r="F52" s="5"/>
      <c r="G52" s="5"/>
      <c r="H52" s="5"/>
      <c r="I52" s="5"/>
      <c r="J52" s="5"/>
      <c r="K52" s="5"/>
      <c r="L52" s="5"/>
      <c r="M52" s="5"/>
      <c r="N52" s="5"/>
      <c r="O52" s="9"/>
      <c r="Q52" s="12"/>
      <c r="R52" s="5"/>
      <c r="S52" s="5"/>
      <c r="T52" s="5"/>
      <c r="U52" s="5"/>
      <c r="V52" s="5"/>
      <c r="W52" s="5"/>
      <c r="X52" s="5"/>
      <c r="Y52" s="5"/>
      <c r="Z52" s="5"/>
      <c r="AA52" s="5"/>
      <c r="AB52" s="9"/>
      <c r="AD52" s="12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9"/>
      <c r="AQ52" s="12"/>
      <c r="AR52" s="5"/>
      <c r="AS52" s="5"/>
      <c r="AT52" s="146">
        <v>1</v>
      </c>
      <c r="AU52" s="147"/>
      <c r="AV52" s="147"/>
      <c r="AW52" s="5"/>
      <c r="AX52" s="5"/>
      <c r="AY52" s="5"/>
      <c r="AZ52" s="5"/>
      <c r="BA52" s="5"/>
      <c r="BB52" s="9"/>
    </row>
    <row r="53" spans="1:54" ht="14.65" thickBot="1" x14ac:dyDescent="0.5">
      <c r="A53" s="24" t="s">
        <v>88</v>
      </c>
      <c r="B53" s="9" t="s">
        <v>143</v>
      </c>
      <c r="D53" s="12"/>
      <c r="E53" s="5"/>
      <c r="F53" s="5"/>
      <c r="G53" s="5"/>
      <c r="H53" s="5"/>
      <c r="I53" s="5"/>
      <c r="J53" s="5"/>
      <c r="K53" s="5"/>
      <c r="L53" s="5"/>
      <c r="M53" s="5"/>
      <c r="N53" s="5"/>
      <c r="O53" s="9"/>
      <c r="Q53" s="12"/>
      <c r="R53" s="5"/>
      <c r="S53" s="5"/>
      <c r="T53" s="5"/>
      <c r="U53" s="5"/>
      <c r="V53" s="5"/>
      <c r="W53" s="5"/>
      <c r="X53" s="5"/>
      <c r="Y53" s="5"/>
      <c r="Z53" s="5"/>
      <c r="AA53" s="5"/>
      <c r="AB53" s="9"/>
      <c r="AD53" s="12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9"/>
      <c r="AQ53" s="12">
        <v>4</v>
      </c>
      <c r="AR53" s="5">
        <v>4</v>
      </c>
      <c r="AS53" s="5">
        <v>2</v>
      </c>
      <c r="AT53" s="146">
        <v>4</v>
      </c>
      <c r="AU53" s="146">
        <v>4</v>
      </c>
      <c r="AV53" s="147"/>
      <c r="AW53" s="5"/>
      <c r="AX53" s="5"/>
      <c r="AY53" s="5"/>
      <c r="AZ53" s="5"/>
      <c r="BA53" s="5"/>
      <c r="BB53" s="9"/>
    </row>
    <row r="54" spans="1:54" ht="14.65" thickBot="1" x14ac:dyDescent="0.5">
      <c r="A54" s="24" t="s">
        <v>89</v>
      </c>
      <c r="B54" s="9" t="s">
        <v>143</v>
      </c>
      <c r="D54" s="12"/>
      <c r="E54" s="5"/>
      <c r="F54" s="5"/>
      <c r="G54" s="5"/>
      <c r="H54" s="5"/>
      <c r="I54" s="5"/>
      <c r="J54" s="5"/>
      <c r="K54" s="5"/>
      <c r="L54" s="5"/>
      <c r="M54" s="5"/>
      <c r="N54" s="5"/>
      <c r="O54" s="9"/>
      <c r="Q54" s="12"/>
      <c r="R54" s="5"/>
      <c r="S54" s="5"/>
      <c r="T54" s="5"/>
      <c r="U54" s="5"/>
      <c r="V54" s="5"/>
      <c r="W54" s="5"/>
      <c r="X54" s="5"/>
      <c r="Y54" s="5"/>
      <c r="Z54" s="5"/>
      <c r="AA54" s="5"/>
      <c r="AB54" s="9"/>
      <c r="AD54" s="12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9"/>
      <c r="AQ54" s="12"/>
      <c r="AR54" s="5"/>
      <c r="AS54" s="5"/>
      <c r="AT54" s="147"/>
      <c r="AU54" s="147"/>
      <c r="AV54" s="147"/>
      <c r="AW54" s="5"/>
      <c r="AX54" s="5"/>
      <c r="AY54" s="5"/>
      <c r="AZ54" s="5"/>
      <c r="BA54" s="5"/>
      <c r="BB54" s="9"/>
    </row>
    <row r="55" spans="1:54" ht="14.65" thickBot="1" x14ac:dyDescent="0.5">
      <c r="A55" s="24" t="s">
        <v>90</v>
      </c>
      <c r="B55" s="9" t="s">
        <v>143</v>
      </c>
      <c r="D55" s="12"/>
      <c r="E55" s="5"/>
      <c r="F55" s="5"/>
      <c r="G55" s="5"/>
      <c r="H55" s="5"/>
      <c r="I55" s="5"/>
      <c r="J55" s="5"/>
      <c r="K55" s="5"/>
      <c r="L55" s="5"/>
      <c r="M55" s="5"/>
      <c r="N55" s="5"/>
      <c r="O55" s="9"/>
      <c r="Q55" s="12"/>
      <c r="R55" s="5"/>
      <c r="S55" s="5"/>
      <c r="T55" s="5"/>
      <c r="U55" s="5"/>
      <c r="V55" s="5"/>
      <c r="W55" s="5"/>
      <c r="X55" s="5"/>
      <c r="Y55" s="5"/>
      <c r="Z55" s="5"/>
      <c r="AA55" s="5"/>
      <c r="AB55" s="9"/>
      <c r="AD55" s="12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9"/>
      <c r="AQ55" s="12"/>
      <c r="AR55" s="5"/>
      <c r="AS55" s="5">
        <v>1</v>
      </c>
      <c r="AT55" s="147"/>
      <c r="AU55" s="147"/>
      <c r="AV55" s="147"/>
      <c r="AW55" s="5"/>
      <c r="AX55" s="5"/>
      <c r="AY55" s="5"/>
      <c r="AZ55" s="5"/>
      <c r="BA55" s="5"/>
      <c r="BB55" s="9"/>
    </row>
    <row r="56" spans="1:54" ht="14.65" thickBot="1" x14ac:dyDescent="0.5">
      <c r="A56" s="24" t="s">
        <v>91</v>
      </c>
      <c r="B56" s="9" t="s">
        <v>143</v>
      </c>
      <c r="D56" s="12"/>
      <c r="E56" s="5"/>
      <c r="F56" s="5"/>
      <c r="G56" s="5"/>
      <c r="H56" s="5"/>
      <c r="I56" s="5"/>
      <c r="J56" s="5"/>
      <c r="K56" s="5"/>
      <c r="L56" s="5"/>
      <c r="M56" s="5"/>
      <c r="N56" s="5"/>
      <c r="O56" s="9"/>
      <c r="Q56" s="12"/>
      <c r="R56" s="5"/>
      <c r="S56" s="5"/>
      <c r="T56" s="5"/>
      <c r="U56" s="5"/>
      <c r="V56" s="5"/>
      <c r="W56" s="5"/>
      <c r="X56" s="5"/>
      <c r="Y56" s="5"/>
      <c r="Z56" s="5"/>
      <c r="AA56" s="5"/>
      <c r="AB56" s="9"/>
      <c r="AD56" s="12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9"/>
      <c r="AQ56" s="12">
        <v>4</v>
      </c>
      <c r="AR56" s="5">
        <v>2</v>
      </c>
      <c r="AS56" s="5">
        <v>3</v>
      </c>
      <c r="AT56" s="146">
        <v>3</v>
      </c>
      <c r="AU56" s="146">
        <v>2</v>
      </c>
      <c r="AV56" s="147"/>
      <c r="AW56" s="5"/>
      <c r="AX56" s="5"/>
      <c r="AY56" s="5"/>
      <c r="AZ56" s="5"/>
      <c r="BA56" s="5"/>
      <c r="BB56" s="9"/>
    </row>
    <row r="57" spans="1:54" ht="14.65" thickBot="1" x14ac:dyDescent="0.5">
      <c r="A57" s="24" t="s">
        <v>92</v>
      </c>
      <c r="B57" s="9" t="s">
        <v>143</v>
      </c>
      <c r="D57" s="12"/>
      <c r="E57" s="5"/>
      <c r="F57" s="5"/>
      <c r="G57" s="5"/>
      <c r="H57" s="5"/>
      <c r="I57" s="5"/>
      <c r="J57" s="5"/>
      <c r="K57" s="5"/>
      <c r="L57" s="5"/>
      <c r="M57" s="5"/>
      <c r="N57" s="5"/>
      <c r="O57" s="9"/>
      <c r="Q57" s="12"/>
      <c r="R57" s="5"/>
      <c r="S57" s="5"/>
      <c r="T57" s="5"/>
      <c r="U57" s="5"/>
      <c r="V57" s="5"/>
      <c r="W57" s="5"/>
      <c r="X57" s="5"/>
      <c r="Y57" s="5"/>
      <c r="Z57" s="5"/>
      <c r="AA57" s="5"/>
      <c r="AB57" s="9"/>
      <c r="AD57" s="12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9"/>
      <c r="AQ57" s="12">
        <v>1</v>
      </c>
      <c r="AR57" s="5">
        <v>3</v>
      </c>
      <c r="AS57" s="5">
        <v>2</v>
      </c>
      <c r="AT57" s="146">
        <v>3</v>
      </c>
      <c r="AU57" s="146">
        <v>3</v>
      </c>
      <c r="AV57" s="147"/>
      <c r="AW57" s="5"/>
      <c r="AX57" s="5"/>
      <c r="AY57" s="5"/>
      <c r="AZ57" s="5"/>
      <c r="BA57" s="5"/>
      <c r="BB57" s="9"/>
    </row>
    <row r="58" spans="1:54" ht="14.65" thickBot="1" x14ac:dyDescent="0.5">
      <c r="A58" s="24" t="s">
        <v>93</v>
      </c>
      <c r="B58" s="9" t="s">
        <v>143</v>
      </c>
      <c r="D58" s="12"/>
      <c r="E58" s="5"/>
      <c r="F58" s="5"/>
      <c r="G58" s="5"/>
      <c r="H58" s="5"/>
      <c r="I58" s="5"/>
      <c r="J58" s="5"/>
      <c r="K58" s="5"/>
      <c r="L58" s="5"/>
      <c r="M58" s="5"/>
      <c r="N58" s="5"/>
      <c r="O58" s="9"/>
      <c r="Q58" s="12"/>
      <c r="R58" s="5"/>
      <c r="S58" s="5"/>
      <c r="T58" s="5"/>
      <c r="U58" s="5"/>
      <c r="V58" s="5"/>
      <c r="W58" s="5"/>
      <c r="X58" s="5"/>
      <c r="Y58" s="5"/>
      <c r="Z58" s="5"/>
      <c r="AA58" s="5"/>
      <c r="AB58" s="9"/>
      <c r="AD58" s="12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9"/>
      <c r="AQ58" s="12">
        <v>12</v>
      </c>
      <c r="AR58" s="5">
        <v>11</v>
      </c>
      <c r="AS58" s="5">
        <v>12</v>
      </c>
      <c r="AT58" s="146">
        <v>13</v>
      </c>
      <c r="AU58" s="146">
        <v>14</v>
      </c>
      <c r="AV58" s="147"/>
      <c r="AW58" s="5"/>
      <c r="AX58" s="5"/>
      <c r="AY58" s="5"/>
      <c r="AZ58" s="5"/>
      <c r="BA58" s="5"/>
      <c r="BB58" s="9"/>
    </row>
    <row r="59" spans="1:54" ht="14.65" thickBot="1" x14ac:dyDescent="0.5">
      <c r="A59" s="24" t="s">
        <v>94</v>
      </c>
      <c r="B59" s="9" t="s">
        <v>143</v>
      </c>
      <c r="D59" s="12"/>
      <c r="E59" s="5"/>
      <c r="F59" s="5"/>
      <c r="G59" s="5"/>
      <c r="H59" s="5"/>
      <c r="I59" s="5"/>
      <c r="J59" s="5"/>
      <c r="K59" s="5"/>
      <c r="L59" s="5"/>
      <c r="M59" s="5"/>
      <c r="N59" s="5"/>
      <c r="O59" s="9"/>
      <c r="Q59" s="12"/>
      <c r="R59" s="5"/>
      <c r="S59" s="5"/>
      <c r="T59" s="5"/>
      <c r="U59" s="5"/>
      <c r="V59" s="5"/>
      <c r="W59" s="5"/>
      <c r="X59" s="5"/>
      <c r="Y59" s="5"/>
      <c r="Z59" s="5"/>
      <c r="AA59" s="5"/>
      <c r="AB59" s="9"/>
      <c r="AD59" s="12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9"/>
      <c r="AQ59" s="12">
        <v>2</v>
      </c>
      <c r="AR59" s="5">
        <v>2</v>
      </c>
      <c r="AS59" s="5">
        <v>2</v>
      </c>
      <c r="AT59" s="146">
        <v>3</v>
      </c>
      <c r="AU59" s="146">
        <v>2</v>
      </c>
      <c r="AV59" s="147"/>
      <c r="AW59" s="5"/>
      <c r="AX59" s="5"/>
      <c r="AY59" s="5"/>
      <c r="AZ59" s="5"/>
      <c r="BA59" s="5"/>
      <c r="BB59" s="9"/>
    </row>
    <row r="60" spans="1:54" ht="14.65" thickBot="1" x14ac:dyDescent="0.5">
      <c r="A60" s="24" t="s">
        <v>95</v>
      </c>
      <c r="B60" s="9" t="s">
        <v>143</v>
      </c>
      <c r="D60" s="12"/>
      <c r="E60" s="5"/>
      <c r="F60" s="5"/>
      <c r="G60" s="5"/>
      <c r="H60" s="5"/>
      <c r="I60" s="5"/>
      <c r="J60" s="5"/>
      <c r="K60" s="5"/>
      <c r="L60" s="5"/>
      <c r="M60" s="5"/>
      <c r="N60" s="5"/>
      <c r="O60" s="9"/>
      <c r="Q60" s="12"/>
      <c r="R60" s="5"/>
      <c r="S60" s="5"/>
      <c r="T60" s="5"/>
      <c r="U60" s="5"/>
      <c r="V60" s="5"/>
      <c r="W60" s="5"/>
      <c r="X60" s="5"/>
      <c r="Y60" s="5"/>
      <c r="Z60" s="5"/>
      <c r="AA60" s="5"/>
      <c r="AB60" s="9"/>
      <c r="AD60" s="12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9"/>
      <c r="AQ60" s="12"/>
      <c r="AR60" s="5"/>
      <c r="AS60" s="5"/>
      <c r="AT60" s="147"/>
      <c r="AU60" s="147"/>
      <c r="AV60" s="147"/>
      <c r="AW60" s="5"/>
      <c r="AX60" s="5"/>
      <c r="AY60" s="5"/>
      <c r="AZ60" s="5"/>
      <c r="BA60" s="5"/>
      <c r="BB60" s="9"/>
    </row>
    <row r="61" spans="1:54" ht="14.65" thickBot="1" x14ac:dyDescent="0.5">
      <c r="A61" s="24" t="s">
        <v>96</v>
      </c>
      <c r="B61" s="9" t="s">
        <v>143</v>
      </c>
      <c r="D61" s="12"/>
      <c r="E61" s="5"/>
      <c r="F61" s="5"/>
      <c r="G61" s="5"/>
      <c r="H61" s="5"/>
      <c r="I61" s="5"/>
      <c r="J61" s="5"/>
      <c r="K61" s="5"/>
      <c r="L61" s="5"/>
      <c r="M61" s="5"/>
      <c r="N61" s="5"/>
      <c r="O61" s="9"/>
      <c r="Q61" s="12"/>
      <c r="R61" s="5"/>
      <c r="S61" s="5"/>
      <c r="T61" s="5"/>
      <c r="U61" s="5"/>
      <c r="V61" s="5"/>
      <c r="W61" s="5"/>
      <c r="X61" s="5"/>
      <c r="Y61" s="5"/>
      <c r="Z61" s="5"/>
      <c r="AA61" s="5"/>
      <c r="AB61" s="9"/>
      <c r="AD61" s="12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9"/>
      <c r="AQ61" s="12">
        <v>1</v>
      </c>
      <c r="AR61" s="5"/>
      <c r="AS61" s="5">
        <v>1</v>
      </c>
      <c r="AT61" s="146">
        <v>1</v>
      </c>
      <c r="AU61" s="146">
        <v>1</v>
      </c>
      <c r="AV61" s="147"/>
      <c r="AW61" s="5"/>
      <c r="AX61" s="5"/>
      <c r="AY61" s="5"/>
      <c r="AZ61" s="5"/>
      <c r="BA61" s="5"/>
      <c r="BB61" s="9"/>
    </row>
    <row r="62" spans="1:54" ht="14.65" thickBot="1" x14ac:dyDescent="0.5">
      <c r="A62" s="24" t="s">
        <v>97</v>
      </c>
      <c r="B62" s="9" t="s">
        <v>143</v>
      </c>
      <c r="D62" s="12"/>
      <c r="E62" s="5"/>
      <c r="F62" s="5"/>
      <c r="G62" s="5"/>
      <c r="H62" s="5"/>
      <c r="I62" s="5"/>
      <c r="J62" s="5"/>
      <c r="K62" s="5"/>
      <c r="L62" s="5"/>
      <c r="M62" s="5"/>
      <c r="N62" s="5"/>
      <c r="O62" s="9"/>
      <c r="Q62" s="12"/>
      <c r="R62" s="5"/>
      <c r="S62" s="5"/>
      <c r="T62" s="5"/>
      <c r="U62" s="5"/>
      <c r="V62" s="5"/>
      <c r="W62" s="5"/>
      <c r="X62" s="5"/>
      <c r="Y62" s="5"/>
      <c r="Z62" s="5"/>
      <c r="AA62" s="5"/>
      <c r="AB62" s="9"/>
      <c r="AD62" s="12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9"/>
      <c r="AQ62" s="12">
        <v>7</v>
      </c>
      <c r="AR62" s="5">
        <v>7</v>
      </c>
      <c r="AS62" s="5">
        <v>6</v>
      </c>
      <c r="AT62" s="146">
        <v>6</v>
      </c>
      <c r="AU62" s="146">
        <v>8</v>
      </c>
      <c r="AV62" s="146">
        <v>1</v>
      </c>
      <c r="AW62" s="5"/>
      <c r="AX62" s="5"/>
      <c r="AY62" s="5"/>
      <c r="AZ62" s="5"/>
      <c r="BA62" s="5"/>
      <c r="BB62" s="9"/>
    </row>
    <row r="63" spans="1:54" ht="14.65" thickBot="1" x14ac:dyDescent="0.5">
      <c r="A63" s="24" t="s">
        <v>98</v>
      </c>
      <c r="B63" s="9" t="s">
        <v>143</v>
      </c>
      <c r="D63" s="12"/>
      <c r="E63" s="5"/>
      <c r="F63" s="5"/>
      <c r="G63" s="5"/>
      <c r="H63" s="5"/>
      <c r="I63" s="5"/>
      <c r="J63" s="5"/>
      <c r="K63" s="5"/>
      <c r="L63" s="5"/>
      <c r="M63" s="5"/>
      <c r="N63" s="5"/>
      <c r="O63" s="9"/>
      <c r="Q63" s="12"/>
      <c r="R63" s="5"/>
      <c r="S63" s="5"/>
      <c r="T63" s="5"/>
      <c r="U63" s="5"/>
      <c r="V63" s="5"/>
      <c r="W63" s="5"/>
      <c r="X63" s="5"/>
      <c r="Y63" s="5"/>
      <c r="Z63" s="5"/>
      <c r="AA63" s="5"/>
      <c r="AB63" s="9"/>
      <c r="AD63" s="12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9"/>
      <c r="AQ63" s="12">
        <v>1</v>
      </c>
      <c r="AR63" s="5">
        <v>1</v>
      </c>
      <c r="AS63" s="5">
        <v>1</v>
      </c>
      <c r="AT63" s="146">
        <v>1</v>
      </c>
      <c r="AU63" s="146">
        <v>1</v>
      </c>
      <c r="AV63" s="147"/>
      <c r="AW63" s="5"/>
      <c r="AX63" s="5"/>
      <c r="AY63" s="5"/>
      <c r="AZ63" s="5"/>
      <c r="BA63" s="5"/>
      <c r="BB63" s="9"/>
    </row>
    <row r="64" spans="1:54" ht="14.65" thickBot="1" x14ac:dyDescent="0.5">
      <c r="A64" s="24" t="s">
        <v>99</v>
      </c>
      <c r="B64" s="9" t="s">
        <v>143</v>
      </c>
      <c r="D64" s="12"/>
      <c r="E64" s="5"/>
      <c r="F64" s="5"/>
      <c r="G64" s="5"/>
      <c r="H64" s="5"/>
      <c r="I64" s="5"/>
      <c r="J64" s="5"/>
      <c r="K64" s="5"/>
      <c r="L64" s="5"/>
      <c r="M64" s="5"/>
      <c r="N64" s="5"/>
      <c r="O64" s="9"/>
      <c r="Q64" s="12"/>
      <c r="R64" s="5"/>
      <c r="S64" s="5"/>
      <c r="T64" s="5"/>
      <c r="U64" s="5"/>
      <c r="V64" s="5"/>
      <c r="W64" s="5"/>
      <c r="X64" s="5"/>
      <c r="Y64" s="5"/>
      <c r="Z64" s="5"/>
      <c r="AA64" s="5"/>
      <c r="AB64" s="9"/>
      <c r="AD64" s="12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9"/>
      <c r="AQ64" s="12"/>
      <c r="AR64" s="5"/>
      <c r="AS64" s="5"/>
      <c r="AT64" s="147"/>
      <c r="AU64" s="147"/>
      <c r="AV64" s="147"/>
      <c r="AW64" s="5"/>
      <c r="AX64" s="5"/>
      <c r="AY64" s="5"/>
      <c r="AZ64" s="5"/>
      <c r="BA64" s="5"/>
      <c r="BB64" s="9"/>
    </row>
    <row r="65" spans="1:54" ht="14.65" thickBot="1" x14ac:dyDescent="0.5">
      <c r="A65" s="24" t="s">
        <v>100</v>
      </c>
      <c r="B65" s="9" t="s">
        <v>143</v>
      </c>
      <c r="D65" s="12"/>
      <c r="E65" s="5"/>
      <c r="F65" s="5"/>
      <c r="G65" s="5"/>
      <c r="H65" s="5"/>
      <c r="I65" s="5"/>
      <c r="J65" s="5"/>
      <c r="K65" s="5"/>
      <c r="L65" s="5"/>
      <c r="M65" s="5"/>
      <c r="N65" s="5"/>
      <c r="O65" s="9"/>
      <c r="Q65" s="12"/>
      <c r="R65" s="5"/>
      <c r="S65" s="5"/>
      <c r="T65" s="5"/>
      <c r="U65" s="5"/>
      <c r="V65" s="5"/>
      <c r="W65" s="5"/>
      <c r="X65" s="5"/>
      <c r="Y65" s="5"/>
      <c r="Z65" s="5"/>
      <c r="AA65" s="5"/>
      <c r="AB65" s="9"/>
      <c r="AD65" s="12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9"/>
      <c r="AQ65" s="12"/>
      <c r="AR65" s="5"/>
      <c r="AS65" s="5"/>
      <c r="AT65" s="147"/>
      <c r="AU65" s="147"/>
      <c r="AV65" s="147"/>
      <c r="AW65" s="5"/>
      <c r="AX65" s="5"/>
      <c r="AY65" s="5"/>
      <c r="AZ65" s="5"/>
      <c r="BA65" s="5"/>
      <c r="BB65" s="9"/>
    </row>
    <row r="66" spans="1:54" ht="14.65" thickBot="1" x14ac:dyDescent="0.5">
      <c r="A66" s="24" t="s">
        <v>101</v>
      </c>
      <c r="B66" s="9" t="s">
        <v>143</v>
      </c>
      <c r="D66" s="12"/>
      <c r="E66" s="5"/>
      <c r="F66" s="5"/>
      <c r="G66" s="5"/>
      <c r="H66" s="5"/>
      <c r="I66" s="5"/>
      <c r="J66" s="5"/>
      <c r="K66" s="5"/>
      <c r="L66" s="5"/>
      <c r="M66" s="5"/>
      <c r="N66" s="5"/>
      <c r="O66" s="9"/>
      <c r="Q66" s="12"/>
      <c r="R66" s="5"/>
      <c r="S66" s="5"/>
      <c r="T66" s="5"/>
      <c r="U66" s="5"/>
      <c r="V66" s="5"/>
      <c r="W66" s="5"/>
      <c r="X66" s="5"/>
      <c r="Y66" s="5"/>
      <c r="Z66" s="5"/>
      <c r="AA66" s="5"/>
      <c r="AB66" s="9"/>
      <c r="AD66" s="12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9"/>
      <c r="AQ66" s="12">
        <v>3</v>
      </c>
      <c r="AR66" s="5">
        <v>3</v>
      </c>
      <c r="AS66" s="5">
        <v>1</v>
      </c>
      <c r="AT66" s="146">
        <v>2</v>
      </c>
      <c r="AU66" s="146">
        <v>1</v>
      </c>
      <c r="AV66" s="147"/>
      <c r="AW66" s="5"/>
      <c r="AX66" s="5"/>
      <c r="AY66" s="5"/>
      <c r="AZ66" s="5"/>
      <c r="BA66" s="5"/>
      <c r="BB66" s="9"/>
    </row>
    <row r="67" spans="1:54" ht="14.65" thickBot="1" x14ac:dyDescent="0.5">
      <c r="A67" s="24" t="s">
        <v>102</v>
      </c>
      <c r="B67" s="9" t="s">
        <v>143</v>
      </c>
      <c r="D67" s="12"/>
      <c r="E67" s="5"/>
      <c r="F67" s="5"/>
      <c r="G67" s="5"/>
      <c r="H67" s="5"/>
      <c r="I67" s="5"/>
      <c r="J67" s="5"/>
      <c r="K67" s="5"/>
      <c r="L67" s="5"/>
      <c r="M67" s="5"/>
      <c r="N67" s="5"/>
      <c r="O67" s="9"/>
      <c r="Q67" s="12"/>
      <c r="R67" s="5"/>
      <c r="S67" s="5"/>
      <c r="T67" s="5"/>
      <c r="U67" s="5"/>
      <c r="V67" s="5"/>
      <c r="W67" s="5"/>
      <c r="X67" s="5"/>
      <c r="Y67" s="5"/>
      <c r="Z67" s="5"/>
      <c r="AA67" s="5"/>
      <c r="AB67" s="9"/>
      <c r="AD67" s="12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9"/>
      <c r="AQ67" s="12">
        <v>4</v>
      </c>
      <c r="AR67" s="5">
        <v>4</v>
      </c>
      <c r="AS67" s="5">
        <v>5</v>
      </c>
      <c r="AT67" s="146">
        <v>4</v>
      </c>
      <c r="AU67" s="146">
        <v>4</v>
      </c>
      <c r="AV67" s="147"/>
      <c r="AW67" s="5"/>
      <c r="AX67" s="5"/>
      <c r="AY67" s="5"/>
      <c r="AZ67" s="5"/>
      <c r="BA67" s="5"/>
      <c r="BB67" s="9"/>
    </row>
    <row r="68" spans="1:54" ht="14.65" thickBot="1" x14ac:dyDescent="0.5">
      <c r="A68" s="24" t="s">
        <v>103</v>
      </c>
      <c r="B68" s="9" t="s">
        <v>143</v>
      </c>
      <c r="D68" s="12"/>
      <c r="E68" s="5"/>
      <c r="F68" s="5"/>
      <c r="G68" s="5"/>
      <c r="H68" s="5"/>
      <c r="I68" s="5"/>
      <c r="J68" s="5"/>
      <c r="K68" s="5"/>
      <c r="L68" s="5"/>
      <c r="M68" s="5"/>
      <c r="N68" s="5"/>
      <c r="O68" s="9"/>
      <c r="Q68" s="12"/>
      <c r="R68" s="5"/>
      <c r="S68" s="5"/>
      <c r="T68" s="5"/>
      <c r="U68" s="5"/>
      <c r="V68" s="5"/>
      <c r="W68" s="5"/>
      <c r="X68" s="5"/>
      <c r="Y68" s="5"/>
      <c r="Z68" s="5"/>
      <c r="AA68" s="5"/>
      <c r="AB68" s="9"/>
      <c r="AD68" s="12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9"/>
      <c r="AQ68" s="12">
        <v>4</v>
      </c>
      <c r="AR68" s="5">
        <v>6</v>
      </c>
      <c r="AS68" s="5">
        <v>3</v>
      </c>
      <c r="AT68" s="146">
        <v>10</v>
      </c>
      <c r="AU68" s="146">
        <v>5</v>
      </c>
      <c r="AV68" s="147"/>
      <c r="AW68" s="5"/>
      <c r="AX68" s="5"/>
      <c r="AY68" s="5"/>
      <c r="AZ68" s="5"/>
      <c r="BA68" s="5"/>
      <c r="BB68" s="9"/>
    </row>
    <row r="69" spans="1:54" ht="14.65" thickBot="1" x14ac:dyDescent="0.5">
      <c r="A69" s="24" t="s">
        <v>104</v>
      </c>
      <c r="B69" s="9" t="s">
        <v>143</v>
      </c>
      <c r="D69" s="12"/>
      <c r="E69" s="5"/>
      <c r="F69" s="5"/>
      <c r="G69" s="5"/>
      <c r="H69" s="5"/>
      <c r="I69" s="5"/>
      <c r="J69" s="5"/>
      <c r="K69" s="5"/>
      <c r="L69" s="5"/>
      <c r="M69" s="5"/>
      <c r="N69" s="5"/>
      <c r="O69" s="9"/>
      <c r="Q69" s="12"/>
      <c r="R69" s="5"/>
      <c r="S69" s="5"/>
      <c r="T69" s="5"/>
      <c r="U69" s="5"/>
      <c r="V69" s="5"/>
      <c r="W69" s="5"/>
      <c r="X69" s="5"/>
      <c r="Y69" s="5"/>
      <c r="Z69" s="5"/>
      <c r="AA69" s="5"/>
      <c r="AB69" s="9"/>
      <c r="AD69" s="12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9"/>
      <c r="AQ69" s="12">
        <v>2</v>
      </c>
      <c r="AR69" s="5"/>
      <c r="AS69" s="5">
        <v>2</v>
      </c>
      <c r="AT69" s="146">
        <v>2</v>
      </c>
      <c r="AU69" s="146">
        <v>1</v>
      </c>
      <c r="AV69" s="147"/>
      <c r="AW69" s="5"/>
      <c r="AX69" s="5"/>
      <c r="AY69" s="5"/>
      <c r="AZ69" s="5"/>
      <c r="BA69" s="5"/>
      <c r="BB69" s="9"/>
    </row>
    <row r="70" spans="1:54" ht="14.65" thickBot="1" x14ac:dyDescent="0.5">
      <c r="A70" s="24" t="s">
        <v>105</v>
      </c>
      <c r="B70" s="9" t="s">
        <v>143</v>
      </c>
      <c r="D70" s="12"/>
      <c r="E70" s="5"/>
      <c r="F70" s="5"/>
      <c r="G70" s="5"/>
      <c r="H70" s="5"/>
      <c r="I70" s="5"/>
      <c r="J70" s="5"/>
      <c r="K70" s="5"/>
      <c r="L70" s="5"/>
      <c r="M70" s="5"/>
      <c r="N70" s="5"/>
      <c r="O70" s="9"/>
      <c r="Q70" s="12"/>
      <c r="R70" s="5"/>
      <c r="S70" s="5"/>
      <c r="T70" s="5"/>
      <c r="U70" s="5"/>
      <c r="V70" s="5"/>
      <c r="W70" s="5"/>
      <c r="X70" s="5"/>
      <c r="Y70" s="5"/>
      <c r="Z70" s="5"/>
      <c r="AA70" s="5"/>
      <c r="AB70" s="9"/>
      <c r="AD70" s="12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9"/>
      <c r="AQ70" s="12">
        <v>4</v>
      </c>
      <c r="AR70" s="5">
        <v>2</v>
      </c>
      <c r="AS70" s="5">
        <v>4</v>
      </c>
      <c r="AT70" s="146">
        <v>5</v>
      </c>
      <c r="AU70" s="146">
        <v>4</v>
      </c>
      <c r="AV70" s="147"/>
      <c r="AW70" s="5"/>
      <c r="AX70" s="5"/>
      <c r="AY70" s="5"/>
      <c r="AZ70" s="5"/>
      <c r="BA70" s="5"/>
      <c r="BB70" s="9"/>
    </row>
    <row r="71" spans="1:54" ht="14.65" thickBot="1" x14ac:dyDescent="0.5">
      <c r="A71" s="24" t="s">
        <v>106</v>
      </c>
      <c r="B71" s="9" t="s">
        <v>143</v>
      </c>
      <c r="D71" s="12"/>
      <c r="E71" s="5"/>
      <c r="F71" s="5"/>
      <c r="G71" s="5"/>
      <c r="H71" s="5"/>
      <c r="I71" s="5"/>
      <c r="J71" s="5"/>
      <c r="K71" s="5"/>
      <c r="L71" s="5"/>
      <c r="M71" s="5"/>
      <c r="N71" s="5"/>
      <c r="O71" s="9"/>
      <c r="Q71" s="12"/>
      <c r="R71" s="5"/>
      <c r="S71" s="5"/>
      <c r="T71" s="5"/>
      <c r="U71" s="5"/>
      <c r="V71" s="5"/>
      <c r="W71" s="5"/>
      <c r="X71" s="5"/>
      <c r="Y71" s="5"/>
      <c r="Z71" s="5"/>
      <c r="AA71" s="5"/>
      <c r="AB71" s="9"/>
      <c r="AD71" s="12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9"/>
      <c r="AQ71" s="12">
        <v>56</v>
      </c>
      <c r="AR71" s="5">
        <v>37</v>
      </c>
      <c r="AS71" s="5">
        <v>60</v>
      </c>
      <c r="AT71" s="146">
        <v>53</v>
      </c>
      <c r="AU71" s="146">
        <v>41</v>
      </c>
      <c r="AV71" s="146">
        <v>1</v>
      </c>
      <c r="AW71" s="5"/>
      <c r="AX71" s="5"/>
      <c r="AY71" s="5"/>
      <c r="AZ71" s="5"/>
      <c r="BA71" s="5"/>
      <c r="BB71" s="9"/>
    </row>
    <row r="72" spans="1:54" ht="14.65" thickBot="1" x14ac:dyDescent="0.5">
      <c r="A72" s="24" t="s">
        <v>107</v>
      </c>
      <c r="B72" s="9" t="s">
        <v>143</v>
      </c>
      <c r="D72" s="12"/>
      <c r="E72" s="5"/>
      <c r="F72" s="5"/>
      <c r="G72" s="5"/>
      <c r="H72" s="5"/>
      <c r="I72" s="5"/>
      <c r="J72" s="5"/>
      <c r="K72" s="5"/>
      <c r="L72" s="5"/>
      <c r="M72" s="5"/>
      <c r="N72" s="5"/>
      <c r="O72" s="9"/>
      <c r="Q72" s="12"/>
      <c r="R72" s="5"/>
      <c r="S72" s="5"/>
      <c r="T72" s="5"/>
      <c r="U72" s="5"/>
      <c r="V72" s="5"/>
      <c r="W72" s="5"/>
      <c r="X72" s="5"/>
      <c r="Y72" s="5"/>
      <c r="Z72" s="5"/>
      <c r="AA72" s="5"/>
      <c r="AB72" s="9"/>
      <c r="AD72" s="12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9"/>
      <c r="AQ72" s="12"/>
      <c r="AR72" s="5">
        <v>1</v>
      </c>
      <c r="AS72" s="5">
        <v>3</v>
      </c>
      <c r="AT72" s="146">
        <v>4</v>
      </c>
      <c r="AU72" s="147"/>
      <c r="AV72" s="147"/>
      <c r="AW72" s="5"/>
      <c r="AX72" s="5"/>
      <c r="AY72" s="5"/>
      <c r="AZ72" s="5"/>
      <c r="BA72" s="5"/>
      <c r="BB72" s="9"/>
    </row>
    <row r="73" spans="1:54" ht="14.65" thickBot="1" x14ac:dyDescent="0.5">
      <c r="A73" s="24" t="s">
        <v>108</v>
      </c>
      <c r="B73" s="9" t="s">
        <v>143</v>
      </c>
      <c r="D73" s="12"/>
      <c r="E73" s="5"/>
      <c r="F73" s="5"/>
      <c r="G73" s="5"/>
      <c r="H73" s="5"/>
      <c r="I73" s="5"/>
      <c r="J73" s="5"/>
      <c r="K73" s="5"/>
      <c r="L73" s="5"/>
      <c r="M73" s="5"/>
      <c r="N73" s="5"/>
      <c r="O73" s="9"/>
      <c r="Q73" s="12"/>
      <c r="R73" s="5"/>
      <c r="S73" s="5"/>
      <c r="T73" s="5"/>
      <c r="U73" s="5"/>
      <c r="V73" s="5"/>
      <c r="W73" s="5"/>
      <c r="X73" s="5"/>
      <c r="Y73" s="5"/>
      <c r="Z73" s="5"/>
      <c r="AA73" s="5"/>
      <c r="AB73" s="9"/>
      <c r="AD73" s="12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9"/>
      <c r="AQ73" s="12"/>
      <c r="AR73" s="5"/>
      <c r="AS73" s="5"/>
      <c r="AT73" s="146">
        <v>1</v>
      </c>
      <c r="AU73" s="146">
        <v>1</v>
      </c>
      <c r="AV73" s="147"/>
      <c r="AW73" s="5"/>
      <c r="AX73" s="5"/>
      <c r="AY73" s="5"/>
      <c r="AZ73" s="5"/>
      <c r="BA73" s="5"/>
      <c r="BB73" s="9"/>
    </row>
    <row r="74" spans="1:54" ht="14.65" thickBot="1" x14ac:dyDescent="0.5">
      <c r="A74" s="24" t="s">
        <v>109</v>
      </c>
      <c r="B74" s="9" t="s">
        <v>143</v>
      </c>
      <c r="D74" s="12"/>
      <c r="E74" s="5"/>
      <c r="F74" s="5"/>
      <c r="G74" s="5"/>
      <c r="H74" s="5"/>
      <c r="I74" s="5"/>
      <c r="J74" s="5"/>
      <c r="K74" s="5"/>
      <c r="L74" s="5"/>
      <c r="M74" s="5"/>
      <c r="N74" s="5"/>
      <c r="O74" s="9"/>
      <c r="Q74" s="12"/>
      <c r="R74" s="5"/>
      <c r="S74" s="5"/>
      <c r="T74" s="5"/>
      <c r="U74" s="5"/>
      <c r="V74" s="5"/>
      <c r="W74" s="5"/>
      <c r="X74" s="5"/>
      <c r="Y74" s="5"/>
      <c r="Z74" s="5"/>
      <c r="AA74" s="5"/>
      <c r="AB74" s="9"/>
      <c r="AD74" s="12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9"/>
      <c r="AQ74" s="12">
        <v>7</v>
      </c>
      <c r="AR74" s="5">
        <v>3</v>
      </c>
      <c r="AS74" s="5">
        <v>13</v>
      </c>
      <c r="AT74" s="146">
        <v>14</v>
      </c>
      <c r="AU74" s="146">
        <v>4</v>
      </c>
      <c r="AV74" s="146">
        <v>1</v>
      </c>
      <c r="AW74" s="5"/>
      <c r="AX74" s="5"/>
      <c r="AY74" s="5"/>
      <c r="AZ74" s="5"/>
      <c r="BA74" s="5"/>
      <c r="BB74" s="9"/>
    </row>
    <row r="75" spans="1:54" ht="14.65" thickBot="1" x14ac:dyDescent="0.5">
      <c r="A75" s="24" t="s">
        <v>110</v>
      </c>
      <c r="B75" s="9" t="s">
        <v>143</v>
      </c>
      <c r="D75" s="12"/>
      <c r="E75" s="5"/>
      <c r="F75" s="5"/>
      <c r="G75" s="5"/>
      <c r="H75" s="5"/>
      <c r="I75" s="5"/>
      <c r="J75" s="5"/>
      <c r="K75" s="5"/>
      <c r="L75" s="5"/>
      <c r="M75" s="5"/>
      <c r="N75" s="5"/>
      <c r="O75" s="9"/>
      <c r="Q75" s="12"/>
      <c r="R75" s="5"/>
      <c r="S75" s="5"/>
      <c r="T75" s="5"/>
      <c r="U75" s="5"/>
      <c r="V75" s="5"/>
      <c r="W75" s="5"/>
      <c r="X75" s="5"/>
      <c r="Y75" s="5"/>
      <c r="Z75" s="5"/>
      <c r="AA75" s="5"/>
      <c r="AB75" s="9"/>
      <c r="AD75" s="12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9"/>
      <c r="AQ75" s="12">
        <v>4</v>
      </c>
      <c r="AR75" s="5">
        <v>3</v>
      </c>
      <c r="AS75" s="5">
        <v>7</v>
      </c>
      <c r="AT75" s="146">
        <v>5</v>
      </c>
      <c r="AU75" s="146">
        <v>4</v>
      </c>
      <c r="AV75" s="147"/>
      <c r="AW75" s="5"/>
      <c r="AX75" s="5"/>
      <c r="AY75" s="5"/>
      <c r="AZ75" s="5"/>
      <c r="BA75" s="5"/>
      <c r="BB75" s="9"/>
    </row>
    <row r="76" spans="1:54" ht="14.65" thickBot="1" x14ac:dyDescent="0.5">
      <c r="A76" s="24" t="s">
        <v>111</v>
      </c>
      <c r="B76" s="9" t="s">
        <v>143</v>
      </c>
      <c r="D76" s="12"/>
      <c r="E76" s="5"/>
      <c r="F76" s="5"/>
      <c r="G76" s="5"/>
      <c r="H76" s="5"/>
      <c r="I76" s="5"/>
      <c r="J76" s="5"/>
      <c r="K76" s="5"/>
      <c r="L76" s="5"/>
      <c r="M76" s="5"/>
      <c r="N76" s="5"/>
      <c r="O76" s="9"/>
      <c r="Q76" s="12"/>
      <c r="R76" s="5"/>
      <c r="S76" s="5"/>
      <c r="T76" s="5"/>
      <c r="U76" s="5"/>
      <c r="V76" s="5"/>
      <c r="W76" s="5"/>
      <c r="X76" s="5"/>
      <c r="Y76" s="5"/>
      <c r="Z76" s="5"/>
      <c r="AA76" s="5"/>
      <c r="AB76" s="9"/>
      <c r="AD76" s="12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9"/>
      <c r="AQ76" s="12">
        <v>6</v>
      </c>
      <c r="AR76" s="5">
        <v>3</v>
      </c>
      <c r="AS76" s="5">
        <v>5</v>
      </c>
      <c r="AT76" s="146">
        <v>4</v>
      </c>
      <c r="AU76" s="146">
        <v>3</v>
      </c>
      <c r="AV76" s="147"/>
      <c r="AW76" s="5"/>
      <c r="AX76" s="5"/>
      <c r="AY76" s="5"/>
      <c r="AZ76" s="5"/>
      <c r="BA76" s="5"/>
      <c r="BB76" s="9"/>
    </row>
    <row r="77" spans="1:54" ht="14.65" thickBot="1" x14ac:dyDescent="0.5">
      <c r="A77" s="24" t="s">
        <v>112</v>
      </c>
      <c r="B77" s="9" t="s">
        <v>143</v>
      </c>
      <c r="D77" s="12"/>
      <c r="E77" s="5"/>
      <c r="F77" s="5"/>
      <c r="G77" s="5"/>
      <c r="H77" s="5"/>
      <c r="I77" s="5"/>
      <c r="J77" s="5"/>
      <c r="K77" s="5"/>
      <c r="L77" s="5"/>
      <c r="M77" s="5"/>
      <c r="N77" s="5"/>
      <c r="O77" s="9"/>
      <c r="Q77" s="12"/>
      <c r="R77" s="5"/>
      <c r="S77" s="5"/>
      <c r="T77" s="5"/>
      <c r="U77" s="5"/>
      <c r="V77" s="5"/>
      <c r="W77" s="5"/>
      <c r="X77" s="5"/>
      <c r="Y77" s="5"/>
      <c r="Z77" s="5"/>
      <c r="AA77" s="5"/>
      <c r="AB77" s="9"/>
      <c r="AD77" s="12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9"/>
      <c r="AQ77" s="12">
        <v>3</v>
      </c>
      <c r="AR77" s="5">
        <v>2</v>
      </c>
      <c r="AS77" s="5">
        <v>3</v>
      </c>
      <c r="AT77" s="146">
        <v>3</v>
      </c>
      <c r="AU77" s="146">
        <v>4</v>
      </c>
      <c r="AV77" s="147"/>
      <c r="AW77" s="5"/>
      <c r="AX77" s="5"/>
      <c r="AY77" s="5"/>
      <c r="AZ77" s="5"/>
      <c r="BA77" s="5"/>
      <c r="BB77" s="9"/>
    </row>
    <row r="78" spans="1:54" ht="14.65" thickBot="1" x14ac:dyDescent="0.5">
      <c r="A78" s="24" t="s">
        <v>113</v>
      </c>
      <c r="B78" s="9" t="s">
        <v>143</v>
      </c>
      <c r="D78" s="12"/>
      <c r="E78" s="5"/>
      <c r="F78" s="5"/>
      <c r="G78" s="5"/>
      <c r="H78" s="5"/>
      <c r="I78" s="5"/>
      <c r="J78" s="5"/>
      <c r="K78" s="5"/>
      <c r="L78" s="5"/>
      <c r="M78" s="5"/>
      <c r="N78" s="5"/>
      <c r="O78" s="9"/>
      <c r="Q78" s="12"/>
      <c r="R78" s="5"/>
      <c r="S78" s="5"/>
      <c r="T78" s="5"/>
      <c r="U78" s="5"/>
      <c r="V78" s="5"/>
      <c r="W78" s="5"/>
      <c r="X78" s="5"/>
      <c r="Y78" s="5"/>
      <c r="Z78" s="5"/>
      <c r="AA78" s="5"/>
      <c r="AB78" s="9"/>
      <c r="AD78" s="12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9"/>
      <c r="AQ78" s="12"/>
      <c r="AR78" s="5"/>
      <c r="AS78" s="5"/>
      <c r="AT78" s="147"/>
      <c r="AU78" s="147"/>
      <c r="AV78" s="147"/>
      <c r="AW78" s="5"/>
      <c r="AX78" s="5"/>
      <c r="AY78" s="5"/>
      <c r="AZ78" s="5"/>
      <c r="BA78" s="5"/>
      <c r="BB78" s="9"/>
    </row>
    <row r="79" spans="1:54" ht="14.65" thickBot="1" x14ac:dyDescent="0.5">
      <c r="A79" s="24" t="s">
        <v>114</v>
      </c>
      <c r="B79" s="9" t="s">
        <v>143</v>
      </c>
      <c r="D79" s="12"/>
      <c r="E79" s="5"/>
      <c r="F79" s="5"/>
      <c r="G79" s="5"/>
      <c r="H79" s="5"/>
      <c r="I79" s="5"/>
      <c r="J79" s="5"/>
      <c r="K79" s="5"/>
      <c r="L79" s="5"/>
      <c r="M79" s="5"/>
      <c r="N79" s="5"/>
      <c r="O79" s="9"/>
      <c r="Q79" s="12"/>
      <c r="R79" s="5"/>
      <c r="S79" s="5"/>
      <c r="T79" s="5"/>
      <c r="U79" s="5"/>
      <c r="V79" s="5"/>
      <c r="W79" s="5"/>
      <c r="X79" s="5"/>
      <c r="Y79" s="5"/>
      <c r="Z79" s="5"/>
      <c r="AA79" s="5"/>
      <c r="AB79" s="9"/>
      <c r="AD79" s="12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9"/>
      <c r="AQ79" s="12"/>
      <c r="AR79" s="5"/>
      <c r="AS79" s="5"/>
      <c r="AT79" s="147"/>
      <c r="AU79" s="147"/>
      <c r="AV79" s="147"/>
      <c r="AW79" s="5"/>
      <c r="AX79" s="5"/>
      <c r="AY79" s="5"/>
      <c r="AZ79" s="5"/>
      <c r="BA79" s="5"/>
      <c r="BB79" s="9"/>
    </row>
    <row r="80" spans="1:54" ht="14.65" thickBot="1" x14ac:dyDescent="0.5">
      <c r="A80" s="24" t="s">
        <v>115</v>
      </c>
      <c r="B80" s="9" t="s">
        <v>143</v>
      </c>
      <c r="D80" s="12"/>
      <c r="E80" s="5"/>
      <c r="F80" s="5"/>
      <c r="G80" s="5"/>
      <c r="H80" s="5"/>
      <c r="I80" s="5"/>
      <c r="J80" s="5"/>
      <c r="K80" s="5"/>
      <c r="L80" s="5"/>
      <c r="M80" s="5"/>
      <c r="N80" s="5"/>
      <c r="O80" s="9"/>
      <c r="Q80" s="12"/>
      <c r="R80" s="5"/>
      <c r="S80" s="5"/>
      <c r="T80" s="5"/>
      <c r="U80" s="5"/>
      <c r="V80" s="5"/>
      <c r="W80" s="5"/>
      <c r="X80" s="5"/>
      <c r="Y80" s="5"/>
      <c r="Z80" s="5"/>
      <c r="AA80" s="5"/>
      <c r="AB80" s="9"/>
      <c r="AD80" s="12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9"/>
      <c r="AQ80" s="12">
        <v>2</v>
      </c>
      <c r="AR80" s="5">
        <v>2</v>
      </c>
      <c r="AS80" s="5">
        <v>3</v>
      </c>
      <c r="AT80" s="146">
        <v>3</v>
      </c>
      <c r="AU80" s="146">
        <v>1</v>
      </c>
      <c r="AV80" s="147"/>
      <c r="AW80" s="5"/>
      <c r="AX80" s="5"/>
      <c r="AY80" s="5"/>
      <c r="AZ80" s="5"/>
      <c r="BA80" s="5"/>
      <c r="BB80" s="9"/>
    </row>
    <row r="81" spans="1:54" ht="14.65" thickBot="1" x14ac:dyDescent="0.5">
      <c r="A81" s="24" t="s">
        <v>116</v>
      </c>
      <c r="B81" s="9" t="s">
        <v>143</v>
      </c>
      <c r="D81" s="12"/>
      <c r="E81" s="5"/>
      <c r="F81" s="5"/>
      <c r="G81" s="5"/>
      <c r="H81" s="5"/>
      <c r="I81" s="5"/>
      <c r="J81" s="5"/>
      <c r="K81" s="5"/>
      <c r="L81" s="5"/>
      <c r="M81" s="5"/>
      <c r="N81" s="5"/>
      <c r="O81" s="9"/>
      <c r="Q81" s="12"/>
      <c r="R81" s="5"/>
      <c r="S81" s="5"/>
      <c r="T81" s="5"/>
      <c r="U81" s="5"/>
      <c r="V81" s="5"/>
      <c r="W81" s="5"/>
      <c r="X81" s="5"/>
      <c r="Y81" s="5"/>
      <c r="Z81" s="5"/>
      <c r="AA81" s="5"/>
      <c r="AB81" s="9"/>
      <c r="AD81" s="12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9"/>
      <c r="AQ81" s="12">
        <v>5</v>
      </c>
      <c r="AR81" s="5">
        <v>2</v>
      </c>
      <c r="AS81" s="5">
        <v>5</v>
      </c>
      <c r="AT81" s="146">
        <v>5</v>
      </c>
      <c r="AU81" s="146">
        <v>4</v>
      </c>
      <c r="AV81" s="147"/>
      <c r="AW81" s="5"/>
      <c r="AX81" s="5"/>
      <c r="AY81" s="5"/>
      <c r="AZ81" s="5"/>
      <c r="BA81" s="5"/>
      <c r="BB81" s="9"/>
    </row>
    <row r="82" spans="1:54" ht="14.65" thickBot="1" x14ac:dyDescent="0.5">
      <c r="A82" s="24" t="s">
        <v>117</v>
      </c>
      <c r="B82" s="9" t="s">
        <v>143</v>
      </c>
      <c r="D82" s="12"/>
      <c r="E82" s="5"/>
      <c r="F82" s="5"/>
      <c r="G82" s="5"/>
      <c r="H82" s="5"/>
      <c r="I82" s="5"/>
      <c r="J82" s="5"/>
      <c r="K82" s="5"/>
      <c r="L82" s="5"/>
      <c r="M82" s="5"/>
      <c r="N82" s="5"/>
      <c r="O82" s="9"/>
      <c r="Q82" s="12"/>
      <c r="R82" s="5"/>
      <c r="S82" s="5"/>
      <c r="T82" s="5"/>
      <c r="U82" s="5"/>
      <c r="V82" s="5"/>
      <c r="W82" s="5"/>
      <c r="X82" s="5"/>
      <c r="Y82" s="5"/>
      <c r="Z82" s="5"/>
      <c r="AA82" s="5"/>
      <c r="AB82" s="9"/>
      <c r="AD82" s="12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9"/>
      <c r="AQ82" s="12">
        <v>5</v>
      </c>
      <c r="AR82" s="5">
        <v>5</v>
      </c>
      <c r="AS82" s="5">
        <v>7</v>
      </c>
      <c r="AT82" s="146">
        <v>5</v>
      </c>
      <c r="AU82" s="146">
        <v>6</v>
      </c>
      <c r="AV82" s="147"/>
      <c r="AW82" s="5"/>
      <c r="AX82" s="5"/>
      <c r="AY82" s="5"/>
      <c r="AZ82" s="5"/>
      <c r="BA82" s="5"/>
      <c r="BB82" s="9"/>
    </row>
    <row r="83" spans="1:54" ht="14.65" thickBot="1" x14ac:dyDescent="0.5">
      <c r="A83" s="24" t="s">
        <v>118</v>
      </c>
      <c r="B83" s="9" t="s">
        <v>143</v>
      </c>
      <c r="D83" s="12"/>
      <c r="E83" s="5"/>
      <c r="F83" s="5"/>
      <c r="G83" s="5"/>
      <c r="H83" s="5"/>
      <c r="I83" s="5"/>
      <c r="J83" s="5"/>
      <c r="K83" s="5"/>
      <c r="L83" s="5"/>
      <c r="M83" s="5"/>
      <c r="N83" s="5"/>
      <c r="O83" s="9"/>
      <c r="Q83" s="12"/>
      <c r="R83" s="5"/>
      <c r="S83" s="5"/>
      <c r="T83" s="5"/>
      <c r="U83" s="5"/>
      <c r="V83" s="5"/>
      <c r="W83" s="5"/>
      <c r="X83" s="5"/>
      <c r="Y83" s="5"/>
      <c r="Z83" s="5"/>
      <c r="AA83" s="5"/>
      <c r="AB83" s="9"/>
      <c r="AD83" s="12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9"/>
      <c r="AQ83" s="12">
        <v>158</v>
      </c>
      <c r="AR83" s="5">
        <v>135</v>
      </c>
      <c r="AS83" s="5">
        <v>148</v>
      </c>
      <c r="AT83" s="146">
        <v>125</v>
      </c>
      <c r="AU83" s="146">
        <v>102</v>
      </c>
      <c r="AV83" s="146">
        <v>6</v>
      </c>
      <c r="AW83" s="5"/>
      <c r="AX83" s="5"/>
      <c r="AY83" s="5"/>
      <c r="AZ83" s="5"/>
      <c r="BA83" s="5"/>
      <c r="BB83" s="9"/>
    </row>
    <row r="84" spans="1:54" ht="14.65" thickBot="1" x14ac:dyDescent="0.5">
      <c r="A84" s="24" t="s">
        <v>119</v>
      </c>
      <c r="B84" s="9" t="s">
        <v>143</v>
      </c>
      <c r="D84" s="12"/>
      <c r="E84" s="5"/>
      <c r="F84" s="5"/>
      <c r="G84" s="5"/>
      <c r="H84" s="5"/>
      <c r="I84" s="5"/>
      <c r="J84" s="5"/>
      <c r="K84" s="5"/>
      <c r="L84" s="5"/>
      <c r="M84" s="5"/>
      <c r="N84" s="5"/>
      <c r="O84" s="9"/>
      <c r="Q84" s="12"/>
      <c r="R84" s="5"/>
      <c r="S84" s="215"/>
      <c r="T84" s="5"/>
      <c r="U84" s="5"/>
      <c r="V84" s="5"/>
      <c r="W84" s="5"/>
      <c r="X84" s="5"/>
      <c r="Y84" s="5"/>
      <c r="Z84" s="5"/>
      <c r="AA84" s="5"/>
      <c r="AB84" s="9"/>
      <c r="AD84" s="12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9"/>
      <c r="AQ84" s="12">
        <v>179</v>
      </c>
      <c r="AR84" s="5">
        <v>158</v>
      </c>
      <c r="AS84" s="5">
        <v>191</v>
      </c>
      <c r="AT84" s="146">
        <v>176</v>
      </c>
      <c r="AU84" s="146">
        <v>161</v>
      </c>
      <c r="AV84" s="146">
        <v>1</v>
      </c>
      <c r="AW84" s="5"/>
      <c r="AX84" s="5"/>
      <c r="AY84" s="5"/>
      <c r="AZ84" s="5"/>
      <c r="BA84" s="5"/>
      <c r="BB84" s="9"/>
    </row>
    <row r="85" spans="1:54" ht="14.65" thickBot="1" x14ac:dyDescent="0.5">
      <c r="A85" s="24" t="s">
        <v>120</v>
      </c>
      <c r="B85" s="9" t="s">
        <v>143</v>
      </c>
      <c r="D85" s="12"/>
      <c r="E85" s="5"/>
      <c r="F85" s="5"/>
      <c r="G85" s="5"/>
      <c r="H85" s="5"/>
      <c r="I85" s="5"/>
      <c r="J85" s="5"/>
      <c r="K85" s="5"/>
      <c r="L85" s="5"/>
      <c r="M85" s="5"/>
      <c r="N85" s="5"/>
      <c r="O85" s="9"/>
      <c r="Q85" s="12"/>
      <c r="R85" s="5"/>
      <c r="S85" s="5"/>
      <c r="T85" s="5"/>
      <c r="U85" s="5"/>
      <c r="V85" s="5"/>
      <c r="W85" s="5"/>
      <c r="X85" s="5"/>
      <c r="Y85" s="5"/>
      <c r="Z85" s="5"/>
      <c r="AA85" s="5"/>
      <c r="AB85" s="9"/>
      <c r="AD85" s="12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9"/>
      <c r="AQ85" s="12">
        <v>18</v>
      </c>
      <c r="AR85" s="5">
        <v>13</v>
      </c>
      <c r="AS85" s="5">
        <v>23</v>
      </c>
      <c r="AT85" s="146">
        <v>10</v>
      </c>
      <c r="AU85" s="146">
        <v>11</v>
      </c>
      <c r="AV85" s="147"/>
      <c r="AW85" s="5"/>
      <c r="AX85" s="5"/>
      <c r="AY85" s="5"/>
      <c r="AZ85" s="5"/>
      <c r="BA85" s="5"/>
      <c r="BB85" s="9"/>
    </row>
    <row r="86" spans="1:54" ht="14.65" thickBot="1" x14ac:dyDescent="0.5">
      <c r="A86" s="24" t="s">
        <v>121</v>
      </c>
      <c r="B86" s="9" t="s">
        <v>143</v>
      </c>
      <c r="D86" s="12"/>
      <c r="E86" s="5"/>
      <c r="F86" s="5"/>
      <c r="G86" s="5"/>
      <c r="H86" s="5"/>
      <c r="I86" s="5"/>
      <c r="J86" s="5"/>
      <c r="K86" s="5"/>
      <c r="L86" s="5"/>
      <c r="M86" s="5"/>
      <c r="N86" s="5"/>
      <c r="O86" s="9"/>
      <c r="Q86" s="12"/>
      <c r="R86" s="5"/>
      <c r="S86" s="5"/>
      <c r="T86" s="5"/>
      <c r="U86" s="5"/>
      <c r="V86" s="5"/>
      <c r="W86" s="5"/>
      <c r="X86" s="5"/>
      <c r="Y86" s="5"/>
      <c r="Z86" s="5"/>
      <c r="AA86" s="5"/>
      <c r="AB86" s="9"/>
      <c r="AD86" s="12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9"/>
      <c r="AQ86" s="12">
        <v>11</v>
      </c>
      <c r="AR86" s="5">
        <v>16</v>
      </c>
      <c r="AS86" s="5">
        <v>17</v>
      </c>
      <c r="AT86" s="146">
        <v>16</v>
      </c>
      <c r="AU86" s="146">
        <v>13</v>
      </c>
      <c r="AV86" s="146">
        <v>1</v>
      </c>
      <c r="AW86" s="5"/>
      <c r="AX86" s="5"/>
      <c r="AY86" s="5"/>
      <c r="AZ86" s="5"/>
      <c r="BA86" s="5"/>
      <c r="BB86" s="9"/>
    </row>
    <row r="87" spans="1:54" ht="14.65" thickBot="1" x14ac:dyDescent="0.5">
      <c r="A87" s="24" t="s">
        <v>122</v>
      </c>
      <c r="B87" s="9" t="s">
        <v>143</v>
      </c>
      <c r="D87" s="12"/>
      <c r="E87" s="5"/>
      <c r="F87" s="5"/>
      <c r="G87" s="5"/>
      <c r="H87" s="5"/>
      <c r="I87" s="5"/>
      <c r="J87" s="5"/>
      <c r="K87" s="5"/>
      <c r="L87" s="5"/>
      <c r="M87" s="5"/>
      <c r="N87" s="5"/>
      <c r="O87" s="9"/>
      <c r="Q87" s="12"/>
      <c r="R87" s="5"/>
      <c r="S87" s="5"/>
      <c r="T87" s="5"/>
      <c r="U87" s="5"/>
      <c r="V87" s="5"/>
      <c r="W87" s="5"/>
      <c r="X87" s="5"/>
      <c r="Y87" s="5"/>
      <c r="Z87" s="5"/>
      <c r="AA87" s="5"/>
      <c r="AB87" s="9"/>
      <c r="AD87" s="12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9"/>
      <c r="AQ87" s="12">
        <v>80</v>
      </c>
      <c r="AR87" s="5">
        <v>64</v>
      </c>
      <c r="AS87" s="5">
        <v>76</v>
      </c>
      <c r="AT87" s="146">
        <v>66</v>
      </c>
      <c r="AU87" s="146">
        <v>67</v>
      </c>
      <c r="AV87" s="146">
        <v>3</v>
      </c>
      <c r="AW87" s="5"/>
      <c r="AX87" s="5"/>
      <c r="AY87" s="5"/>
      <c r="AZ87" s="5"/>
      <c r="BA87" s="5"/>
      <c r="BB87" s="9"/>
    </row>
    <row r="88" spans="1:54" ht="14.65" thickBot="1" x14ac:dyDescent="0.5">
      <c r="A88" s="24" t="s">
        <v>123</v>
      </c>
      <c r="B88" s="9" t="s">
        <v>143</v>
      </c>
      <c r="D88" s="12"/>
      <c r="E88" s="5"/>
      <c r="F88" s="5"/>
      <c r="G88" s="5"/>
      <c r="H88" s="5"/>
      <c r="I88" s="5"/>
      <c r="J88" s="5"/>
      <c r="K88" s="5"/>
      <c r="L88" s="5"/>
      <c r="M88" s="5"/>
      <c r="N88" s="5"/>
      <c r="O88" s="9"/>
      <c r="Q88" s="12"/>
      <c r="R88" s="5"/>
      <c r="S88" s="5"/>
      <c r="T88" s="5"/>
      <c r="U88" s="5"/>
      <c r="V88" s="5"/>
      <c r="W88" s="5"/>
      <c r="X88" s="5"/>
      <c r="Y88" s="5"/>
      <c r="Z88" s="5"/>
      <c r="AA88" s="5"/>
      <c r="AB88" s="9"/>
      <c r="AD88" s="12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9"/>
      <c r="AQ88" s="12">
        <v>82</v>
      </c>
      <c r="AR88" s="5">
        <v>65</v>
      </c>
      <c r="AS88" s="5">
        <v>75</v>
      </c>
      <c r="AT88" s="146">
        <v>75</v>
      </c>
      <c r="AU88" s="146">
        <v>49</v>
      </c>
      <c r="AV88" s="146">
        <v>1</v>
      </c>
      <c r="AW88" s="5"/>
      <c r="AX88" s="5"/>
      <c r="AY88" s="5"/>
      <c r="AZ88" s="5"/>
      <c r="BA88" s="5"/>
      <c r="BB88" s="9"/>
    </row>
    <row r="89" spans="1:54" ht="14.65" thickBot="1" x14ac:dyDescent="0.5">
      <c r="A89" s="24" t="s">
        <v>124</v>
      </c>
      <c r="B89" s="9" t="s">
        <v>143</v>
      </c>
      <c r="D89" s="12"/>
      <c r="E89" s="5"/>
      <c r="F89" s="5"/>
      <c r="G89" s="5"/>
      <c r="H89" s="5"/>
      <c r="I89" s="5"/>
      <c r="J89" s="5"/>
      <c r="K89" s="5"/>
      <c r="L89" s="5"/>
      <c r="M89" s="5"/>
      <c r="N89" s="5"/>
      <c r="O89" s="9"/>
      <c r="Q89" s="12"/>
      <c r="R89" s="5"/>
      <c r="S89" s="5"/>
      <c r="T89" s="5"/>
      <c r="U89" s="5"/>
      <c r="V89" s="5"/>
      <c r="W89" s="5"/>
      <c r="X89" s="5"/>
      <c r="Y89" s="5"/>
      <c r="Z89" s="5"/>
      <c r="AA89" s="5"/>
      <c r="AB89" s="9"/>
      <c r="AD89" s="12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9"/>
      <c r="AQ89" s="12">
        <v>110</v>
      </c>
      <c r="AR89" s="5">
        <v>98</v>
      </c>
      <c r="AS89" s="5">
        <v>104</v>
      </c>
      <c r="AT89" s="146">
        <v>89</v>
      </c>
      <c r="AU89" s="146">
        <v>92</v>
      </c>
      <c r="AV89" s="147"/>
      <c r="AW89" s="5"/>
      <c r="AX89" s="5"/>
      <c r="AY89" s="5"/>
      <c r="AZ89" s="5"/>
      <c r="BA89" s="5"/>
      <c r="BB89" s="9"/>
    </row>
    <row r="90" spans="1:54" ht="14.65" thickBot="1" x14ac:dyDescent="0.5">
      <c r="A90" s="24" t="s">
        <v>125</v>
      </c>
      <c r="B90" s="9" t="s">
        <v>143</v>
      </c>
      <c r="D90" s="12"/>
      <c r="E90" s="5"/>
      <c r="F90" s="5"/>
      <c r="G90" s="5"/>
      <c r="H90" s="5"/>
      <c r="I90" s="5"/>
      <c r="J90" s="5"/>
      <c r="K90" s="5"/>
      <c r="L90" s="5"/>
      <c r="M90" s="5"/>
      <c r="N90" s="5"/>
      <c r="O90" s="9"/>
      <c r="Q90" s="12"/>
      <c r="R90" s="5"/>
      <c r="S90" s="5"/>
      <c r="T90" s="5"/>
      <c r="U90" s="5"/>
      <c r="V90" s="5"/>
      <c r="W90" s="5"/>
      <c r="X90" s="5"/>
      <c r="Y90" s="5"/>
      <c r="Z90" s="5"/>
      <c r="AA90" s="5"/>
      <c r="AB90" s="9"/>
      <c r="AD90" s="12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9"/>
      <c r="AQ90" s="12">
        <v>72</v>
      </c>
      <c r="AR90" s="5">
        <v>61</v>
      </c>
      <c r="AS90" s="5">
        <v>66</v>
      </c>
      <c r="AT90" s="146">
        <v>63</v>
      </c>
      <c r="AU90" s="146">
        <v>48</v>
      </c>
      <c r="AV90" s="146">
        <v>1</v>
      </c>
      <c r="AW90" s="5"/>
      <c r="AX90" s="5"/>
      <c r="AY90" s="5"/>
      <c r="AZ90" s="5"/>
      <c r="BA90" s="5"/>
      <c r="BB90" s="9"/>
    </row>
    <row r="91" spans="1:54" ht="14.65" thickBot="1" x14ac:dyDescent="0.5">
      <c r="A91" s="24" t="s">
        <v>126</v>
      </c>
      <c r="B91" s="9" t="s">
        <v>143</v>
      </c>
      <c r="D91" s="12"/>
      <c r="E91" s="5"/>
      <c r="F91" s="5"/>
      <c r="G91" s="5"/>
      <c r="H91" s="5"/>
      <c r="I91" s="5"/>
      <c r="J91" s="5"/>
      <c r="K91" s="5"/>
      <c r="L91" s="5"/>
      <c r="M91" s="5"/>
      <c r="N91" s="5"/>
      <c r="O91" s="9"/>
      <c r="Q91" s="12"/>
      <c r="R91" s="5"/>
      <c r="S91" s="5"/>
      <c r="T91" s="5"/>
      <c r="U91" s="5"/>
      <c r="V91" s="5"/>
      <c r="W91" s="5"/>
      <c r="X91" s="5"/>
      <c r="Y91" s="5"/>
      <c r="Z91" s="5"/>
      <c r="AA91" s="5"/>
      <c r="AB91" s="9"/>
      <c r="AD91" s="12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9"/>
      <c r="AQ91" s="12">
        <v>129</v>
      </c>
      <c r="AR91" s="5">
        <v>111</v>
      </c>
      <c r="AS91" s="5">
        <v>145</v>
      </c>
      <c r="AT91" s="146">
        <v>121</v>
      </c>
      <c r="AU91" s="146">
        <v>110</v>
      </c>
      <c r="AV91" s="146">
        <v>1</v>
      </c>
      <c r="AW91" s="5"/>
      <c r="AX91" s="5"/>
      <c r="AY91" s="5"/>
      <c r="AZ91" s="5"/>
      <c r="BA91" s="5"/>
      <c r="BB91" s="9"/>
    </row>
    <row r="92" spans="1:54" ht="14.65" thickBot="1" x14ac:dyDescent="0.5">
      <c r="A92" s="24" t="s">
        <v>127</v>
      </c>
      <c r="B92" s="9" t="s">
        <v>143</v>
      </c>
      <c r="D92" s="12"/>
      <c r="E92" s="5"/>
      <c r="F92" s="5"/>
      <c r="G92" s="5"/>
      <c r="H92" s="5"/>
      <c r="I92" s="5"/>
      <c r="J92" s="5"/>
      <c r="K92" s="5"/>
      <c r="L92" s="5"/>
      <c r="M92" s="5"/>
      <c r="N92" s="5"/>
      <c r="O92" s="9"/>
      <c r="Q92" s="12"/>
      <c r="R92" s="5"/>
      <c r="S92" s="5"/>
      <c r="T92" s="5"/>
      <c r="U92" s="5"/>
      <c r="V92" s="5"/>
      <c r="W92" s="5"/>
      <c r="X92" s="5"/>
      <c r="Y92" s="5"/>
      <c r="Z92" s="5"/>
      <c r="AA92" s="5"/>
      <c r="AB92" s="9"/>
      <c r="AD92" s="12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9"/>
      <c r="AQ92" s="12">
        <v>92</v>
      </c>
      <c r="AR92" s="5">
        <v>97</v>
      </c>
      <c r="AS92" s="5">
        <v>91</v>
      </c>
      <c r="AT92" s="146">
        <v>79</v>
      </c>
      <c r="AU92" s="146">
        <v>55</v>
      </c>
      <c r="AV92" s="146">
        <v>1</v>
      </c>
      <c r="AW92" s="5"/>
      <c r="AX92" s="5"/>
      <c r="AY92" s="5"/>
      <c r="AZ92" s="5"/>
      <c r="BA92" s="5"/>
      <c r="BB92" s="9"/>
    </row>
    <row r="93" spans="1:54" ht="14.65" thickBot="1" x14ac:dyDescent="0.5">
      <c r="A93" s="24" t="s">
        <v>128</v>
      </c>
      <c r="B93" s="9" t="s">
        <v>143</v>
      </c>
      <c r="D93" s="12"/>
      <c r="E93" s="5"/>
      <c r="F93" s="5"/>
      <c r="G93" s="5"/>
      <c r="H93" s="5"/>
      <c r="I93" s="5"/>
      <c r="J93" s="5"/>
      <c r="K93" s="5"/>
      <c r="L93" s="5"/>
      <c r="M93" s="5"/>
      <c r="N93" s="5"/>
      <c r="O93" s="9"/>
      <c r="Q93" s="12"/>
      <c r="R93" s="5"/>
      <c r="S93" s="6"/>
      <c r="T93" s="5"/>
      <c r="U93" s="5"/>
      <c r="V93" s="5"/>
      <c r="W93" s="5"/>
      <c r="X93" s="5"/>
      <c r="Y93" s="5"/>
      <c r="Z93" s="5"/>
      <c r="AA93" s="5"/>
      <c r="AB93" s="9"/>
      <c r="AD93" s="12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9"/>
      <c r="AQ93" s="12">
        <v>82</v>
      </c>
      <c r="AR93" s="5">
        <v>77</v>
      </c>
      <c r="AS93" s="5">
        <v>104</v>
      </c>
      <c r="AT93" s="146">
        <v>77</v>
      </c>
      <c r="AU93" s="146">
        <v>67</v>
      </c>
      <c r="AV93" s="147"/>
      <c r="AW93" s="5"/>
      <c r="AX93" s="5"/>
      <c r="AY93" s="5"/>
      <c r="AZ93" s="5"/>
      <c r="BA93" s="5"/>
      <c r="BB93" s="9"/>
    </row>
    <row r="94" spans="1:54" ht="14.65" thickBot="1" x14ac:dyDescent="0.5">
      <c r="A94" s="79" t="s">
        <v>129</v>
      </c>
      <c r="B94" s="9" t="s">
        <v>143</v>
      </c>
      <c r="D94" s="12"/>
      <c r="E94" s="5"/>
      <c r="F94" s="5"/>
      <c r="G94" s="5"/>
      <c r="H94" s="5"/>
      <c r="I94" s="5"/>
      <c r="J94" s="5"/>
      <c r="K94" s="5"/>
      <c r="L94" s="5"/>
      <c r="M94" s="5"/>
      <c r="N94" s="5"/>
      <c r="O94" s="9"/>
      <c r="Q94" s="12"/>
      <c r="R94" s="5"/>
      <c r="S94" s="5"/>
      <c r="T94" s="5"/>
      <c r="U94" s="5"/>
      <c r="V94" s="5"/>
      <c r="W94" s="5"/>
      <c r="X94" s="5"/>
      <c r="Y94" s="5"/>
      <c r="Z94" s="5"/>
      <c r="AA94" s="5"/>
      <c r="AB94" s="9"/>
      <c r="AD94" s="12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9"/>
      <c r="AQ94" s="12">
        <v>49</v>
      </c>
      <c r="AR94" s="5">
        <v>51</v>
      </c>
      <c r="AS94" s="5">
        <v>62</v>
      </c>
      <c r="AT94" s="146">
        <v>46</v>
      </c>
      <c r="AU94" s="146">
        <v>29</v>
      </c>
      <c r="AV94" s="147"/>
      <c r="AW94" s="5"/>
      <c r="AX94" s="5"/>
      <c r="AY94" s="5"/>
      <c r="AZ94" s="5"/>
      <c r="BA94" s="5"/>
      <c r="BB94" s="9"/>
    </row>
    <row r="95" spans="1:54" ht="14.65" thickBot="1" x14ac:dyDescent="0.5">
      <c r="A95" s="24" t="s">
        <v>130</v>
      </c>
      <c r="B95" s="9" t="s">
        <v>143</v>
      </c>
      <c r="D95" s="12"/>
      <c r="E95" s="5"/>
      <c r="F95" s="5"/>
      <c r="G95" s="5"/>
      <c r="H95" s="5"/>
      <c r="I95" s="5"/>
      <c r="J95" s="5"/>
      <c r="K95" s="5"/>
      <c r="L95" s="5"/>
      <c r="M95" s="5"/>
      <c r="N95" s="5"/>
      <c r="O95" s="9"/>
      <c r="Q95" s="12"/>
      <c r="R95" s="5"/>
      <c r="S95" s="5"/>
      <c r="T95" s="5"/>
      <c r="U95" s="5"/>
      <c r="V95" s="5"/>
      <c r="W95" s="5"/>
      <c r="X95" s="5"/>
      <c r="Y95" s="5"/>
      <c r="Z95" s="5"/>
      <c r="AA95" s="5"/>
      <c r="AB95" s="9"/>
      <c r="AD95" s="12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9"/>
      <c r="AQ95" s="12">
        <v>1</v>
      </c>
      <c r="AR95" s="5"/>
      <c r="AS95" s="5">
        <v>1</v>
      </c>
      <c r="AT95" s="146">
        <v>1</v>
      </c>
      <c r="AU95" s="146">
        <v>1</v>
      </c>
      <c r="AV95" s="147"/>
      <c r="AW95" s="5"/>
      <c r="AX95" s="5"/>
      <c r="AY95" s="5"/>
      <c r="AZ95" s="5"/>
      <c r="BA95" s="5"/>
      <c r="BB95" s="9"/>
    </row>
    <row r="96" spans="1:54" ht="14.65" thickBot="1" x14ac:dyDescent="0.5">
      <c r="A96" s="24" t="s">
        <v>131</v>
      </c>
      <c r="B96" s="9" t="s">
        <v>143</v>
      </c>
      <c r="D96" s="12"/>
      <c r="E96" s="5"/>
      <c r="F96" s="5"/>
      <c r="G96" s="5"/>
      <c r="H96" s="5"/>
      <c r="I96" s="5"/>
      <c r="J96" s="5"/>
      <c r="K96" s="5"/>
      <c r="L96" s="5"/>
      <c r="M96" s="5"/>
      <c r="N96" s="5"/>
      <c r="O96" s="9"/>
      <c r="Q96" s="12"/>
      <c r="R96" s="5"/>
      <c r="S96" s="5"/>
      <c r="T96" s="5"/>
      <c r="U96" s="5"/>
      <c r="V96" s="5"/>
      <c r="W96" s="5"/>
      <c r="X96" s="5"/>
      <c r="Y96" s="5"/>
      <c r="Z96" s="5"/>
      <c r="AA96" s="5"/>
      <c r="AB96" s="9"/>
      <c r="AD96" s="12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9"/>
      <c r="AQ96" s="12"/>
      <c r="AR96" s="5"/>
      <c r="AS96" s="5"/>
      <c r="AT96" s="147"/>
      <c r="AU96" s="147"/>
      <c r="AV96" s="147"/>
      <c r="AW96" s="5"/>
      <c r="AX96" s="5"/>
      <c r="AY96" s="5"/>
      <c r="AZ96" s="5"/>
      <c r="BA96" s="5"/>
      <c r="BB96" s="9"/>
    </row>
    <row r="97" spans="1:55" ht="14.65" thickBot="1" x14ac:dyDescent="0.5">
      <c r="A97" s="24" t="s">
        <v>132</v>
      </c>
      <c r="B97" s="9" t="s">
        <v>143</v>
      </c>
      <c r="D97" s="12"/>
      <c r="E97" s="5"/>
      <c r="F97" s="5"/>
      <c r="G97" s="5"/>
      <c r="H97" s="5"/>
      <c r="I97" s="5"/>
      <c r="J97" s="5"/>
      <c r="K97" s="5"/>
      <c r="L97" s="5"/>
      <c r="M97" s="5"/>
      <c r="N97" s="5"/>
      <c r="O97" s="9"/>
      <c r="Q97" s="12"/>
      <c r="R97" s="5"/>
      <c r="S97" s="5"/>
      <c r="T97" s="5"/>
      <c r="U97" s="5"/>
      <c r="V97" s="5"/>
      <c r="W97" s="5"/>
      <c r="X97" s="5"/>
      <c r="Y97" s="5"/>
      <c r="Z97" s="5"/>
      <c r="AA97" s="5"/>
      <c r="AB97" s="9"/>
      <c r="AD97" s="12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9"/>
      <c r="AQ97" s="12">
        <v>31</v>
      </c>
      <c r="AR97" s="5">
        <v>30</v>
      </c>
      <c r="AS97" s="5">
        <v>43</v>
      </c>
      <c r="AT97" s="146">
        <v>35</v>
      </c>
      <c r="AU97" s="146">
        <v>33</v>
      </c>
      <c r="AV97" s="147"/>
      <c r="AW97" s="5"/>
      <c r="AX97" s="5"/>
      <c r="AY97" s="5"/>
      <c r="AZ97" s="5"/>
      <c r="BA97" s="5"/>
      <c r="BB97" s="9"/>
    </row>
    <row r="98" spans="1:55" ht="14.65" thickBot="1" x14ac:dyDescent="0.5">
      <c r="A98" s="24" t="s">
        <v>133</v>
      </c>
      <c r="B98" s="9" t="s">
        <v>143</v>
      </c>
      <c r="D98" s="12"/>
      <c r="E98" s="5"/>
      <c r="F98" s="5"/>
      <c r="G98" s="5"/>
      <c r="H98" s="5"/>
      <c r="I98" s="5"/>
      <c r="J98" s="5"/>
      <c r="K98" s="5"/>
      <c r="L98" s="5"/>
      <c r="M98" s="5"/>
      <c r="N98" s="5"/>
      <c r="O98" s="9"/>
      <c r="Q98" s="12"/>
      <c r="R98" s="5"/>
      <c r="S98" s="5"/>
      <c r="T98" s="5"/>
      <c r="U98" s="5"/>
      <c r="V98" s="5"/>
      <c r="W98" s="5"/>
      <c r="X98" s="5"/>
      <c r="Y98" s="5"/>
      <c r="Z98" s="5"/>
      <c r="AA98" s="5"/>
      <c r="AB98" s="9"/>
      <c r="AD98" s="12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9"/>
      <c r="AQ98" s="12">
        <v>39</v>
      </c>
      <c r="AR98" s="5">
        <v>31</v>
      </c>
      <c r="AS98" s="5">
        <v>51</v>
      </c>
      <c r="AT98" s="146">
        <v>46</v>
      </c>
      <c r="AU98" s="146">
        <v>41</v>
      </c>
      <c r="AV98" s="146">
        <v>1</v>
      </c>
      <c r="AW98" s="5"/>
      <c r="AX98" s="5"/>
      <c r="AY98" s="5"/>
      <c r="AZ98" s="5"/>
      <c r="BA98" s="5"/>
      <c r="BB98" s="9"/>
    </row>
    <row r="99" spans="1:55" s="85" customFormat="1" ht="14.65" thickBot="1" x14ac:dyDescent="0.5">
      <c r="A99" s="24">
        <v>99228</v>
      </c>
      <c r="B99" s="9" t="s">
        <v>143</v>
      </c>
      <c r="C99" s="1"/>
      <c r="D99" s="12"/>
      <c r="E99" s="5"/>
      <c r="F99" s="5"/>
      <c r="G99" s="5"/>
      <c r="H99" s="5"/>
      <c r="I99" s="5"/>
      <c r="J99" s="5"/>
      <c r="K99" s="5"/>
      <c r="L99" s="5"/>
      <c r="M99" s="5"/>
      <c r="N99" s="5"/>
      <c r="O99" s="9"/>
      <c r="P99" s="1"/>
      <c r="Q99" s="12"/>
      <c r="R99" s="5"/>
      <c r="S99" s="5"/>
      <c r="T99" s="5"/>
      <c r="U99" s="5"/>
      <c r="V99" s="5"/>
      <c r="W99" s="5"/>
      <c r="X99" s="5"/>
      <c r="Y99" s="5"/>
      <c r="Z99" s="5"/>
      <c r="AA99" s="5"/>
      <c r="AB99" s="9"/>
      <c r="AC99" s="1"/>
      <c r="AD99" s="12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9"/>
      <c r="AP99" s="1"/>
      <c r="AQ99" s="12"/>
      <c r="AR99" s="5"/>
      <c r="AS99" s="5"/>
      <c r="AT99" s="147"/>
      <c r="AU99" s="147"/>
      <c r="AV99" s="147"/>
      <c r="AW99" s="5"/>
      <c r="AX99" s="5"/>
      <c r="AY99" s="5"/>
      <c r="AZ99" s="5"/>
      <c r="BA99" s="5"/>
      <c r="BB99" s="9"/>
      <c r="BC99" s="1"/>
    </row>
    <row r="100" spans="1:55" ht="14.65" thickBot="1" x14ac:dyDescent="0.5">
      <c r="A100" s="24" t="s">
        <v>134</v>
      </c>
      <c r="B100" s="9" t="s">
        <v>143</v>
      </c>
      <c r="D100" s="12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9"/>
      <c r="Q100" s="12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9"/>
      <c r="AD100" s="12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9"/>
      <c r="AQ100" s="12"/>
      <c r="AR100" s="5"/>
      <c r="AS100" s="5"/>
      <c r="AT100" s="147"/>
      <c r="AU100" s="147"/>
      <c r="AV100" s="147"/>
      <c r="AW100" s="5"/>
      <c r="AX100" s="5"/>
      <c r="AY100" s="5"/>
      <c r="AZ100" s="5"/>
      <c r="BA100" s="5"/>
      <c r="BB100" s="9"/>
    </row>
    <row r="101" spans="1:55" ht="14.65" thickBot="1" x14ac:dyDescent="0.5">
      <c r="A101" s="24" t="s">
        <v>135</v>
      </c>
      <c r="B101" s="9" t="s">
        <v>143</v>
      </c>
      <c r="D101" s="12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9"/>
      <c r="Q101" s="12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9"/>
      <c r="AD101" s="12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9"/>
      <c r="AQ101" s="12">
        <v>6</v>
      </c>
      <c r="AR101" s="5">
        <v>8</v>
      </c>
      <c r="AS101" s="5">
        <v>6</v>
      </c>
      <c r="AT101" s="146">
        <v>2</v>
      </c>
      <c r="AU101" s="146">
        <v>1</v>
      </c>
      <c r="AV101" s="147"/>
      <c r="AW101" s="5"/>
      <c r="AX101" s="5"/>
      <c r="AY101" s="5"/>
      <c r="AZ101" s="5"/>
      <c r="BA101" s="5"/>
      <c r="BB101" s="9"/>
    </row>
    <row r="102" spans="1:55" ht="14.65" thickBot="1" x14ac:dyDescent="0.5">
      <c r="A102" s="24" t="s">
        <v>136</v>
      </c>
      <c r="B102" s="9" t="s">
        <v>143</v>
      </c>
      <c r="D102" s="12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9"/>
      <c r="Q102" s="12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9"/>
      <c r="AD102" s="12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9"/>
      <c r="AQ102" s="12"/>
      <c r="AR102" s="5"/>
      <c r="AS102" s="5"/>
      <c r="AT102" s="147"/>
      <c r="AU102" s="147"/>
      <c r="AV102" s="147"/>
      <c r="AW102" s="5"/>
      <c r="AX102" s="5"/>
      <c r="AY102" s="5"/>
      <c r="AZ102" s="5"/>
      <c r="BA102" s="5"/>
      <c r="BB102" s="9"/>
    </row>
    <row r="103" spans="1:55" ht="14.65" thickBot="1" x14ac:dyDescent="0.5">
      <c r="A103" s="24" t="s">
        <v>137</v>
      </c>
      <c r="B103" s="9" t="s">
        <v>143</v>
      </c>
      <c r="D103" s="12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9"/>
      <c r="Q103" s="12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9"/>
      <c r="AD103" s="12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9"/>
      <c r="AQ103" s="12">
        <v>12</v>
      </c>
      <c r="AR103" s="5">
        <v>9</v>
      </c>
      <c r="AS103" s="5">
        <v>10</v>
      </c>
      <c r="AT103" s="146">
        <v>11</v>
      </c>
      <c r="AU103" s="146">
        <v>10</v>
      </c>
      <c r="AV103" s="147"/>
      <c r="AW103" s="5"/>
      <c r="AX103" s="5"/>
      <c r="AY103" s="5"/>
      <c r="AZ103" s="5"/>
      <c r="BA103" s="5"/>
      <c r="BB103" s="9"/>
    </row>
    <row r="104" spans="1:55" ht="14.65" thickBot="1" x14ac:dyDescent="0.5">
      <c r="A104" s="24" t="s">
        <v>138</v>
      </c>
      <c r="B104" s="9" t="s">
        <v>143</v>
      </c>
      <c r="D104" s="12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9"/>
      <c r="Q104" s="12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9"/>
      <c r="AD104" s="12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9"/>
      <c r="AQ104" s="12">
        <v>67</v>
      </c>
      <c r="AR104" s="5">
        <v>39</v>
      </c>
      <c r="AS104" s="5">
        <v>74</v>
      </c>
      <c r="AT104" s="146">
        <v>59</v>
      </c>
      <c r="AU104" s="146">
        <v>66</v>
      </c>
      <c r="AV104" s="146">
        <v>3</v>
      </c>
      <c r="AW104" s="5"/>
      <c r="AX104" s="5"/>
      <c r="AY104" s="5"/>
      <c r="AZ104" s="5"/>
      <c r="BA104" s="5"/>
      <c r="BB104" s="9"/>
    </row>
    <row r="105" spans="1:55" ht="14.65" thickBot="1" x14ac:dyDescent="0.5">
      <c r="A105" s="24" t="s">
        <v>139</v>
      </c>
      <c r="B105" s="9" t="s">
        <v>143</v>
      </c>
      <c r="D105" s="12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9"/>
      <c r="Q105" s="12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9"/>
      <c r="AD105" s="12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9"/>
      <c r="AQ105" s="12">
        <v>2</v>
      </c>
      <c r="AR105" s="5">
        <v>2</v>
      </c>
      <c r="AS105" s="5">
        <v>1</v>
      </c>
      <c r="AT105" s="146">
        <v>3</v>
      </c>
      <c r="AU105" s="146">
        <v>3</v>
      </c>
      <c r="AV105" s="147"/>
      <c r="AW105" s="5"/>
      <c r="AX105" s="5"/>
      <c r="AY105" s="5"/>
      <c r="AZ105" s="5"/>
      <c r="BA105" s="5"/>
      <c r="BB105" s="9"/>
    </row>
    <row r="106" spans="1:55" ht="14.65" thickBot="1" x14ac:dyDescent="0.5">
      <c r="A106" s="24" t="s">
        <v>140</v>
      </c>
      <c r="B106" s="9" t="s">
        <v>143</v>
      </c>
      <c r="D106" s="12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9"/>
      <c r="Q106" s="12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9"/>
      <c r="AD106" s="12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9"/>
      <c r="AQ106" s="12">
        <v>4</v>
      </c>
      <c r="AR106" s="5"/>
      <c r="AS106" s="5">
        <v>3</v>
      </c>
      <c r="AT106" s="146">
        <v>4</v>
      </c>
      <c r="AU106" s="146">
        <v>4</v>
      </c>
      <c r="AV106" s="147"/>
      <c r="AW106" s="5"/>
      <c r="AX106" s="5"/>
      <c r="AY106" s="5"/>
      <c r="AZ106" s="5"/>
      <c r="BA106" s="5"/>
      <c r="BB106" s="9"/>
    </row>
    <row r="107" spans="1:55" ht="14.65" thickBot="1" x14ac:dyDescent="0.5">
      <c r="A107" s="25" t="s">
        <v>141</v>
      </c>
      <c r="B107" s="11" t="s">
        <v>143</v>
      </c>
      <c r="D107" s="13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1"/>
      <c r="Q107" s="13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1"/>
      <c r="AD107" s="13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1"/>
      <c r="AQ107" s="13">
        <v>46</v>
      </c>
      <c r="AR107" s="10">
        <v>45</v>
      </c>
      <c r="AS107" s="10">
        <v>46</v>
      </c>
      <c r="AT107" s="217">
        <v>44</v>
      </c>
      <c r="AU107" s="217">
        <v>36</v>
      </c>
      <c r="AV107" s="217">
        <v>1</v>
      </c>
      <c r="AW107" s="10"/>
      <c r="AX107" s="10"/>
      <c r="AY107" s="10"/>
      <c r="AZ107" s="10"/>
      <c r="BA107" s="10"/>
      <c r="BB107" s="11"/>
    </row>
    <row r="108" spans="1:55" ht="14.65" thickBot="1" x14ac:dyDescent="0.5">
      <c r="A108" s="17" t="s">
        <v>38</v>
      </c>
      <c r="B108" s="22" t="s">
        <v>144</v>
      </c>
      <c r="D108" s="21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22"/>
      <c r="Q108" s="21"/>
      <c r="R108" s="18"/>
      <c r="S108" s="78"/>
      <c r="T108" s="18"/>
      <c r="U108" s="18"/>
      <c r="V108" s="18"/>
      <c r="W108" s="18"/>
      <c r="X108" s="18"/>
      <c r="Y108" s="18"/>
      <c r="Z108" s="18"/>
      <c r="AA108" s="18"/>
      <c r="AB108" s="22"/>
      <c r="AD108" s="21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22"/>
      <c r="AQ108" s="21">
        <v>30</v>
      </c>
      <c r="AR108" s="18">
        <v>37</v>
      </c>
      <c r="AS108" s="18">
        <v>29</v>
      </c>
      <c r="AT108" s="218">
        <v>33</v>
      </c>
      <c r="AU108" s="218">
        <v>37</v>
      </c>
      <c r="AV108" s="219"/>
      <c r="AW108" s="18"/>
      <c r="AX108" s="18"/>
      <c r="AY108" s="18"/>
      <c r="AZ108" s="18"/>
      <c r="BA108" s="18"/>
      <c r="BB108" s="22"/>
    </row>
    <row r="109" spans="1:55" ht="14.65" thickBot="1" x14ac:dyDescent="0.5">
      <c r="A109" s="24" t="s">
        <v>39</v>
      </c>
      <c r="B109" s="9" t="s">
        <v>144</v>
      </c>
      <c r="D109" s="12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9"/>
      <c r="Q109" s="12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9"/>
      <c r="AD109" s="12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9"/>
      <c r="AQ109" s="12">
        <v>12</v>
      </c>
      <c r="AR109" s="5">
        <v>13</v>
      </c>
      <c r="AS109" s="5">
        <v>15</v>
      </c>
      <c r="AT109" s="146">
        <v>14</v>
      </c>
      <c r="AU109" s="146">
        <v>12</v>
      </c>
      <c r="AV109" s="147"/>
      <c r="AW109" s="5"/>
      <c r="AX109" s="5"/>
      <c r="AY109" s="5"/>
      <c r="AZ109" s="5"/>
      <c r="BA109" s="5"/>
      <c r="BB109" s="9"/>
    </row>
    <row r="110" spans="1:55" ht="14.65" thickBot="1" x14ac:dyDescent="0.5">
      <c r="A110" s="24" t="s">
        <v>40</v>
      </c>
      <c r="B110" s="9" t="s">
        <v>144</v>
      </c>
      <c r="D110" s="12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9"/>
      <c r="Q110" s="12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9"/>
      <c r="AD110" s="12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9"/>
      <c r="AQ110" s="12">
        <v>2</v>
      </c>
      <c r="AR110" s="5">
        <v>2</v>
      </c>
      <c r="AS110" s="5">
        <v>1</v>
      </c>
      <c r="AT110" s="146">
        <v>1</v>
      </c>
      <c r="AU110" s="146">
        <v>1</v>
      </c>
      <c r="AV110" s="147"/>
      <c r="AW110" s="5"/>
      <c r="AX110" s="5"/>
      <c r="AY110" s="5"/>
      <c r="AZ110" s="5"/>
      <c r="BA110" s="5"/>
      <c r="BB110" s="9"/>
    </row>
    <row r="111" spans="1:55" ht="14.65" thickBot="1" x14ac:dyDescent="0.5">
      <c r="A111" s="24" t="s">
        <v>41</v>
      </c>
      <c r="B111" s="9" t="s">
        <v>144</v>
      </c>
      <c r="D111" s="12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9"/>
      <c r="Q111" s="12"/>
      <c r="R111" s="5"/>
      <c r="S111" s="215"/>
      <c r="T111" s="5"/>
      <c r="U111" s="5"/>
      <c r="V111" s="5"/>
      <c r="W111" s="5"/>
      <c r="X111" s="5"/>
      <c r="Y111" s="5"/>
      <c r="Z111" s="5"/>
      <c r="AA111" s="5"/>
      <c r="AB111" s="9"/>
      <c r="AD111" s="12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9"/>
      <c r="AQ111" s="12">
        <v>183</v>
      </c>
      <c r="AR111" s="5">
        <v>147</v>
      </c>
      <c r="AS111" s="5">
        <v>219</v>
      </c>
      <c r="AT111" s="146">
        <v>134</v>
      </c>
      <c r="AU111" s="146">
        <v>130</v>
      </c>
      <c r="AV111" s="146">
        <v>22</v>
      </c>
      <c r="AW111" s="5"/>
      <c r="AX111" s="5"/>
      <c r="AY111" s="5"/>
      <c r="AZ111" s="5"/>
      <c r="BA111" s="5"/>
      <c r="BB111" s="9"/>
    </row>
    <row r="112" spans="1:55" ht="14.65" thickBot="1" x14ac:dyDescent="0.5">
      <c r="A112" s="24" t="s">
        <v>42</v>
      </c>
      <c r="B112" s="9" t="s">
        <v>144</v>
      </c>
      <c r="D112" s="12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9"/>
      <c r="Q112" s="12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9"/>
      <c r="AD112" s="12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9"/>
      <c r="AQ112" s="12">
        <v>81</v>
      </c>
      <c r="AR112" s="5">
        <v>98</v>
      </c>
      <c r="AS112" s="5">
        <v>99</v>
      </c>
      <c r="AT112" s="146">
        <v>70</v>
      </c>
      <c r="AU112" s="146">
        <v>62</v>
      </c>
      <c r="AV112" s="146">
        <v>2</v>
      </c>
      <c r="AW112" s="5"/>
      <c r="AX112" s="5"/>
      <c r="AY112" s="5"/>
      <c r="AZ112" s="5"/>
      <c r="BA112" s="5"/>
      <c r="BB112" s="9"/>
    </row>
    <row r="113" spans="1:54" ht="14.65" thickBot="1" x14ac:dyDescent="0.5">
      <c r="A113" s="24" t="s">
        <v>43</v>
      </c>
      <c r="B113" s="9" t="s">
        <v>144</v>
      </c>
      <c r="D113" s="12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9"/>
      <c r="Q113" s="12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9"/>
      <c r="AD113" s="12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9"/>
      <c r="AQ113" s="12">
        <v>24</v>
      </c>
      <c r="AR113" s="5">
        <v>74</v>
      </c>
      <c r="AS113" s="5">
        <v>148</v>
      </c>
      <c r="AT113" s="146">
        <v>110</v>
      </c>
      <c r="AU113" s="146">
        <v>28</v>
      </c>
      <c r="AV113" s="146">
        <v>63</v>
      </c>
      <c r="AW113" s="5"/>
      <c r="AX113" s="5"/>
      <c r="AY113" s="5"/>
      <c r="AZ113" s="5"/>
      <c r="BA113" s="5"/>
      <c r="BB113" s="9"/>
    </row>
    <row r="114" spans="1:54" ht="14.65" thickBot="1" x14ac:dyDescent="0.5">
      <c r="A114" s="24" t="s">
        <v>44</v>
      </c>
      <c r="B114" s="9" t="s">
        <v>144</v>
      </c>
      <c r="D114" s="12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9"/>
      <c r="Q114" s="12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9"/>
      <c r="AD114" s="12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9"/>
      <c r="AQ114" s="12">
        <v>135</v>
      </c>
      <c r="AR114" s="5">
        <v>131</v>
      </c>
      <c r="AS114" s="5">
        <v>153</v>
      </c>
      <c r="AT114" s="146">
        <v>122</v>
      </c>
      <c r="AU114" s="146">
        <v>114</v>
      </c>
      <c r="AV114" s="146">
        <v>2</v>
      </c>
      <c r="AW114" s="5"/>
      <c r="AX114" s="5"/>
      <c r="AY114" s="5"/>
      <c r="AZ114" s="5"/>
      <c r="BA114" s="5"/>
      <c r="BB114" s="9"/>
    </row>
    <row r="115" spans="1:54" ht="14.65" thickBot="1" x14ac:dyDescent="0.5">
      <c r="A115" s="24" t="s">
        <v>45</v>
      </c>
      <c r="B115" s="9" t="s">
        <v>144</v>
      </c>
      <c r="D115" s="12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9"/>
      <c r="Q115" s="12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9"/>
      <c r="AD115" s="12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9"/>
      <c r="AQ115" s="12">
        <v>235</v>
      </c>
      <c r="AR115" s="5">
        <v>203</v>
      </c>
      <c r="AS115" s="5">
        <v>252</v>
      </c>
      <c r="AT115" s="146">
        <v>169</v>
      </c>
      <c r="AU115" s="146">
        <v>159</v>
      </c>
      <c r="AV115" s="146">
        <v>2</v>
      </c>
      <c r="AW115" s="5"/>
      <c r="AX115" s="5"/>
      <c r="AY115" s="5"/>
      <c r="AZ115" s="5"/>
      <c r="BA115" s="5"/>
      <c r="BB115" s="9"/>
    </row>
    <row r="116" spans="1:54" ht="14.65" thickBot="1" x14ac:dyDescent="0.5">
      <c r="A116" s="24" t="s">
        <v>46</v>
      </c>
      <c r="B116" s="9" t="s">
        <v>144</v>
      </c>
      <c r="D116" s="12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9"/>
      <c r="Q116" s="12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9"/>
      <c r="AD116" s="12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9"/>
      <c r="AQ116" s="12">
        <v>29</v>
      </c>
      <c r="AR116" s="5">
        <v>30</v>
      </c>
      <c r="AS116" s="5">
        <v>31</v>
      </c>
      <c r="AT116" s="146">
        <v>22</v>
      </c>
      <c r="AU116" s="146">
        <v>23</v>
      </c>
      <c r="AV116" s="146">
        <v>3</v>
      </c>
      <c r="AW116" s="5"/>
      <c r="AX116" s="5"/>
      <c r="AY116" s="5"/>
      <c r="AZ116" s="5"/>
      <c r="BA116" s="5"/>
      <c r="BB116" s="9"/>
    </row>
    <row r="117" spans="1:54" ht="14.65" thickBot="1" x14ac:dyDescent="0.5">
      <c r="A117" s="24" t="s">
        <v>47</v>
      </c>
      <c r="B117" s="9" t="s">
        <v>144</v>
      </c>
      <c r="D117" s="12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9"/>
      <c r="Q117" s="12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9"/>
      <c r="AD117" s="12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9"/>
      <c r="AQ117" s="12">
        <v>56</v>
      </c>
      <c r="AR117" s="5">
        <v>76</v>
      </c>
      <c r="AS117" s="5">
        <v>59</v>
      </c>
      <c r="AT117" s="146">
        <v>52</v>
      </c>
      <c r="AU117" s="146">
        <v>51</v>
      </c>
      <c r="AV117" s="147"/>
      <c r="AW117" s="5"/>
      <c r="AX117" s="5"/>
      <c r="AY117" s="5"/>
      <c r="AZ117" s="5"/>
      <c r="BA117" s="5"/>
      <c r="BB117" s="9"/>
    </row>
    <row r="118" spans="1:54" ht="14.65" thickBot="1" x14ac:dyDescent="0.5">
      <c r="A118" s="24" t="s">
        <v>48</v>
      </c>
      <c r="B118" s="9" t="s">
        <v>144</v>
      </c>
      <c r="D118" s="12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9"/>
      <c r="Q118" s="12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9"/>
      <c r="AD118" s="12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9"/>
      <c r="AQ118" s="12"/>
      <c r="AR118" s="5"/>
      <c r="AS118" s="5"/>
      <c r="AT118" s="147"/>
      <c r="AU118" s="147"/>
      <c r="AV118" s="147"/>
      <c r="AW118" s="5"/>
      <c r="AX118" s="5"/>
      <c r="AY118" s="5"/>
      <c r="AZ118" s="5"/>
      <c r="BA118" s="5"/>
      <c r="BB118" s="9"/>
    </row>
    <row r="119" spans="1:54" ht="14.65" thickBot="1" x14ac:dyDescent="0.5">
      <c r="A119" s="24" t="s">
        <v>49</v>
      </c>
      <c r="B119" s="9" t="s">
        <v>144</v>
      </c>
      <c r="D119" s="12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9"/>
      <c r="Q119" s="12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9"/>
      <c r="AD119" s="12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9"/>
      <c r="AQ119" s="12">
        <v>41</v>
      </c>
      <c r="AR119" s="5">
        <v>42</v>
      </c>
      <c r="AS119" s="5">
        <v>40</v>
      </c>
      <c r="AT119" s="146">
        <v>35</v>
      </c>
      <c r="AU119" s="146">
        <v>30</v>
      </c>
      <c r="AV119" s="147"/>
      <c r="AW119" s="5"/>
      <c r="AX119" s="5"/>
      <c r="AY119" s="5"/>
      <c r="AZ119" s="5"/>
      <c r="BA119" s="5"/>
      <c r="BB119" s="9"/>
    </row>
    <row r="120" spans="1:54" ht="14.65" thickBot="1" x14ac:dyDescent="0.5">
      <c r="A120" s="24" t="s">
        <v>50</v>
      </c>
      <c r="B120" s="9" t="s">
        <v>144</v>
      </c>
      <c r="D120" s="12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9"/>
      <c r="Q120" s="12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9"/>
      <c r="AD120" s="12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9"/>
      <c r="AQ120" s="12">
        <v>94</v>
      </c>
      <c r="AR120" s="5">
        <v>124</v>
      </c>
      <c r="AS120" s="5">
        <v>136</v>
      </c>
      <c r="AT120" s="146">
        <v>105</v>
      </c>
      <c r="AU120" s="146">
        <v>61</v>
      </c>
      <c r="AV120" s="146">
        <v>25</v>
      </c>
      <c r="AW120" s="5"/>
      <c r="AX120" s="5"/>
      <c r="AY120" s="5"/>
      <c r="AZ120" s="5"/>
      <c r="BA120" s="5"/>
      <c r="BB120" s="9"/>
    </row>
    <row r="121" spans="1:54" ht="14.65" thickBot="1" x14ac:dyDescent="0.5">
      <c r="A121" s="24" t="s">
        <v>51</v>
      </c>
      <c r="B121" s="9" t="s">
        <v>144</v>
      </c>
      <c r="D121" s="12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9"/>
      <c r="Q121" s="12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9"/>
      <c r="AD121" s="12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9"/>
      <c r="AQ121" s="12">
        <v>7</v>
      </c>
      <c r="AR121" s="5">
        <v>1</v>
      </c>
      <c r="AS121" s="5">
        <v>9</v>
      </c>
      <c r="AT121" s="146">
        <v>3</v>
      </c>
      <c r="AU121" s="146">
        <v>3</v>
      </c>
      <c r="AV121" s="147"/>
      <c r="AW121" s="5"/>
      <c r="AX121" s="5"/>
      <c r="AY121" s="5"/>
      <c r="AZ121" s="5"/>
      <c r="BA121" s="5"/>
      <c r="BB121" s="9"/>
    </row>
    <row r="122" spans="1:54" ht="14.65" thickBot="1" x14ac:dyDescent="0.5">
      <c r="A122" s="24" t="s">
        <v>52</v>
      </c>
      <c r="B122" s="9" t="s">
        <v>144</v>
      </c>
      <c r="D122" s="12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9"/>
      <c r="Q122" s="12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9"/>
      <c r="AD122" s="12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9"/>
      <c r="AQ122" s="12">
        <v>362</v>
      </c>
      <c r="AR122" s="5">
        <v>393</v>
      </c>
      <c r="AS122" s="5">
        <v>402</v>
      </c>
      <c r="AT122" s="146">
        <v>322</v>
      </c>
      <c r="AU122" s="146">
        <v>296</v>
      </c>
      <c r="AV122" s="147"/>
      <c r="AW122" s="5"/>
      <c r="AX122" s="5"/>
      <c r="AY122" s="5"/>
      <c r="AZ122" s="5"/>
      <c r="BA122" s="5"/>
      <c r="BB122" s="9"/>
    </row>
    <row r="123" spans="1:54" ht="14.65" thickBot="1" x14ac:dyDescent="0.5">
      <c r="A123" s="24" t="s">
        <v>53</v>
      </c>
      <c r="B123" s="9" t="s">
        <v>144</v>
      </c>
      <c r="D123" s="12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9"/>
      <c r="Q123" s="12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9"/>
      <c r="AD123" s="12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9"/>
      <c r="AQ123" s="12">
        <v>8</v>
      </c>
      <c r="AR123" s="5">
        <v>10</v>
      </c>
      <c r="AS123" s="5">
        <v>10</v>
      </c>
      <c r="AT123" s="146">
        <v>8</v>
      </c>
      <c r="AU123" s="146">
        <v>8</v>
      </c>
      <c r="AV123" s="147"/>
      <c r="AW123" s="5"/>
      <c r="AX123" s="5"/>
      <c r="AY123" s="5"/>
      <c r="AZ123" s="5"/>
      <c r="BA123" s="5"/>
      <c r="BB123" s="9"/>
    </row>
    <row r="124" spans="1:54" ht="14.65" thickBot="1" x14ac:dyDescent="0.5">
      <c r="A124" s="24" t="s">
        <v>54</v>
      </c>
      <c r="B124" s="9" t="s">
        <v>144</v>
      </c>
      <c r="D124" s="12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9"/>
      <c r="Q124" s="12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9"/>
      <c r="AD124" s="12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9"/>
      <c r="AQ124" s="12">
        <v>196</v>
      </c>
      <c r="AR124" s="5">
        <v>275</v>
      </c>
      <c r="AS124" s="5">
        <v>296</v>
      </c>
      <c r="AT124" s="146">
        <v>257</v>
      </c>
      <c r="AU124" s="146">
        <v>153</v>
      </c>
      <c r="AV124" s="146">
        <v>49</v>
      </c>
      <c r="AW124" s="5"/>
      <c r="AX124" s="5"/>
      <c r="AY124" s="5"/>
      <c r="AZ124" s="5"/>
      <c r="BA124" s="5"/>
      <c r="BB124" s="9"/>
    </row>
    <row r="125" spans="1:54" ht="14.65" thickBot="1" x14ac:dyDescent="0.5">
      <c r="A125" s="24" t="s">
        <v>55</v>
      </c>
      <c r="B125" s="9" t="s">
        <v>144</v>
      </c>
      <c r="D125" s="12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9"/>
      <c r="Q125" s="12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9"/>
      <c r="AD125" s="12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9"/>
      <c r="AQ125" s="12"/>
      <c r="AR125" s="5">
        <v>2</v>
      </c>
      <c r="AS125" s="5">
        <v>3</v>
      </c>
      <c r="AT125" s="146">
        <v>4</v>
      </c>
      <c r="AU125" s="147"/>
      <c r="AV125" s="146">
        <v>2</v>
      </c>
      <c r="AW125" s="5"/>
      <c r="AX125" s="5"/>
      <c r="AY125" s="5"/>
      <c r="AZ125" s="5"/>
      <c r="BA125" s="5"/>
      <c r="BB125" s="9"/>
    </row>
    <row r="126" spans="1:54" ht="14.65" thickBot="1" x14ac:dyDescent="0.5">
      <c r="A126" s="24" t="s">
        <v>56</v>
      </c>
      <c r="B126" s="9" t="s">
        <v>144</v>
      </c>
      <c r="D126" s="12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9"/>
      <c r="Q126" s="12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9"/>
      <c r="AD126" s="12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9"/>
      <c r="AQ126" s="12">
        <v>193</v>
      </c>
      <c r="AR126" s="5">
        <v>199</v>
      </c>
      <c r="AS126" s="5">
        <v>234</v>
      </c>
      <c r="AT126" s="146">
        <v>160</v>
      </c>
      <c r="AU126" s="146">
        <v>164</v>
      </c>
      <c r="AV126" s="146">
        <v>1</v>
      </c>
      <c r="AW126" s="5"/>
      <c r="AX126" s="5"/>
      <c r="AY126" s="5"/>
      <c r="AZ126" s="5"/>
      <c r="BA126" s="5"/>
      <c r="BB126" s="9"/>
    </row>
    <row r="127" spans="1:54" ht="14.65" thickBot="1" x14ac:dyDescent="0.5">
      <c r="A127" s="24" t="s">
        <v>57</v>
      </c>
      <c r="B127" s="9" t="s">
        <v>144</v>
      </c>
      <c r="D127" s="12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9"/>
      <c r="Q127" s="12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9"/>
      <c r="AD127" s="12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9"/>
      <c r="AQ127" s="12">
        <v>218</v>
      </c>
      <c r="AR127" s="5">
        <v>97</v>
      </c>
      <c r="AS127" s="5">
        <v>261</v>
      </c>
      <c r="AT127" s="146">
        <v>172</v>
      </c>
      <c r="AU127" s="146">
        <v>163</v>
      </c>
      <c r="AV127" s="146">
        <v>9</v>
      </c>
      <c r="AW127" s="5"/>
      <c r="AX127" s="5"/>
      <c r="AY127" s="5"/>
      <c r="AZ127" s="5"/>
      <c r="BA127" s="5"/>
      <c r="BB127" s="9"/>
    </row>
    <row r="128" spans="1:54" ht="14.65" thickBot="1" x14ac:dyDescent="0.5">
      <c r="A128" s="24" t="s">
        <v>58</v>
      </c>
      <c r="B128" s="9" t="s">
        <v>144</v>
      </c>
      <c r="D128" s="12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9"/>
      <c r="Q128" s="12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9"/>
      <c r="AD128" s="12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9"/>
      <c r="AQ128" s="12">
        <v>3</v>
      </c>
      <c r="AR128" s="5">
        <v>5</v>
      </c>
      <c r="AS128" s="5">
        <v>4</v>
      </c>
      <c r="AT128" s="146">
        <v>4</v>
      </c>
      <c r="AU128" s="146">
        <v>3</v>
      </c>
      <c r="AV128" s="147"/>
      <c r="AW128" s="5"/>
      <c r="AX128" s="5"/>
      <c r="AY128" s="5"/>
      <c r="AZ128" s="5"/>
      <c r="BA128" s="5"/>
      <c r="BB128" s="9"/>
    </row>
    <row r="129" spans="1:54" ht="14.65" thickBot="1" x14ac:dyDescent="0.5">
      <c r="A129" s="24" t="s">
        <v>59</v>
      </c>
      <c r="B129" s="9" t="s">
        <v>144</v>
      </c>
      <c r="D129" s="12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9"/>
      <c r="Q129" s="12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9"/>
      <c r="AD129" s="12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9"/>
      <c r="AQ129" s="12">
        <v>78</v>
      </c>
      <c r="AR129" s="5">
        <v>77</v>
      </c>
      <c r="AS129" s="5">
        <v>111</v>
      </c>
      <c r="AT129" s="146">
        <v>88</v>
      </c>
      <c r="AU129" s="146">
        <v>66</v>
      </c>
      <c r="AV129" s="146">
        <v>1</v>
      </c>
      <c r="AW129" s="5"/>
      <c r="AX129" s="5"/>
      <c r="AY129" s="5"/>
      <c r="AZ129" s="5"/>
      <c r="BA129" s="5"/>
      <c r="BB129" s="9"/>
    </row>
    <row r="130" spans="1:54" ht="14.65" thickBot="1" x14ac:dyDescent="0.5">
      <c r="A130" s="24" t="s">
        <v>60</v>
      </c>
      <c r="B130" s="9" t="s">
        <v>144</v>
      </c>
      <c r="D130" s="12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9"/>
      <c r="Q130" s="12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9"/>
      <c r="AD130" s="12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9"/>
      <c r="AQ130" s="12">
        <v>73</v>
      </c>
      <c r="AR130" s="5">
        <v>80</v>
      </c>
      <c r="AS130" s="5">
        <v>84</v>
      </c>
      <c r="AT130" s="146">
        <v>52</v>
      </c>
      <c r="AU130" s="146">
        <v>48</v>
      </c>
      <c r="AV130" s="146">
        <v>2</v>
      </c>
      <c r="AW130" s="5"/>
      <c r="AX130" s="5"/>
      <c r="AY130" s="5"/>
      <c r="AZ130" s="5"/>
      <c r="BA130" s="5"/>
      <c r="BB130" s="9"/>
    </row>
    <row r="131" spans="1:54" ht="14.65" thickBot="1" x14ac:dyDescent="0.5">
      <c r="A131" s="24" t="s">
        <v>61</v>
      </c>
      <c r="B131" s="9" t="s">
        <v>144</v>
      </c>
      <c r="D131" s="12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9"/>
      <c r="Q131" s="12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9"/>
      <c r="AD131" s="12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9"/>
      <c r="AQ131" s="12">
        <v>199</v>
      </c>
      <c r="AR131" s="5">
        <v>237</v>
      </c>
      <c r="AS131" s="5">
        <v>234</v>
      </c>
      <c r="AT131" s="146">
        <v>163</v>
      </c>
      <c r="AU131" s="146">
        <v>147</v>
      </c>
      <c r="AV131" s="146">
        <v>1</v>
      </c>
      <c r="AW131" s="5"/>
      <c r="AX131" s="5"/>
      <c r="AY131" s="5"/>
      <c r="AZ131" s="5"/>
      <c r="BA131" s="5"/>
      <c r="BB131" s="9"/>
    </row>
    <row r="132" spans="1:54" ht="14.65" thickBot="1" x14ac:dyDescent="0.5">
      <c r="A132" s="24" t="s">
        <v>62</v>
      </c>
      <c r="B132" s="9" t="s">
        <v>144</v>
      </c>
      <c r="D132" s="12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9"/>
      <c r="Q132" s="12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9"/>
      <c r="AD132" s="12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9"/>
      <c r="AQ132" s="12">
        <v>52</v>
      </c>
      <c r="AR132" s="5">
        <v>41</v>
      </c>
      <c r="AS132" s="5">
        <v>48</v>
      </c>
      <c r="AT132" s="146">
        <v>34</v>
      </c>
      <c r="AU132" s="146">
        <v>31</v>
      </c>
      <c r="AV132" s="147"/>
      <c r="AW132" s="5"/>
      <c r="AX132" s="5"/>
      <c r="AY132" s="5"/>
      <c r="AZ132" s="5"/>
      <c r="BA132" s="5"/>
      <c r="BB132" s="9"/>
    </row>
    <row r="133" spans="1:54" ht="14.65" thickBot="1" x14ac:dyDescent="0.5">
      <c r="A133" s="24" t="s">
        <v>63</v>
      </c>
      <c r="B133" s="9" t="s">
        <v>144</v>
      </c>
      <c r="D133" s="12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9"/>
      <c r="Q133" s="12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9"/>
      <c r="AD133" s="12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9"/>
      <c r="AQ133" s="12">
        <v>34</v>
      </c>
      <c r="AR133" s="5">
        <v>36</v>
      </c>
      <c r="AS133" s="5">
        <v>35</v>
      </c>
      <c r="AT133" s="146">
        <v>29</v>
      </c>
      <c r="AU133" s="146">
        <v>31</v>
      </c>
      <c r="AV133" s="147"/>
      <c r="AW133" s="5"/>
      <c r="AX133" s="5"/>
      <c r="AY133" s="5"/>
      <c r="AZ133" s="5"/>
      <c r="BA133" s="5"/>
      <c r="BB133" s="9"/>
    </row>
    <row r="134" spans="1:54" ht="14.65" thickBot="1" x14ac:dyDescent="0.5">
      <c r="A134" s="24" t="s">
        <v>64</v>
      </c>
      <c r="B134" s="9" t="s">
        <v>144</v>
      </c>
      <c r="D134" s="12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9"/>
      <c r="Q134" s="12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9"/>
      <c r="AD134" s="12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9"/>
      <c r="AQ134" s="12">
        <v>18</v>
      </c>
      <c r="AR134" s="5">
        <v>22</v>
      </c>
      <c r="AS134" s="5">
        <v>22</v>
      </c>
      <c r="AT134" s="146">
        <v>21</v>
      </c>
      <c r="AU134" s="146">
        <v>20</v>
      </c>
      <c r="AV134" s="147"/>
      <c r="AW134" s="5"/>
      <c r="AX134" s="5"/>
      <c r="AY134" s="5"/>
      <c r="AZ134" s="5"/>
      <c r="BA134" s="5"/>
      <c r="BB134" s="9"/>
    </row>
    <row r="135" spans="1:54" ht="14.65" thickBot="1" x14ac:dyDescent="0.5">
      <c r="A135" s="24" t="s">
        <v>65</v>
      </c>
      <c r="B135" s="9" t="s">
        <v>144</v>
      </c>
      <c r="D135" s="12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9"/>
      <c r="Q135" s="12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9"/>
      <c r="AD135" s="12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9"/>
      <c r="AQ135" s="12">
        <v>29</v>
      </c>
      <c r="AR135" s="5">
        <v>31</v>
      </c>
      <c r="AS135" s="5">
        <v>40</v>
      </c>
      <c r="AT135" s="146">
        <v>23</v>
      </c>
      <c r="AU135" s="146">
        <v>23</v>
      </c>
      <c r="AV135" s="147"/>
      <c r="AW135" s="5"/>
      <c r="AX135" s="5"/>
      <c r="AY135" s="5"/>
      <c r="AZ135" s="5"/>
      <c r="BA135" s="5"/>
      <c r="BB135" s="9"/>
    </row>
    <row r="136" spans="1:54" ht="14.65" thickBot="1" x14ac:dyDescent="0.5">
      <c r="A136" s="24" t="s">
        <v>66</v>
      </c>
      <c r="B136" s="9" t="s">
        <v>144</v>
      </c>
      <c r="D136" s="12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9"/>
      <c r="Q136" s="12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9"/>
      <c r="AD136" s="12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9"/>
      <c r="AQ136" s="12">
        <v>32</v>
      </c>
      <c r="AR136" s="5">
        <v>17</v>
      </c>
      <c r="AS136" s="5">
        <v>52</v>
      </c>
      <c r="AT136" s="146">
        <v>34</v>
      </c>
      <c r="AU136" s="146">
        <v>18</v>
      </c>
      <c r="AV136" s="146">
        <v>12</v>
      </c>
      <c r="AW136" s="5"/>
      <c r="AX136" s="5"/>
      <c r="AY136" s="5"/>
      <c r="AZ136" s="5"/>
      <c r="BA136" s="5"/>
      <c r="BB136" s="9"/>
    </row>
    <row r="137" spans="1:54" ht="14.65" thickBot="1" x14ac:dyDescent="0.5">
      <c r="A137" s="24" t="s">
        <v>67</v>
      </c>
      <c r="B137" s="9" t="s">
        <v>144</v>
      </c>
      <c r="D137" s="12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9"/>
      <c r="Q137" s="12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9"/>
      <c r="AD137" s="12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9"/>
      <c r="AQ137" s="12">
        <v>5</v>
      </c>
      <c r="AR137" s="5">
        <v>6</v>
      </c>
      <c r="AS137" s="5">
        <v>6</v>
      </c>
      <c r="AT137" s="146">
        <v>5</v>
      </c>
      <c r="AU137" s="146">
        <v>5</v>
      </c>
      <c r="AV137" s="147"/>
      <c r="AW137" s="5"/>
      <c r="AX137" s="5"/>
      <c r="AY137" s="5"/>
      <c r="AZ137" s="5"/>
      <c r="BA137" s="5"/>
      <c r="BB137" s="9"/>
    </row>
    <row r="138" spans="1:54" ht="14.65" thickBot="1" x14ac:dyDescent="0.5">
      <c r="A138" s="24" t="s">
        <v>68</v>
      </c>
      <c r="B138" s="9" t="s">
        <v>144</v>
      </c>
      <c r="D138" s="12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9"/>
      <c r="Q138" s="12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9"/>
      <c r="AD138" s="12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9"/>
      <c r="AQ138" s="12"/>
      <c r="AR138" s="5">
        <v>1</v>
      </c>
      <c r="AS138" s="5">
        <v>1</v>
      </c>
      <c r="AT138" s="146">
        <v>1</v>
      </c>
      <c r="AU138" s="147"/>
      <c r="AV138" s="147"/>
      <c r="AW138" s="5"/>
      <c r="AX138" s="5"/>
      <c r="AY138" s="5"/>
      <c r="AZ138" s="5"/>
      <c r="BA138" s="5"/>
      <c r="BB138" s="9"/>
    </row>
    <row r="139" spans="1:54" ht="14.65" thickBot="1" x14ac:dyDescent="0.5">
      <c r="A139" s="24" t="s">
        <v>69</v>
      </c>
      <c r="B139" s="9" t="s">
        <v>144</v>
      </c>
      <c r="D139" s="12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9"/>
      <c r="Q139" s="12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9"/>
      <c r="AD139" s="12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9"/>
      <c r="AQ139" s="12">
        <v>66</v>
      </c>
      <c r="AR139" s="5">
        <v>82</v>
      </c>
      <c r="AS139" s="5">
        <v>97</v>
      </c>
      <c r="AT139" s="146">
        <v>77</v>
      </c>
      <c r="AU139" s="146">
        <v>68</v>
      </c>
      <c r="AV139" s="147"/>
      <c r="AW139" s="5"/>
      <c r="AX139" s="5"/>
      <c r="AY139" s="5"/>
      <c r="AZ139" s="5"/>
      <c r="BA139" s="5"/>
      <c r="BB139" s="9"/>
    </row>
    <row r="140" spans="1:54" ht="14.65" thickBot="1" x14ac:dyDescent="0.5">
      <c r="A140" s="24" t="s">
        <v>70</v>
      </c>
      <c r="B140" s="9" t="s">
        <v>144</v>
      </c>
      <c r="D140" s="12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9"/>
      <c r="Q140" s="12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9"/>
      <c r="AD140" s="12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9"/>
      <c r="AQ140" s="12">
        <v>7</v>
      </c>
      <c r="AR140" s="5">
        <v>6</v>
      </c>
      <c r="AS140" s="5">
        <v>8</v>
      </c>
      <c r="AT140" s="146">
        <v>6</v>
      </c>
      <c r="AU140" s="146">
        <v>7</v>
      </c>
      <c r="AV140" s="147"/>
      <c r="AW140" s="5"/>
      <c r="AX140" s="5"/>
      <c r="AY140" s="5"/>
      <c r="AZ140" s="5"/>
      <c r="BA140" s="5"/>
      <c r="BB140" s="9"/>
    </row>
    <row r="141" spans="1:54" ht="14.65" thickBot="1" x14ac:dyDescent="0.5">
      <c r="A141" s="24" t="s">
        <v>71</v>
      </c>
      <c r="B141" s="9" t="s">
        <v>144</v>
      </c>
      <c r="D141" s="12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9"/>
      <c r="Q141" s="12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9"/>
      <c r="AD141" s="12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9"/>
      <c r="AQ141" s="12">
        <v>65</v>
      </c>
      <c r="AR141" s="5">
        <v>38</v>
      </c>
      <c r="AS141" s="5">
        <v>92</v>
      </c>
      <c r="AT141" s="146">
        <v>52</v>
      </c>
      <c r="AU141" s="146">
        <v>56</v>
      </c>
      <c r="AV141" s="146">
        <v>2</v>
      </c>
      <c r="AW141" s="5"/>
      <c r="AX141" s="5"/>
      <c r="AY141" s="5"/>
      <c r="AZ141" s="5"/>
      <c r="BA141" s="5"/>
      <c r="BB141" s="9"/>
    </row>
    <row r="142" spans="1:54" ht="14.65" thickBot="1" x14ac:dyDescent="0.5">
      <c r="A142" s="24" t="s">
        <v>72</v>
      </c>
      <c r="B142" s="9" t="s">
        <v>144</v>
      </c>
      <c r="D142" s="12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9"/>
      <c r="Q142" s="12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9"/>
      <c r="AD142" s="12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9"/>
      <c r="AQ142" s="12">
        <v>45</v>
      </c>
      <c r="AR142" s="5">
        <v>61</v>
      </c>
      <c r="AS142" s="5">
        <v>57</v>
      </c>
      <c r="AT142" s="146">
        <v>46</v>
      </c>
      <c r="AU142" s="146">
        <v>37</v>
      </c>
      <c r="AV142" s="146">
        <v>6</v>
      </c>
      <c r="AW142" s="5"/>
      <c r="AX142" s="5"/>
      <c r="AY142" s="5"/>
      <c r="AZ142" s="5"/>
      <c r="BA142" s="5"/>
      <c r="BB142" s="9"/>
    </row>
    <row r="143" spans="1:54" ht="14.65" thickBot="1" x14ac:dyDescent="0.5">
      <c r="A143" s="24" t="s">
        <v>73</v>
      </c>
      <c r="B143" s="9" t="s">
        <v>144</v>
      </c>
      <c r="D143" s="12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9"/>
      <c r="Q143" s="12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9"/>
      <c r="AD143" s="12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9"/>
      <c r="AQ143" s="12">
        <v>35</v>
      </c>
      <c r="AR143" s="5">
        <v>36</v>
      </c>
      <c r="AS143" s="5">
        <v>31</v>
      </c>
      <c r="AT143" s="146">
        <v>20</v>
      </c>
      <c r="AU143" s="146">
        <v>23</v>
      </c>
      <c r="AV143" s="147"/>
      <c r="AW143" s="5"/>
      <c r="AX143" s="5"/>
      <c r="AY143" s="5"/>
      <c r="AZ143" s="5"/>
      <c r="BA143" s="5"/>
      <c r="BB143" s="9"/>
    </row>
    <row r="144" spans="1:54" ht="14.65" thickBot="1" x14ac:dyDescent="0.5">
      <c r="A144" s="24" t="s">
        <v>74</v>
      </c>
      <c r="B144" s="9" t="s">
        <v>144</v>
      </c>
      <c r="D144" s="12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9"/>
      <c r="Q144" s="12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9"/>
      <c r="AD144" s="12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9"/>
      <c r="AQ144" s="12">
        <v>17</v>
      </c>
      <c r="AR144" s="5">
        <v>14</v>
      </c>
      <c r="AS144" s="5">
        <v>15</v>
      </c>
      <c r="AT144" s="146">
        <v>11</v>
      </c>
      <c r="AU144" s="146">
        <v>13</v>
      </c>
      <c r="AV144" s="147"/>
      <c r="AW144" s="5"/>
      <c r="AX144" s="5"/>
      <c r="AY144" s="5"/>
      <c r="AZ144" s="5"/>
      <c r="BA144" s="5"/>
      <c r="BB144" s="9"/>
    </row>
    <row r="145" spans="1:54" ht="14.65" thickBot="1" x14ac:dyDescent="0.5">
      <c r="A145" s="24" t="s">
        <v>75</v>
      </c>
      <c r="B145" s="9" t="s">
        <v>144</v>
      </c>
      <c r="D145" s="12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9"/>
      <c r="Q145" s="12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9"/>
      <c r="AD145" s="12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9"/>
      <c r="AQ145" s="12"/>
      <c r="AR145" s="5"/>
      <c r="AS145" s="5"/>
      <c r="AT145" s="147"/>
      <c r="AU145" s="147"/>
      <c r="AV145" s="147"/>
      <c r="AW145" s="5"/>
      <c r="AX145" s="5"/>
      <c r="AY145" s="5"/>
      <c r="AZ145" s="5"/>
      <c r="BA145" s="5"/>
      <c r="BB145" s="9"/>
    </row>
    <row r="146" spans="1:54" ht="14.65" thickBot="1" x14ac:dyDescent="0.5">
      <c r="A146" s="24" t="s">
        <v>76</v>
      </c>
      <c r="B146" s="9" t="s">
        <v>144</v>
      </c>
      <c r="D146" s="12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9"/>
      <c r="Q146" s="12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9"/>
      <c r="AD146" s="12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9"/>
      <c r="AQ146" s="12"/>
      <c r="AR146" s="5"/>
      <c r="AS146" s="5"/>
      <c r="AT146" s="147"/>
      <c r="AU146" s="147"/>
      <c r="AV146" s="147"/>
      <c r="AW146" s="5"/>
      <c r="AX146" s="5"/>
      <c r="AY146" s="5"/>
      <c r="AZ146" s="5"/>
      <c r="BA146" s="5"/>
      <c r="BB146" s="9"/>
    </row>
    <row r="147" spans="1:54" ht="14.65" thickBot="1" x14ac:dyDescent="0.5">
      <c r="A147" s="24" t="s">
        <v>77</v>
      </c>
      <c r="B147" s="9" t="s">
        <v>144</v>
      </c>
      <c r="D147" s="12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9"/>
      <c r="Q147" s="12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9"/>
      <c r="AD147" s="12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9"/>
      <c r="AQ147" s="12">
        <v>115</v>
      </c>
      <c r="AR147" s="5">
        <v>117</v>
      </c>
      <c r="AS147" s="5">
        <v>148</v>
      </c>
      <c r="AT147" s="146">
        <v>113</v>
      </c>
      <c r="AU147" s="146">
        <v>101</v>
      </c>
      <c r="AV147" s="146">
        <v>2</v>
      </c>
      <c r="AW147" s="5"/>
      <c r="AX147" s="5"/>
      <c r="AY147" s="5"/>
      <c r="AZ147" s="5"/>
      <c r="BA147" s="5"/>
      <c r="BB147" s="9"/>
    </row>
    <row r="148" spans="1:54" ht="14.65" thickBot="1" x14ac:dyDescent="0.5">
      <c r="A148" s="24" t="s">
        <v>78</v>
      </c>
      <c r="B148" s="9" t="s">
        <v>144</v>
      </c>
      <c r="D148" s="12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9"/>
      <c r="Q148" s="12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9"/>
      <c r="AD148" s="12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9"/>
      <c r="AQ148" s="12">
        <v>37</v>
      </c>
      <c r="AR148" s="5">
        <v>41</v>
      </c>
      <c r="AS148" s="5">
        <v>30</v>
      </c>
      <c r="AT148" s="146">
        <v>27</v>
      </c>
      <c r="AU148" s="146">
        <v>23</v>
      </c>
      <c r="AV148" s="147"/>
      <c r="AW148" s="5"/>
      <c r="AX148" s="5"/>
      <c r="AY148" s="5"/>
      <c r="AZ148" s="5"/>
      <c r="BA148" s="5"/>
      <c r="BB148" s="9"/>
    </row>
    <row r="149" spans="1:54" ht="14.65" thickBot="1" x14ac:dyDescent="0.5">
      <c r="A149" s="24" t="s">
        <v>79</v>
      </c>
      <c r="B149" s="9" t="s">
        <v>144</v>
      </c>
      <c r="D149" s="12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9"/>
      <c r="Q149" s="12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9"/>
      <c r="AD149" s="12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9"/>
      <c r="AQ149" s="12">
        <v>94</v>
      </c>
      <c r="AR149" s="5">
        <v>69</v>
      </c>
      <c r="AS149" s="5">
        <v>118</v>
      </c>
      <c r="AT149" s="146">
        <v>80</v>
      </c>
      <c r="AU149" s="146">
        <v>62</v>
      </c>
      <c r="AV149" s="146">
        <v>11</v>
      </c>
      <c r="AW149" s="5"/>
      <c r="AX149" s="5"/>
      <c r="AY149" s="5"/>
      <c r="AZ149" s="5"/>
      <c r="BA149" s="5"/>
      <c r="BB149" s="9"/>
    </row>
    <row r="150" spans="1:54" ht="14.65" thickBot="1" x14ac:dyDescent="0.5">
      <c r="A150" s="24" t="s">
        <v>80</v>
      </c>
      <c r="B150" s="9" t="s">
        <v>144</v>
      </c>
      <c r="D150" s="12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9"/>
      <c r="Q150" s="12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9"/>
      <c r="AD150" s="12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9"/>
      <c r="AQ150" s="12">
        <v>8</v>
      </c>
      <c r="AR150" s="5">
        <v>11</v>
      </c>
      <c r="AS150" s="5">
        <v>11</v>
      </c>
      <c r="AT150" s="146">
        <v>7</v>
      </c>
      <c r="AU150" s="146">
        <v>10</v>
      </c>
      <c r="AV150" s="147"/>
      <c r="AW150" s="5"/>
      <c r="AX150" s="5"/>
      <c r="AY150" s="5"/>
      <c r="AZ150" s="5"/>
      <c r="BA150" s="5"/>
      <c r="BB150" s="9"/>
    </row>
    <row r="151" spans="1:54" ht="14.65" thickBot="1" x14ac:dyDescent="0.5">
      <c r="A151" s="24" t="s">
        <v>81</v>
      </c>
      <c r="B151" s="9" t="s">
        <v>144</v>
      </c>
      <c r="D151" s="12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9"/>
      <c r="Q151" s="12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9"/>
      <c r="AD151" s="12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9"/>
      <c r="AQ151" s="12">
        <v>396</v>
      </c>
      <c r="AR151" s="5">
        <v>430</v>
      </c>
      <c r="AS151" s="5">
        <v>496</v>
      </c>
      <c r="AT151" s="146">
        <v>396</v>
      </c>
      <c r="AU151" s="146">
        <v>300</v>
      </c>
      <c r="AV151" s="146">
        <v>46</v>
      </c>
      <c r="AW151" s="5"/>
      <c r="AX151" s="5"/>
      <c r="AY151" s="5"/>
      <c r="AZ151" s="5"/>
      <c r="BA151" s="5"/>
      <c r="BB151" s="9"/>
    </row>
    <row r="152" spans="1:54" ht="14.65" thickBot="1" x14ac:dyDescent="0.5">
      <c r="A152" s="24" t="s">
        <v>82</v>
      </c>
      <c r="B152" s="9" t="s">
        <v>144</v>
      </c>
      <c r="D152" s="12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9"/>
      <c r="Q152" s="12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9"/>
      <c r="AD152" s="12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9"/>
      <c r="AQ152" s="12">
        <v>12</v>
      </c>
      <c r="AR152" s="5">
        <v>7</v>
      </c>
      <c r="AS152" s="5">
        <v>11</v>
      </c>
      <c r="AT152" s="146">
        <v>6</v>
      </c>
      <c r="AU152" s="146">
        <v>4</v>
      </c>
      <c r="AV152" s="147"/>
      <c r="AW152" s="5"/>
      <c r="AX152" s="5"/>
      <c r="AY152" s="5"/>
      <c r="AZ152" s="5"/>
      <c r="BA152" s="5"/>
      <c r="BB152" s="9"/>
    </row>
    <row r="153" spans="1:54" ht="14.65" thickBot="1" x14ac:dyDescent="0.5">
      <c r="A153" s="24" t="s">
        <v>83</v>
      </c>
      <c r="B153" s="9" t="s">
        <v>144</v>
      </c>
      <c r="D153" s="12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9"/>
      <c r="Q153" s="12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9"/>
      <c r="AD153" s="12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9"/>
      <c r="AQ153" s="12">
        <v>66</v>
      </c>
      <c r="AR153" s="5">
        <v>91</v>
      </c>
      <c r="AS153" s="5">
        <v>80</v>
      </c>
      <c r="AT153" s="146">
        <v>64</v>
      </c>
      <c r="AU153" s="146">
        <v>57</v>
      </c>
      <c r="AV153" s="146">
        <v>1</v>
      </c>
      <c r="AW153" s="5"/>
      <c r="AX153" s="5"/>
      <c r="AY153" s="5"/>
      <c r="AZ153" s="5"/>
      <c r="BA153" s="5"/>
      <c r="BB153" s="9"/>
    </row>
    <row r="154" spans="1:54" ht="14.65" thickBot="1" x14ac:dyDescent="0.5">
      <c r="A154" s="24" t="s">
        <v>84</v>
      </c>
      <c r="B154" s="9" t="s">
        <v>144</v>
      </c>
      <c r="D154" s="12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9"/>
      <c r="Q154" s="12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9"/>
      <c r="AD154" s="12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9"/>
      <c r="AQ154" s="12">
        <v>26</v>
      </c>
      <c r="AR154" s="5">
        <v>22</v>
      </c>
      <c r="AS154" s="5">
        <v>29</v>
      </c>
      <c r="AT154" s="146">
        <v>16</v>
      </c>
      <c r="AU154" s="146">
        <v>16</v>
      </c>
      <c r="AV154" s="147"/>
      <c r="AW154" s="5"/>
      <c r="AX154" s="5"/>
      <c r="AY154" s="5"/>
      <c r="AZ154" s="5"/>
      <c r="BA154" s="5"/>
      <c r="BB154" s="9"/>
    </row>
    <row r="155" spans="1:54" ht="14.65" thickBot="1" x14ac:dyDescent="0.5">
      <c r="A155" s="24" t="s">
        <v>85</v>
      </c>
      <c r="B155" s="9" t="s">
        <v>144</v>
      </c>
      <c r="D155" s="12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9"/>
      <c r="Q155" s="12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9"/>
      <c r="AD155" s="12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9"/>
      <c r="AQ155" s="12">
        <v>28</v>
      </c>
      <c r="AR155" s="5">
        <v>39</v>
      </c>
      <c r="AS155" s="5">
        <v>41</v>
      </c>
      <c r="AT155" s="146">
        <v>29</v>
      </c>
      <c r="AU155" s="146">
        <v>30</v>
      </c>
      <c r="AV155" s="147"/>
      <c r="AW155" s="5"/>
      <c r="AX155" s="5"/>
      <c r="AY155" s="5"/>
      <c r="AZ155" s="5"/>
      <c r="BA155" s="5"/>
      <c r="BB155" s="9"/>
    </row>
    <row r="156" spans="1:54" ht="14.65" thickBot="1" x14ac:dyDescent="0.5">
      <c r="A156" s="24" t="s">
        <v>86</v>
      </c>
      <c r="B156" s="9" t="s">
        <v>144</v>
      </c>
      <c r="D156" s="12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9"/>
      <c r="Q156" s="12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9"/>
      <c r="AD156" s="12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9"/>
      <c r="AQ156" s="12">
        <v>5</v>
      </c>
      <c r="AR156" s="5">
        <v>9</v>
      </c>
      <c r="AS156" s="5">
        <v>8</v>
      </c>
      <c r="AT156" s="146">
        <v>5</v>
      </c>
      <c r="AU156" s="146">
        <v>6</v>
      </c>
      <c r="AV156" s="147"/>
      <c r="AW156" s="5"/>
      <c r="AX156" s="5"/>
      <c r="AY156" s="5"/>
      <c r="AZ156" s="5"/>
      <c r="BA156" s="5"/>
      <c r="BB156" s="9"/>
    </row>
    <row r="157" spans="1:54" ht="14.65" thickBot="1" x14ac:dyDescent="0.5">
      <c r="A157" s="24" t="s">
        <v>87</v>
      </c>
      <c r="B157" s="9" t="s">
        <v>144</v>
      </c>
      <c r="D157" s="12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9"/>
      <c r="Q157" s="12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9"/>
      <c r="AD157" s="12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9"/>
      <c r="AQ157" s="12">
        <v>51</v>
      </c>
      <c r="AR157" s="5">
        <v>57</v>
      </c>
      <c r="AS157" s="5">
        <v>54</v>
      </c>
      <c r="AT157" s="146">
        <v>37</v>
      </c>
      <c r="AU157" s="146">
        <v>41</v>
      </c>
      <c r="AV157" s="147"/>
      <c r="AW157" s="5"/>
      <c r="AX157" s="5"/>
      <c r="AY157" s="5"/>
      <c r="AZ157" s="5"/>
      <c r="BA157" s="5"/>
      <c r="BB157" s="9"/>
    </row>
    <row r="158" spans="1:54" ht="14.65" thickBot="1" x14ac:dyDescent="0.5">
      <c r="A158" s="24" t="s">
        <v>88</v>
      </c>
      <c r="B158" s="9" t="s">
        <v>144</v>
      </c>
      <c r="D158" s="12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9"/>
      <c r="Q158" s="12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9"/>
      <c r="AD158" s="12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9"/>
      <c r="AQ158" s="12">
        <v>34</v>
      </c>
      <c r="AR158" s="5">
        <v>39</v>
      </c>
      <c r="AS158" s="5">
        <v>25</v>
      </c>
      <c r="AT158" s="146">
        <v>24</v>
      </c>
      <c r="AU158" s="146">
        <v>27</v>
      </c>
      <c r="AV158" s="147"/>
      <c r="AW158" s="5"/>
      <c r="AX158" s="5"/>
      <c r="AY158" s="5"/>
      <c r="AZ158" s="5"/>
      <c r="BA158" s="5"/>
      <c r="BB158" s="9"/>
    </row>
    <row r="159" spans="1:54" ht="14.65" thickBot="1" x14ac:dyDescent="0.5">
      <c r="A159" s="24" t="s">
        <v>89</v>
      </c>
      <c r="B159" s="9" t="s">
        <v>144</v>
      </c>
      <c r="D159" s="12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9"/>
      <c r="Q159" s="12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9"/>
      <c r="AD159" s="12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9"/>
      <c r="AQ159" s="12">
        <v>2</v>
      </c>
      <c r="AR159" s="5"/>
      <c r="AS159" s="5">
        <v>3</v>
      </c>
      <c r="AT159" s="146">
        <v>2</v>
      </c>
      <c r="AU159" s="146">
        <v>3</v>
      </c>
      <c r="AV159" s="147"/>
      <c r="AW159" s="5"/>
      <c r="AX159" s="5"/>
      <c r="AY159" s="5"/>
      <c r="AZ159" s="5"/>
      <c r="BA159" s="5"/>
      <c r="BB159" s="9"/>
    </row>
    <row r="160" spans="1:54" ht="14.65" thickBot="1" x14ac:dyDescent="0.5">
      <c r="A160" s="24" t="s">
        <v>90</v>
      </c>
      <c r="B160" s="9" t="s">
        <v>144</v>
      </c>
      <c r="D160" s="12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9"/>
      <c r="Q160" s="12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9"/>
      <c r="AD160" s="12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9"/>
      <c r="AQ160" s="12">
        <v>22</v>
      </c>
      <c r="AR160" s="5">
        <v>17</v>
      </c>
      <c r="AS160" s="5">
        <v>27</v>
      </c>
      <c r="AT160" s="146">
        <v>19</v>
      </c>
      <c r="AU160" s="146">
        <v>16</v>
      </c>
      <c r="AV160" s="147"/>
      <c r="AW160" s="5"/>
      <c r="AX160" s="5"/>
      <c r="AY160" s="5"/>
      <c r="AZ160" s="5"/>
      <c r="BA160" s="5"/>
      <c r="BB160" s="9"/>
    </row>
    <row r="161" spans="1:54" ht="14.65" thickBot="1" x14ac:dyDescent="0.5">
      <c r="A161" s="24" t="s">
        <v>91</v>
      </c>
      <c r="B161" s="9" t="s">
        <v>144</v>
      </c>
      <c r="D161" s="12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9"/>
      <c r="Q161" s="12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9"/>
      <c r="AD161" s="12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9"/>
      <c r="AQ161" s="12">
        <v>17</v>
      </c>
      <c r="AR161" s="5">
        <v>16</v>
      </c>
      <c r="AS161" s="5">
        <v>16</v>
      </c>
      <c r="AT161" s="146">
        <v>14</v>
      </c>
      <c r="AU161" s="146">
        <v>13</v>
      </c>
      <c r="AV161" s="147"/>
      <c r="AW161" s="5"/>
      <c r="AX161" s="5"/>
      <c r="AY161" s="5"/>
      <c r="AZ161" s="5"/>
      <c r="BA161" s="5"/>
      <c r="BB161" s="9"/>
    </row>
    <row r="162" spans="1:54" ht="14.65" thickBot="1" x14ac:dyDescent="0.5">
      <c r="A162" s="24" t="s">
        <v>92</v>
      </c>
      <c r="B162" s="9" t="s">
        <v>144</v>
      </c>
      <c r="D162" s="12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9"/>
      <c r="Q162" s="12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9"/>
      <c r="AD162" s="12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9"/>
      <c r="AQ162" s="12">
        <v>66</v>
      </c>
      <c r="AR162" s="5">
        <v>75</v>
      </c>
      <c r="AS162" s="5">
        <v>80</v>
      </c>
      <c r="AT162" s="146">
        <v>50</v>
      </c>
      <c r="AU162" s="146">
        <v>53</v>
      </c>
      <c r="AV162" s="147"/>
      <c r="AW162" s="5"/>
      <c r="AX162" s="5"/>
      <c r="AY162" s="5"/>
      <c r="AZ162" s="5"/>
      <c r="BA162" s="5"/>
      <c r="BB162" s="9"/>
    </row>
    <row r="163" spans="1:54" ht="14.65" thickBot="1" x14ac:dyDescent="0.5">
      <c r="A163" s="24" t="s">
        <v>93</v>
      </c>
      <c r="B163" s="9" t="s">
        <v>144</v>
      </c>
      <c r="D163" s="12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9"/>
      <c r="Q163" s="12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9"/>
      <c r="AD163" s="12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9"/>
      <c r="AQ163" s="12">
        <v>187</v>
      </c>
      <c r="AR163" s="5">
        <v>199</v>
      </c>
      <c r="AS163" s="5">
        <v>205</v>
      </c>
      <c r="AT163" s="146">
        <v>162</v>
      </c>
      <c r="AU163" s="146">
        <v>139</v>
      </c>
      <c r="AV163" s="146">
        <v>1</v>
      </c>
      <c r="AW163" s="5"/>
      <c r="AX163" s="5"/>
      <c r="AY163" s="5"/>
      <c r="AZ163" s="5"/>
      <c r="BA163" s="5"/>
      <c r="BB163" s="9"/>
    </row>
    <row r="164" spans="1:54" ht="14.65" thickBot="1" x14ac:dyDescent="0.5">
      <c r="A164" s="24" t="s">
        <v>94</v>
      </c>
      <c r="B164" s="9" t="s">
        <v>144</v>
      </c>
      <c r="D164" s="12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9"/>
      <c r="Q164" s="12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9"/>
      <c r="AD164" s="12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9"/>
      <c r="AQ164" s="12">
        <v>8</v>
      </c>
      <c r="AR164" s="5">
        <v>6</v>
      </c>
      <c r="AS164" s="5">
        <v>9</v>
      </c>
      <c r="AT164" s="146">
        <v>7</v>
      </c>
      <c r="AU164" s="146">
        <v>6</v>
      </c>
      <c r="AV164" s="147"/>
      <c r="AW164" s="5"/>
      <c r="AX164" s="5"/>
      <c r="AY164" s="5"/>
      <c r="AZ164" s="5"/>
      <c r="BA164" s="5"/>
      <c r="BB164" s="9"/>
    </row>
    <row r="165" spans="1:54" ht="14.65" thickBot="1" x14ac:dyDescent="0.5">
      <c r="A165" s="24" t="s">
        <v>95</v>
      </c>
      <c r="B165" s="9" t="s">
        <v>144</v>
      </c>
      <c r="D165" s="12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9"/>
      <c r="Q165" s="12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9"/>
      <c r="AD165" s="12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9"/>
      <c r="AQ165" s="12"/>
      <c r="AR165" s="5"/>
      <c r="AS165" s="5"/>
      <c r="AT165" s="147"/>
      <c r="AU165" s="147"/>
      <c r="AV165" s="147"/>
      <c r="AW165" s="5"/>
      <c r="AX165" s="5"/>
      <c r="AY165" s="5"/>
      <c r="AZ165" s="5"/>
      <c r="BA165" s="5"/>
      <c r="BB165" s="9"/>
    </row>
    <row r="166" spans="1:54" ht="14.65" thickBot="1" x14ac:dyDescent="0.5">
      <c r="A166" s="24" t="s">
        <v>96</v>
      </c>
      <c r="B166" s="9" t="s">
        <v>144</v>
      </c>
      <c r="D166" s="12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9"/>
      <c r="Q166" s="12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9"/>
      <c r="AD166" s="12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9"/>
      <c r="AQ166" s="12">
        <v>2</v>
      </c>
      <c r="AR166" s="5"/>
      <c r="AS166" s="5">
        <v>3</v>
      </c>
      <c r="AT166" s="146">
        <v>2</v>
      </c>
      <c r="AU166" s="146">
        <v>2</v>
      </c>
      <c r="AV166" s="147"/>
      <c r="AW166" s="5"/>
      <c r="AX166" s="5"/>
      <c r="AY166" s="5"/>
      <c r="AZ166" s="5"/>
      <c r="BA166" s="5"/>
      <c r="BB166" s="9"/>
    </row>
    <row r="167" spans="1:54" ht="14.65" thickBot="1" x14ac:dyDescent="0.5">
      <c r="A167" s="24" t="s">
        <v>97</v>
      </c>
      <c r="B167" s="9" t="s">
        <v>144</v>
      </c>
      <c r="D167" s="12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9"/>
      <c r="Q167" s="12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9"/>
      <c r="AD167" s="12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9"/>
      <c r="AQ167" s="12">
        <v>82</v>
      </c>
      <c r="AR167" s="5">
        <v>99</v>
      </c>
      <c r="AS167" s="5">
        <v>94</v>
      </c>
      <c r="AT167" s="146">
        <v>83</v>
      </c>
      <c r="AU167" s="146">
        <v>61</v>
      </c>
      <c r="AV167" s="146">
        <v>6</v>
      </c>
      <c r="AW167" s="5"/>
      <c r="AX167" s="5"/>
      <c r="AY167" s="5"/>
      <c r="AZ167" s="5"/>
      <c r="BA167" s="5"/>
      <c r="BB167" s="9"/>
    </row>
    <row r="168" spans="1:54" ht="14.65" thickBot="1" x14ac:dyDescent="0.5">
      <c r="A168" s="24" t="s">
        <v>98</v>
      </c>
      <c r="B168" s="9" t="s">
        <v>144</v>
      </c>
      <c r="D168" s="12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9"/>
      <c r="Q168" s="12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9"/>
      <c r="AD168" s="12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9"/>
      <c r="AQ168" s="12">
        <v>4</v>
      </c>
      <c r="AR168" s="5">
        <v>5</v>
      </c>
      <c r="AS168" s="5">
        <v>4</v>
      </c>
      <c r="AT168" s="146">
        <v>3</v>
      </c>
      <c r="AU168" s="146">
        <v>4</v>
      </c>
      <c r="AV168" s="147"/>
      <c r="AW168" s="5"/>
      <c r="AX168" s="5"/>
      <c r="AY168" s="5"/>
      <c r="AZ168" s="5"/>
      <c r="BA168" s="5"/>
      <c r="BB168" s="9"/>
    </row>
    <row r="169" spans="1:54" ht="14.65" thickBot="1" x14ac:dyDescent="0.5">
      <c r="A169" s="24" t="s">
        <v>99</v>
      </c>
      <c r="B169" s="9" t="s">
        <v>144</v>
      </c>
      <c r="D169" s="12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9"/>
      <c r="Q169" s="12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9"/>
      <c r="AD169" s="12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9"/>
      <c r="AQ169" s="12">
        <v>8</v>
      </c>
      <c r="AR169" s="5">
        <v>9</v>
      </c>
      <c r="AS169" s="5">
        <v>6</v>
      </c>
      <c r="AT169" s="146">
        <v>4</v>
      </c>
      <c r="AU169" s="146">
        <v>4</v>
      </c>
      <c r="AV169" s="147"/>
      <c r="AW169" s="5"/>
      <c r="AX169" s="5"/>
      <c r="AY169" s="5"/>
      <c r="AZ169" s="5"/>
      <c r="BA169" s="5"/>
      <c r="BB169" s="9"/>
    </row>
    <row r="170" spans="1:54" ht="14.65" thickBot="1" x14ac:dyDescent="0.5">
      <c r="A170" s="24" t="s">
        <v>100</v>
      </c>
      <c r="B170" s="9" t="s">
        <v>144</v>
      </c>
      <c r="D170" s="12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9"/>
      <c r="Q170" s="12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9"/>
      <c r="AD170" s="12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9"/>
      <c r="AQ170" s="12"/>
      <c r="AR170" s="5"/>
      <c r="AS170" s="5"/>
      <c r="AT170" s="147"/>
      <c r="AU170" s="147"/>
      <c r="AV170" s="147"/>
      <c r="AW170" s="5"/>
      <c r="AX170" s="5"/>
      <c r="AY170" s="5"/>
      <c r="AZ170" s="5"/>
      <c r="BA170" s="5"/>
      <c r="BB170" s="9"/>
    </row>
    <row r="171" spans="1:54" ht="14.65" thickBot="1" x14ac:dyDescent="0.5">
      <c r="A171" s="24" t="s">
        <v>101</v>
      </c>
      <c r="B171" s="9" t="s">
        <v>144</v>
      </c>
      <c r="D171" s="12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9"/>
      <c r="Q171" s="12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9"/>
      <c r="AD171" s="12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9"/>
      <c r="AQ171" s="12">
        <v>35</v>
      </c>
      <c r="AR171" s="5">
        <v>35</v>
      </c>
      <c r="AS171" s="5">
        <v>40</v>
      </c>
      <c r="AT171" s="146">
        <v>24</v>
      </c>
      <c r="AU171" s="146">
        <v>26</v>
      </c>
      <c r="AV171" s="146">
        <v>1</v>
      </c>
      <c r="AW171" s="5"/>
      <c r="AX171" s="5"/>
      <c r="AY171" s="5"/>
      <c r="AZ171" s="5"/>
      <c r="BA171" s="5"/>
      <c r="BB171" s="9"/>
    </row>
    <row r="172" spans="1:54" ht="14.65" thickBot="1" x14ac:dyDescent="0.5">
      <c r="A172" s="24" t="s">
        <v>102</v>
      </c>
      <c r="B172" s="9" t="s">
        <v>144</v>
      </c>
      <c r="D172" s="12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9"/>
      <c r="Q172" s="12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9"/>
      <c r="AD172" s="12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9"/>
      <c r="AQ172" s="12">
        <v>24</v>
      </c>
      <c r="AR172" s="5">
        <v>19</v>
      </c>
      <c r="AS172" s="5">
        <v>25</v>
      </c>
      <c r="AT172" s="146">
        <v>18</v>
      </c>
      <c r="AU172" s="146">
        <v>16</v>
      </c>
      <c r="AV172" s="147"/>
      <c r="AW172" s="5"/>
      <c r="AX172" s="5"/>
      <c r="AY172" s="5"/>
      <c r="AZ172" s="5"/>
      <c r="BA172" s="5"/>
      <c r="BB172" s="9"/>
    </row>
    <row r="173" spans="1:54" ht="14.65" thickBot="1" x14ac:dyDescent="0.5">
      <c r="A173" s="24" t="s">
        <v>103</v>
      </c>
      <c r="B173" s="9" t="s">
        <v>144</v>
      </c>
      <c r="D173" s="12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9"/>
      <c r="Q173" s="12"/>
      <c r="R173" s="5"/>
      <c r="S173" s="215"/>
      <c r="T173" s="5"/>
      <c r="U173" s="5"/>
      <c r="V173" s="5"/>
      <c r="W173" s="5"/>
      <c r="X173" s="5"/>
      <c r="Y173" s="5"/>
      <c r="Z173" s="5"/>
      <c r="AA173" s="5"/>
      <c r="AB173" s="9"/>
      <c r="AD173" s="12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9"/>
      <c r="AQ173" s="12">
        <v>34</v>
      </c>
      <c r="AR173" s="5">
        <v>30</v>
      </c>
      <c r="AS173" s="5">
        <v>36</v>
      </c>
      <c r="AT173" s="146">
        <v>27</v>
      </c>
      <c r="AU173" s="146">
        <v>26</v>
      </c>
      <c r="AV173" s="147"/>
      <c r="AW173" s="5"/>
      <c r="AX173" s="5"/>
      <c r="AY173" s="5"/>
      <c r="AZ173" s="5"/>
      <c r="BA173" s="5"/>
      <c r="BB173" s="9"/>
    </row>
    <row r="174" spans="1:54" ht="14.65" thickBot="1" x14ac:dyDescent="0.5">
      <c r="A174" s="24" t="s">
        <v>104</v>
      </c>
      <c r="B174" s="9" t="s">
        <v>144</v>
      </c>
      <c r="D174" s="12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9"/>
      <c r="Q174" s="12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9"/>
      <c r="AD174" s="12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9"/>
      <c r="AQ174" s="12">
        <v>6</v>
      </c>
      <c r="AR174" s="5">
        <v>3</v>
      </c>
      <c r="AS174" s="5">
        <v>9</v>
      </c>
      <c r="AT174" s="146">
        <v>5</v>
      </c>
      <c r="AU174" s="146">
        <v>4</v>
      </c>
      <c r="AV174" s="147"/>
      <c r="AW174" s="5"/>
      <c r="AX174" s="5"/>
      <c r="AY174" s="5"/>
      <c r="AZ174" s="5"/>
      <c r="BA174" s="5"/>
      <c r="BB174" s="9"/>
    </row>
    <row r="175" spans="1:54" ht="14.65" thickBot="1" x14ac:dyDescent="0.5">
      <c r="A175" s="24" t="s">
        <v>105</v>
      </c>
      <c r="B175" s="9" t="s">
        <v>144</v>
      </c>
      <c r="D175" s="12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9"/>
      <c r="Q175" s="12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9"/>
      <c r="AD175" s="12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9"/>
      <c r="AQ175" s="12">
        <v>37</v>
      </c>
      <c r="AR175" s="5">
        <v>34</v>
      </c>
      <c r="AS175" s="5">
        <v>47</v>
      </c>
      <c r="AT175" s="146">
        <v>31</v>
      </c>
      <c r="AU175" s="146">
        <v>33</v>
      </c>
      <c r="AV175" s="147"/>
      <c r="AW175" s="5"/>
      <c r="AX175" s="5"/>
      <c r="AY175" s="5"/>
      <c r="AZ175" s="5"/>
      <c r="BA175" s="5"/>
      <c r="BB175" s="9"/>
    </row>
    <row r="176" spans="1:54" ht="14.65" thickBot="1" x14ac:dyDescent="0.5">
      <c r="A176" s="24" t="s">
        <v>106</v>
      </c>
      <c r="B176" s="9" t="s">
        <v>144</v>
      </c>
      <c r="D176" s="12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9"/>
      <c r="Q176" s="12"/>
      <c r="R176" s="5"/>
      <c r="S176" s="215"/>
      <c r="T176" s="5"/>
      <c r="U176" s="5"/>
      <c r="V176" s="5"/>
      <c r="W176" s="5"/>
      <c r="X176" s="5"/>
      <c r="Y176" s="5"/>
      <c r="Z176" s="5"/>
      <c r="AA176" s="5"/>
      <c r="AB176" s="9"/>
      <c r="AD176" s="12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9"/>
      <c r="AQ176" s="12">
        <v>655</v>
      </c>
      <c r="AR176" s="5">
        <v>692</v>
      </c>
      <c r="AS176" s="5">
        <v>813</v>
      </c>
      <c r="AT176" s="146">
        <v>684</v>
      </c>
      <c r="AU176" s="146">
        <v>560</v>
      </c>
      <c r="AV176" s="146">
        <v>42</v>
      </c>
      <c r="AW176" s="5"/>
      <c r="AX176" s="5"/>
      <c r="AY176" s="5"/>
      <c r="AZ176" s="5"/>
      <c r="BA176" s="5"/>
      <c r="BB176" s="9"/>
    </row>
    <row r="177" spans="1:54" ht="14.65" thickBot="1" x14ac:dyDescent="0.5">
      <c r="A177" s="24" t="s">
        <v>107</v>
      </c>
      <c r="B177" s="9" t="s">
        <v>144</v>
      </c>
      <c r="D177" s="12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9"/>
      <c r="Q177" s="12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9"/>
      <c r="AD177" s="12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9"/>
      <c r="AQ177" s="12"/>
      <c r="AR177" s="5">
        <v>1</v>
      </c>
      <c r="AS177" s="5">
        <v>1</v>
      </c>
      <c r="AT177" s="146">
        <v>1</v>
      </c>
      <c r="AU177" s="147"/>
      <c r="AV177" s="147"/>
      <c r="AW177" s="5"/>
      <c r="AX177" s="5"/>
      <c r="AY177" s="5"/>
      <c r="AZ177" s="5"/>
      <c r="BA177" s="5"/>
      <c r="BB177" s="9"/>
    </row>
    <row r="178" spans="1:54" ht="14.65" thickBot="1" x14ac:dyDescent="0.5">
      <c r="A178" s="24" t="s">
        <v>108</v>
      </c>
      <c r="B178" s="9" t="s">
        <v>144</v>
      </c>
      <c r="D178" s="12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9"/>
      <c r="Q178" s="12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9"/>
      <c r="AD178" s="12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9"/>
      <c r="AQ178" s="12">
        <v>24</v>
      </c>
      <c r="AR178" s="5">
        <v>23</v>
      </c>
      <c r="AS178" s="5">
        <v>24</v>
      </c>
      <c r="AT178" s="146">
        <v>21</v>
      </c>
      <c r="AU178" s="146">
        <v>15</v>
      </c>
      <c r="AV178" s="147"/>
      <c r="AW178" s="5"/>
      <c r="AX178" s="5"/>
      <c r="AY178" s="5"/>
      <c r="AZ178" s="5"/>
      <c r="BA178" s="5"/>
      <c r="BB178" s="9"/>
    </row>
    <row r="179" spans="1:54" ht="14.65" thickBot="1" x14ac:dyDescent="0.5">
      <c r="A179" s="24" t="s">
        <v>109</v>
      </c>
      <c r="B179" s="9" t="s">
        <v>144</v>
      </c>
      <c r="D179" s="12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9"/>
      <c r="Q179" s="12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9"/>
      <c r="AD179" s="12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9"/>
      <c r="AQ179" s="12">
        <v>78</v>
      </c>
      <c r="AR179" s="5">
        <v>50</v>
      </c>
      <c r="AS179" s="5">
        <v>95</v>
      </c>
      <c r="AT179" s="146">
        <v>68</v>
      </c>
      <c r="AU179" s="146">
        <v>55</v>
      </c>
      <c r="AV179" s="146">
        <v>4</v>
      </c>
      <c r="AW179" s="5"/>
      <c r="AX179" s="5"/>
      <c r="AY179" s="5"/>
      <c r="AZ179" s="5"/>
      <c r="BA179" s="5"/>
      <c r="BB179" s="9"/>
    </row>
    <row r="180" spans="1:54" ht="14.65" thickBot="1" x14ac:dyDescent="0.5">
      <c r="A180" s="24" t="s">
        <v>110</v>
      </c>
      <c r="B180" s="9" t="s">
        <v>144</v>
      </c>
      <c r="D180" s="12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9"/>
      <c r="Q180" s="12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9"/>
      <c r="AD180" s="12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9"/>
      <c r="AQ180" s="12">
        <v>32</v>
      </c>
      <c r="AR180" s="5">
        <v>25</v>
      </c>
      <c r="AS180" s="5">
        <v>26</v>
      </c>
      <c r="AT180" s="146">
        <v>10</v>
      </c>
      <c r="AU180" s="146">
        <v>14</v>
      </c>
      <c r="AV180" s="147"/>
      <c r="AW180" s="5"/>
      <c r="AX180" s="5"/>
      <c r="AY180" s="5"/>
      <c r="AZ180" s="5"/>
      <c r="BA180" s="5"/>
      <c r="BB180" s="9"/>
    </row>
    <row r="181" spans="1:54" ht="14.65" thickBot="1" x14ac:dyDescent="0.5">
      <c r="A181" s="24" t="s">
        <v>111</v>
      </c>
      <c r="B181" s="9" t="s">
        <v>144</v>
      </c>
      <c r="D181" s="12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9"/>
      <c r="Q181" s="12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9"/>
      <c r="AD181" s="12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9"/>
      <c r="AQ181" s="12">
        <v>26</v>
      </c>
      <c r="AR181" s="5">
        <v>21</v>
      </c>
      <c r="AS181" s="5">
        <v>25</v>
      </c>
      <c r="AT181" s="146">
        <v>18</v>
      </c>
      <c r="AU181" s="146">
        <v>19</v>
      </c>
      <c r="AV181" s="147"/>
      <c r="AW181" s="5"/>
      <c r="AX181" s="5"/>
      <c r="AY181" s="5"/>
      <c r="AZ181" s="5"/>
      <c r="BA181" s="5"/>
      <c r="BB181" s="9"/>
    </row>
    <row r="182" spans="1:54" ht="14.65" thickBot="1" x14ac:dyDescent="0.5">
      <c r="A182" s="24" t="s">
        <v>112</v>
      </c>
      <c r="B182" s="9" t="s">
        <v>144</v>
      </c>
      <c r="D182" s="12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9"/>
      <c r="Q182" s="12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9"/>
      <c r="AD182" s="12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9"/>
      <c r="AQ182" s="12">
        <v>96</v>
      </c>
      <c r="AR182" s="5">
        <v>107</v>
      </c>
      <c r="AS182" s="5">
        <v>107</v>
      </c>
      <c r="AT182" s="146">
        <v>82</v>
      </c>
      <c r="AU182" s="146">
        <v>89</v>
      </c>
      <c r="AV182" s="147"/>
      <c r="AW182" s="5"/>
      <c r="AX182" s="5"/>
      <c r="AY182" s="5"/>
      <c r="AZ182" s="5"/>
      <c r="BA182" s="5"/>
      <c r="BB182" s="9"/>
    </row>
    <row r="183" spans="1:54" ht="14.65" thickBot="1" x14ac:dyDescent="0.5">
      <c r="A183" s="24" t="s">
        <v>113</v>
      </c>
      <c r="B183" s="9" t="s">
        <v>144</v>
      </c>
      <c r="D183" s="12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9"/>
      <c r="Q183" s="12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9"/>
      <c r="AD183" s="12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9"/>
      <c r="AQ183" s="12">
        <v>4</v>
      </c>
      <c r="AR183" s="5">
        <v>4</v>
      </c>
      <c r="AS183" s="5">
        <v>4</v>
      </c>
      <c r="AT183" s="146">
        <v>3</v>
      </c>
      <c r="AU183" s="146">
        <v>3</v>
      </c>
      <c r="AV183" s="147"/>
      <c r="AW183" s="5"/>
      <c r="AX183" s="5"/>
      <c r="AY183" s="5"/>
      <c r="AZ183" s="5"/>
      <c r="BA183" s="5"/>
      <c r="BB183" s="9"/>
    </row>
    <row r="184" spans="1:54" ht="14.65" thickBot="1" x14ac:dyDescent="0.5">
      <c r="A184" s="24" t="s">
        <v>114</v>
      </c>
      <c r="B184" s="9" t="s">
        <v>144</v>
      </c>
      <c r="D184" s="12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9"/>
      <c r="Q184" s="12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9"/>
      <c r="AD184" s="12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9"/>
      <c r="AQ184" s="12">
        <v>2</v>
      </c>
      <c r="AR184" s="5">
        <v>5</v>
      </c>
      <c r="AS184" s="5">
        <v>5</v>
      </c>
      <c r="AT184" s="146">
        <v>5</v>
      </c>
      <c r="AU184" s="146">
        <v>2</v>
      </c>
      <c r="AV184" s="146">
        <v>1</v>
      </c>
      <c r="AW184" s="5"/>
      <c r="AX184" s="5"/>
      <c r="AY184" s="5"/>
      <c r="AZ184" s="5"/>
      <c r="BA184" s="5"/>
      <c r="BB184" s="9"/>
    </row>
    <row r="185" spans="1:54" ht="14.65" thickBot="1" x14ac:dyDescent="0.5">
      <c r="A185" s="24" t="s">
        <v>115</v>
      </c>
      <c r="B185" s="9" t="s">
        <v>144</v>
      </c>
      <c r="D185" s="12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9"/>
      <c r="Q185" s="12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9"/>
      <c r="AD185" s="12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9"/>
      <c r="AQ185" s="12">
        <v>23</v>
      </c>
      <c r="AR185" s="5">
        <v>15</v>
      </c>
      <c r="AS185" s="5">
        <v>18</v>
      </c>
      <c r="AT185" s="146">
        <v>13</v>
      </c>
      <c r="AU185" s="146">
        <v>13</v>
      </c>
      <c r="AV185" s="147"/>
      <c r="AW185" s="5"/>
      <c r="AX185" s="5"/>
      <c r="AY185" s="5"/>
      <c r="AZ185" s="5"/>
      <c r="BA185" s="5"/>
      <c r="BB185" s="9"/>
    </row>
    <row r="186" spans="1:54" ht="14.65" thickBot="1" x14ac:dyDescent="0.5">
      <c r="A186" s="24" t="s">
        <v>116</v>
      </c>
      <c r="B186" s="9" t="s">
        <v>144</v>
      </c>
      <c r="D186" s="12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9"/>
      <c r="Q186" s="12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9"/>
      <c r="AD186" s="12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9"/>
      <c r="AQ186" s="12">
        <v>88</v>
      </c>
      <c r="AR186" s="5">
        <v>113</v>
      </c>
      <c r="AS186" s="5">
        <v>110</v>
      </c>
      <c r="AT186" s="146">
        <v>93</v>
      </c>
      <c r="AU186" s="146">
        <v>76</v>
      </c>
      <c r="AV186" s="146">
        <v>1</v>
      </c>
      <c r="AW186" s="5"/>
      <c r="AX186" s="5"/>
      <c r="AY186" s="5"/>
      <c r="AZ186" s="5"/>
      <c r="BA186" s="5"/>
      <c r="BB186" s="9"/>
    </row>
    <row r="187" spans="1:54" ht="14.65" thickBot="1" x14ac:dyDescent="0.5">
      <c r="A187" s="24" t="s">
        <v>117</v>
      </c>
      <c r="B187" s="9" t="s">
        <v>144</v>
      </c>
      <c r="D187" s="12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9"/>
      <c r="Q187" s="12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9"/>
      <c r="AD187" s="12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9"/>
      <c r="AQ187" s="12">
        <v>49</v>
      </c>
      <c r="AR187" s="5">
        <v>49</v>
      </c>
      <c r="AS187" s="5">
        <v>54</v>
      </c>
      <c r="AT187" s="146">
        <v>40</v>
      </c>
      <c r="AU187" s="146">
        <v>44</v>
      </c>
      <c r="AV187" s="147"/>
      <c r="AW187" s="5"/>
      <c r="AX187" s="5"/>
      <c r="AY187" s="5"/>
      <c r="AZ187" s="5"/>
      <c r="BA187" s="5"/>
      <c r="BB187" s="9"/>
    </row>
    <row r="188" spans="1:54" ht="14.65" thickBot="1" x14ac:dyDescent="0.5">
      <c r="A188" s="24" t="s">
        <v>118</v>
      </c>
      <c r="B188" s="9" t="s">
        <v>144</v>
      </c>
      <c r="D188" s="12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9"/>
      <c r="Q188" s="12"/>
      <c r="R188" s="5"/>
      <c r="S188" s="215"/>
      <c r="T188" s="5"/>
      <c r="U188" s="5"/>
      <c r="V188" s="5"/>
      <c r="W188" s="5"/>
      <c r="X188" s="5"/>
      <c r="Y188" s="5"/>
      <c r="Z188" s="5"/>
      <c r="AA188" s="5"/>
      <c r="AB188" s="9"/>
      <c r="AD188" s="12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9"/>
      <c r="AQ188" s="12">
        <v>812</v>
      </c>
      <c r="AR188" s="5">
        <v>827</v>
      </c>
      <c r="AS188" s="5">
        <v>974</v>
      </c>
      <c r="AT188" s="146">
        <v>723</v>
      </c>
      <c r="AU188" s="146">
        <v>640</v>
      </c>
      <c r="AV188" s="146">
        <v>41</v>
      </c>
      <c r="AW188" s="5"/>
      <c r="AX188" s="5"/>
      <c r="AY188" s="5"/>
      <c r="AZ188" s="5"/>
      <c r="BA188" s="5"/>
      <c r="BB188" s="9"/>
    </row>
    <row r="189" spans="1:54" ht="14.65" thickBot="1" x14ac:dyDescent="0.5">
      <c r="A189" s="24" t="s">
        <v>119</v>
      </c>
      <c r="B189" s="9" t="s">
        <v>144</v>
      </c>
      <c r="D189" s="12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9"/>
      <c r="Q189" s="12"/>
      <c r="R189" s="5"/>
      <c r="S189" s="215"/>
      <c r="T189" s="5"/>
      <c r="U189" s="5"/>
      <c r="V189" s="5"/>
      <c r="W189" s="5"/>
      <c r="X189" s="5"/>
      <c r="Y189" s="5"/>
      <c r="Z189" s="5"/>
      <c r="AA189" s="5"/>
      <c r="AB189" s="9"/>
      <c r="AD189" s="12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9"/>
      <c r="AQ189" s="12">
        <v>926</v>
      </c>
      <c r="AR189" s="5">
        <v>873</v>
      </c>
      <c r="AS189" s="5">
        <v>1140</v>
      </c>
      <c r="AT189" s="146">
        <v>843</v>
      </c>
      <c r="AU189" s="146">
        <v>674</v>
      </c>
      <c r="AV189" s="146">
        <v>89</v>
      </c>
      <c r="AW189" s="5"/>
      <c r="AX189" s="5"/>
      <c r="AY189" s="5"/>
      <c r="AZ189" s="5"/>
      <c r="BA189" s="5"/>
      <c r="BB189" s="9"/>
    </row>
    <row r="190" spans="1:54" ht="14.65" thickBot="1" x14ac:dyDescent="0.5">
      <c r="A190" s="24" t="s">
        <v>120</v>
      </c>
      <c r="B190" s="9" t="s">
        <v>144</v>
      </c>
      <c r="D190" s="12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9"/>
      <c r="Q190" s="12"/>
      <c r="R190" s="5"/>
      <c r="S190" s="215"/>
      <c r="T190" s="5"/>
      <c r="U190" s="5"/>
      <c r="V190" s="5"/>
      <c r="W190" s="5"/>
      <c r="X190" s="5"/>
      <c r="Y190" s="5"/>
      <c r="Z190" s="5"/>
      <c r="AA190" s="5"/>
      <c r="AB190" s="9"/>
      <c r="AD190" s="12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9"/>
      <c r="AQ190" s="12">
        <v>526</v>
      </c>
      <c r="AR190" s="5">
        <v>480</v>
      </c>
      <c r="AS190" s="5">
        <v>558</v>
      </c>
      <c r="AT190" s="146">
        <v>458</v>
      </c>
      <c r="AU190" s="146">
        <v>394</v>
      </c>
      <c r="AV190" s="146">
        <v>11</v>
      </c>
      <c r="AW190" s="5"/>
      <c r="AX190" s="5"/>
      <c r="AY190" s="5"/>
      <c r="AZ190" s="5"/>
      <c r="BA190" s="5"/>
      <c r="BB190" s="9"/>
    </row>
    <row r="191" spans="1:54" ht="14.65" thickBot="1" x14ac:dyDescent="0.5">
      <c r="A191" s="24" t="s">
        <v>121</v>
      </c>
      <c r="B191" s="9" t="s">
        <v>144</v>
      </c>
      <c r="D191" s="12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9"/>
      <c r="Q191" s="12"/>
      <c r="R191" s="5"/>
      <c r="S191" s="215"/>
      <c r="T191" s="5"/>
      <c r="U191" s="5"/>
      <c r="V191" s="5"/>
      <c r="W191" s="5"/>
      <c r="X191" s="5"/>
      <c r="Y191" s="5"/>
      <c r="Z191" s="5"/>
      <c r="AA191" s="5"/>
      <c r="AB191" s="9"/>
      <c r="AD191" s="12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9"/>
      <c r="AQ191" s="12">
        <v>415</v>
      </c>
      <c r="AR191" s="5">
        <v>381</v>
      </c>
      <c r="AS191" s="5">
        <v>511</v>
      </c>
      <c r="AT191" s="146">
        <v>422</v>
      </c>
      <c r="AU191" s="146">
        <v>360</v>
      </c>
      <c r="AV191" s="146">
        <v>24</v>
      </c>
      <c r="AW191" s="5"/>
      <c r="AX191" s="5"/>
      <c r="AY191" s="5"/>
      <c r="AZ191" s="5"/>
      <c r="BA191" s="5"/>
      <c r="BB191" s="9"/>
    </row>
    <row r="192" spans="1:54" ht="14.65" thickBot="1" x14ac:dyDescent="0.5">
      <c r="A192" s="24" t="s">
        <v>122</v>
      </c>
      <c r="B192" s="9" t="s">
        <v>144</v>
      </c>
      <c r="D192" s="12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9"/>
      <c r="Q192" s="12"/>
      <c r="R192" s="5"/>
      <c r="S192" s="215"/>
      <c r="T192" s="5"/>
      <c r="U192" s="5"/>
      <c r="V192" s="5"/>
      <c r="W192" s="5"/>
      <c r="X192" s="5"/>
      <c r="Y192" s="5"/>
      <c r="Z192" s="5"/>
      <c r="AA192" s="5"/>
      <c r="AB192" s="9"/>
      <c r="AD192" s="12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9"/>
      <c r="AQ192" s="12">
        <v>1861</v>
      </c>
      <c r="AR192" s="5">
        <v>1901</v>
      </c>
      <c r="AS192" s="5">
        <v>2165</v>
      </c>
      <c r="AT192" s="146">
        <v>1675</v>
      </c>
      <c r="AU192" s="146">
        <v>1541</v>
      </c>
      <c r="AV192" s="146">
        <v>55</v>
      </c>
      <c r="AW192" s="5"/>
      <c r="AX192" s="5"/>
      <c r="AY192" s="5"/>
      <c r="AZ192" s="5"/>
      <c r="BA192" s="5"/>
      <c r="BB192" s="9"/>
    </row>
    <row r="193" spans="1:55" ht="14.65" thickBot="1" x14ac:dyDescent="0.5">
      <c r="A193" s="24" t="s">
        <v>123</v>
      </c>
      <c r="B193" s="9" t="s">
        <v>144</v>
      </c>
      <c r="D193" s="12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9"/>
      <c r="Q193" s="12"/>
      <c r="R193" s="5"/>
      <c r="S193" s="215"/>
      <c r="T193" s="5"/>
      <c r="U193" s="5"/>
      <c r="V193" s="5"/>
      <c r="W193" s="5"/>
      <c r="X193" s="5"/>
      <c r="Y193" s="5"/>
      <c r="Z193" s="5"/>
      <c r="AA193" s="5"/>
      <c r="AB193" s="9"/>
      <c r="AD193" s="12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9"/>
      <c r="AQ193" s="12">
        <v>805</v>
      </c>
      <c r="AR193" s="5">
        <v>868</v>
      </c>
      <c r="AS193" s="5">
        <v>956</v>
      </c>
      <c r="AT193" s="146">
        <v>746</v>
      </c>
      <c r="AU193" s="146">
        <v>706</v>
      </c>
      <c r="AV193" s="146">
        <v>5</v>
      </c>
      <c r="AW193" s="5"/>
      <c r="AX193" s="5"/>
      <c r="AY193" s="5"/>
      <c r="AZ193" s="5"/>
      <c r="BA193" s="5"/>
      <c r="BB193" s="9"/>
    </row>
    <row r="194" spans="1:55" ht="14.65" thickBot="1" x14ac:dyDescent="0.5">
      <c r="A194" s="24" t="s">
        <v>124</v>
      </c>
      <c r="B194" s="9" t="s">
        <v>144</v>
      </c>
      <c r="D194" s="12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9"/>
      <c r="Q194" s="12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9"/>
      <c r="AD194" s="12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9"/>
      <c r="AQ194" s="12">
        <v>1859</v>
      </c>
      <c r="AR194" s="5">
        <v>1970</v>
      </c>
      <c r="AS194" s="5">
        <v>2047</v>
      </c>
      <c r="AT194" s="146">
        <v>1474</v>
      </c>
      <c r="AU194" s="146">
        <v>1508</v>
      </c>
      <c r="AV194" s="146">
        <v>10</v>
      </c>
      <c r="AW194" s="5"/>
      <c r="AX194" s="5"/>
      <c r="AY194" s="5"/>
      <c r="AZ194" s="5"/>
      <c r="BA194" s="5"/>
      <c r="BB194" s="9"/>
    </row>
    <row r="195" spans="1:55" ht="14.65" thickBot="1" x14ac:dyDescent="0.5">
      <c r="A195" s="24" t="s">
        <v>125</v>
      </c>
      <c r="B195" s="9" t="s">
        <v>144</v>
      </c>
      <c r="D195" s="12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9"/>
      <c r="Q195" s="12"/>
      <c r="R195" s="5"/>
      <c r="S195" s="215"/>
      <c r="T195" s="5"/>
      <c r="U195" s="5"/>
      <c r="V195" s="5"/>
      <c r="W195" s="5"/>
      <c r="X195" s="5"/>
      <c r="Y195" s="5"/>
      <c r="Z195" s="5"/>
      <c r="AA195" s="5"/>
      <c r="AB195" s="9"/>
      <c r="AD195" s="12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9"/>
      <c r="AQ195" s="12">
        <v>1603</v>
      </c>
      <c r="AR195" s="5">
        <v>1730</v>
      </c>
      <c r="AS195" s="5">
        <v>1931</v>
      </c>
      <c r="AT195" s="146">
        <v>1491</v>
      </c>
      <c r="AU195" s="146">
        <v>1315</v>
      </c>
      <c r="AV195" s="146">
        <v>55</v>
      </c>
      <c r="AW195" s="5"/>
      <c r="AX195" s="5"/>
      <c r="AY195" s="5"/>
      <c r="AZ195" s="5"/>
      <c r="BA195" s="5"/>
      <c r="BB195" s="9"/>
    </row>
    <row r="196" spans="1:55" ht="14.65" thickBot="1" x14ac:dyDescent="0.5">
      <c r="A196" s="24" t="s">
        <v>126</v>
      </c>
      <c r="B196" s="9" t="s">
        <v>144</v>
      </c>
      <c r="D196" s="12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9"/>
      <c r="Q196" s="12"/>
      <c r="R196" s="5"/>
      <c r="S196" s="215"/>
      <c r="T196" s="5"/>
      <c r="U196" s="5"/>
      <c r="V196" s="5"/>
      <c r="W196" s="5"/>
      <c r="X196" s="5"/>
      <c r="Y196" s="5"/>
      <c r="Z196" s="5"/>
      <c r="AA196" s="5"/>
      <c r="AB196" s="9"/>
      <c r="AD196" s="12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9"/>
      <c r="AQ196" s="12">
        <v>829</v>
      </c>
      <c r="AR196" s="5">
        <v>747</v>
      </c>
      <c r="AS196" s="5">
        <v>933</v>
      </c>
      <c r="AT196" s="146">
        <v>729</v>
      </c>
      <c r="AU196" s="146">
        <v>684</v>
      </c>
      <c r="AV196" s="146">
        <v>10</v>
      </c>
      <c r="AW196" s="5"/>
      <c r="AX196" s="5"/>
      <c r="AY196" s="5"/>
      <c r="AZ196" s="5"/>
      <c r="BA196" s="5"/>
      <c r="BB196" s="9"/>
    </row>
    <row r="197" spans="1:55" ht="14.65" thickBot="1" x14ac:dyDescent="0.5">
      <c r="A197" s="24" t="s">
        <v>127</v>
      </c>
      <c r="B197" s="9" t="s">
        <v>144</v>
      </c>
      <c r="D197" s="12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9"/>
      <c r="Q197" s="12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9"/>
      <c r="AD197" s="12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9"/>
      <c r="AQ197" s="12">
        <v>573</v>
      </c>
      <c r="AR197" s="5">
        <v>684</v>
      </c>
      <c r="AS197" s="5">
        <v>706</v>
      </c>
      <c r="AT197" s="146">
        <v>539</v>
      </c>
      <c r="AU197" s="146">
        <v>533</v>
      </c>
      <c r="AV197" s="146">
        <v>2</v>
      </c>
      <c r="AW197" s="5"/>
      <c r="AX197" s="5"/>
      <c r="AY197" s="5"/>
      <c r="AZ197" s="5"/>
      <c r="BA197" s="5"/>
      <c r="BB197" s="9"/>
    </row>
    <row r="198" spans="1:55" ht="14.65" thickBot="1" x14ac:dyDescent="0.5">
      <c r="A198" s="24" t="s">
        <v>128</v>
      </c>
      <c r="B198" s="9" t="s">
        <v>144</v>
      </c>
      <c r="D198" s="12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9"/>
      <c r="Q198" s="12"/>
      <c r="R198" s="5"/>
      <c r="S198" s="42"/>
      <c r="T198" s="5"/>
      <c r="U198" s="5"/>
      <c r="V198" s="5"/>
      <c r="W198" s="5"/>
      <c r="X198" s="5"/>
      <c r="Y198" s="5"/>
      <c r="Z198" s="5"/>
      <c r="AA198" s="5"/>
      <c r="AB198" s="9"/>
      <c r="AD198" s="12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9"/>
      <c r="AQ198" s="12">
        <v>602</v>
      </c>
      <c r="AR198" s="5">
        <v>713</v>
      </c>
      <c r="AS198" s="5">
        <v>771</v>
      </c>
      <c r="AT198" s="146">
        <v>604</v>
      </c>
      <c r="AU198" s="146">
        <v>483</v>
      </c>
      <c r="AV198" s="146">
        <v>64</v>
      </c>
      <c r="AW198" s="5"/>
      <c r="AX198" s="5"/>
      <c r="AY198" s="5"/>
      <c r="AZ198" s="5"/>
      <c r="BA198" s="5"/>
      <c r="BB198" s="9"/>
    </row>
    <row r="199" spans="1:55" ht="14.65" thickBot="1" x14ac:dyDescent="0.5">
      <c r="A199" s="79" t="s">
        <v>129</v>
      </c>
      <c r="B199" s="9" t="s">
        <v>144</v>
      </c>
      <c r="D199" s="12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9"/>
      <c r="Q199" s="12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9"/>
      <c r="AD199" s="12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9"/>
      <c r="AQ199" s="12">
        <v>397</v>
      </c>
      <c r="AR199" s="5">
        <v>470</v>
      </c>
      <c r="AS199" s="5">
        <v>485</v>
      </c>
      <c r="AT199" s="146">
        <v>404</v>
      </c>
      <c r="AU199" s="146">
        <v>315</v>
      </c>
      <c r="AV199" s="146">
        <v>24</v>
      </c>
      <c r="AW199" s="5"/>
      <c r="AX199" s="5"/>
      <c r="AY199" s="5"/>
      <c r="AZ199" s="5"/>
      <c r="BA199" s="5"/>
      <c r="BB199" s="9"/>
    </row>
    <row r="200" spans="1:55" ht="14.65" thickBot="1" x14ac:dyDescent="0.5">
      <c r="A200" s="24" t="s">
        <v>130</v>
      </c>
      <c r="B200" s="9" t="s">
        <v>144</v>
      </c>
      <c r="D200" s="12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9"/>
      <c r="Q200" s="12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9"/>
      <c r="AD200" s="12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9"/>
      <c r="AQ200" s="12"/>
      <c r="AR200" s="5"/>
      <c r="AS200" s="5"/>
      <c r="AT200" s="147"/>
      <c r="AU200" s="147"/>
      <c r="AV200" s="147"/>
      <c r="AW200" s="5"/>
      <c r="AX200" s="5"/>
      <c r="AY200" s="5"/>
      <c r="AZ200" s="5"/>
      <c r="BA200" s="5"/>
      <c r="BB200" s="9"/>
    </row>
    <row r="201" spans="1:55" ht="14.65" thickBot="1" x14ac:dyDescent="0.5">
      <c r="A201" s="24" t="s">
        <v>131</v>
      </c>
      <c r="B201" s="9" t="s">
        <v>144</v>
      </c>
      <c r="D201" s="12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9"/>
      <c r="Q201" s="12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9"/>
      <c r="AD201" s="12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9"/>
      <c r="AQ201" s="12"/>
      <c r="AR201" s="5"/>
      <c r="AS201" s="5"/>
      <c r="AT201" s="147"/>
      <c r="AU201" s="147"/>
      <c r="AV201" s="147"/>
      <c r="AW201" s="5"/>
      <c r="AX201" s="5"/>
      <c r="AY201" s="5"/>
      <c r="AZ201" s="5"/>
      <c r="BA201" s="5"/>
      <c r="BB201" s="9"/>
    </row>
    <row r="202" spans="1:55" ht="14.65" thickBot="1" x14ac:dyDescent="0.5">
      <c r="A202" s="24" t="s">
        <v>132</v>
      </c>
      <c r="B202" s="9" t="s">
        <v>144</v>
      </c>
      <c r="D202" s="12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9"/>
      <c r="Q202" s="12"/>
      <c r="R202" s="5"/>
      <c r="S202" s="215"/>
      <c r="T202" s="5"/>
      <c r="U202" s="5"/>
      <c r="V202" s="5"/>
      <c r="W202" s="5"/>
      <c r="X202" s="5"/>
      <c r="Y202" s="5"/>
      <c r="Z202" s="5"/>
      <c r="AA202" s="5"/>
      <c r="AB202" s="9"/>
      <c r="AD202" s="12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9"/>
      <c r="AQ202" s="12">
        <v>942</v>
      </c>
      <c r="AR202" s="5">
        <v>1023</v>
      </c>
      <c r="AS202" s="5">
        <v>1072</v>
      </c>
      <c r="AT202" s="146">
        <v>793</v>
      </c>
      <c r="AU202" s="146">
        <v>729</v>
      </c>
      <c r="AV202" s="146">
        <v>26</v>
      </c>
      <c r="AW202" s="5"/>
      <c r="AX202" s="5"/>
      <c r="AY202" s="5"/>
      <c r="AZ202" s="5"/>
      <c r="BA202" s="5"/>
      <c r="BB202" s="9"/>
    </row>
    <row r="203" spans="1:55" ht="14.65" thickBot="1" x14ac:dyDescent="0.5">
      <c r="A203" s="24" t="s">
        <v>133</v>
      </c>
      <c r="B203" s="9" t="s">
        <v>144</v>
      </c>
      <c r="D203" s="12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9"/>
      <c r="Q203" s="12"/>
      <c r="R203" s="5"/>
      <c r="S203" s="215"/>
      <c r="T203" s="5"/>
      <c r="U203" s="5"/>
      <c r="V203" s="5"/>
      <c r="W203" s="5"/>
      <c r="X203" s="5"/>
      <c r="Y203" s="5"/>
      <c r="Z203" s="5"/>
      <c r="AA203" s="5"/>
      <c r="AB203" s="9"/>
      <c r="AD203" s="12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9"/>
      <c r="AQ203" s="12">
        <v>442</v>
      </c>
      <c r="AR203" s="5">
        <v>513</v>
      </c>
      <c r="AS203" s="5">
        <v>614</v>
      </c>
      <c r="AT203" s="146">
        <v>470</v>
      </c>
      <c r="AU203" s="146">
        <v>398</v>
      </c>
      <c r="AV203" s="146">
        <v>48</v>
      </c>
      <c r="AW203" s="5"/>
      <c r="AX203" s="5"/>
      <c r="AY203" s="5"/>
      <c r="AZ203" s="5"/>
      <c r="BA203" s="5"/>
      <c r="BB203" s="9"/>
    </row>
    <row r="204" spans="1:55" s="85" customFormat="1" ht="14.65" thickBot="1" x14ac:dyDescent="0.5">
      <c r="A204" s="24">
        <v>99228</v>
      </c>
      <c r="B204" s="9" t="s">
        <v>144</v>
      </c>
      <c r="C204" s="1"/>
      <c r="D204" s="12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9"/>
      <c r="P204" s="1"/>
      <c r="Q204" s="12"/>
      <c r="R204" s="5"/>
      <c r="S204" s="215"/>
      <c r="T204" s="5"/>
      <c r="U204" s="5"/>
      <c r="V204" s="5"/>
      <c r="W204" s="5"/>
      <c r="X204" s="5"/>
      <c r="Y204" s="5"/>
      <c r="Z204" s="5"/>
      <c r="AA204" s="5"/>
      <c r="AB204" s="9"/>
      <c r="AC204" s="1"/>
      <c r="AD204" s="12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9"/>
      <c r="AP204" s="1"/>
      <c r="AQ204" s="12"/>
      <c r="AR204" s="5"/>
      <c r="AS204" s="5"/>
      <c r="AT204" s="147"/>
      <c r="AU204" s="147"/>
      <c r="AV204" s="147"/>
      <c r="AW204" s="5"/>
      <c r="AX204" s="5"/>
      <c r="AY204" s="5"/>
      <c r="AZ204" s="5"/>
      <c r="BA204" s="5"/>
      <c r="BB204" s="9"/>
      <c r="BC204" s="1"/>
    </row>
    <row r="205" spans="1:55" ht="14.65" thickBot="1" x14ac:dyDescent="0.5">
      <c r="A205" s="24" t="s">
        <v>134</v>
      </c>
      <c r="B205" s="9" t="s">
        <v>144</v>
      </c>
      <c r="D205" s="12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9"/>
      <c r="Q205" s="12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9"/>
      <c r="AD205" s="12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9"/>
      <c r="AQ205" s="12"/>
      <c r="AR205" s="5"/>
      <c r="AS205" s="5"/>
      <c r="AT205" s="147"/>
      <c r="AU205" s="147"/>
      <c r="AV205" s="147"/>
      <c r="AW205" s="5"/>
      <c r="AX205" s="5"/>
      <c r="AY205" s="5"/>
      <c r="AZ205" s="5"/>
      <c r="BA205" s="5"/>
      <c r="BB205" s="9"/>
    </row>
    <row r="206" spans="1:55" ht="14.65" thickBot="1" x14ac:dyDescent="0.5">
      <c r="A206" s="24" t="s">
        <v>135</v>
      </c>
      <c r="B206" s="9" t="s">
        <v>144</v>
      </c>
      <c r="D206" s="12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9"/>
      <c r="Q206" s="12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9"/>
      <c r="AD206" s="12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9"/>
      <c r="AQ206" s="12"/>
      <c r="AR206" s="5">
        <v>3</v>
      </c>
      <c r="AS206" s="5">
        <v>1</v>
      </c>
      <c r="AT206" s="146">
        <v>1</v>
      </c>
      <c r="AU206" s="147"/>
      <c r="AV206" s="147"/>
      <c r="AW206" s="5"/>
      <c r="AX206" s="5"/>
      <c r="AY206" s="5"/>
      <c r="AZ206" s="5"/>
      <c r="BA206" s="5"/>
      <c r="BB206" s="9"/>
    </row>
    <row r="207" spans="1:55" ht="14.65" thickBot="1" x14ac:dyDescent="0.5">
      <c r="A207" s="24" t="s">
        <v>136</v>
      </c>
      <c r="B207" s="9" t="s">
        <v>144</v>
      </c>
      <c r="D207" s="12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9"/>
      <c r="Q207" s="12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9"/>
      <c r="AD207" s="12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9"/>
      <c r="AQ207" s="12"/>
      <c r="AR207" s="5"/>
      <c r="AS207" s="5"/>
      <c r="AT207" s="147"/>
      <c r="AU207" s="147"/>
      <c r="AV207" s="147"/>
      <c r="AW207" s="5"/>
      <c r="AX207" s="5"/>
      <c r="AY207" s="5"/>
      <c r="AZ207" s="5"/>
      <c r="BA207" s="5"/>
      <c r="BB207" s="9"/>
    </row>
    <row r="208" spans="1:55" ht="14.65" thickBot="1" x14ac:dyDescent="0.5">
      <c r="A208" s="24" t="s">
        <v>137</v>
      </c>
      <c r="B208" s="9" t="s">
        <v>144</v>
      </c>
      <c r="D208" s="12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9"/>
      <c r="Q208" s="12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9"/>
      <c r="AD208" s="12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9"/>
      <c r="AQ208" s="12">
        <v>40</v>
      </c>
      <c r="AR208" s="5">
        <v>39</v>
      </c>
      <c r="AS208" s="5">
        <v>34</v>
      </c>
      <c r="AT208" s="146">
        <v>26</v>
      </c>
      <c r="AU208" s="146">
        <v>29</v>
      </c>
      <c r="AV208" s="147"/>
      <c r="AW208" s="5"/>
      <c r="AX208" s="5"/>
      <c r="AY208" s="5"/>
      <c r="AZ208" s="5"/>
      <c r="BA208" s="5"/>
      <c r="BB208" s="9"/>
    </row>
    <row r="209" spans="1:54" ht="14.65" thickBot="1" x14ac:dyDescent="0.5">
      <c r="A209" s="24" t="s">
        <v>138</v>
      </c>
      <c r="B209" s="9" t="s">
        <v>144</v>
      </c>
      <c r="D209" s="12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9"/>
      <c r="Q209" s="12"/>
      <c r="R209" s="5"/>
      <c r="S209" s="216"/>
      <c r="T209" s="5"/>
      <c r="U209" s="5"/>
      <c r="V209" s="5"/>
      <c r="W209" s="5"/>
      <c r="X209" s="5"/>
      <c r="Y209" s="5"/>
      <c r="Z209" s="5"/>
      <c r="AA209" s="5"/>
      <c r="AB209" s="9"/>
      <c r="AD209" s="12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9"/>
      <c r="AQ209" s="12">
        <v>338</v>
      </c>
      <c r="AR209" s="5">
        <v>342</v>
      </c>
      <c r="AS209" s="5">
        <v>442</v>
      </c>
      <c r="AT209" s="146">
        <v>315</v>
      </c>
      <c r="AU209" s="146">
        <v>253</v>
      </c>
      <c r="AV209" s="146">
        <v>27</v>
      </c>
      <c r="AW209" s="5"/>
      <c r="AX209" s="5"/>
      <c r="AY209" s="5"/>
      <c r="AZ209" s="5"/>
      <c r="BA209" s="5"/>
      <c r="BB209" s="9"/>
    </row>
    <row r="210" spans="1:54" ht="14.65" thickBot="1" x14ac:dyDescent="0.5">
      <c r="A210" s="24" t="s">
        <v>139</v>
      </c>
      <c r="B210" s="9" t="s">
        <v>144</v>
      </c>
      <c r="D210" s="12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9"/>
      <c r="Q210" s="12"/>
      <c r="R210" s="5"/>
      <c r="S210" s="216"/>
      <c r="T210" s="5"/>
      <c r="U210" s="5"/>
      <c r="V210" s="5"/>
      <c r="W210" s="5"/>
      <c r="X210" s="5"/>
      <c r="Y210" s="5"/>
      <c r="Z210" s="5"/>
      <c r="AA210" s="5"/>
      <c r="AB210" s="9"/>
      <c r="AD210" s="12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9"/>
      <c r="AQ210" s="12">
        <v>6</v>
      </c>
      <c r="AR210" s="5">
        <v>8</v>
      </c>
      <c r="AS210" s="5">
        <v>9</v>
      </c>
      <c r="AT210" s="146">
        <v>9</v>
      </c>
      <c r="AU210" s="146">
        <v>7</v>
      </c>
      <c r="AV210" s="147"/>
      <c r="AW210" s="5"/>
      <c r="AX210" s="5"/>
      <c r="AY210" s="5"/>
      <c r="AZ210" s="5"/>
      <c r="BA210" s="5"/>
      <c r="BB210" s="9"/>
    </row>
    <row r="211" spans="1:54" ht="14.65" thickBot="1" x14ac:dyDescent="0.5">
      <c r="A211" s="24" t="s">
        <v>140</v>
      </c>
      <c r="B211" s="9" t="s">
        <v>144</v>
      </c>
      <c r="D211" s="12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9"/>
      <c r="Q211" s="12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9"/>
      <c r="AD211" s="12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9"/>
      <c r="AQ211" s="12">
        <v>61</v>
      </c>
      <c r="AR211" s="5">
        <v>2</v>
      </c>
      <c r="AS211" s="5">
        <v>80</v>
      </c>
      <c r="AT211" s="146">
        <v>35</v>
      </c>
      <c r="AU211" s="146">
        <v>39</v>
      </c>
      <c r="AV211" s="147"/>
      <c r="AW211" s="5"/>
      <c r="AX211" s="5"/>
      <c r="AY211" s="5"/>
      <c r="AZ211" s="5"/>
      <c r="BA211" s="5"/>
      <c r="BB211" s="9"/>
    </row>
    <row r="212" spans="1:54" ht="14.65" thickBot="1" x14ac:dyDescent="0.5">
      <c r="A212" s="25" t="s">
        <v>141</v>
      </c>
      <c r="B212" s="11" t="s">
        <v>144</v>
      </c>
      <c r="D212" s="13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1"/>
      <c r="Q212" s="13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1"/>
      <c r="AD212" s="13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1"/>
      <c r="AQ212" s="13">
        <v>765</v>
      </c>
      <c r="AR212" s="10">
        <v>723</v>
      </c>
      <c r="AS212" s="10">
        <v>759</v>
      </c>
      <c r="AT212" s="217">
        <v>482</v>
      </c>
      <c r="AU212" s="217">
        <v>497</v>
      </c>
      <c r="AV212" s="217">
        <v>7</v>
      </c>
      <c r="AW212" s="10"/>
      <c r="AX212" s="10"/>
      <c r="AY212" s="10"/>
      <c r="AZ212" s="10"/>
      <c r="BA212" s="10"/>
      <c r="BB212" s="11"/>
    </row>
    <row r="213" spans="1:54" ht="14.65" thickBot="1" x14ac:dyDescent="0.5">
      <c r="A213" s="17" t="s">
        <v>38</v>
      </c>
      <c r="B213" s="22" t="s">
        <v>142</v>
      </c>
      <c r="D213" s="21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22"/>
      <c r="Q213" s="21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22"/>
      <c r="AD213" s="21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22"/>
      <c r="AQ213" s="21"/>
      <c r="AR213" s="18"/>
      <c r="AS213" s="18"/>
      <c r="AT213" s="219"/>
      <c r="AU213" s="219"/>
      <c r="AV213" s="219"/>
      <c r="AW213" s="18"/>
      <c r="AX213" s="18"/>
      <c r="AY213" s="18"/>
      <c r="AZ213" s="18"/>
      <c r="BA213" s="18"/>
      <c r="BB213" s="22"/>
    </row>
    <row r="214" spans="1:54" ht="14.65" thickBot="1" x14ac:dyDescent="0.5">
      <c r="A214" s="24" t="s">
        <v>39</v>
      </c>
      <c r="B214" s="9" t="s">
        <v>142</v>
      </c>
      <c r="D214" s="12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9"/>
      <c r="Q214" s="12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9"/>
      <c r="AD214" s="12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9"/>
      <c r="AQ214" s="12"/>
      <c r="AR214" s="5"/>
      <c r="AS214" s="5"/>
      <c r="AT214" s="147"/>
      <c r="AU214" s="147"/>
      <c r="AV214" s="147"/>
      <c r="AW214" s="5"/>
      <c r="AX214" s="5"/>
      <c r="AY214" s="5"/>
      <c r="AZ214" s="5"/>
      <c r="BA214" s="5"/>
      <c r="BB214" s="9"/>
    </row>
    <row r="215" spans="1:54" ht="14.65" thickBot="1" x14ac:dyDescent="0.5">
      <c r="A215" s="24" t="s">
        <v>40</v>
      </c>
      <c r="B215" s="9" t="s">
        <v>142</v>
      </c>
      <c r="D215" s="12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9"/>
      <c r="Q215" s="12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9"/>
      <c r="AD215" s="12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9"/>
      <c r="AQ215" s="12"/>
      <c r="AR215" s="5"/>
      <c r="AS215" s="5"/>
      <c r="AT215" s="147"/>
      <c r="AU215" s="147"/>
      <c r="AV215" s="147"/>
      <c r="AW215" s="5"/>
      <c r="AX215" s="5"/>
      <c r="AY215" s="5"/>
      <c r="AZ215" s="5"/>
      <c r="BA215" s="5"/>
      <c r="BB215" s="9"/>
    </row>
    <row r="216" spans="1:54" ht="14.65" thickBot="1" x14ac:dyDescent="0.5">
      <c r="A216" s="24" t="s">
        <v>41</v>
      </c>
      <c r="B216" s="9" t="s">
        <v>142</v>
      </c>
      <c r="D216" s="12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9"/>
      <c r="Q216" s="12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9"/>
      <c r="AD216" s="12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9"/>
      <c r="AQ216" s="12"/>
      <c r="AR216" s="5"/>
      <c r="AS216" s="5"/>
      <c r="AT216" s="147"/>
      <c r="AU216" s="147"/>
      <c r="AV216" s="147"/>
      <c r="AW216" s="5"/>
      <c r="AX216" s="5"/>
      <c r="AY216" s="5"/>
      <c r="AZ216" s="5"/>
      <c r="BA216" s="5"/>
      <c r="BB216" s="9"/>
    </row>
    <row r="217" spans="1:54" ht="14.65" thickBot="1" x14ac:dyDescent="0.5">
      <c r="A217" s="24" t="s">
        <v>42</v>
      </c>
      <c r="B217" s="9" t="s">
        <v>142</v>
      </c>
      <c r="D217" s="12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9"/>
      <c r="Q217" s="12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9"/>
      <c r="AD217" s="12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9"/>
      <c r="AQ217" s="12"/>
      <c r="AR217" s="5"/>
      <c r="AS217" s="5"/>
      <c r="AT217" s="146">
        <v>1</v>
      </c>
      <c r="AU217" s="146">
        <v>1</v>
      </c>
      <c r="AV217" s="147"/>
      <c r="AW217" s="5"/>
      <c r="AX217" s="5"/>
      <c r="AY217" s="5"/>
      <c r="AZ217" s="5"/>
      <c r="BA217" s="5"/>
      <c r="BB217" s="9"/>
    </row>
    <row r="218" spans="1:54" ht="14.65" thickBot="1" x14ac:dyDescent="0.5">
      <c r="A218" s="24" t="s">
        <v>43</v>
      </c>
      <c r="B218" s="9" t="s">
        <v>142</v>
      </c>
      <c r="D218" s="12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9"/>
      <c r="Q218" s="12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9"/>
      <c r="AD218" s="12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9"/>
      <c r="AQ218" s="12"/>
      <c r="AR218" s="5"/>
      <c r="AS218" s="5"/>
      <c r="AT218" s="147"/>
      <c r="AU218" s="147"/>
      <c r="AV218" s="147"/>
      <c r="AW218" s="5"/>
      <c r="AX218" s="5"/>
      <c r="AY218" s="5"/>
      <c r="AZ218" s="5"/>
      <c r="BA218" s="5"/>
      <c r="BB218" s="9"/>
    </row>
    <row r="219" spans="1:54" ht="14.65" thickBot="1" x14ac:dyDescent="0.5">
      <c r="A219" s="24" t="s">
        <v>44</v>
      </c>
      <c r="B219" s="9" t="s">
        <v>142</v>
      </c>
      <c r="D219" s="12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9"/>
      <c r="Q219" s="12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9"/>
      <c r="AD219" s="12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9"/>
      <c r="AQ219" s="12"/>
      <c r="AR219" s="5"/>
      <c r="AS219" s="5"/>
      <c r="AT219" s="147"/>
      <c r="AU219" s="147"/>
      <c r="AV219" s="147"/>
      <c r="AW219" s="5"/>
      <c r="AX219" s="5"/>
      <c r="AY219" s="5"/>
      <c r="AZ219" s="5"/>
      <c r="BA219" s="5"/>
      <c r="BB219" s="9"/>
    </row>
    <row r="220" spans="1:54" ht="14.65" thickBot="1" x14ac:dyDescent="0.5">
      <c r="A220" s="24" t="s">
        <v>45</v>
      </c>
      <c r="B220" s="9" t="s">
        <v>142</v>
      </c>
      <c r="D220" s="12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9"/>
      <c r="Q220" s="12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9"/>
      <c r="AD220" s="12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9"/>
      <c r="AQ220" s="12"/>
      <c r="AR220" s="5"/>
      <c r="AS220" s="5"/>
      <c r="AT220" s="147"/>
      <c r="AU220" s="147"/>
      <c r="AV220" s="147"/>
      <c r="AW220" s="5"/>
      <c r="AX220" s="5"/>
      <c r="AY220" s="5"/>
      <c r="AZ220" s="5"/>
      <c r="BA220" s="5"/>
      <c r="BB220" s="9"/>
    </row>
    <row r="221" spans="1:54" ht="14.65" thickBot="1" x14ac:dyDescent="0.5">
      <c r="A221" s="24" t="s">
        <v>46</v>
      </c>
      <c r="B221" s="9" t="s">
        <v>142</v>
      </c>
      <c r="D221" s="12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9"/>
      <c r="Q221" s="12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9"/>
      <c r="AD221" s="12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9"/>
      <c r="AQ221" s="12"/>
      <c r="AR221" s="5"/>
      <c r="AS221" s="5"/>
      <c r="AT221" s="147"/>
      <c r="AU221" s="147"/>
      <c r="AV221" s="147"/>
      <c r="AW221" s="5"/>
      <c r="AX221" s="5"/>
      <c r="AY221" s="5"/>
      <c r="AZ221" s="5"/>
      <c r="BA221" s="5"/>
      <c r="BB221" s="9"/>
    </row>
    <row r="222" spans="1:54" ht="14.65" thickBot="1" x14ac:dyDescent="0.5">
      <c r="A222" s="24" t="s">
        <v>47</v>
      </c>
      <c r="B222" s="9" t="s">
        <v>142</v>
      </c>
      <c r="D222" s="12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9"/>
      <c r="Q222" s="12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9"/>
      <c r="AD222" s="12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9"/>
      <c r="AQ222" s="12"/>
      <c r="AR222" s="5"/>
      <c r="AS222" s="5"/>
      <c r="AT222" s="147"/>
      <c r="AU222" s="147"/>
      <c r="AV222" s="147"/>
      <c r="AW222" s="5"/>
      <c r="AX222" s="5"/>
      <c r="AY222" s="5"/>
      <c r="AZ222" s="5"/>
      <c r="BA222" s="5"/>
      <c r="BB222" s="9"/>
    </row>
    <row r="223" spans="1:54" ht="14.65" thickBot="1" x14ac:dyDescent="0.5">
      <c r="A223" s="24" t="s">
        <v>48</v>
      </c>
      <c r="B223" s="9" t="s">
        <v>142</v>
      </c>
      <c r="D223" s="12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9"/>
      <c r="Q223" s="12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9"/>
      <c r="AD223" s="12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9"/>
      <c r="AQ223" s="12"/>
      <c r="AR223" s="5"/>
      <c r="AS223" s="5"/>
      <c r="AT223" s="147"/>
      <c r="AU223" s="147"/>
      <c r="AV223" s="147"/>
      <c r="AW223" s="5"/>
      <c r="AX223" s="5"/>
      <c r="AY223" s="5"/>
      <c r="AZ223" s="5"/>
      <c r="BA223" s="5"/>
      <c r="BB223" s="9"/>
    </row>
    <row r="224" spans="1:54" ht="14.65" thickBot="1" x14ac:dyDescent="0.5">
      <c r="A224" s="24" t="s">
        <v>49</v>
      </c>
      <c r="B224" s="9" t="s">
        <v>142</v>
      </c>
      <c r="D224" s="12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9"/>
      <c r="Q224" s="12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9"/>
      <c r="AD224" s="12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9"/>
      <c r="AQ224" s="12"/>
      <c r="AR224" s="5"/>
      <c r="AS224" s="5"/>
      <c r="AT224" s="147"/>
      <c r="AU224" s="147"/>
      <c r="AV224" s="147"/>
      <c r="AW224" s="5"/>
      <c r="AX224" s="5"/>
      <c r="AY224" s="5"/>
      <c r="AZ224" s="5"/>
      <c r="BA224" s="5"/>
      <c r="BB224" s="9"/>
    </row>
    <row r="225" spans="1:54" ht="14.65" thickBot="1" x14ac:dyDescent="0.5">
      <c r="A225" s="24" t="s">
        <v>50</v>
      </c>
      <c r="B225" s="9" t="s">
        <v>142</v>
      </c>
      <c r="D225" s="12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9"/>
      <c r="Q225" s="12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9"/>
      <c r="AD225" s="12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9"/>
      <c r="AQ225" s="12"/>
      <c r="AR225" s="5"/>
      <c r="AS225" s="5"/>
      <c r="AT225" s="147"/>
      <c r="AU225" s="147"/>
      <c r="AV225" s="147"/>
      <c r="AW225" s="5"/>
      <c r="AX225" s="5"/>
      <c r="AY225" s="5"/>
      <c r="AZ225" s="5"/>
      <c r="BA225" s="5"/>
      <c r="BB225" s="9"/>
    </row>
    <row r="226" spans="1:54" ht="14.65" thickBot="1" x14ac:dyDescent="0.5">
      <c r="A226" s="24" t="s">
        <v>51</v>
      </c>
      <c r="B226" s="9" t="s">
        <v>142</v>
      </c>
      <c r="D226" s="12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9"/>
      <c r="Q226" s="12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9"/>
      <c r="AD226" s="12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9"/>
      <c r="AQ226" s="12"/>
      <c r="AR226" s="5"/>
      <c r="AS226" s="5"/>
      <c r="AT226" s="147"/>
      <c r="AU226" s="147"/>
      <c r="AV226" s="147"/>
      <c r="AW226" s="5"/>
      <c r="AX226" s="5"/>
      <c r="AY226" s="5"/>
      <c r="AZ226" s="5"/>
      <c r="BA226" s="5"/>
      <c r="BB226" s="9"/>
    </row>
    <row r="227" spans="1:54" ht="14.65" thickBot="1" x14ac:dyDescent="0.5">
      <c r="A227" s="24" t="s">
        <v>52</v>
      </c>
      <c r="B227" s="9" t="s">
        <v>142</v>
      </c>
      <c r="D227" s="12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9"/>
      <c r="Q227" s="12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9"/>
      <c r="AD227" s="12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9"/>
      <c r="AQ227" s="12"/>
      <c r="AR227" s="5"/>
      <c r="AS227" s="5"/>
      <c r="AT227" s="147"/>
      <c r="AU227" s="147"/>
      <c r="AV227" s="147"/>
      <c r="AW227" s="5"/>
      <c r="AX227" s="5"/>
      <c r="AY227" s="5"/>
      <c r="AZ227" s="5"/>
      <c r="BA227" s="5"/>
      <c r="BB227" s="9"/>
    </row>
    <row r="228" spans="1:54" ht="14.65" thickBot="1" x14ac:dyDescent="0.5">
      <c r="A228" s="24" t="s">
        <v>53</v>
      </c>
      <c r="B228" s="9" t="s">
        <v>142</v>
      </c>
      <c r="D228" s="12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9"/>
      <c r="Q228" s="12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9"/>
      <c r="AD228" s="12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9"/>
      <c r="AQ228" s="12"/>
      <c r="AR228" s="5"/>
      <c r="AS228" s="5"/>
      <c r="AT228" s="147"/>
      <c r="AU228" s="147"/>
      <c r="AV228" s="147"/>
      <c r="AW228" s="5"/>
      <c r="AX228" s="5"/>
      <c r="AY228" s="5"/>
      <c r="AZ228" s="5"/>
      <c r="BA228" s="5"/>
      <c r="BB228" s="9"/>
    </row>
    <row r="229" spans="1:54" ht="14.65" thickBot="1" x14ac:dyDescent="0.5">
      <c r="A229" s="24" t="s">
        <v>54</v>
      </c>
      <c r="B229" s="9" t="s">
        <v>142</v>
      </c>
      <c r="D229" s="12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9"/>
      <c r="Q229" s="12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9"/>
      <c r="AD229" s="12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9"/>
      <c r="AQ229" s="12"/>
      <c r="AR229" s="5"/>
      <c r="AS229" s="5"/>
      <c r="AT229" s="146">
        <v>1</v>
      </c>
      <c r="AU229" s="147"/>
      <c r="AV229" s="147"/>
      <c r="AW229" s="5"/>
      <c r="AX229" s="5"/>
      <c r="AY229" s="5"/>
      <c r="AZ229" s="5"/>
      <c r="BA229" s="5"/>
      <c r="BB229" s="9"/>
    </row>
    <row r="230" spans="1:54" ht="14.65" thickBot="1" x14ac:dyDescent="0.5">
      <c r="A230" s="24" t="s">
        <v>55</v>
      </c>
      <c r="B230" s="9" t="s">
        <v>142</v>
      </c>
      <c r="D230" s="12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9"/>
      <c r="Q230" s="12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9"/>
      <c r="AD230" s="12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9"/>
      <c r="AQ230" s="12"/>
      <c r="AR230" s="5"/>
      <c r="AS230" s="5"/>
      <c r="AT230" s="147"/>
      <c r="AU230" s="147"/>
      <c r="AV230" s="147"/>
      <c r="AW230" s="5"/>
      <c r="AX230" s="5"/>
      <c r="AY230" s="5"/>
      <c r="AZ230" s="5"/>
      <c r="BA230" s="5"/>
      <c r="BB230" s="9"/>
    </row>
    <row r="231" spans="1:54" ht="14.65" thickBot="1" x14ac:dyDescent="0.5">
      <c r="A231" s="24" t="s">
        <v>56</v>
      </c>
      <c r="B231" s="9" t="s">
        <v>142</v>
      </c>
      <c r="D231" s="12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9"/>
      <c r="Q231" s="12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9"/>
      <c r="AD231" s="12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9"/>
      <c r="AQ231" s="12"/>
      <c r="AR231" s="5"/>
      <c r="AS231" s="5"/>
      <c r="AT231" s="147"/>
      <c r="AU231" s="147"/>
      <c r="AV231" s="147"/>
      <c r="AW231" s="5"/>
      <c r="AX231" s="5"/>
      <c r="AY231" s="5"/>
      <c r="AZ231" s="5"/>
      <c r="BA231" s="5"/>
      <c r="BB231" s="9"/>
    </row>
    <row r="232" spans="1:54" ht="14.65" thickBot="1" x14ac:dyDescent="0.5">
      <c r="A232" s="24" t="s">
        <v>57</v>
      </c>
      <c r="B232" s="9" t="s">
        <v>142</v>
      </c>
      <c r="D232" s="12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9"/>
      <c r="Q232" s="12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9"/>
      <c r="AD232" s="12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9"/>
      <c r="AQ232" s="12"/>
      <c r="AR232" s="5"/>
      <c r="AS232" s="5"/>
      <c r="AT232" s="147"/>
      <c r="AU232" s="147"/>
      <c r="AV232" s="147"/>
      <c r="AW232" s="5"/>
      <c r="AX232" s="5"/>
      <c r="AY232" s="5"/>
      <c r="AZ232" s="5"/>
      <c r="BA232" s="5"/>
      <c r="BB232" s="9"/>
    </row>
    <row r="233" spans="1:54" ht="14.65" thickBot="1" x14ac:dyDescent="0.5">
      <c r="A233" s="24" t="s">
        <v>58</v>
      </c>
      <c r="B233" s="9" t="s">
        <v>142</v>
      </c>
      <c r="D233" s="12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9"/>
      <c r="Q233" s="12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9"/>
      <c r="AD233" s="12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9"/>
      <c r="AQ233" s="12"/>
      <c r="AR233" s="5"/>
      <c r="AS233" s="5"/>
      <c r="AT233" s="147"/>
      <c r="AU233" s="147"/>
      <c r="AV233" s="147"/>
      <c r="AW233" s="5"/>
      <c r="AX233" s="5"/>
      <c r="AY233" s="5"/>
      <c r="AZ233" s="5"/>
      <c r="BA233" s="5"/>
      <c r="BB233" s="9"/>
    </row>
    <row r="234" spans="1:54" ht="14.65" thickBot="1" x14ac:dyDescent="0.5">
      <c r="A234" s="24" t="s">
        <v>59</v>
      </c>
      <c r="B234" s="9" t="s">
        <v>142</v>
      </c>
      <c r="D234" s="12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9"/>
      <c r="Q234" s="12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9"/>
      <c r="AD234" s="12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9"/>
      <c r="AQ234" s="12"/>
      <c r="AR234" s="5"/>
      <c r="AS234" s="5"/>
      <c r="AT234" s="147"/>
      <c r="AU234" s="147"/>
      <c r="AV234" s="147"/>
      <c r="AW234" s="5"/>
      <c r="AX234" s="5"/>
      <c r="AY234" s="5"/>
      <c r="AZ234" s="5"/>
      <c r="BA234" s="5"/>
      <c r="BB234" s="9"/>
    </row>
    <row r="235" spans="1:54" ht="14.65" thickBot="1" x14ac:dyDescent="0.5">
      <c r="A235" s="24" t="s">
        <v>60</v>
      </c>
      <c r="B235" s="9" t="s">
        <v>142</v>
      </c>
      <c r="D235" s="12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9"/>
      <c r="Q235" s="12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9"/>
      <c r="AD235" s="12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9"/>
      <c r="AQ235" s="12"/>
      <c r="AR235" s="5"/>
      <c r="AS235" s="5"/>
      <c r="AT235" s="147"/>
      <c r="AU235" s="147"/>
      <c r="AV235" s="147"/>
      <c r="AW235" s="5"/>
      <c r="AX235" s="5"/>
      <c r="AY235" s="5"/>
      <c r="AZ235" s="5"/>
      <c r="BA235" s="5"/>
      <c r="BB235" s="9"/>
    </row>
    <row r="236" spans="1:54" ht="14.65" thickBot="1" x14ac:dyDescent="0.5">
      <c r="A236" s="24" t="s">
        <v>61</v>
      </c>
      <c r="B236" s="9" t="s">
        <v>142</v>
      </c>
      <c r="D236" s="12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9"/>
      <c r="Q236" s="12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9"/>
      <c r="AD236" s="12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9"/>
      <c r="AQ236" s="12"/>
      <c r="AR236" s="5"/>
      <c r="AS236" s="5"/>
      <c r="AT236" s="147"/>
      <c r="AU236" s="147"/>
      <c r="AV236" s="147"/>
      <c r="AW236" s="5"/>
      <c r="AX236" s="5"/>
      <c r="AY236" s="5"/>
      <c r="AZ236" s="5"/>
      <c r="BA236" s="5"/>
      <c r="BB236" s="9"/>
    </row>
    <row r="237" spans="1:54" ht="14.65" thickBot="1" x14ac:dyDescent="0.5">
      <c r="A237" s="24" t="s">
        <v>62</v>
      </c>
      <c r="B237" s="9" t="s">
        <v>142</v>
      </c>
      <c r="D237" s="12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9"/>
      <c r="Q237" s="12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9"/>
      <c r="AD237" s="12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9"/>
      <c r="AQ237" s="12"/>
      <c r="AR237" s="5"/>
      <c r="AS237" s="5"/>
      <c r="AT237" s="147"/>
      <c r="AU237" s="147"/>
      <c r="AV237" s="147"/>
      <c r="AW237" s="5"/>
      <c r="AX237" s="5"/>
      <c r="AY237" s="5"/>
      <c r="AZ237" s="5"/>
      <c r="BA237" s="5"/>
      <c r="BB237" s="9"/>
    </row>
    <row r="238" spans="1:54" ht="14.65" thickBot="1" x14ac:dyDescent="0.5">
      <c r="A238" s="24" t="s">
        <v>63</v>
      </c>
      <c r="B238" s="9" t="s">
        <v>142</v>
      </c>
      <c r="D238" s="12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9"/>
      <c r="Q238" s="12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9"/>
      <c r="AD238" s="12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9"/>
      <c r="AQ238" s="12"/>
      <c r="AR238" s="5"/>
      <c r="AS238" s="5"/>
      <c r="AT238" s="147"/>
      <c r="AU238" s="147"/>
      <c r="AV238" s="147"/>
      <c r="AW238" s="5"/>
      <c r="AX238" s="5"/>
      <c r="AY238" s="5"/>
      <c r="AZ238" s="5"/>
      <c r="BA238" s="5"/>
      <c r="BB238" s="9"/>
    </row>
    <row r="239" spans="1:54" ht="14.65" thickBot="1" x14ac:dyDescent="0.5">
      <c r="A239" s="24" t="s">
        <v>64</v>
      </c>
      <c r="B239" s="9" t="s">
        <v>142</v>
      </c>
      <c r="D239" s="12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9"/>
      <c r="Q239" s="12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9"/>
      <c r="AD239" s="12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9"/>
      <c r="AQ239" s="12"/>
      <c r="AR239" s="5"/>
      <c r="AS239" s="5"/>
      <c r="AT239" s="147"/>
      <c r="AU239" s="147"/>
      <c r="AV239" s="147"/>
      <c r="AW239" s="5"/>
      <c r="AX239" s="5"/>
      <c r="AY239" s="5"/>
      <c r="AZ239" s="5"/>
      <c r="BA239" s="5"/>
      <c r="BB239" s="9"/>
    </row>
    <row r="240" spans="1:54" ht="14.65" thickBot="1" x14ac:dyDescent="0.5">
      <c r="A240" s="24" t="s">
        <v>65</v>
      </c>
      <c r="B240" s="9" t="s">
        <v>142</v>
      </c>
      <c r="D240" s="12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9"/>
      <c r="Q240" s="12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9"/>
      <c r="AD240" s="12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9"/>
      <c r="AQ240" s="12"/>
      <c r="AR240" s="5"/>
      <c r="AS240" s="5"/>
      <c r="AT240" s="147"/>
      <c r="AU240" s="147"/>
      <c r="AV240" s="147"/>
      <c r="AW240" s="5"/>
      <c r="AX240" s="5"/>
      <c r="AY240" s="5"/>
      <c r="AZ240" s="5"/>
      <c r="BA240" s="5"/>
      <c r="BB240" s="9"/>
    </row>
    <row r="241" spans="1:54" ht="14.65" thickBot="1" x14ac:dyDescent="0.5">
      <c r="A241" s="24" t="s">
        <v>66</v>
      </c>
      <c r="B241" s="9" t="s">
        <v>142</v>
      </c>
      <c r="D241" s="12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9"/>
      <c r="Q241" s="12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9"/>
      <c r="AD241" s="12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9"/>
      <c r="AQ241" s="12"/>
      <c r="AR241" s="5"/>
      <c r="AS241" s="5"/>
      <c r="AT241" s="147"/>
      <c r="AU241" s="147"/>
      <c r="AV241" s="147"/>
      <c r="AW241" s="5"/>
      <c r="AX241" s="5"/>
      <c r="AY241" s="5"/>
      <c r="AZ241" s="5"/>
      <c r="BA241" s="5"/>
      <c r="BB241" s="9"/>
    </row>
    <row r="242" spans="1:54" ht="14.65" thickBot="1" x14ac:dyDescent="0.5">
      <c r="A242" s="24" t="s">
        <v>67</v>
      </c>
      <c r="B242" s="9" t="s">
        <v>142</v>
      </c>
      <c r="D242" s="12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9"/>
      <c r="Q242" s="12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9"/>
      <c r="AD242" s="12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9"/>
      <c r="AQ242" s="12"/>
      <c r="AR242" s="5"/>
      <c r="AS242" s="5"/>
      <c r="AT242" s="147"/>
      <c r="AU242" s="147"/>
      <c r="AV242" s="147"/>
      <c r="AW242" s="5"/>
      <c r="AX242" s="5"/>
      <c r="AY242" s="5"/>
      <c r="AZ242" s="5"/>
      <c r="BA242" s="5"/>
      <c r="BB242" s="9"/>
    </row>
    <row r="243" spans="1:54" ht="14.65" thickBot="1" x14ac:dyDescent="0.5">
      <c r="A243" s="24" t="s">
        <v>68</v>
      </c>
      <c r="B243" s="9" t="s">
        <v>142</v>
      </c>
      <c r="D243" s="12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9"/>
      <c r="Q243" s="12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9"/>
      <c r="AD243" s="12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9"/>
      <c r="AQ243" s="12"/>
      <c r="AR243" s="5"/>
      <c r="AS243" s="5"/>
      <c r="AT243" s="147"/>
      <c r="AU243" s="147"/>
      <c r="AV243" s="147"/>
      <c r="AW243" s="5"/>
      <c r="AX243" s="5"/>
      <c r="AY243" s="5"/>
      <c r="AZ243" s="5"/>
      <c r="BA243" s="5"/>
      <c r="BB243" s="9"/>
    </row>
    <row r="244" spans="1:54" ht="14.65" thickBot="1" x14ac:dyDescent="0.5">
      <c r="A244" s="24" t="s">
        <v>69</v>
      </c>
      <c r="B244" s="9" t="s">
        <v>142</v>
      </c>
      <c r="D244" s="12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9"/>
      <c r="Q244" s="12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9"/>
      <c r="AD244" s="12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9"/>
      <c r="AQ244" s="12"/>
      <c r="AR244" s="5"/>
      <c r="AS244" s="5"/>
      <c r="AT244" s="147"/>
      <c r="AU244" s="147"/>
      <c r="AV244" s="147"/>
      <c r="AW244" s="5"/>
      <c r="AX244" s="5"/>
      <c r="AY244" s="5"/>
      <c r="AZ244" s="5"/>
      <c r="BA244" s="5"/>
      <c r="BB244" s="9"/>
    </row>
    <row r="245" spans="1:54" ht="14.65" thickBot="1" x14ac:dyDescent="0.5">
      <c r="A245" s="24" t="s">
        <v>70</v>
      </c>
      <c r="B245" s="9" t="s">
        <v>142</v>
      </c>
      <c r="D245" s="12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9"/>
      <c r="Q245" s="12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9"/>
      <c r="AD245" s="12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9"/>
      <c r="AQ245" s="12"/>
      <c r="AR245" s="5"/>
      <c r="AS245" s="5"/>
      <c r="AT245" s="147"/>
      <c r="AU245" s="147"/>
      <c r="AV245" s="147"/>
      <c r="AW245" s="5"/>
      <c r="AX245" s="5"/>
      <c r="AY245" s="5"/>
      <c r="AZ245" s="5"/>
      <c r="BA245" s="5"/>
      <c r="BB245" s="9"/>
    </row>
    <row r="246" spans="1:54" ht="14.65" thickBot="1" x14ac:dyDescent="0.5">
      <c r="A246" s="24" t="s">
        <v>71</v>
      </c>
      <c r="B246" s="9" t="s">
        <v>142</v>
      </c>
      <c r="D246" s="12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9"/>
      <c r="Q246" s="12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9"/>
      <c r="AD246" s="12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9"/>
      <c r="AQ246" s="12"/>
      <c r="AR246" s="5"/>
      <c r="AS246" s="5"/>
      <c r="AT246" s="147"/>
      <c r="AU246" s="147"/>
      <c r="AV246" s="147"/>
      <c r="AW246" s="5"/>
      <c r="AX246" s="5"/>
      <c r="AY246" s="5"/>
      <c r="AZ246" s="5"/>
      <c r="BA246" s="5"/>
      <c r="BB246" s="9"/>
    </row>
    <row r="247" spans="1:54" ht="14.65" thickBot="1" x14ac:dyDescent="0.5">
      <c r="A247" s="24" t="s">
        <v>72</v>
      </c>
      <c r="B247" s="9" t="s">
        <v>142</v>
      </c>
      <c r="D247" s="12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9"/>
      <c r="Q247" s="12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9"/>
      <c r="AD247" s="12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9"/>
      <c r="AQ247" s="12"/>
      <c r="AR247" s="5"/>
      <c r="AS247" s="5"/>
      <c r="AT247" s="147"/>
      <c r="AU247" s="147"/>
      <c r="AV247" s="147"/>
      <c r="AW247" s="5"/>
      <c r="AX247" s="5"/>
      <c r="AY247" s="5"/>
      <c r="AZ247" s="5"/>
      <c r="BA247" s="5"/>
      <c r="BB247" s="9"/>
    </row>
    <row r="248" spans="1:54" ht="14.65" thickBot="1" x14ac:dyDescent="0.5">
      <c r="A248" s="24" t="s">
        <v>73</v>
      </c>
      <c r="B248" s="9" t="s">
        <v>142</v>
      </c>
      <c r="D248" s="12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9"/>
      <c r="Q248" s="12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9"/>
      <c r="AD248" s="12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9"/>
      <c r="AQ248" s="12"/>
      <c r="AR248" s="5"/>
      <c r="AS248" s="5"/>
      <c r="AT248" s="147"/>
      <c r="AU248" s="147"/>
      <c r="AV248" s="147"/>
      <c r="AW248" s="5"/>
      <c r="AX248" s="5"/>
      <c r="AY248" s="5"/>
      <c r="AZ248" s="5"/>
      <c r="BA248" s="5"/>
      <c r="BB248" s="9"/>
    </row>
    <row r="249" spans="1:54" ht="14.65" thickBot="1" x14ac:dyDescent="0.5">
      <c r="A249" s="24" t="s">
        <v>74</v>
      </c>
      <c r="B249" s="9" t="s">
        <v>142</v>
      </c>
      <c r="D249" s="12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9"/>
      <c r="Q249" s="12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9"/>
      <c r="AD249" s="12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9"/>
      <c r="AQ249" s="12"/>
      <c r="AR249" s="5"/>
      <c r="AS249" s="5"/>
      <c r="AT249" s="147"/>
      <c r="AU249" s="147"/>
      <c r="AV249" s="147"/>
      <c r="AW249" s="5"/>
      <c r="AX249" s="5"/>
      <c r="AY249" s="5"/>
      <c r="AZ249" s="5"/>
      <c r="BA249" s="5"/>
      <c r="BB249" s="9"/>
    </row>
    <row r="250" spans="1:54" ht="14.65" thickBot="1" x14ac:dyDescent="0.5">
      <c r="A250" s="24" t="s">
        <v>75</v>
      </c>
      <c r="B250" s="9" t="s">
        <v>142</v>
      </c>
      <c r="D250" s="12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9"/>
      <c r="Q250" s="12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9"/>
      <c r="AD250" s="12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9"/>
      <c r="AQ250" s="12"/>
      <c r="AR250" s="5"/>
      <c r="AS250" s="5"/>
      <c r="AT250" s="147"/>
      <c r="AU250" s="147"/>
      <c r="AV250" s="147"/>
      <c r="AW250" s="5"/>
      <c r="AX250" s="5"/>
      <c r="AY250" s="5"/>
      <c r="AZ250" s="5"/>
      <c r="BA250" s="5"/>
      <c r="BB250" s="9"/>
    </row>
    <row r="251" spans="1:54" ht="14.65" thickBot="1" x14ac:dyDescent="0.5">
      <c r="A251" s="24" t="s">
        <v>76</v>
      </c>
      <c r="B251" s="9" t="s">
        <v>142</v>
      </c>
      <c r="D251" s="12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9"/>
      <c r="Q251" s="12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9"/>
      <c r="AD251" s="12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9"/>
      <c r="AQ251" s="12"/>
      <c r="AR251" s="5"/>
      <c r="AS251" s="5"/>
      <c r="AT251" s="147"/>
      <c r="AU251" s="147"/>
      <c r="AV251" s="147"/>
      <c r="AW251" s="5"/>
      <c r="AX251" s="5"/>
      <c r="AY251" s="5"/>
      <c r="AZ251" s="5"/>
      <c r="BA251" s="5"/>
      <c r="BB251" s="9"/>
    </row>
    <row r="252" spans="1:54" ht="14.65" thickBot="1" x14ac:dyDescent="0.5">
      <c r="A252" s="24" t="s">
        <v>77</v>
      </c>
      <c r="B252" s="9" t="s">
        <v>142</v>
      </c>
      <c r="D252" s="12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9"/>
      <c r="Q252" s="12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9"/>
      <c r="AD252" s="12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9"/>
      <c r="AQ252" s="12"/>
      <c r="AR252" s="5"/>
      <c r="AS252" s="5"/>
      <c r="AT252" s="147"/>
      <c r="AU252" s="147"/>
      <c r="AV252" s="147"/>
      <c r="AW252" s="5"/>
      <c r="AX252" s="5"/>
      <c r="AY252" s="5"/>
      <c r="AZ252" s="5"/>
      <c r="BA252" s="5"/>
      <c r="BB252" s="9"/>
    </row>
    <row r="253" spans="1:54" ht="14.65" thickBot="1" x14ac:dyDescent="0.5">
      <c r="A253" s="24" t="s">
        <v>78</v>
      </c>
      <c r="B253" s="9" t="s">
        <v>142</v>
      </c>
      <c r="D253" s="12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9"/>
      <c r="Q253" s="12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9"/>
      <c r="AD253" s="12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9"/>
      <c r="AQ253" s="12"/>
      <c r="AR253" s="5"/>
      <c r="AS253" s="5"/>
      <c r="AT253" s="147"/>
      <c r="AU253" s="147"/>
      <c r="AV253" s="147"/>
      <c r="AW253" s="5"/>
      <c r="AX253" s="5"/>
      <c r="AY253" s="5"/>
      <c r="AZ253" s="5"/>
      <c r="BA253" s="5"/>
      <c r="BB253" s="9"/>
    </row>
    <row r="254" spans="1:54" ht="14.65" thickBot="1" x14ac:dyDescent="0.5">
      <c r="A254" s="24" t="s">
        <v>79</v>
      </c>
      <c r="B254" s="9" t="s">
        <v>142</v>
      </c>
      <c r="D254" s="12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9"/>
      <c r="Q254" s="12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9"/>
      <c r="AD254" s="12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9"/>
      <c r="AQ254" s="12"/>
      <c r="AR254" s="5"/>
      <c r="AS254" s="5"/>
      <c r="AT254" s="147"/>
      <c r="AU254" s="147"/>
      <c r="AV254" s="147"/>
      <c r="AW254" s="5"/>
      <c r="AX254" s="5"/>
      <c r="AY254" s="5"/>
      <c r="AZ254" s="5"/>
      <c r="BA254" s="5"/>
      <c r="BB254" s="9"/>
    </row>
    <row r="255" spans="1:54" ht="14.65" thickBot="1" x14ac:dyDescent="0.5">
      <c r="A255" s="24" t="s">
        <v>80</v>
      </c>
      <c r="B255" s="9" t="s">
        <v>142</v>
      </c>
      <c r="D255" s="12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9"/>
      <c r="Q255" s="12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9"/>
      <c r="AD255" s="12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9"/>
      <c r="AQ255" s="12"/>
      <c r="AR255" s="5"/>
      <c r="AS255" s="5"/>
      <c r="AT255" s="147"/>
      <c r="AU255" s="147"/>
      <c r="AV255" s="147"/>
      <c r="AW255" s="5"/>
      <c r="AX255" s="5"/>
      <c r="AY255" s="5"/>
      <c r="AZ255" s="5"/>
      <c r="BA255" s="5"/>
      <c r="BB255" s="9"/>
    </row>
    <row r="256" spans="1:54" ht="14.65" thickBot="1" x14ac:dyDescent="0.5">
      <c r="A256" s="24" t="s">
        <v>81</v>
      </c>
      <c r="B256" s="9" t="s">
        <v>142</v>
      </c>
      <c r="D256" s="12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9"/>
      <c r="Q256" s="12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9"/>
      <c r="AD256" s="12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9"/>
      <c r="AQ256" s="12"/>
      <c r="AR256" s="5"/>
      <c r="AS256" s="5"/>
      <c r="AT256" s="147"/>
      <c r="AU256" s="146">
        <v>1</v>
      </c>
      <c r="AV256" s="147"/>
      <c r="AW256" s="5"/>
      <c r="AX256" s="5"/>
      <c r="AY256" s="5"/>
      <c r="AZ256" s="5"/>
      <c r="BA256" s="5"/>
      <c r="BB256" s="9"/>
    </row>
    <row r="257" spans="1:54" ht="14.65" thickBot="1" x14ac:dyDescent="0.5">
      <c r="A257" s="24" t="s">
        <v>82</v>
      </c>
      <c r="B257" s="9" t="s">
        <v>142</v>
      </c>
      <c r="D257" s="12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9"/>
      <c r="Q257" s="12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9"/>
      <c r="AD257" s="12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9"/>
      <c r="AQ257" s="12"/>
      <c r="AR257" s="5"/>
      <c r="AS257" s="5"/>
      <c r="AT257" s="147"/>
      <c r="AU257" s="147"/>
      <c r="AV257" s="147"/>
      <c r="AW257" s="5"/>
      <c r="AX257" s="5"/>
      <c r="AY257" s="5"/>
      <c r="AZ257" s="5"/>
      <c r="BA257" s="5"/>
      <c r="BB257" s="9"/>
    </row>
    <row r="258" spans="1:54" ht="14.65" thickBot="1" x14ac:dyDescent="0.5">
      <c r="A258" s="24" t="s">
        <v>83</v>
      </c>
      <c r="B258" s="9" t="s">
        <v>142</v>
      </c>
      <c r="D258" s="12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9"/>
      <c r="Q258" s="12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9"/>
      <c r="AD258" s="12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9"/>
      <c r="AQ258" s="12"/>
      <c r="AR258" s="5"/>
      <c r="AS258" s="5"/>
      <c r="AT258" s="147"/>
      <c r="AU258" s="147"/>
      <c r="AV258" s="147"/>
      <c r="AW258" s="5"/>
      <c r="AX258" s="5"/>
      <c r="AY258" s="5"/>
      <c r="AZ258" s="5"/>
      <c r="BA258" s="5"/>
      <c r="BB258" s="9"/>
    </row>
    <row r="259" spans="1:54" ht="14.65" thickBot="1" x14ac:dyDescent="0.5">
      <c r="A259" s="24" t="s">
        <v>84</v>
      </c>
      <c r="B259" s="9" t="s">
        <v>142</v>
      </c>
      <c r="D259" s="12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9"/>
      <c r="Q259" s="12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9"/>
      <c r="AD259" s="12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9"/>
      <c r="AQ259" s="12"/>
      <c r="AR259" s="5"/>
      <c r="AS259" s="5"/>
      <c r="AT259" s="147"/>
      <c r="AU259" s="147"/>
      <c r="AV259" s="147"/>
      <c r="AW259" s="5"/>
      <c r="AX259" s="5"/>
      <c r="AY259" s="5"/>
      <c r="AZ259" s="5"/>
      <c r="BA259" s="5"/>
      <c r="BB259" s="9"/>
    </row>
    <row r="260" spans="1:54" ht="14.65" thickBot="1" x14ac:dyDescent="0.5">
      <c r="A260" s="24" t="s">
        <v>85</v>
      </c>
      <c r="B260" s="9" t="s">
        <v>142</v>
      </c>
      <c r="D260" s="12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9"/>
      <c r="Q260" s="12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9"/>
      <c r="AD260" s="12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9"/>
      <c r="AQ260" s="12"/>
      <c r="AR260" s="5"/>
      <c r="AS260" s="5"/>
      <c r="AT260" s="147"/>
      <c r="AU260" s="147"/>
      <c r="AV260" s="147"/>
      <c r="AW260" s="5"/>
      <c r="AX260" s="5"/>
      <c r="AY260" s="5"/>
      <c r="AZ260" s="5"/>
      <c r="BA260" s="5"/>
      <c r="BB260" s="9"/>
    </row>
    <row r="261" spans="1:54" ht="14.65" thickBot="1" x14ac:dyDescent="0.5">
      <c r="A261" s="24" t="s">
        <v>86</v>
      </c>
      <c r="B261" s="9" t="s">
        <v>142</v>
      </c>
      <c r="D261" s="12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9"/>
      <c r="Q261" s="12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9"/>
      <c r="AD261" s="12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9"/>
      <c r="AQ261" s="12"/>
      <c r="AR261" s="5"/>
      <c r="AS261" s="5"/>
      <c r="AT261" s="147"/>
      <c r="AU261" s="147"/>
      <c r="AV261" s="147"/>
      <c r="AW261" s="5"/>
      <c r="AX261" s="5"/>
      <c r="AY261" s="5"/>
      <c r="AZ261" s="5"/>
      <c r="BA261" s="5"/>
      <c r="BB261" s="9"/>
    </row>
    <row r="262" spans="1:54" ht="14.65" thickBot="1" x14ac:dyDescent="0.5">
      <c r="A262" s="24" t="s">
        <v>87</v>
      </c>
      <c r="B262" s="9" t="s">
        <v>142</v>
      </c>
      <c r="D262" s="12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9"/>
      <c r="Q262" s="12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9"/>
      <c r="AD262" s="12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9"/>
      <c r="AQ262" s="12"/>
      <c r="AR262" s="5"/>
      <c r="AS262" s="5"/>
      <c r="AT262" s="147"/>
      <c r="AU262" s="147"/>
      <c r="AV262" s="147"/>
      <c r="AW262" s="5"/>
      <c r="AX262" s="5"/>
      <c r="AY262" s="5"/>
      <c r="AZ262" s="5"/>
      <c r="BA262" s="5"/>
      <c r="BB262" s="9"/>
    </row>
    <row r="263" spans="1:54" ht="14.65" thickBot="1" x14ac:dyDescent="0.5">
      <c r="A263" s="24" t="s">
        <v>88</v>
      </c>
      <c r="B263" s="9" t="s">
        <v>142</v>
      </c>
      <c r="D263" s="12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9"/>
      <c r="Q263" s="12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9"/>
      <c r="AD263" s="12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9"/>
      <c r="AQ263" s="12"/>
      <c r="AR263" s="5"/>
      <c r="AS263" s="5"/>
      <c r="AT263" s="147"/>
      <c r="AU263" s="147"/>
      <c r="AV263" s="147"/>
      <c r="AW263" s="5"/>
      <c r="AX263" s="5"/>
      <c r="AY263" s="5"/>
      <c r="AZ263" s="5"/>
      <c r="BA263" s="5"/>
      <c r="BB263" s="9"/>
    </row>
    <row r="264" spans="1:54" ht="14.65" thickBot="1" x14ac:dyDescent="0.5">
      <c r="A264" s="24" t="s">
        <v>89</v>
      </c>
      <c r="B264" s="9" t="s">
        <v>142</v>
      </c>
      <c r="D264" s="12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9"/>
      <c r="Q264" s="12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9"/>
      <c r="AD264" s="12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9"/>
      <c r="AQ264" s="12"/>
      <c r="AR264" s="5"/>
      <c r="AS264" s="5"/>
      <c r="AT264" s="147"/>
      <c r="AU264" s="147"/>
      <c r="AV264" s="147"/>
      <c r="AW264" s="5"/>
      <c r="AX264" s="5"/>
      <c r="AY264" s="5"/>
      <c r="AZ264" s="5"/>
      <c r="BA264" s="5"/>
      <c r="BB264" s="9"/>
    </row>
    <row r="265" spans="1:54" ht="14.65" thickBot="1" x14ac:dyDescent="0.5">
      <c r="A265" s="24" t="s">
        <v>90</v>
      </c>
      <c r="B265" s="9" t="s">
        <v>142</v>
      </c>
      <c r="D265" s="12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9"/>
      <c r="Q265" s="12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9"/>
      <c r="AD265" s="12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9"/>
      <c r="AQ265" s="12"/>
      <c r="AR265" s="5"/>
      <c r="AS265" s="5"/>
      <c r="AT265" s="147"/>
      <c r="AU265" s="147"/>
      <c r="AV265" s="147"/>
      <c r="AW265" s="5"/>
      <c r="AX265" s="5"/>
      <c r="AY265" s="5"/>
      <c r="AZ265" s="5"/>
      <c r="BA265" s="5"/>
      <c r="BB265" s="9"/>
    </row>
    <row r="266" spans="1:54" ht="14.65" thickBot="1" x14ac:dyDescent="0.5">
      <c r="A266" s="24" t="s">
        <v>91</v>
      </c>
      <c r="B266" s="9" t="s">
        <v>142</v>
      </c>
      <c r="D266" s="12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9"/>
      <c r="Q266" s="12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9"/>
      <c r="AD266" s="12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9"/>
      <c r="AQ266" s="12"/>
      <c r="AR266" s="5"/>
      <c r="AS266" s="5"/>
      <c r="AT266" s="147"/>
      <c r="AU266" s="147"/>
      <c r="AV266" s="147"/>
      <c r="AW266" s="5"/>
      <c r="AX266" s="5"/>
      <c r="AY266" s="5"/>
      <c r="AZ266" s="5"/>
      <c r="BA266" s="5"/>
      <c r="BB266" s="9"/>
    </row>
    <row r="267" spans="1:54" ht="14.65" thickBot="1" x14ac:dyDescent="0.5">
      <c r="A267" s="24" t="s">
        <v>92</v>
      </c>
      <c r="B267" s="9" t="s">
        <v>142</v>
      </c>
      <c r="D267" s="12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9"/>
      <c r="Q267" s="12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9"/>
      <c r="AD267" s="12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9"/>
      <c r="AQ267" s="12"/>
      <c r="AR267" s="5"/>
      <c r="AS267" s="5"/>
      <c r="AT267" s="147"/>
      <c r="AU267" s="147"/>
      <c r="AV267" s="147"/>
      <c r="AW267" s="5"/>
      <c r="AX267" s="5"/>
      <c r="AY267" s="5"/>
      <c r="AZ267" s="5"/>
      <c r="BA267" s="5"/>
      <c r="BB267" s="9"/>
    </row>
    <row r="268" spans="1:54" ht="14.65" thickBot="1" x14ac:dyDescent="0.5">
      <c r="A268" s="24" t="s">
        <v>93</v>
      </c>
      <c r="B268" s="9" t="s">
        <v>142</v>
      </c>
      <c r="D268" s="12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9"/>
      <c r="Q268" s="12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9"/>
      <c r="AD268" s="12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9"/>
      <c r="AQ268" s="12"/>
      <c r="AR268" s="5"/>
      <c r="AS268" s="5"/>
      <c r="AT268" s="147"/>
      <c r="AU268" s="147"/>
      <c r="AV268" s="147"/>
      <c r="AW268" s="5"/>
      <c r="AX268" s="5"/>
      <c r="AY268" s="5"/>
      <c r="AZ268" s="5"/>
      <c r="BA268" s="5"/>
      <c r="BB268" s="9"/>
    </row>
    <row r="269" spans="1:54" ht="14.65" thickBot="1" x14ac:dyDescent="0.5">
      <c r="A269" s="24" t="s">
        <v>94</v>
      </c>
      <c r="B269" s="9" t="s">
        <v>142</v>
      </c>
      <c r="D269" s="12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9"/>
      <c r="Q269" s="12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9"/>
      <c r="AD269" s="12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9"/>
      <c r="AQ269" s="12"/>
      <c r="AR269" s="5"/>
      <c r="AS269" s="5"/>
      <c r="AT269" s="147"/>
      <c r="AU269" s="147"/>
      <c r="AV269" s="147"/>
      <c r="AW269" s="5"/>
      <c r="AX269" s="5"/>
      <c r="AY269" s="5"/>
      <c r="AZ269" s="5"/>
      <c r="BA269" s="5"/>
      <c r="BB269" s="9"/>
    </row>
    <row r="270" spans="1:54" ht="14.65" thickBot="1" x14ac:dyDescent="0.5">
      <c r="A270" s="24" t="s">
        <v>95</v>
      </c>
      <c r="B270" s="9" t="s">
        <v>142</v>
      </c>
      <c r="D270" s="12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9"/>
      <c r="Q270" s="12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9"/>
      <c r="AD270" s="12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9"/>
      <c r="AQ270" s="12"/>
      <c r="AR270" s="5"/>
      <c r="AS270" s="5"/>
      <c r="AT270" s="147"/>
      <c r="AU270" s="147"/>
      <c r="AV270" s="147"/>
      <c r="AW270" s="5"/>
      <c r="AX270" s="5"/>
      <c r="AY270" s="5"/>
      <c r="AZ270" s="5"/>
      <c r="BA270" s="5"/>
      <c r="BB270" s="9"/>
    </row>
    <row r="271" spans="1:54" ht="14.65" thickBot="1" x14ac:dyDescent="0.5">
      <c r="A271" s="24" t="s">
        <v>96</v>
      </c>
      <c r="B271" s="9" t="s">
        <v>142</v>
      </c>
      <c r="D271" s="12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9"/>
      <c r="Q271" s="12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9"/>
      <c r="AD271" s="12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9"/>
      <c r="AQ271" s="12"/>
      <c r="AR271" s="5"/>
      <c r="AS271" s="5"/>
      <c r="AT271" s="147"/>
      <c r="AU271" s="147"/>
      <c r="AV271" s="147"/>
      <c r="AW271" s="5"/>
      <c r="AX271" s="5"/>
      <c r="AY271" s="5"/>
      <c r="AZ271" s="5"/>
      <c r="BA271" s="5"/>
      <c r="BB271" s="9"/>
    </row>
    <row r="272" spans="1:54" ht="14.65" thickBot="1" x14ac:dyDescent="0.5">
      <c r="A272" s="24" t="s">
        <v>97</v>
      </c>
      <c r="B272" s="9" t="s">
        <v>142</v>
      </c>
      <c r="D272" s="12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9"/>
      <c r="Q272" s="12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9"/>
      <c r="AD272" s="12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9"/>
      <c r="AQ272" s="12"/>
      <c r="AR272" s="5"/>
      <c r="AS272" s="5"/>
      <c r="AT272" s="147"/>
      <c r="AU272" s="147"/>
      <c r="AV272" s="147"/>
      <c r="AW272" s="5"/>
      <c r="AX272" s="5"/>
      <c r="AY272" s="5"/>
      <c r="AZ272" s="5"/>
      <c r="BA272" s="5"/>
      <c r="BB272" s="9"/>
    </row>
    <row r="273" spans="1:54" ht="14.65" thickBot="1" x14ac:dyDescent="0.5">
      <c r="A273" s="24" t="s">
        <v>98</v>
      </c>
      <c r="B273" s="9" t="s">
        <v>142</v>
      </c>
      <c r="D273" s="12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9"/>
      <c r="Q273" s="12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9"/>
      <c r="AD273" s="12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9"/>
      <c r="AQ273" s="12"/>
      <c r="AR273" s="5"/>
      <c r="AS273" s="5"/>
      <c r="AT273" s="147"/>
      <c r="AU273" s="147"/>
      <c r="AV273" s="147"/>
      <c r="AW273" s="5"/>
      <c r="AX273" s="5"/>
      <c r="AY273" s="5"/>
      <c r="AZ273" s="5"/>
      <c r="BA273" s="5"/>
      <c r="BB273" s="9"/>
    </row>
    <row r="274" spans="1:54" ht="14.65" thickBot="1" x14ac:dyDescent="0.5">
      <c r="A274" s="24" t="s">
        <v>99</v>
      </c>
      <c r="B274" s="9" t="s">
        <v>142</v>
      </c>
      <c r="D274" s="12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9"/>
      <c r="Q274" s="12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9"/>
      <c r="AD274" s="12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9"/>
      <c r="AQ274" s="12"/>
      <c r="AR274" s="5"/>
      <c r="AS274" s="5"/>
      <c r="AT274" s="147"/>
      <c r="AU274" s="147"/>
      <c r="AV274" s="147"/>
      <c r="AW274" s="5"/>
      <c r="AX274" s="5"/>
      <c r="AY274" s="5"/>
      <c r="AZ274" s="5"/>
      <c r="BA274" s="5"/>
      <c r="BB274" s="9"/>
    </row>
    <row r="275" spans="1:54" ht="14.65" thickBot="1" x14ac:dyDescent="0.5">
      <c r="A275" s="24" t="s">
        <v>100</v>
      </c>
      <c r="B275" s="9" t="s">
        <v>142</v>
      </c>
      <c r="D275" s="12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9"/>
      <c r="Q275" s="12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9"/>
      <c r="AD275" s="12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9"/>
      <c r="AQ275" s="12"/>
      <c r="AR275" s="5"/>
      <c r="AS275" s="5"/>
      <c r="AT275" s="147"/>
      <c r="AU275" s="147"/>
      <c r="AV275" s="147"/>
      <c r="AW275" s="5"/>
      <c r="AX275" s="5"/>
      <c r="AY275" s="5"/>
      <c r="AZ275" s="5"/>
      <c r="BA275" s="5"/>
      <c r="BB275" s="9"/>
    </row>
    <row r="276" spans="1:54" ht="14.65" thickBot="1" x14ac:dyDescent="0.5">
      <c r="A276" s="24" t="s">
        <v>101</v>
      </c>
      <c r="B276" s="9" t="s">
        <v>142</v>
      </c>
      <c r="D276" s="12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9"/>
      <c r="Q276" s="12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9"/>
      <c r="AD276" s="12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9"/>
      <c r="AQ276" s="12"/>
      <c r="AR276" s="5"/>
      <c r="AS276" s="5"/>
      <c r="AT276" s="147"/>
      <c r="AU276" s="147"/>
      <c r="AV276" s="147"/>
      <c r="AW276" s="5"/>
      <c r="AX276" s="5"/>
      <c r="AY276" s="5"/>
      <c r="AZ276" s="5"/>
      <c r="BA276" s="5"/>
      <c r="BB276" s="9"/>
    </row>
    <row r="277" spans="1:54" ht="14.65" thickBot="1" x14ac:dyDescent="0.5">
      <c r="A277" s="24" t="s">
        <v>102</v>
      </c>
      <c r="B277" s="9" t="s">
        <v>142</v>
      </c>
      <c r="D277" s="12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9"/>
      <c r="Q277" s="12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9"/>
      <c r="AD277" s="12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9"/>
      <c r="AQ277" s="12"/>
      <c r="AR277" s="5"/>
      <c r="AS277" s="5"/>
      <c r="AT277" s="147"/>
      <c r="AU277" s="147"/>
      <c r="AV277" s="147"/>
      <c r="AW277" s="5"/>
      <c r="AX277" s="5"/>
      <c r="AY277" s="5"/>
      <c r="AZ277" s="5"/>
      <c r="BA277" s="5"/>
      <c r="BB277" s="9"/>
    </row>
    <row r="278" spans="1:54" ht="14.65" thickBot="1" x14ac:dyDescent="0.5">
      <c r="A278" s="24" t="s">
        <v>103</v>
      </c>
      <c r="B278" s="9" t="s">
        <v>142</v>
      </c>
      <c r="D278" s="12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9"/>
      <c r="Q278" s="12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9"/>
      <c r="AD278" s="12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9"/>
      <c r="AQ278" s="12"/>
      <c r="AR278" s="5"/>
      <c r="AS278" s="5"/>
      <c r="AT278" s="147"/>
      <c r="AU278" s="147"/>
      <c r="AV278" s="147"/>
      <c r="AW278" s="5"/>
      <c r="AX278" s="5"/>
      <c r="AY278" s="5"/>
      <c r="AZ278" s="5"/>
      <c r="BA278" s="5"/>
      <c r="BB278" s="9"/>
    </row>
    <row r="279" spans="1:54" ht="14.65" thickBot="1" x14ac:dyDescent="0.5">
      <c r="A279" s="24" t="s">
        <v>104</v>
      </c>
      <c r="B279" s="9" t="s">
        <v>142</v>
      </c>
      <c r="D279" s="12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9"/>
      <c r="Q279" s="12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9"/>
      <c r="AD279" s="12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9"/>
      <c r="AQ279" s="12"/>
      <c r="AR279" s="5"/>
      <c r="AS279" s="5"/>
      <c r="AT279" s="147"/>
      <c r="AU279" s="147"/>
      <c r="AV279" s="147"/>
      <c r="AW279" s="5"/>
      <c r="AX279" s="5"/>
      <c r="AY279" s="5"/>
      <c r="AZ279" s="5"/>
      <c r="BA279" s="5"/>
      <c r="BB279" s="9"/>
    </row>
    <row r="280" spans="1:54" ht="14.65" thickBot="1" x14ac:dyDescent="0.5">
      <c r="A280" s="24" t="s">
        <v>105</v>
      </c>
      <c r="B280" s="9" t="s">
        <v>142</v>
      </c>
      <c r="D280" s="12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9"/>
      <c r="Q280" s="12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9"/>
      <c r="AD280" s="12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9"/>
      <c r="AQ280" s="12"/>
      <c r="AR280" s="5"/>
      <c r="AS280" s="5"/>
      <c r="AT280" s="147"/>
      <c r="AU280" s="147"/>
      <c r="AV280" s="147"/>
      <c r="AW280" s="5"/>
      <c r="AX280" s="5"/>
      <c r="AY280" s="5"/>
      <c r="AZ280" s="5"/>
      <c r="BA280" s="5"/>
      <c r="BB280" s="9"/>
    </row>
    <row r="281" spans="1:54" ht="14.65" thickBot="1" x14ac:dyDescent="0.5">
      <c r="A281" s="24" t="s">
        <v>106</v>
      </c>
      <c r="B281" s="9" t="s">
        <v>142</v>
      </c>
      <c r="D281" s="12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9"/>
      <c r="Q281" s="12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9"/>
      <c r="AD281" s="12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9"/>
      <c r="AQ281" s="12">
        <v>1</v>
      </c>
      <c r="AR281" s="5"/>
      <c r="AS281" s="5"/>
      <c r="AT281" s="147"/>
      <c r="AU281" s="147"/>
      <c r="AV281" s="147"/>
      <c r="AW281" s="5"/>
      <c r="AX281" s="5"/>
      <c r="AY281" s="5"/>
      <c r="AZ281" s="5"/>
      <c r="BA281" s="5"/>
      <c r="BB281" s="9"/>
    </row>
    <row r="282" spans="1:54" ht="14.65" thickBot="1" x14ac:dyDescent="0.5">
      <c r="A282" s="24" t="s">
        <v>107</v>
      </c>
      <c r="B282" s="9" t="s">
        <v>142</v>
      </c>
      <c r="D282" s="12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9"/>
      <c r="Q282" s="12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9"/>
      <c r="AD282" s="12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9"/>
      <c r="AQ282" s="12"/>
      <c r="AR282" s="5"/>
      <c r="AS282" s="5"/>
      <c r="AT282" s="147"/>
      <c r="AU282" s="147"/>
      <c r="AV282" s="147"/>
      <c r="AW282" s="5"/>
      <c r="AX282" s="5"/>
      <c r="AY282" s="5"/>
      <c r="AZ282" s="5"/>
      <c r="BA282" s="5"/>
      <c r="BB282" s="9"/>
    </row>
    <row r="283" spans="1:54" ht="14.65" thickBot="1" x14ac:dyDescent="0.5">
      <c r="A283" s="24" t="s">
        <v>108</v>
      </c>
      <c r="B283" s="9" t="s">
        <v>142</v>
      </c>
      <c r="D283" s="12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9"/>
      <c r="Q283" s="12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9"/>
      <c r="AD283" s="12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9"/>
      <c r="AQ283" s="12"/>
      <c r="AR283" s="5"/>
      <c r="AS283" s="5"/>
      <c r="AT283" s="147"/>
      <c r="AU283" s="147"/>
      <c r="AV283" s="147"/>
      <c r="AW283" s="5"/>
      <c r="AX283" s="5"/>
      <c r="AY283" s="5"/>
      <c r="AZ283" s="5"/>
      <c r="BA283" s="5"/>
      <c r="BB283" s="9"/>
    </row>
    <row r="284" spans="1:54" ht="14.65" thickBot="1" x14ac:dyDescent="0.5">
      <c r="A284" s="24" t="s">
        <v>109</v>
      </c>
      <c r="B284" s="9" t="s">
        <v>142</v>
      </c>
      <c r="D284" s="12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9"/>
      <c r="Q284" s="12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9"/>
      <c r="AD284" s="12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9"/>
      <c r="AQ284" s="12"/>
      <c r="AR284" s="5"/>
      <c r="AS284" s="5"/>
      <c r="AT284" s="147"/>
      <c r="AU284" s="147"/>
      <c r="AV284" s="147"/>
      <c r="AW284" s="5"/>
      <c r="AX284" s="5"/>
      <c r="AY284" s="5"/>
      <c r="AZ284" s="5"/>
      <c r="BA284" s="5"/>
      <c r="BB284" s="9"/>
    </row>
    <row r="285" spans="1:54" ht="14.65" thickBot="1" x14ac:dyDescent="0.5">
      <c r="A285" s="24" t="s">
        <v>110</v>
      </c>
      <c r="B285" s="9" t="s">
        <v>142</v>
      </c>
      <c r="D285" s="12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9"/>
      <c r="Q285" s="12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9"/>
      <c r="AD285" s="12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9"/>
      <c r="AQ285" s="12"/>
      <c r="AR285" s="5"/>
      <c r="AS285" s="5"/>
      <c r="AT285" s="147"/>
      <c r="AU285" s="147"/>
      <c r="AV285" s="147"/>
      <c r="AW285" s="5"/>
      <c r="AX285" s="5"/>
      <c r="AY285" s="5"/>
      <c r="AZ285" s="5"/>
      <c r="BA285" s="5"/>
      <c r="BB285" s="9"/>
    </row>
    <row r="286" spans="1:54" ht="14.65" thickBot="1" x14ac:dyDescent="0.5">
      <c r="A286" s="24" t="s">
        <v>111</v>
      </c>
      <c r="B286" s="9" t="s">
        <v>142</v>
      </c>
      <c r="D286" s="12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9"/>
      <c r="Q286" s="12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9"/>
      <c r="AD286" s="12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9"/>
      <c r="AQ286" s="12"/>
      <c r="AR286" s="5"/>
      <c r="AS286" s="5"/>
      <c r="AT286" s="147"/>
      <c r="AU286" s="147"/>
      <c r="AV286" s="147"/>
      <c r="AW286" s="5"/>
      <c r="AX286" s="5"/>
      <c r="AY286" s="5"/>
      <c r="AZ286" s="5"/>
      <c r="BA286" s="5"/>
      <c r="BB286" s="9"/>
    </row>
    <row r="287" spans="1:54" ht="14.65" thickBot="1" x14ac:dyDescent="0.5">
      <c r="A287" s="24" t="s">
        <v>112</v>
      </c>
      <c r="B287" s="9" t="s">
        <v>142</v>
      </c>
      <c r="D287" s="12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9"/>
      <c r="Q287" s="12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9"/>
      <c r="AD287" s="12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9"/>
      <c r="AQ287" s="12"/>
      <c r="AR287" s="5"/>
      <c r="AS287" s="5"/>
      <c r="AT287" s="147"/>
      <c r="AU287" s="146">
        <v>1</v>
      </c>
      <c r="AV287" s="147"/>
      <c r="AW287" s="5"/>
      <c r="AX287" s="5"/>
      <c r="AY287" s="5"/>
      <c r="AZ287" s="5"/>
      <c r="BA287" s="5"/>
      <c r="BB287" s="9"/>
    </row>
    <row r="288" spans="1:54" ht="14.65" thickBot="1" x14ac:dyDescent="0.5">
      <c r="A288" s="24" t="s">
        <v>113</v>
      </c>
      <c r="B288" s="9" t="s">
        <v>142</v>
      </c>
      <c r="D288" s="12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9"/>
      <c r="Q288" s="12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9"/>
      <c r="AD288" s="12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9"/>
      <c r="AQ288" s="12"/>
      <c r="AR288" s="5"/>
      <c r="AS288" s="5"/>
      <c r="AT288" s="147"/>
      <c r="AU288" s="147"/>
      <c r="AV288" s="147"/>
      <c r="AW288" s="5"/>
      <c r="AX288" s="5"/>
      <c r="AY288" s="5"/>
      <c r="AZ288" s="5"/>
      <c r="BA288" s="5"/>
      <c r="BB288" s="9"/>
    </row>
    <row r="289" spans="1:54" ht="14.65" thickBot="1" x14ac:dyDescent="0.5">
      <c r="A289" s="24" t="s">
        <v>114</v>
      </c>
      <c r="B289" s="9" t="s">
        <v>142</v>
      </c>
      <c r="D289" s="12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9"/>
      <c r="Q289" s="12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9"/>
      <c r="AD289" s="12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9"/>
      <c r="AQ289" s="12"/>
      <c r="AR289" s="5"/>
      <c r="AS289" s="5"/>
      <c r="AT289" s="147"/>
      <c r="AU289" s="147"/>
      <c r="AV289" s="147"/>
      <c r="AW289" s="5"/>
      <c r="AX289" s="5"/>
      <c r="AY289" s="5"/>
      <c r="AZ289" s="5"/>
      <c r="BA289" s="5"/>
      <c r="BB289" s="9"/>
    </row>
    <row r="290" spans="1:54" ht="14.65" thickBot="1" x14ac:dyDescent="0.5">
      <c r="A290" s="24" t="s">
        <v>115</v>
      </c>
      <c r="B290" s="9" t="s">
        <v>142</v>
      </c>
      <c r="D290" s="12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9"/>
      <c r="Q290" s="12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9"/>
      <c r="AD290" s="12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9"/>
      <c r="AQ290" s="12"/>
      <c r="AR290" s="5"/>
      <c r="AS290" s="5"/>
      <c r="AT290" s="147"/>
      <c r="AU290" s="147"/>
      <c r="AV290" s="147"/>
      <c r="AW290" s="5"/>
      <c r="AX290" s="5"/>
      <c r="AY290" s="5"/>
      <c r="AZ290" s="5"/>
      <c r="BA290" s="5"/>
      <c r="BB290" s="9"/>
    </row>
    <row r="291" spans="1:54" ht="14.65" thickBot="1" x14ac:dyDescent="0.5">
      <c r="A291" s="24" t="s">
        <v>116</v>
      </c>
      <c r="B291" s="9" t="s">
        <v>142</v>
      </c>
      <c r="D291" s="12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9"/>
      <c r="Q291" s="12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9"/>
      <c r="AD291" s="12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9"/>
      <c r="AQ291" s="12"/>
      <c r="AR291" s="5"/>
      <c r="AS291" s="5"/>
      <c r="AT291" s="147"/>
      <c r="AU291" s="147"/>
      <c r="AV291" s="147"/>
      <c r="AW291" s="5"/>
      <c r="AX291" s="5"/>
      <c r="AY291" s="5"/>
      <c r="AZ291" s="5"/>
      <c r="BA291" s="5"/>
      <c r="BB291" s="9"/>
    </row>
    <row r="292" spans="1:54" ht="14.65" thickBot="1" x14ac:dyDescent="0.5">
      <c r="A292" s="24" t="s">
        <v>117</v>
      </c>
      <c r="B292" s="9" t="s">
        <v>142</v>
      </c>
      <c r="D292" s="12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9"/>
      <c r="Q292" s="12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9"/>
      <c r="AD292" s="12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9"/>
      <c r="AQ292" s="12"/>
      <c r="AR292" s="5"/>
      <c r="AS292" s="5"/>
      <c r="AT292" s="147"/>
      <c r="AU292" s="147"/>
      <c r="AV292" s="147"/>
      <c r="AW292" s="5"/>
      <c r="AX292" s="5"/>
      <c r="AY292" s="5"/>
      <c r="AZ292" s="5"/>
      <c r="BA292" s="5"/>
      <c r="BB292" s="9"/>
    </row>
    <row r="293" spans="1:54" ht="14.65" thickBot="1" x14ac:dyDescent="0.5">
      <c r="A293" s="24" t="s">
        <v>118</v>
      </c>
      <c r="B293" s="9" t="s">
        <v>142</v>
      </c>
      <c r="D293" s="12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9"/>
      <c r="Q293" s="12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9"/>
      <c r="AD293" s="12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9"/>
      <c r="AQ293" s="12">
        <v>2</v>
      </c>
      <c r="AR293" s="5">
        <v>1</v>
      </c>
      <c r="AS293" s="5">
        <v>1</v>
      </c>
      <c r="AT293" s="146">
        <v>1</v>
      </c>
      <c r="AU293" s="146">
        <v>1</v>
      </c>
      <c r="AV293" s="147"/>
      <c r="AW293" s="5"/>
      <c r="AX293" s="5"/>
      <c r="AY293" s="5"/>
      <c r="AZ293" s="5"/>
      <c r="BA293" s="5"/>
      <c r="BB293" s="9"/>
    </row>
    <row r="294" spans="1:54" ht="14.65" thickBot="1" x14ac:dyDescent="0.5">
      <c r="A294" s="24" t="s">
        <v>119</v>
      </c>
      <c r="B294" s="9" t="s">
        <v>142</v>
      </c>
      <c r="D294" s="12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9"/>
      <c r="Q294" s="12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9"/>
      <c r="AD294" s="12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9"/>
      <c r="AQ294" s="12">
        <v>1</v>
      </c>
      <c r="AR294" s="5">
        <v>1</v>
      </c>
      <c r="AS294" s="5"/>
      <c r="AT294" s="146">
        <v>1</v>
      </c>
      <c r="AU294" s="146">
        <v>1</v>
      </c>
      <c r="AV294" s="147"/>
      <c r="AW294" s="5"/>
      <c r="AX294" s="5"/>
      <c r="AY294" s="5"/>
      <c r="AZ294" s="5"/>
      <c r="BA294" s="5"/>
      <c r="BB294" s="9"/>
    </row>
    <row r="295" spans="1:54" ht="14.65" thickBot="1" x14ac:dyDescent="0.5">
      <c r="A295" s="24" t="s">
        <v>120</v>
      </c>
      <c r="B295" s="9" t="s">
        <v>142</v>
      </c>
      <c r="D295" s="12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9"/>
      <c r="Q295" s="12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9"/>
      <c r="AD295" s="12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9"/>
      <c r="AQ295" s="12"/>
      <c r="AR295" s="5"/>
      <c r="AS295" s="5"/>
      <c r="AT295" s="147"/>
      <c r="AU295" s="147"/>
      <c r="AV295" s="147"/>
      <c r="AW295" s="5"/>
      <c r="AX295" s="5"/>
      <c r="AY295" s="5"/>
      <c r="AZ295" s="5"/>
      <c r="BA295" s="5"/>
      <c r="BB295" s="9"/>
    </row>
    <row r="296" spans="1:54" ht="14.65" thickBot="1" x14ac:dyDescent="0.5">
      <c r="A296" s="24" t="s">
        <v>121</v>
      </c>
      <c r="B296" s="9" t="s">
        <v>142</v>
      </c>
      <c r="D296" s="12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9"/>
      <c r="Q296" s="12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9"/>
      <c r="AD296" s="12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9"/>
      <c r="AQ296" s="12"/>
      <c r="AR296" s="5"/>
      <c r="AS296" s="5"/>
      <c r="AT296" s="147"/>
      <c r="AU296" s="147"/>
      <c r="AV296" s="147"/>
      <c r="AW296" s="5"/>
      <c r="AX296" s="5"/>
      <c r="AY296" s="5"/>
      <c r="AZ296" s="5"/>
      <c r="BA296" s="5"/>
      <c r="BB296" s="9"/>
    </row>
    <row r="297" spans="1:54" ht="14.65" thickBot="1" x14ac:dyDescent="0.5">
      <c r="A297" s="24" t="s">
        <v>122</v>
      </c>
      <c r="B297" s="9" t="s">
        <v>142</v>
      </c>
      <c r="D297" s="12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9"/>
      <c r="Q297" s="12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9"/>
      <c r="AD297" s="12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9"/>
      <c r="AQ297" s="12"/>
      <c r="AR297" s="5"/>
      <c r="AS297" s="5"/>
      <c r="AT297" s="146">
        <v>1</v>
      </c>
      <c r="AU297" s="147"/>
      <c r="AV297" s="147"/>
      <c r="AW297" s="5"/>
      <c r="AX297" s="5"/>
      <c r="AY297" s="5"/>
      <c r="AZ297" s="5"/>
      <c r="BA297" s="5"/>
      <c r="BB297" s="9"/>
    </row>
    <row r="298" spans="1:54" ht="14.65" thickBot="1" x14ac:dyDescent="0.5">
      <c r="A298" s="24" t="s">
        <v>123</v>
      </c>
      <c r="B298" s="9" t="s">
        <v>142</v>
      </c>
      <c r="D298" s="12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9"/>
      <c r="Q298" s="12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9"/>
      <c r="AD298" s="12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9"/>
      <c r="AQ298" s="12">
        <v>1</v>
      </c>
      <c r="AR298" s="5">
        <v>2</v>
      </c>
      <c r="AS298" s="5">
        <v>2</v>
      </c>
      <c r="AT298" s="147"/>
      <c r="AU298" s="146">
        <v>1</v>
      </c>
      <c r="AV298" s="147"/>
      <c r="AW298" s="5"/>
      <c r="AX298" s="5"/>
      <c r="AY298" s="5"/>
      <c r="AZ298" s="5"/>
      <c r="BA298" s="5"/>
      <c r="BB298" s="9"/>
    </row>
    <row r="299" spans="1:54" ht="14.65" thickBot="1" x14ac:dyDescent="0.5">
      <c r="A299" s="24" t="s">
        <v>124</v>
      </c>
      <c r="B299" s="9" t="s">
        <v>142</v>
      </c>
      <c r="D299" s="12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9"/>
      <c r="Q299" s="12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9"/>
      <c r="AD299" s="12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9"/>
      <c r="AQ299" s="12"/>
      <c r="AR299" s="5">
        <v>1</v>
      </c>
      <c r="AS299" s="5"/>
      <c r="AT299" s="147"/>
      <c r="AU299" s="147"/>
      <c r="AV299" s="147"/>
      <c r="AW299" s="5"/>
      <c r="AX299" s="5"/>
      <c r="AY299" s="5"/>
      <c r="AZ299" s="5"/>
      <c r="BA299" s="5"/>
      <c r="BB299" s="9"/>
    </row>
    <row r="300" spans="1:54" ht="14.65" thickBot="1" x14ac:dyDescent="0.5">
      <c r="A300" s="24" t="s">
        <v>125</v>
      </c>
      <c r="B300" s="9" t="s">
        <v>142</v>
      </c>
      <c r="D300" s="12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9"/>
      <c r="Q300" s="12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9"/>
      <c r="AD300" s="12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9"/>
      <c r="AQ300" s="12"/>
      <c r="AR300" s="5">
        <v>1</v>
      </c>
      <c r="AS300" s="5"/>
      <c r="AT300" s="147"/>
      <c r="AU300" s="146">
        <v>1</v>
      </c>
      <c r="AV300" s="147"/>
      <c r="AW300" s="5"/>
      <c r="AX300" s="5"/>
      <c r="AY300" s="5"/>
      <c r="AZ300" s="5"/>
      <c r="BA300" s="5"/>
      <c r="BB300" s="9"/>
    </row>
    <row r="301" spans="1:54" ht="14.65" thickBot="1" x14ac:dyDescent="0.5">
      <c r="A301" s="24" t="s">
        <v>126</v>
      </c>
      <c r="B301" s="9" t="s">
        <v>142</v>
      </c>
      <c r="D301" s="12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9"/>
      <c r="Q301" s="12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9"/>
      <c r="AD301" s="12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9"/>
      <c r="AQ301" s="12">
        <v>4</v>
      </c>
      <c r="AR301" s="5">
        <v>3</v>
      </c>
      <c r="AS301" s="5">
        <v>5</v>
      </c>
      <c r="AT301" s="146">
        <v>6</v>
      </c>
      <c r="AU301" s="146">
        <v>3</v>
      </c>
      <c r="AV301" s="147"/>
      <c r="AW301" s="5"/>
      <c r="AX301" s="5"/>
      <c r="AY301" s="5"/>
      <c r="AZ301" s="5"/>
      <c r="BA301" s="5"/>
      <c r="BB301" s="9"/>
    </row>
    <row r="302" spans="1:54" ht="14.65" thickBot="1" x14ac:dyDescent="0.5">
      <c r="A302" s="24" t="s">
        <v>127</v>
      </c>
      <c r="B302" s="9" t="s">
        <v>142</v>
      </c>
      <c r="D302" s="12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9"/>
      <c r="Q302" s="12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9"/>
      <c r="AD302" s="12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9"/>
      <c r="AQ302" s="12">
        <v>2</v>
      </c>
      <c r="AR302" s="5"/>
      <c r="AS302" s="5"/>
      <c r="AT302" s="146">
        <v>1</v>
      </c>
      <c r="AU302" s="146">
        <v>1</v>
      </c>
      <c r="AV302" s="147"/>
      <c r="AW302" s="5"/>
      <c r="AX302" s="5"/>
      <c r="AY302" s="5"/>
      <c r="AZ302" s="5"/>
      <c r="BA302" s="5"/>
      <c r="BB302" s="9"/>
    </row>
    <row r="303" spans="1:54" ht="14.65" thickBot="1" x14ac:dyDescent="0.5">
      <c r="A303" s="24" t="s">
        <v>128</v>
      </c>
      <c r="B303" s="9" t="s">
        <v>142</v>
      </c>
      <c r="D303" s="12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9"/>
      <c r="Q303" s="12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9"/>
      <c r="AD303" s="12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9"/>
      <c r="AQ303" s="12"/>
      <c r="AR303" s="5"/>
      <c r="AS303" s="5"/>
      <c r="AT303" s="147"/>
      <c r="AU303" s="147"/>
      <c r="AV303" s="147"/>
      <c r="AW303" s="5"/>
      <c r="AX303" s="5"/>
      <c r="AY303" s="5"/>
      <c r="AZ303" s="5"/>
      <c r="BA303" s="5"/>
      <c r="BB303" s="9"/>
    </row>
    <row r="304" spans="1:54" ht="14.65" thickBot="1" x14ac:dyDescent="0.5">
      <c r="A304" s="24" t="s">
        <v>129</v>
      </c>
      <c r="B304" s="9" t="s">
        <v>142</v>
      </c>
      <c r="D304" s="12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9"/>
      <c r="Q304" s="12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9"/>
      <c r="AD304" s="12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9"/>
      <c r="AQ304" s="12"/>
      <c r="AR304" s="5"/>
      <c r="AS304" s="5"/>
      <c r="AT304" s="147"/>
      <c r="AU304" s="147"/>
      <c r="AV304" s="147"/>
      <c r="AW304" s="5"/>
      <c r="AX304" s="5"/>
      <c r="AY304" s="5"/>
      <c r="AZ304" s="5"/>
      <c r="BA304" s="5"/>
      <c r="BB304" s="9"/>
    </row>
    <row r="305" spans="1:55" ht="14.65" thickBot="1" x14ac:dyDescent="0.5">
      <c r="A305" s="24" t="s">
        <v>130</v>
      </c>
      <c r="B305" s="9" t="s">
        <v>142</v>
      </c>
      <c r="D305" s="12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9"/>
      <c r="Q305" s="12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9"/>
      <c r="AD305" s="12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9"/>
      <c r="AQ305" s="12"/>
      <c r="AR305" s="5"/>
      <c r="AS305" s="5"/>
      <c r="AT305" s="147"/>
      <c r="AU305" s="147"/>
      <c r="AV305" s="147"/>
      <c r="AW305" s="5"/>
      <c r="AX305" s="5"/>
      <c r="AY305" s="5"/>
      <c r="AZ305" s="5"/>
      <c r="BA305" s="5"/>
      <c r="BB305" s="9"/>
    </row>
    <row r="306" spans="1:55" ht="14.65" thickBot="1" x14ac:dyDescent="0.5">
      <c r="A306" s="24" t="s">
        <v>131</v>
      </c>
      <c r="B306" s="9" t="s">
        <v>142</v>
      </c>
      <c r="D306" s="12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9"/>
      <c r="Q306" s="12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9"/>
      <c r="AD306" s="12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9"/>
      <c r="AQ306" s="12"/>
      <c r="AR306" s="5"/>
      <c r="AS306" s="5"/>
      <c r="AT306" s="147"/>
      <c r="AU306" s="147"/>
      <c r="AV306" s="147"/>
      <c r="AW306" s="5"/>
      <c r="AX306" s="5"/>
      <c r="AY306" s="5"/>
      <c r="AZ306" s="5"/>
      <c r="BA306" s="5"/>
      <c r="BB306" s="9"/>
    </row>
    <row r="307" spans="1:55" ht="14.65" thickBot="1" x14ac:dyDescent="0.5">
      <c r="A307" s="24" t="s">
        <v>132</v>
      </c>
      <c r="B307" s="9" t="s">
        <v>142</v>
      </c>
      <c r="D307" s="12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9"/>
      <c r="Q307" s="12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9"/>
      <c r="AD307" s="12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9"/>
      <c r="AQ307" s="12"/>
      <c r="AR307" s="5"/>
      <c r="AS307" s="5"/>
      <c r="AT307" s="147"/>
      <c r="AU307" s="147"/>
      <c r="AV307" s="147"/>
      <c r="AW307" s="5"/>
      <c r="AX307" s="5"/>
      <c r="AY307" s="5"/>
      <c r="AZ307" s="5"/>
      <c r="BA307" s="5"/>
      <c r="BB307" s="9"/>
    </row>
    <row r="308" spans="1:55" s="85" customFormat="1" ht="14.65" thickBot="1" x14ac:dyDescent="0.5">
      <c r="A308" s="24">
        <v>99224</v>
      </c>
      <c r="B308" s="9" t="s">
        <v>142</v>
      </c>
      <c r="C308" s="1"/>
      <c r="D308" s="12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9"/>
      <c r="P308" s="1"/>
      <c r="Q308" s="12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9"/>
      <c r="AC308" s="1"/>
      <c r="AD308" s="12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9"/>
      <c r="AP308" s="1"/>
      <c r="AQ308" s="12"/>
      <c r="AR308" s="5"/>
      <c r="AS308" s="5"/>
      <c r="AT308" s="147"/>
      <c r="AU308" s="147"/>
      <c r="AV308" s="147"/>
      <c r="AW308" s="5"/>
      <c r="AX308" s="5"/>
      <c r="AY308" s="5"/>
      <c r="AZ308" s="5"/>
      <c r="BA308" s="5"/>
      <c r="BB308" s="9"/>
      <c r="BC308" s="1"/>
    </row>
    <row r="309" spans="1:55" ht="14.65" thickBot="1" x14ac:dyDescent="0.5">
      <c r="A309" s="24">
        <v>99228</v>
      </c>
      <c r="B309" s="9" t="s">
        <v>142</v>
      </c>
      <c r="D309" s="12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9"/>
      <c r="Q309" s="12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9"/>
      <c r="AD309" s="12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9"/>
      <c r="AQ309" s="12"/>
      <c r="AR309" s="5"/>
      <c r="AS309" s="5">
        <v>1</v>
      </c>
      <c r="AT309" s="147"/>
      <c r="AU309" s="147"/>
      <c r="AV309" s="147"/>
      <c r="AW309" s="5"/>
      <c r="AX309" s="5"/>
      <c r="AY309" s="5"/>
      <c r="AZ309" s="5"/>
      <c r="BA309" s="5"/>
      <c r="BB309" s="9"/>
    </row>
    <row r="310" spans="1:55" ht="14.65" thickBot="1" x14ac:dyDescent="0.5">
      <c r="A310" s="24" t="s">
        <v>134</v>
      </c>
      <c r="B310" s="9" t="s">
        <v>142</v>
      </c>
      <c r="D310" s="12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9"/>
      <c r="Q310" s="12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9"/>
      <c r="AD310" s="12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9"/>
      <c r="AQ310" s="12"/>
      <c r="AR310" s="5"/>
      <c r="AS310" s="5"/>
      <c r="AT310" s="147"/>
      <c r="AU310" s="147"/>
      <c r="AV310" s="147"/>
      <c r="AW310" s="5"/>
      <c r="AX310" s="5"/>
      <c r="AY310" s="5"/>
      <c r="AZ310" s="5"/>
      <c r="BA310" s="5"/>
      <c r="BB310" s="9"/>
    </row>
    <row r="311" spans="1:55" ht="14.65" thickBot="1" x14ac:dyDescent="0.5">
      <c r="A311" s="24" t="s">
        <v>135</v>
      </c>
      <c r="B311" s="9" t="s">
        <v>142</v>
      </c>
      <c r="D311" s="12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9"/>
      <c r="Q311" s="12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9"/>
      <c r="AD311" s="12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9"/>
      <c r="AQ311" s="12"/>
      <c r="AR311" s="5"/>
      <c r="AS311" s="5"/>
      <c r="AT311" s="147"/>
      <c r="AU311" s="147"/>
      <c r="AV311" s="147"/>
      <c r="AW311" s="5"/>
      <c r="AX311" s="5"/>
      <c r="AY311" s="5"/>
      <c r="AZ311" s="5"/>
      <c r="BA311" s="5"/>
      <c r="BB311" s="9"/>
    </row>
    <row r="312" spans="1:55" ht="14.65" thickBot="1" x14ac:dyDescent="0.5">
      <c r="A312" s="24" t="s">
        <v>136</v>
      </c>
      <c r="B312" s="9" t="s">
        <v>142</v>
      </c>
      <c r="D312" s="12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9"/>
      <c r="Q312" s="12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9"/>
      <c r="AD312" s="12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9"/>
      <c r="AQ312" s="12"/>
      <c r="AR312" s="5"/>
      <c r="AS312" s="5"/>
      <c r="AT312" s="147"/>
      <c r="AU312" s="147"/>
      <c r="AV312" s="147"/>
      <c r="AW312" s="5"/>
      <c r="AX312" s="5"/>
      <c r="AY312" s="5"/>
      <c r="AZ312" s="5"/>
      <c r="BA312" s="5"/>
      <c r="BB312" s="9"/>
    </row>
    <row r="313" spans="1:55" ht="14.65" thickBot="1" x14ac:dyDescent="0.5">
      <c r="A313" s="24" t="s">
        <v>137</v>
      </c>
      <c r="B313" s="9" t="s">
        <v>142</v>
      </c>
      <c r="D313" s="12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9"/>
      <c r="Q313" s="12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9"/>
      <c r="AD313" s="12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9"/>
      <c r="AQ313" s="12">
        <v>1</v>
      </c>
      <c r="AR313" s="5">
        <v>1</v>
      </c>
      <c r="AS313" s="5">
        <v>1</v>
      </c>
      <c r="AT313" s="146">
        <v>1</v>
      </c>
      <c r="AU313" s="147"/>
      <c r="AV313" s="147"/>
      <c r="AW313" s="5"/>
      <c r="AX313" s="5"/>
      <c r="AY313" s="5"/>
      <c r="AZ313" s="5"/>
      <c r="BA313" s="5"/>
      <c r="BB313" s="9"/>
    </row>
    <row r="314" spans="1:55" ht="14.65" thickBot="1" x14ac:dyDescent="0.5">
      <c r="A314" s="80" t="s">
        <v>138</v>
      </c>
      <c r="B314" s="9" t="s">
        <v>142</v>
      </c>
      <c r="D314" s="12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9"/>
      <c r="Q314" s="12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9"/>
      <c r="AD314" s="12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9"/>
      <c r="AQ314" s="12">
        <v>1</v>
      </c>
      <c r="AR314" s="5">
        <v>1</v>
      </c>
      <c r="AS314" s="5">
        <v>2</v>
      </c>
      <c r="AT314" s="146">
        <v>3</v>
      </c>
      <c r="AU314" s="146">
        <v>2</v>
      </c>
      <c r="AV314" s="147"/>
      <c r="AW314" s="5"/>
      <c r="AX314" s="5"/>
      <c r="AY314" s="5"/>
      <c r="AZ314" s="5"/>
      <c r="BA314" s="5"/>
      <c r="BB314" s="9"/>
    </row>
    <row r="315" spans="1:55" ht="14.65" thickBot="1" x14ac:dyDescent="0.5">
      <c r="A315" s="24" t="s">
        <v>139</v>
      </c>
      <c r="B315" s="9" t="s">
        <v>142</v>
      </c>
      <c r="D315" s="12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9"/>
      <c r="Q315" s="12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9"/>
      <c r="AD315" s="12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9"/>
      <c r="AQ315" s="12"/>
      <c r="AR315" s="5"/>
      <c r="AS315" s="5"/>
      <c r="AT315" s="147"/>
      <c r="AU315" s="147"/>
      <c r="AV315" s="147"/>
      <c r="AW315" s="5"/>
      <c r="AX315" s="5"/>
      <c r="AY315" s="5"/>
      <c r="AZ315" s="5"/>
      <c r="BA315" s="5"/>
      <c r="BB315" s="9"/>
    </row>
    <row r="316" spans="1:55" ht="14.65" thickBot="1" x14ac:dyDescent="0.5">
      <c r="A316" s="24" t="s">
        <v>140</v>
      </c>
      <c r="B316" s="9" t="s">
        <v>142</v>
      </c>
      <c r="D316" s="12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9"/>
      <c r="Q316" s="12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9"/>
      <c r="AD316" s="12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9"/>
      <c r="AQ316" s="12"/>
      <c r="AR316" s="5"/>
      <c r="AS316" s="5"/>
      <c r="AT316" s="147"/>
      <c r="AU316" s="147"/>
      <c r="AV316" s="147"/>
      <c r="AW316" s="5"/>
      <c r="AX316" s="5"/>
      <c r="AY316" s="5"/>
      <c r="AZ316" s="5"/>
      <c r="BA316" s="5"/>
      <c r="BB316" s="9"/>
    </row>
    <row r="317" spans="1:55" ht="14.65" thickBot="1" x14ac:dyDescent="0.5">
      <c r="A317" s="25" t="s">
        <v>141</v>
      </c>
      <c r="B317" s="11" t="s">
        <v>142</v>
      </c>
      <c r="D317" s="13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1"/>
      <c r="Q317" s="13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1"/>
      <c r="AD317" s="13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1"/>
      <c r="AQ317" s="13"/>
      <c r="AR317" s="10"/>
      <c r="AS317" s="10"/>
      <c r="AT317" s="217">
        <v>1</v>
      </c>
      <c r="AU317" s="220"/>
      <c r="AV317" s="217">
        <v>1</v>
      </c>
      <c r="AW317" s="10"/>
      <c r="AX317" s="10"/>
      <c r="AY317" s="10"/>
      <c r="AZ317" s="10"/>
      <c r="BA317" s="10"/>
      <c r="BB317" s="11"/>
    </row>
    <row r="318" spans="1:55" ht="14.65" thickBot="1" x14ac:dyDescent="0.5">
      <c r="AT318" s="147"/>
      <c r="AU318" s="147"/>
      <c r="AV318" s="147"/>
    </row>
    <row r="319" spans="1:55" ht="14.65" thickBot="1" x14ac:dyDescent="0.5">
      <c r="AT319" s="147"/>
      <c r="AU319" s="147"/>
      <c r="AV319" s="147"/>
    </row>
    <row r="320" spans="1:55" ht="14.65" thickBot="1" x14ac:dyDescent="0.5">
      <c r="AT320" s="146"/>
      <c r="AU320" s="147"/>
      <c r="AV320" s="146"/>
    </row>
  </sheetData>
  <mergeCells count="5"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314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Q211" sqref="BQ211:CB314"/>
    </sheetView>
  </sheetViews>
  <sheetFormatPr defaultColWidth="9" defaultRowHeight="14.25" x14ac:dyDescent="0.45"/>
  <cols>
    <col min="1" max="1" width="9" style="53"/>
    <col min="2" max="2" width="14.59765625" style="53" bestFit="1" customWidth="1"/>
    <col min="3" max="3" width="2.86328125" style="1" customWidth="1"/>
    <col min="4" max="4" width="9.86328125" style="57" bestFit="1" customWidth="1"/>
    <col min="5" max="5" width="9" style="57"/>
    <col min="6" max="15" width="9" style="53"/>
    <col min="16" max="16" width="2.86328125" style="1" customWidth="1"/>
    <col min="17" max="17" width="9.86328125" style="57" bestFit="1" customWidth="1"/>
    <col min="18" max="18" width="9" style="57"/>
    <col min="19" max="28" width="9" style="53"/>
    <col min="29" max="29" width="2.86328125" style="1" customWidth="1"/>
    <col min="30" max="30" width="9.86328125" style="57" bestFit="1" customWidth="1"/>
    <col min="31" max="31" width="9" style="57"/>
    <col min="32" max="41" width="9" style="53"/>
    <col min="42" max="42" width="2.86328125" style="1" customWidth="1"/>
    <col min="43" max="43" width="9.86328125" style="57" bestFit="1" customWidth="1"/>
    <col min="44" max="44" width="9" style="57"/>
    <col min="45" max="54" width="9" style="53"/>
    <col min="55" max="55" width="2.86328125" style="1" customWidth="1"/>
    <col min="56" max="56" width="9.86328125" style="57" bestFit="1" customWidth="1"/>
    <col min="57" max="57" width="9" style="57"/>
    <col min="58" max="67" width="9" style="53"/>
    <col min="68" max="68" width="2.86328125" style="1" customWidth="1"/>
    <col min="69" max="69" width="9.86328125" style="57" bestFit="1" customWidth="1"/>
    <col min="70" max="70" width="9" style="57"/>
    <col min="71" max="71" width="9.86328125" style="53" bestFit="1" customWidth="1"/>
    <col min="72" max="16384" width="9" style="53"/>
  </cols>
  <sheetData>
    <row r="1" spans="1:80" ht="30" customHeight="1" x14ac:dyDescent="0.45">
      <c r="A1" s="258" t="s">
        <v>261</v>
      </c>
      <c r="B1" s="259"/>
      <c r="D1" s="266" t="s">
        <v>20</v>
      </c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/>
      <c r="Q1" s="263" t="s">
        <v>21</v>
      </c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5"/>
      <c r="AD1" s="266" t="s">
        <v>22</v>
      </c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8"/>
      <c r="AQ1" s="263" t="s">
        <v>23</v>
      </c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5"/>
      <c r="BD1" s="266" t="s">
        <v>24</v>
      </c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8"/>
      <c r="BQ1" s="263" t="s">
        <v>25</v>
      </c>
      <c r="BR1" s="264"/>
      <c r="BS1" s="264"/>
      <c r="BT1" s="264"/>
      <c r="BU1" s="264"/>
      <c r="BV1" s="264"/>
      <c r="BW1" s="264"/>
      <c r="BX1" s="264"/>
      <c r="BY1" s="264"/>
      <c r="BZ1" s="264"/>
      <c r="CA1" s="264"/>
      <c r="CB1" s="265"/>
    </row>
    <row r="2" spans="1:80" x14ac:dyDescent="0.45">
      <c r="A2" s="44" t="s">
        <v>0</v>
      </c>
      <c r="B2" s="45" t="s">
        <v>1</v>
      </c>
      <c r="D2" s="213">
        <v>44197</v>
      </c>
      <c r="E2" s="2">
        <v>44228</v>
      </c>
      <c r="F2" s="2">
        <v>44256</v>
      </c>
      <c r="G2" s="2">
        <v>44287</v>
      </c>
      <c r="H2" s="2">
        <v>44317</v>
      </c>
      <c r="I2" s="2">
        <v>44348</v>
      </c>
      <c r="J2" s="2">
        <v>44378</v>
      </c>
      <c r="K2" s="2">
        <v>44409</v>
      </c>
      <c r="L2" s="2">
        <v>44440</v>
      </c>
      <c r="M2" s="2">
        <v>44470</v>
      </c>
      <c r="N2" s="2">
        <v>44501</v>
      </c>
      <c r="O2" s="214">
        <v>44531</v>
      </c>
      <c r="Q2" s="213">
        <v>44197</v>
      </c>
      <c r="R2" s="2">
        <v>44228</v>
      </c>
      <c r="S2" s="2">
        <v>44256</v>
      </c>
      <c r="T2" s="2">
        <v>44287</v>
      </c>
      <c r="U2" s="2">
        <v>44317</v>
      </c>
      <c r="V2" s="2">
        <v>44348</v>
      </c>
      <c r="W2" s="2">
        <v>44378</v>
      </c>
      <c r="X2" s="2">
        <v>44409</v>
      </c>
      <c r="Y2" s="2">
        <v>44440</v>
      </c>
      <c r="Z2" s="2">
        <v>44470</v>
      </c>
      <c r="AA2" s="2">
        <v>44501</v>
      </c>
      <c r="AB2" s="214">
        <v>44531</v>
      </c>
      <c r="AD2" s="213">
        <v>44197</v>
      </c>
      <c r="AE2" s="2">
        <v>44228</v>
      </c>
      <c r="AF2" s="2">
        <v>44256</v>
      </c>
      <c r="AG2" s="2">
        <v>44287</v>
      </c>
      <c r="AH2" s="2">
        <v>44317</v>
      </c>
      <c r="AI2" s="2">
        <v>44348</v>
      </c>
      <c r="AJ2" s="2">
        <v>44378</v>
      </c>
      <c r="AK2" s="2">
        <v>44409</v>
      </c>
      <c r="AL2" s="2">
        <v>44440</v>
      </c>
      <c r="AM2" s="2">
        <v>44470</v>
      </c>
      <c r="AN2" s="2">
        <v>44501</v>
      </c>
      <c r="AO2" s="214">
        <v>44531</v>
      </c>
      <c r="AQ2" s="213">
        <v>44197</v>
      </c>
      <c r="AR2" s="2">
        <v>44228</v>
      </c>
      <c r="AS2" s="2">
        <v>44256</v>
      </c>
      <c r="AT2" s="2">
        <v>44287</v>
      </c>
      <c r="AU2" s="2">
        <v>44317</v>
      </c>
      <c r="AV2" s="2">
        <v>44348</v>
      </c>
      <c r="AW2" s="2">
        <v>44378</v>
      </c>
      <c r="AX2" s="2">
        <v>44409</v>
      </c>
      <c r="AY2" s="2">
        <v>44440</v>
      </c>
      <c r="AZ2" s="2">
        <v>44470</v>
      </c>
      <c r="BA2" s="2">
        <v>44501</v>
      </c>
      <c r="BB2" s="214">
        <v>44531</v>
      </c>
      <c r="BD2" s="213">
        <v>44197</v>
      </c>
      <c r="BE2" s="2">
        <v>44228</v>
      </c>
      <c r="BF2" s="2">
        <v>44256</v>
      </c>
      <c r="BG2" s="2">
        <v>44287</v>
      </c>
      <c r="BH2" s="2">
        <v>44317</v>
      </c>
      <c r="BI2" s="2">
        <v>44348</v>
      </c>
      <c r="BJ2" s="2">
        <v>44378</v>
      </c>
      <c r="BK2" s="2">
        <v>44409</v>
      </c>
      <c r="BL2" s="2">
        <v>44440</v>
      </c>
      <c r="BM2" s="2">
        <v>44470</v>
      </c>
      <c r="BN2" s="2">
        <v>44501</v>
      </c>
      <c r="BO2" s="214">
        <v>44531</v>
      </c>
      <c r="BQ2" s="213">
        <v>44197</v>
      </c>
      <c r="BR2" s="2">
        <v>44228</v>
      </c>
      <c r="BS2" s="2">
        <v>44256</v>
      </c>
      <c r="BT2" s="2">
        <v>44287</v>
      </c>
      <c r="BU2" s="2">
        <v>44317</v>
      </c>
      <c r="BV2" s="2">
        <v>44348</v>
      </c>
      <c r="BW2" s="2">
        <v>44378</v>
      </c>
      <c r="BX2" s="2">
        <v>44409</v>
      </c>
      <c r="BY2" s="2">
        <v>44440</v>
      </c>
      <c r="BZ2" s="2">
        <v>44470</v>
      </c>
      <c r="CA2" s="2">
        <v>44501</v>
      </c>
      <c r="CB2" s="214">
        <v>44531</v>
      </c>
    </row>
    <row r="3" spans="1:80" x14ac:dyDescent="0.45">
      <c r="A3" s="12" t="s">
        <v>38</v>
      </c>
      <c r="B3" s="9" t="s">
        <v>143</v>
      </c>
      <c r="D3" s="221" t="s">
        <v>147</v>
      </c>
      <c r="E3" s="5"/>
      <c r="F3" s="7"/>
      <c r="G3" s="5"/>
      <c r="H3" s="5"/>
      <c r="I3" s="5"/>
      <c r="J3" s="5"/>
      <c r="K3" s="5"/>
      <c r="L3" s="5"/>
      <c r="M3" s="5"/>
      <c r="N3" s="5"/>
      <c r="O3" s="9"/>
      <c r="Q3" s="221" t="s">
        <v>147</v>
      </c>
      <c r="R3" s="5"/>
      <c r="S3" s="5"/>
      <c r="T3" s="5"/>
      <c r="U3" s="5"/>
      <c r="V3" s="5"/>
      <c r="W3" s="5"/>
      <c r="X3" s="5"/>
      <c r="Y3" s="5"/>
      <c r="Z3" s="5"/>
      <c r="AA3" s="5"/>
      <c r="AB3" s="9"/>
      <c r="AD3" s="12"/>
      <c r="AE3" s="5"/>
      <c r="AF3" s="5"/>
      <c r="AG3" s="5"/>
      <c r="AH3" s="5"/>
      <c r="AI3" s="5"/>
      <c r="AJ3" s="5"/>
      <c r="AK3" s="5"/>
      <c r="AL3" s="5"/>
      <c r="AM3" s="5"/>
      <c r="AN3" s="5"/>
      <c r="AO3" s="9"/>
      <c r="AQ3" s="12"/>
      <c r="AR3" s="5"/>
      <c r="AS3" s="5"/>
      <c r="AT3" s="5"/>
      <c r="AU3" s="5"/>
      <c r="AV3" s="5"/>
      <c r="AW3" s="5"/>
      <c r="AX3" s="5"/>
      <c r="AY3" s="5"/>
      <c r="AZ3" s="5"/>
      <c r="BA3" s="5"/>
      <c r="BB3" s="9"/>
      <c r="BD3" s="12"/>
      <c r="BE3" s="5"/>
      <c r="BF3" s="5"/>
      <c r="BG3" s="5"/>
      <c r="BH3" s="5"/>
      <c r="BI3" s="5"/>
      <c r="BJ3" s="5"/>
      <c r="BK3" s="5"/>
      <c r="BL3" s="5"/>
      <c r="BM3" s="5"/>
      <c r="BN3" s="5"/>
      <c r="BO3" s="9"/>
      <c r="BQ3" s="12"/>
      <c r="BR3" s="5"/>
      <c r="BS3" s="5"/>
      <c r="BT3" s="5"/>
      <c r="BU3" s="5"/>
      <c r="BV3" s="5"/>
      <c r="BW3" s="5"/>
      <c r="BX3" s="5"/>
      <c r="BY3" s="5"/>
      <c r="BZ3" s="5"/>
      <c r="CA3" s="5"/>
      <c r="CB3" s="9"/>
    </row>
    <row r="4" spans="1:80" x14ac:dyDescent="0.45">
      <c r="A4" s="12" t="s">
        <v>39</v>
      </c>
      <c r="B4" s="9" t="s">
        <v>143</v>
      </c>
      <c r="D4" s="12"/>
      <c r="E4" s="5"/>
      <c r="F4" s="5"/>
      <c r="G4" s="5"/>
      <c r="H4" s="5"/>
      <c r="I4" s="5"/>
      <c r="J4" s="5"/>
      <c r="K4" s="5"/>
      <c r="L4" s="5"/>
      <c r="M4" s="5"/>
      <c r="N4" s="5"/>
      <c r="O4" s="9"/>
      <c r="Q4" s="12"/>
      <c r="R4" s="5"/>
      <c r="S4" s="5"/>
      <c r="T4" s="5"/>
      <c r="U4" s="5"/>
      <c r="V4" s="5"/>
      <c r="W4" s="5"/>
      <c r="X4" s="5"/>
      <c r="Y4" s="5"/>
      <c r="Z4" s="5"/>
      <c r="AA4" s="5"/>
      <c r="AB4" s="9"/>
      <c r="AD4" s="12"/>
      <c r="AE4" s="5"/>
      <c r="AF4" s="5"/>
      <c r="AG4" s="5"/>
      <c r="AH4" s="5"/>
      <c r="AI4" s="5"/>
      <c r="AJ4" s="5"/>
      <c r="AK4" s="5"/>
      <c r="AL4" s="5"/>
      <c r="AM4" s="5"/>
      <c r="AN4" s="5"/>
      <c r="AO4" s="9"/>
      <c r="AQ4" s="12"/>
      <c r="AR4" s="5"/>
      <c r="AS4" s="5"/>
      <c r="AT4" s="5"/>
      <c r="AU4" s="5"/>
      <c r="AV4" s="5"/>
      <c r="AW4" s="5"/>
      <c r="AX4" s="5"/>
      <c r="AY4" s="5"/>
      <c r="AZ4" s="5"/>
      <c r="BA4" s="5"/>
      <c r="BB4" s="9"/>
      <c r="BD4" s="12"/>
      <c r="BE4" s="5"/>
      <c r="BF4" s="5"/>
      <c r="BG4" s="5"/>
      <c r="BH4" s="5"/>
      <c r="BI4" s="5"/>
      <c r="BJ4" s="5"/>
      <c r="BK4" s="5"/>
      <c r="BL4" s="5"/>
      <c r="BM4" s="5"/>
      <c r="BN4" s="5"/>
      <c r="BO4" s="9"/>
      <c r="BQ4" s="12"/>
      <c r="BR4" s="5"/>
      <c r="BS4" s="5"/>
      <c r="BT4" s="5"/>
      <c r="BU4" s="5"/>
      <c r="BV4" s="5"/>
      <c r="BW4" s="5"/>
      <c r="BX4" s="5"/>
      <c r="BY4" s="5"/>
      <c r="BZ4" s="5"/>
      <c r="CA4" s="5"/>
      <c r="CB4" s="9"/>
    </row>
    <row r="5" spans="1:80" x14ac:dyDescent="0.45">
      <c r="A5" s="12" t="s">
        <v>40</v>
      </c>
      <c r="B5" s="9" t="s">
        <v>143</v>
      </c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9"/>
      <c r="Q5" s="12"/>
      <c r="R5" s="5"/>
      <c r="S5" s="5"/>
      <c r="T5" s="5"/>
      <c r="U5" s="5"/>
      <c r="V5" s="5"/>
      <c r="W5" s="5"/>
      <c r="X5" s="5"/>
      <c r="Y5" s="5"/>
      <c r="Z5" s="5"/>
      <c r="AA5" s="5"/>
      <c r="AB5" s="9"/>
      <c r="AD5" s="12"/>
      <c r="AE5" s="5"/>
      <c r="AF5" s="5"/>
      <c r="AG5" s="5"/>
      <c r="AH5" s="5"/>
      <c r="AI5" s="5"/>
      <c r="AJ5" s="5"/>
      <c r="AK5" s="5"/>
      <c r="AL5" s="5"/>
      <c r="AM5" s="5"/>
      <c r="AN5" s="5"/>
      <c r="AO5" s="9"/>
      <c r="AQ5" s="12"/>
      <c r="AR5" s="5"/>
      <c r="AS5" s="5"/>
      <c r="AT5" s="5"/>
      <c r="AU5" s="5"/>
      <c r="AV5" s="5"/>
      <c r="AW5" s="5"/>
      <c r="AX5" s="5"/>
      <c r="AY5" s="5"/>
      <c r="AZ5" s="5"/>
      <c r="BA5" s="5"/>
      <c r="BB5" s="9"/>
      <c r="BD5" s="12"/>
      <c r="BE5" s="5"/>
      <c r="BF5" s="5"/>
      <c r="BG5" s="5"/>
      <c r="BH5" s="5"/>
      <c r="BI5" s="5"/>
      <c r="BJ5" s="5"/>
      <c r="BK5" s="5"/>
      <c r="BL5" s="5"/>
      <c r="BM5" s="5"/>
      <c r="BN5" s="5"/>
      <c r="BO5" s="9"/>
      <c r="BQ5" s="12"/>
      <c r="BR5" s="5"/>
      <c r="BS5" s="5"/>
      <c r="BT5" s="5"/>
      <c r="BU5" s="5"/>
      <c r="BV5" s="5"/>
      <c r="BW5" s="5"/>
      <c r="BX5" s="5"/>
      <c r="BY5" s="5"/>
      <c r="BZ5" s="5"/>
      <c r="CA5" s="5"/>
      <c r="CB5" s="9"/>
    </row>
    <row r="6" spans="1:80" x14ac:dyDescent="0.45">
      <c r="A6" s="12" t="s">
        <v>41</v>
      </c>
      <c r="B6" s="9" t="s">
        <v>143</v>
      </c>
      <c r="D6" s="12"/>
      <c r="E6" s="5"/>
      <c r="F6" s="5"/>
      <c r="G6" s="5"/>
      <c r="H6" s="5"/>
      <c r="I6" s="5"/>
      <c r="J6" s="5"/>
      <c r="K6" s="5"/>
      <c r="L6" s="5"/>
      <c r="M6" s="5"/>
      <c r="N6" s="5"/>
      <c r="O6" s="9"/>
      <c r="Q6" s="12"/>
      <c r="R6" s="5"/>
      <c r="S6" s="5"/>
      <c r="T6" s="5"/>
      <c r="U6" s="5"/>
      <c r="V6" s="5"/>
      <c r="W6" s="5"/>
      <c r="X6" s="5"/>
      <c r="Y6" s="5"/>
      <c r="Z6" s="5"/>
      <c r="AA6" s="5"/>
      <c r="AB6" s="9"/>
      <c r="AD6" s="12"/>
      <c r="AE6" s="5"/>
      <c r="AF6" s="5"/>
      <c r="AG6" s="5"/>
      <c r="AH6" s="5"/>
      <c r="AI6" s="5"/>
      <c r="AJ6" s="5"/>
      <c r="AK6" s="5"/>
      <c r="AL6" s="5"/>
      <c r="AM6" s="5"/>
      <c r="AN6" s="5"/>
      <c r="AO6" s="9"/>
      <c r="AQ6" s="12"/>
      <c r="AR6" s="5"/>
      <c r="AS6" s="5"/>
      <c r="AT6" s="5"/>
      <c r="AU6" s="5"/>
      <c r="AV6" s="5"/>
      <c r="AW6" s="5"/>
      <c r="AX6" s="5"/>
      <c r="AY6" s="5"/>
      <c r="AZ6" s="5"/>
      <c r="BA6" s="5"/>
      <c r="BB6" s="9"/>
      <c r="BD6" s="12"/>
      <c r="BE6" s="5"/>
      <c r="BF6" s="5"/>
      <c r="BG6" s="5"/>
      <c r="BH6" s="5"/>
      <c r="BI6" s="5"/>
      <c r="BJ6" s="5"/>
      <c r="BK6" s="5"/>
      <c r="BL6" s="5"/>
      <c r="BM6" s="5"/>
      <c r="BN6" s="5"/>
      <c r="BO6" s="9"/>
      <c r="BQ6" s="12"/>
      <c r="BR6" s="5"/>
      <c r="BS6" s="5"/>
      <c r="BT6" s="5"/>
      <c r="BU6" s="5"/>
      <c r="BV6" s="5"/>
      <c r="BW6" s="5"/>
      <c r="BX6" s="5"/>
      <c r="BY6" s="5"/>
      <c r="BZ6" s="5"/>
      <c r="CA6" s="5"/>
      <c r="CB6" s="9"/>
    </row>
    <row r="7" spans="1:80" x14ac:dyDescent="0.45">
      <c r="A7" s="12" t="s">
        <v>42</v>
      </c>
      <c r="B7" s="9" t="s">
        <v>143</v>
      </c>
      <c r="D7" s="12"/>
      <c r="E7" s="5"/>
      <c r="F7" s="5"/>
      <c r="G7" s="5"/>
      <c r="H7" s="5"/>
      <c r="I7" s="5"/>
      <c r="J7" s="5"/>
      <c r="K7" s="5"/>
      <c r="L7" s="5"/>
      <c r="M7" s="5"/>
      <c r="N7" s="5"/>
      <c r="O7" s="9"/>
      <c r="Q7" s="12"/>
      <c r="R7" s="5"/>
      <c r="S7" s="5"/>
      <c r="T7" s="5"/>
      <c r="U7" s="5"/>
      <c r="V7" s="5"/>
      <c r="W7" s="5"/>
      <c r="X7" s="5"/>
      <c r="Y7" s="5"/>
      <c r="Z7" s="5"/>
      <c r="AA7" s="5"/>
      <c r="AB7" s="9"/>
      <c r="AD7" s="12"/>
      <c r="AE7" s="5"/>
      <c r="AF7" s="5"/>
      <c r="AG7" s="5"/>
      <c r="AH7" s="5"/>
      <c r="AI7" s="5"/>
      <c r="AJ7" s="5"/>
      <c r="AK7" s="5"/>
      <c r="AL7" s="5"/>
      <c r="AM7" s="5"/>
      <c r="AN7" s="5"/>
      <c r="AO7" s="9"/>
      <c r="AQ7" s="12"/>
      <c r="AR7" s="5"/>
      <c r="AS7" s="5"/>
      <c r="AT7" s="5"/>
      <c r="AU7" s="5"/>
      <c r="AV7" s="5"/>
      <c r="AW7" s="5"/>
      <c r="AX7" s="5"/>
      <c r="AY7" s="5"/>
      <c r="AZ7" s="5"/>
      <c r="BA7" s="5"/>
      <c r="BB7" s="9"/>
      <c r="BD7" s="12"/>
      <c r="BE7" s="5"/>
      <c r="BF7" s="5"/>
      <c r="BG7" s="5"/>
      <c r="BH7" s="5"/>
      <c r="BI7" s="5"/>
      <c r="BJ7" s="5"/>
      <c r="BK7" s="5"/>
      <c r="BL7" s="5"/>
      <c r="BM7" s="5"/>
      <c r="BN7" s="5"/>
      <c r="BO7" s="9"/>
      <c r="BQ7" s="12"/>
      <c r="BR7" s="5"/>
      <c r="BS7" s="5"/>
      <c r="BT7" s="5"/>
      <c r="BU7" s="5"/>
      <c r="BV7" s="5"/>
      <c r="BW7" s="5"/>
      <c r="BX7" s="5"/>
      <c r="BY7" s="5"/>
      <c r="BZ7" s="5"/>
      <c r="CA7" s="5"/>
      <c r="CB7" s="9"/>
    </row>
    <row r="8" spans="1:80" x14ac:dyDescent="0.45">
      <c r="A8" s="12" t="s">
        <v>43</v>
      </c>
      <c r="B8" s="9" t="s">
        <v>143</v>
      </c>
      <c r="D8" s="12"/>
      <c r="E8" s="5"/>
      <c r="F8" s="5"/>
      <c r="G8" s="5"/>
      <c r="H8" s="5"/>
      <c r="I8" s="5"/>
      <c r="J8" s="5"/>
      <c r="K8" s="5"/>
      <c r="L8" s="5"/>
      <c r="M8" s="5"/>
      <c r="N8" s="5"/>
      <c r="O8" s="9"/>
      <c r="Q8" s="12"/>
      <c r="R8" s="5"/>
      <c r="S8" s="5"/>
      <c r="T8" s="5"/>
      <c r="U8" s="5"/>
      <c r="V8" s="5"/>
      <c r="W8" s="5"/>
      <c r="X8" s="5"/>
      <c r="Y8" s="5"/>
      <c r="Z8" s="5"/>
      <c r="AA8" s="5"/>
      <c r="AB8" s="9"/>
      <c r="AD8" s="12"/>
      <c r="AE8" s="5"/>
      <c r="AF8" s="5"/>
      <c r="AG8" s="5"/>
      <c r="AH8" s="5"/>
      <c r="AI8" s="5"/>
      <c r="AJ8" s="5"/>
      <c r="AK8" s="5"/>
      <c r="AL8" s="5"/>
      <c r="AM8" s="5"/>
      <c r="AN8" s="5"/>
      <c r="AO8" s="9"/>
      <c r="AQ8" s="12"/>
      <c r="AR8" s="5"/>
      <c r="AS8" s="5"/>
      <c r="AT8" s="5"/>
      <c r="AU8" s="5"/>
      <c r="AV8" s="5"/>
      <c r="AW8" s="5"/>
      <c r="AX8" s="5"/>
      <c r="AY8" s="5"/>
      <c r="AZ8" s="5"/>
      <c r="BA8" s="5"/>
      <c r="BB8" s="9"/>
      <c r="BD8" s="12"/>
      <c r="BE8" s="5"/>
      <c r="BF8" s="5"/>
      <c r="BG8" s="5"/>
      <c r="BH8" s="5"/>
      <c r="BI8" s="5"/>
      <c r="BJ8" s="5"/>
      <c r="BK8" s="5"/>
      <c r="BL8" s="5"/>
      <c r="BM8" s="5"/>
      <c r="BN8" s="5"/>
      <c r="BO8" s="9"/>
      <c r="BQ8" s="12"/>
      <c r="BR8" s="5"/>
      <c r="BS8" s="5"/>
      <c r="BT8" s="5"/>
      <c r="BU8" s="5"/>
      <c r="BV8" s="5"/>
      <c r="BW8" s="5"/>
      <c r="BX8" s="5"/>
      <c r="BY8" s="5"/>
      <c r="BZ8" s="5"/>
      <c r="CA8" s="5"/>
      <c r="CB8" s="9"/>
    </row>
    <row r="9" spans="1:80" x14ac:dyDescent="0.45">
      <c r="A9" s="12" t="s">
        <v>44</v>
      </c>
      <c r="B9" s="9" t="s">
        <v>143</v>
      </c>
      <c r="D9" s="12"/>
      <c r="E9" s="5"/>
      <c r="F9" s="5"/>
      <c r="G9" s="5"/>
      <c r="H9" s="5"/>
      <c r="I9" s="5"/>
      <c r="J9" s="5"/>
      <c r="K9" s="5"/>
      <c r="L9" s="5"/>
      <c r="M9" s="5"/>
      <c r="N9" s="5"/>
      <c r="O9" s="9"/>
      <c r="Q9" s="12"/>
      <c r="R9" s="5"/>
      <c r="S9" s="5"/>
      <c r="T9" s="5"/>
      <c r="U9" s="5"/>
      <c r="V9" s="5"/>
      <c r="W9" s="5"/>
      <c r="X9" s="5"/>
      <c r="Y9" s="5"/>
      <c r="Z9" s="5"/>
      <c r="AA9" s="5"/>
      <c r="AB9" s="9"/>
      <c r="AD9" s="12"/>
      <c r="AE9" s="5"/>
      <c r="AF9" s="5"/>
      <c r="AG9" s="5"/>
      <c r="AH9" s="5"/>
      <c r="AI9" s="5"/>
      <c r="AJ9" s="5"/>
      <c r="AK9" s="5"/>
      <c r="AL9" s="5"/>
      <c r="AM9" s="5"/>
      <c r="AN9" s="5"/>
      <c r="AO9" s="9"/>
      <c r="AQ9" s="12"/>
      <c r="AR9" s="5"/>
      <c r="AS9" s="5"/>
      <c r="AT9" s="5"/>
      <c r="AU9" s="5"/>
      <c r="AV9" s="5"/>
      <c r="AW9" s="5"/>
      <c r="AX9" s="5"/>
      <c r="AY9" s="5"/>
      <c r="AZ9" s="5"/>
      <c r="BA9" s="5"/>
      <c r="BB9" s="9"/>
      <c r="BD9" s="12"/>
      <c r="BE9" s="5"/>
      <c r="BF9" s="5"/>
      <c r="BG9" s="5"/>
      <c r="BH9" s="5"/>
      <c r="BI9" s="5"/>
      <c r="BJ9" s="5"/>
      <c r="BK9" s="5"/>
      <c r="BL9" s="5"/>
      <c r="BM9" s="5"/>
      <c r="BN9" s="5"/>
      <c r="BO9" s="9"/>
      <c r="BQ9" s="12"/>
      <c r="BR9" s="5"/>
      <c r="BS9" s="5"/>
      <c r="BT9" s="5"/>
      <c r="BU9" s="5"/>
      <c r="BV9" s="5"/>
      <c r="BW9" s="5"/>
      <c r="BX9" s="5"/>
      <c r="BY9" s="5"/>
      <c r="BZ9" s="5"/>
      <c r="CA9" s="5"/>
      <c r="CB9" s="9"/>
    </row>
    <row r="10" spans="1:80" x14ac:dyDescent="0.45">
      <c r="A10" s="12" t="s">
        <v>45</v>
      </c>
      <c r="B10" s="9" t="s">
        <v>143</v>
      </c>
      <c r="D10" s="12"/>
      <c r="E10" s="5"/>
      <c r="F10" s="5"/>
      <c r="G10" s="5"/>
      <c r="H10" s="5"/>
      <c r="I10" s="5"/>
      <c r="J10" s="5"/>
      <c r="K10" s="5"/>
      <c r="L10" s="5"/>
      <c r="M10" s="5"/>
      <c r="N10" s="5"/>
      <c r="O10" s="9"/>
      <c r="Q10" s="12"/>
      <c r="R10" s="5"/>
      <c r="S10" s="5"/>
      <c r="T10" s="5"/>
      <c r="U10" s="5"/>
      <c r="V10" s="5"/>
      <c r="W10" s="5"/>
      <c r="X10" s="5"/>
      <c r="Y10" s="5"/>
      <c r="Z10" s="5"/>
      <c r="AA10" s="5"/>
      <c r="AB10" s="9"/>
      <c r="AD10" s="12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9"/>
      <c r="AQ10" s="12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9"/>
      <c r="BD10" s="12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9"/>
      <c r="BQ10" s="12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9"/>
    </row>
    <row r="11" spans="1:80" x14ac:dyDescent="0.45">
      <c r="A11" s="12" t="s">
        <v>46</v>
      </c>
      <c r="B11" s="9" t="s">
        <v>143</v>
      </c>
      <c r="D11" s="12"/>
      <c r="E11" s="5"/>
      <c r="F11" s="5"/>
      <c r="G11" s="5"/>
      <c r="H11" s="5"/>
      <c r="I11" s="5"/>
      <c r="J11" s="5"/>
      <c r="K11" s="5"/>
      <c r="L11" s="5"/>
      <c r="M11" s="5"/>
      <c r="N11" s="5"/>
      <c r="O11" s="9"/>
      <c r="Q11" s="12"/>
      <c r="R11" s="5"/>
      <c r="S11" s="5"/>
      <c r="T11" s="5"/>
      <c r="U11" s="5"/>
      <c r="V11" s="5"/>
      <c r="W11" s="5"/>
      <c r="X11" s="5"/>
      <c r="Y11" s="5"/>
      <c r="Z11" s="5"/>
      <c r="AA11" s="5"/>
      <c r="AB11" s="9"/>
      <c r="AD11" s="12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9"/>
      <c r="AQ11" s="12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9"/>
      <c r="BD11" s="12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9"/>
      <c r="BQ11" s="12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9"/>
    </row>
    <row r="12" spans="1:80" x14ac:dyDescent="0.45">
      <c r="A12" s="12" t="s">
        <v>47</v>
      </c>
      <c r="B12" s="9" t="s">
        <v>143</v>
      </c>
      <c r="D12" s="12"/>
      <c r="E12" s="5"/>
      <c r="F12" s="5"/>
      <c r="G12" s="5"/>
      <c r="H12" s="5"/>
      <c r="I12" s="5"/>
      <c r="J12" s="5"/>
      <c r="K12" s="5"/>
      <c r="L12" s="5"/>
      <c r="M12" s="5"/>
      <c r="N12" s="5"/>
      <c r="O12" s="9"/>
      <c r="Q12" s="12"/>
      <c r="R12" s="5"/>
      <c r="S12" s="5"/>
      <c r="T12" s="5"/>
      <c r="U12" s="5"/>
      <c r="V12" s="5"/>
      <c r="W12" s="5"/>
      <c r="X12" s="5"/>
      <c r="Y12" s="5"/>
      <c r="Z12" s="5"/>
      <c r="AA12" s="5"/>
      <c r="AB12" s="9"/>
      <c r="AD12" s="12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9"/>
      <c r="AQ12" s="12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9"/>
      <c r="BD12" s="12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9"/>
      <c r="BQ12" s="12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9"/>
    </row>
    <row r="13" spans="1:80" x14ac:dyDescent="0.45">
      <c r="A13" s="12" t="s">
        <v>48</v>
      </c>
      <c r="B13" s="9" t="s">
        <v>143</v>
      </c>
      <c r="D13" s="12"/>
      <c r="E13" s="5"/>
      <c r="F13" s="5"/>
      <c r="G13" s="5"/>
      <c r="H13" s="5"/>
      <c r="I13" s="5"/>
      <c r="J13" s="5"/>
      <c r="K13" s="5"/>
      <c r="L13" s="5"/>
      <c r="M13" s="5"/>
      <c r="N13" s="5"/>
      <c r="O13" s="9"/>
      <c r="Q13" s="12"/>
      <c r="R13" s="5"/>
      <c r="S13" s="5"/>
      <c r="T13" s="5"/>
      <c r="U13" s="5"/>
      <c r="V13" s="5"/>
      <c r="W13" s="5"/>
      <c r="X13" s="5"/>
      <c r="Y13" s="5"/>
      <c r="Z13" s="5"/>
      <c r="AA13" s="5"/>
      <c r="AB13" s="9"/>
      <c r="AD13" s="12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9"/>
      <c r="AQ13" s="12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9"/>
      <c r="BD13" s="12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9"/>
      <c r="BQ13" s="12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9"/>
    </row>
    <row r="14" spans="1:80" x14ac:dyDescent="0.45">
      <c r="A14" s="12" t="s">
        <v>49</v>
      </c>
      <c r="B14" s="9" t="s">
        <v>143</v>
      </c>
      <c r="D14" s="12"/>
      <c r="E14" s="5"/>
      <c r="F14" s="5"/>
      <c r="G14" s="5"/>
      <c r="H14" s="5"/>
      <c r="I14" s="5"/>
      <c r="J14" s="5"/>
      <c r="K14" s="5"/>
      <c r="L14" s="5"/>
      <c r="M14" s="5"/>
      <c r="N14" s="5"/>
      <c r="O14" s="9"/>
      <c r="Q14" s="12"/>
      <c r="R14" s="5"/>
      <c r="S14" s="5"/>
      <c r="T14" s="5"/>
      <c r="U14" s="5"/>
      <c r="V14" s="5"/>
      <c r="W14" s="5"/>
      <c r="X14" s="5"/>
      <c r="Y14" s="5"/>
      <c r="Z14" s="5"/>
      <c r="AA14" s="5"/>
      <c r="AB14" s="9"/>
      <c r="AD14" s="12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9"/>
      <c r="AQ14" s="12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9"/>
      <c r="BD14" s="12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9"/>
      <c r="BQ14" s="12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9"/>
    </row>
    <row r="15" spans="1:80" x14ac:dyDescent="0.45">
      <c r="A15" s="12" t="s">
        <v>50</v>
      </c>
      <c r="B15" s="9" t="s">
        <v>143</v>
      </c>
      <c r="D15" s="12"/>
      <c r="E15" s="5"/>
      <c r="F15" s="5"/>
      <c r="G15" s="5"/>
      <c r="H15" s="5"/>
      <c r="I15" s="5"/>
      <c r="J15" s="5"/>
      <c r="K15" s="5"/>
      <c r="L15" s="5"/>
      <c r="M15" s="5"/>
      <c r="N15" s="5"/>
      <c r="O15" s="9"/>
      <c r="Q15" s="12"/>
      <c r="R15" s="5"/>
      <c r="S15" s="5"/>
      <c r="T15" s="5"/>
      <c r="U15" s="5"/>
      <c r="V15" s="5"/>
      <c r="W15" s="5"/>
      <c r="X15" s="5"/>
      <c r="Y15" s="5"/>
      <c r="Z15" s="5"/>
      <c r="AA15" s="5"/>
      <c r="AB15" s="9"/>
      <c r="AD15" s="12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9"/>
      <c r="AQ15" s="12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9"/>
      <c r="BD15" s="12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9"/>
      <c r="BQ15" s="12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9"/>
    </row>
    <row r="16" spans="1:80" x14ac:dyDescent="0.45">
      <c r="A16" s="12" t="s">
        <v>51</v>
      </c>
      <c r="B16" s="9" t="s">
        <v>143</v>
      </c>
      <c r="D16" s="12"/>
      <c r="E16" s="5"/>
      <c r="F16" s="5"/>
      <c r="G16" s="5"/>
      <c r="H16" s="5"/>
      <c r="I16" s="5"/>
      <c r="J16" s="5"/>
      <c r="K16" s="5"/>
      <c r="L16" s="5"/>
      <c r="M16" s="5"/>
      <c r="N16" s="5"/>
      <c r="O16" s="9"/>
      <c r="Q16" s="12"/>
      <c r="R16" s="5"/>
      <c r="S16" s="5"/>
      <c r="T16" s="5"/>
      <c r="U16" s="5"/>
      <c r="V16" s="5"/>
      <c r="W16" s="5"/>
      <c r="X16" s="5"/>
      <c r="Y16" s="5"/>
      <c r="Z16" s="5"/>
      <c r="AA16" s="5"/>
      <c r="AB16" s="9"/>
      <c r="AD16" s="12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9"/>
      <c r="AQ16" s="12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9"/>
      <c r="BD16" s="12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9"/>
      <c r="BQ16" s="12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9"/>
    </row>
    <row r="17" spans="1:80" x14ac:dyDescent="0.45">
      <c r="A17" s="12" t="s">
        <v>52</v>
      </c>
      <c r="B17" s="9" t="s">
        <v>143</v>
      </c>
      <c r="D17" s="12"/>
      <c r="E17" s="5"/>
      <c r="F17" s="5"/>
      <c r="G17" s="5"/>
      <c r="H17" s="5"/>
      <c r="I17" s="5"/>
      <c r="J17" s="5"/>
      <c r="K17" s="5"/>
      <c r="L17" s="5"/>
      <c r="M17" s="5"/>
      <c r="N17" s="5"/>
      <c r="O17" s="9"/>
      <c r="Q17" s="12"/>
      <c r="R17" s="5"/>
      <c r="S17" s="5"/>
      <c r="T17" s="5"/>
      <c r="U17" s="5"/>
      <c r="V17" s="5"/>
      <c r="W17" s="5"/>
      <c r="X17" s="5"/>
      <c r="Y17" s="5"/>
      <c r="Z17" s="5"/>
      <c r="AA17" s="5"/>
      <c r="AB17" s="9"/>
      <c r="AD17" s="12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9"/>
      <c r="AQ17" s="12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9"/>
      <c r="BD17" s="12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9"/>
      <c r="BQ17" s="12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9"/>
    </row>
    <row r="18" spans="1:80" x14ac:dyDescent="0.45">
      <c r="A18" s="12" t="s">
        <v>53</v>
      </c>
      <c r="B18" s="9" t="s">
        <v>143</v>
      </c>
      <c r="D18" s="12"/>
      <c r="E18" s="5"/>
      <c r="F18" s="5"/>
      <c r="G18" s="5"/>
      <c r="H18" s="5"/>
      <c r="I18" s="5"/>
      <c r="J18" s="5"/>
      <c r="K18" s="5"/>
      <c r="L18" s="5"/>
      <c r="M18" s="5"/>
      <c r="N18" s="5"/>
      <c r="O18" s="9"/>
      <c r="Q18" s="12"/>
      <c r="R18" s="5"/>
      <c r="S18" s="5"/>
      <c r="T18" s="5"/>
      <c r="U18" s="5"/>
      <c r="V18" s="5"/>
      <c r="W18" s="5"/>
      <c r="X18" s="5"/>
      <c r="Y18" s="5"/>
      <c r="Z18" s="5"/>
      <c r="AA18" s="5"/>
      <c r="AB18" s="9"/>
      <c r="AD18" s="12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9"/>
      <c r="AQ18" s="12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9"/>
      <c r="BD18" s="12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9"/>
      <c r="BQ18" s="12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9"/>
    </row>
    <row r="19" spans="1:80" x14ac:dyDescent="0.45">
      <c r="A19" s="12" t="s">
        <v>54</v>
      </c>
      <c r="B19" s="9" t="s">
        <v>143</v>
      </c>
      <c r="D19" s="12"/>
      <c r="E19" s="5"/>
      <c r="F19" s="5"/>
      <c r="G19" s="5"/>
      <c r="H19" s="5"/>
      <c r="I19" s="5"/>
      <c r="J19" s="5"/>
      <c r="K19" s="5"/>
      <c r="L19" s="5"/>
      <c r="M19" s="5"/>
      <c r="N19" s="5"/>
      <c r="O19" s="9"/>
      <c r="Q19" s="12"/>
      <c r="R19" s="5"/>
      <c r="S19" s="5"/>
      <c r="T19" s="5"/>
      <c r="U19" s="5"/>
      <c r="V19" s="5"/>
      <c r="W19" s="5"/>
      <c r="X19" s="5"/>
      <c r="Y19" s="5"/>
      <c r="Z19" s="5"/>
      <c r="AA19" s="5"/>
      <c r="AB19" s="9"/>
      <c r="AD19" s="12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9"/>
      <c r="AQ19" s="12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9"/>
      <c r="BD19" s="12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9"/>
      <c r="BQ19" s="12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9"/>
    </row>
    <row r="20" spans="1:80" x14ac:dyDescent="0.45">
      <c r="A20" s="12" t="s">
        <v>55</v>
      </c>
      <c r="B20" s="9" t="s">
        <v>143</v>
      </c>
      <c r="D20" s="12"/>
      <c r="E20" s="5"/>
      <c r="F20" s="5"/>
      <c r="G20" s="5"/>
      <c r="H20" s="5"/>
      <c r="I20" s="5"/>
      <c r="J20" s="5"/>
      <c r="K20" s="5"/>
      <c r="L20" s="5"/>
      <c r="M20" s="5"/>
      <c r="N20" s="5"/>
      <c r="O20" s="9"/>
      <c r="Q20" s="12"/>
      <c r="R20" s="5"/>
      <c r="S20" s="5"/>
      <c r="T20" s="5"/>
      <c r="U20" s="5"/>
      <c r="V20" s="5"/>
      <c r="W20" s="5"/>
      <c r="X20" s="5"/>
      <c r="Y20" s="5"/>
      <c r="Z20" s="5"/>
      <c r="AA20" s="5"/>
      <c r="AB20" s="9"/>
      <c r="AD20" s="12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9"/>
      <c r="AQ20" s="12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9"/>
      <c r="BD20" s="12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9"/>
      <c r="BQ20" s="12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9"/>
    </row>
    <row r="21" spans="1:80" x14ac:dyDescent="0.45">
      <c r="A21" s="12" t="s">
        <v>56</v>
      </c>
      <c r="B21" s="9" t="s">
        <v>143</v>
      </c>
      <c r="D21" s="12"/>
      <c r="E21" s="5"/>
      <c r="F21" s="5"/>
      <c r="G21" s="5"/>
      <c r="H21" s="5"/>
      <c r="I21" s="5"/>
      <c r="J21" s="5"/>
      <c r="K21" s="5"/>
      <c r="L21" s="5"/>
      <c r="M21" s="5"/>
      <c r="N21" s="5"/>
      <c r="O21" s="9"/>
      <c r="Q21" s="12"/>
      <c r="R21" s="5"/>
      <c r="S21" s="5"/>
      <c r="T21" s="5"/>
      <c r="U21" s="5"/>
      <c r="V21" s="5"/>
      <c r="W21" s="5"/>
      <c r="X21" s="5"/>
      <c r="Y21" s="5"/>
      <c r="Z21" s="5"/>
      <c r="AA21" s="5"/>
      <c r="AB21" s="9"/>
      <c r="AD21" s="12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9"/>
      <c r="AQ21" s="12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D21" s="12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9"/>
      <c r="BQ21" s="12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9"/>
    </row>
    <row r="22" spans="1:80" x14ac:dyDescent="0.45">
      <c r="A22" s="12" t="s">
        <v>57</v>
      </c>
      <c r="B22" s="9" t="s">
        <v>143</v>
      </c>
      <c r="D22" s="12"/>
      <c r="E22" s="5"/>
      <c r="F22" s="5"/>
      <c r="G22" s="5"/>
      <c r="H22" s="5"/>
      <c r="I22" s="5"/>
      <c r="J22" s="5"/>
      <c r="K22" s="5"/>
      <c r="L22" s="5"/>
      <c r="M22" s="5"/>
      <c r="N22" s="5"/>
      <c r="O22" s="9"/>
      <c r="Q22" s="12"/>
      <c r="R22" s="5"/>
      <c r="S22" s="5"/>
      <c r="T22" s="5"/>
      <c r="U22" s="5"/>
      <c r="V22" s="5"/>
      <c r="W22" s="5"/>
      <c r="X22" s="5"/>
      <c r="Y22" s="5"/>
      <c r="Z22" s="5"/>
      <c r="AA22" s="5"/>
      <c r="AB22" s="9"/>
      <c r="AD22" s="12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9"/>
      <c r="AQ22" s="12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9"/>
      <c r="BD22" s="12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9"/>
      <c r="BQ22" s="12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9"/>
    </row>
    <row r="23" spans="1:80" x14ac:dyDescent="0.45">
      <c r="A23" s="12" t="s">
        <v>58</v>
      </c>
      <c r="B23" s="9" t="s">
        <v>143</v>
      </c>
      <c r="D23" s="12"/>
      <c r="E23" s="5"/>
      <c r="F23" s="5"/>
      <c r="G23" s="5"/>
      <c r="H23" s="5"/>
      <c r="I23" s="5"/>
      <c r="J23" s="5"/>
      <c r="K23" s="5"/>
      <c r="L23" s="5"/>
      <c r="M23" s="5"/>
      <c r="N23" s="5"/>
      <c r="O23" s="9"/>
      <c r="Q23" s="12"/>
      <c r="R23" s="5"/>
      <c r="S23" s="5"/>
      <c r="T23" s="5"/>
      <c r="U23" s="5"/>
      <c r="V23" s="5"/>
      <c r="W23" s="5"/>
      <c r="X23" s="5"/>
      <c r="Y23" s="5"/>
      <c r="Z23" s="5"/>
      <c r="AA23" s="5"/>
      <c r="AB23" s="9"/>
      <c r="AD23" s="12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9"/>
      <c r="AQ23" s="12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9"/>
      <c r="BD23" s="12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9"/>
      <c r="BQ23" s="12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9"/>
    </row>
    <row r="24" spans="1:80" x14ac:dyDescent="0.45">
      <c r="A24" s="12" t="s">
        <v>59</v>
      </c>
      <c r="B24" s="9" t="s">
        <v>143</v>
      </c>
      <c r="D24" s="12"/>
      <c r="E24" s="5"/>
      <c r="F24" s="5"/>
      <c r="G24" s="5"/>
      <c r="H24" s="5"/>
      <c r="I24" s="5"/>
      <c r="J24" s="5"/>
      <c r="K24" s="5"/>
      <c r="L24" s="5"/>
      <c r="M24" s="5"/>
      <c r="N24" s="5"/>
      <c r="O24" s="9"/>
      <c r="Q24" s="12"/>
      <c r="R24" s="5"/>
      <c r="S24" s="5"/>
      <c r="T24" s="5"/>
      <c r="U24" s="5"/>
      <c r="V24" s="5"/>
      <c r="W24" s="5"/>
      <c r="X24" s="5"/>
      <c r="Y24" s="5"/>
      <c r="Z24" s="5"/>
      <c r="AA24" s="5"/>
      <c r="AB24" s="9"/>
      <c r="AD24" s="12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9"/>
      <c r="AQ24" s="12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D24" s="12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9"/>
      <c r="BQ24" s="12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9"/>
    </row>
    <row r="25" spans="1:80" x14ac:dyDescent="0.45">
      <c r="A25" s="12" t="s">
        <v>60</v>
      </c>
      <c r="B25" s="9" t="s">
        <v>143</v>
      </c>
      <c r="D25" s="12"/>
      <c r="E25" s="5"/>
      <c r="F25" s="5"/>
      <c r="G25" s="5"/>
      <c r="H25" s="5"/>
      <c r="I25" s="5"/>
      <c r="J25" s="5"/>
      <c r="K25" s="5"/>
      <c r="L25" s="5"/>
      <c r="M25" s="5"/>
      <c r="N25" s="5"/>
      <c r="O25" s="9"/>
      <c r="Q25" s="12"/>
      <c r="R25" s="5"/>
      <c r="S25" s="5"/>
      <c r="T25" s="5"/>
      <c r="U25" s="5"/>
      <c r="V25" s="5"/>
      <c r="W25" s="5"/>
      <c r="X25" s="5"/>
      <c r="Y25" s="5"/>
      <c r="Z25" s="5"/>
      <c r="AA25" s="5"/>
      <c r="AB25" s="9"/>
      <c r="AD25" s="12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9"/>
      <c r="AQ25" s="12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9"/>
      <c r="BD25" s="12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9"/>
      <c r="BQ25" s="12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9"/>
    </row>
    <row r="26" spans="1:80" x14ac:dyDescent="0.45">
      <c r="A26" s="12" t="s">
        <v>61</v>
      </c>
      <c r="B26" s="9" t="s">
        <v>143</v>
      </c>
      <c r="D26" s="12"/>
      <c r="E26" s="5"/>
      <c r="F26" s="5"/>
      <c r="G26" s="5"/>
      <c r="H26" s="5"/>
      <c r="I26" s="5"/>
      <c r="J26" s="5"/>
      <c r="K26" s="5"/>
      <c r="L26" s="5"/>
      <c r="M26" s="5"/>
      <c r="N26" s="5"/>
      <c r="O26" s="9"/>
      <c r="Q26" s="12"/>
      <c r="R26" s="5"/>
      <c r="S26" s="5"/>
      <c r="T26" s="5"/>
      <c r="U26" s="5"/>
      <c r="V26" s="5"/>
      <c r="W26" s="5"/>
      <c r="X26" s="5"/>
      <c r="Y26" s="5"/>
      <c r="Z26" s="5"/>
      <c r="AA26" s="5"/>
      <c r="AB26" s="9"/>
      <c r="AD26" s="12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9"/>
      <c r="AQ26" s="12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9"/>
      <c r="BD26" s="12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9"/>
      <c r="BQ26" s="12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9"/>
    </row>
    <row r="27" spans="1:80" x14ac:dyDescent="0.45">
      <c r="A27" s="12" t="s">
        <v>62</v>
      </c>
      <c r="B27" s="9" t="s">
        <v>143</v>
      </c>
      <c r="D27" s="12"/>
      <c r="E27" s="5"/>
      <c r="F27" s="5"/>
      <c r="G27" s="5"/>
      <c r="H27" s="5"/>
      <c r="I27" s="5"/>
      <c r="J27" s="5"/>
      <c r="K27" s="5"/>
      <c r="L27" s="5"/>
      <c r="M27" s="5"/>
      <c r="N27" s="5"/>
      <c r="O27" s="9"/>
      <c r="Q27" s="12"/>
      <c r="R27" s="5"/>
      <c r="S27" s="5"/>
      <c r="T27" s="5"/>
      <c r="U27" s="5"/>
      <c r="V27" s="5"/>
      <c r="W27" s="5"/>
      <c r="X27" s="5"/>
      <c r="Y27" s="5"/>
      <c r="Z27" s="5"/>
      <c r="AA27" s="5"/>
      <c r="AB27" s="9"/>
      <c r="AD27" s="12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9"/>
      <c r="AQ27" s="12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D27" s="12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9"/>
      <c r="BQ27" s="12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9"/>
    </row>
    <row r="28" spans="1:80" x14ac:dyDescent="0.45">
      <c r="A28" s="12" t="s">
        <v>63</v>
      </c>
      <c r="B28" s="9" t="s">
        <v>143</v>
      </c>
      <c r="D28" s="12"/>
      <c r="E28" s="5"/>
      <c r="F28" s="5"/>
      <c r="G28" s="5"/>
      <c r="H28" s="5"/>
      <c r="I28" s="5"/>
      <c r="J28" s="5"/>
      <c r="K28" s="5"/>
      <c r="L28" s="5"/>
      <c r="M28" s="5"/>
      <c r="N28" s="5"/>
      <c r="O28" s="9"/>
      <c r="Q28" s="12"/>
      <c r="R28" s="5"/>
      <c r="S28" s="5"/>
      <c r="T28" s="5"/>
      <c r="U28" s="5"/>
      <c r="V28" s="5"/>
      <c r="W28" s="5"/>
      <c r="X28" s="5"/>
      <c r="Y28" s="5"/>
      <c r="Z28" s="5"/>
      <c r="AA28" s="5"/>
      <c r="AB28" s="9"/>
      <c r="AD28" s="12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9"/>
      <c r="AQ28" s="12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9"/>
      <c r="BD28" s="12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9"/>
      <c r="BQ28" s="12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9"/>
    </row>
    <row r="29" spans="1:80" x14ac:dyDescent="0.45">
      <c r="A29" s="12" t="s">
        <v>64</v>
      </c>
      <c r="B29" s="9" t="s">
        <v>143</v>
      </c>
      <c r="D29" s="12"/>
      <c r="E29" s="5"/>
      <c r="F29" s="5"/>
      <c r="G29" s="5"/>
      <c r="H29" s="5"/>
      <c r="I29" s="5"/>
      <c r="J29" s="5"/>
      <c r="K29" s="5"/>
      <c r="L29" s="5"/>
      <c r="M29" s="5"/>
      <c r="N29" s="5"/>
      <c r="O29" s="9"/>
      <c r="Q29" s="12"/>
      <c r="R29" s="5"/>
      <c r="S29" s="5"/>
      <c r="T29" s="5"/>
      <c r="U29" s="5"/>
      <c r="V29" s="5"/>
      <c r="W29" s="5"/>
      <c r="X29" s="5"/>
      <c r="Y29" s="5"/>
      <c r="Z29" s="5"/>
      <c r="AA29" s="5"/>
      <c r="AB29" s="9"/>
      <c r="AD29" s="12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9"/>
      <c r="AQ29" s="12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9"/>
      <c r="BD29" s="12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9"/>
      <c r="BQ29" s="12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9"/>
    </row>
    <row r="30" spans="1:80" x14ac:dyDescent="0.45">
      <c r="A30" s="12" t="s">
        <v>65</v>
      </c>
      <c r="B30" s="9" t="s">
        <v>143</v>
      </c>
      <c r="D30" s="12"/>
      <c r="E30" s="5"/>
      <c r="F30" s="5"/>
      <c r="G30" s="5"/>
      <c r="H30" s="5"/>
      <c r="I30" s="5"/>
      <c r="J30" s="5"/>
      <c r="K30" s="5"/>
      <c r="L30" s="5"/>
      <c r="M30" s="5"/>
      <c r="N30" s="5"/>
      <c r="O30" s="9"/>
      <c r="Q30" s="12"/>
      <c r="R30" s="5"/>
      <c r="S30" s="5"/>
      <c r="T30" s="5"/>
      <c r="U30" s="5"/>
      <c r="V30" s="5"/>
      <c r="W30" s="5"/>
      <c r="X30" s="5"/>
      <c r="Y30" s="5"/>
      <c r="Z30" s="5"/>
      <c r="AA30" s="5"/>
      <c r="AB30" s="9"/>
      <c r="AD30" s="12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9"/>
      <c r="AQ30" s="12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D30" s="12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9"/>
      <c r="BQ30" s="12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9"/>
    </row>
    <row r="31" spans="1:80" x14ac:dyDescent="0.45">
      <c r="A31" s="12" t="s">
        <v>66</v>
      </c>
      <c r="B31" s="9" t="s">
        <v>143</v>
      </c>
      <c r="D31" s="12"/>
      <c r="E31" s="5"/>
      <c r="F31" s="5"/>
      <c r="G31" s="5"/>
      <c r="H31" s="5"/>
      <c r="I31" s="5"/>
      <c r="J31" s="5"/>
      <c r="K31" s="5"/>
      <c r="L31" s="5"/>
      <c r="M31" s="5"/>
      <c r="N31" s="5"/>
      <c r="O31" s="9"/>
      <c r="Q31" s="12"/>
      <c r="R31" s="5"/>
      <c r="S31" s="5"/>
      <c r="T31" s="5"/>
      <c r="U31" s="5"/>
      <c r="V31" s="5"/>
      <c r="W31" s="5"/>
      <c r="X31" s="5"/>
      <c r="Y31" s="5"/>
      <c r="Z31" s="5"/>
      <c r="AA31" s="5"/>
      <c r="AB31" s="9"/>
      <c r="AD31" s="12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9"/>
      <c r="AQ31" s="12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9"/>
      <c r="BD31" s="12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9"/>
      <c r="BQ31" s="12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9"/>
    </row>
    <row r="32" spans="1:80" x14ac:dyDescent="0.45">
      <c r="A32" s="12" t="s">
        <v>67</v>
      </c>
      <c r="B32" s="9" t="s">
        <v>143</v>
      </c>
      <c r="D32" s="12"/>
      <c r="E32" s="5"/>
      <c r="F32" s="5"/>
      <c r="G32" s="5"/>
      <c r="H32" s="5"/>
      <c r="I32" s="5"/>
      <c r="J32" s="5"/>
      <c r="K32" s="5"/>
      <c r="L32" s="5"/>
      <c r="M32" s="5"/>
      <c r="N32" s="5"/>
      <c r="O32" s="9"/>
      <c r="Q32" s="12"/>
      <c r="R32" s="5"/>
      <c r="S32" s="5"/>
      <c r="T32" s="5"/>
      <c r="U32" s="5"/>
      <c r="V32" s="5"/>
      <c r="W32" s="5"/>
      <c r="X32" s="5"/>
      <c r="Y32" s="5"/>
      <c r="Z32" s="5"/>
      <c r="AA32" s="5"/>
      <c r="AB32" s="9"/>
      <c r="AD32" s="12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9"/>
      <c r="AQ32" s="12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9"/>
      <c r="BD32" s="12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9"/>
      <c r="BQ32" s="12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9"/>
    </row>
    <row r="33" spans="1:80" x14ac:dyDescent="0.45">
      <c r="A33" s="12" t="s">
        <v>68</v>
      </c>
      <c r="B33" s="9" t="s">
        <v>143</v>
      </c>
      <c r="D33" s="12"/>
      <c r="E33" s="5"/>
      <c r="F33" s="5"/>
      <c r="G33" s="5"/>
      <c r="H33" s="5"/>
      <c r="I33" s="5"/>
      <c r="J33" s="5"/>
      <c r="K33" s="5"/>
      <c r="L33" s="5"/>
      <c r="M33" s="5"/>
      <c r="N33" s="5"/>
      <c r="O33" s="9"/>
      <c r="Q33" s="12"/>
      <c r="R33" s="5"/>
      <c r="S33" s="5"/>
      <c r="T33" s="5"/>
      <c r="U33" s="5"/>
      <c r="V33" s="5"/>
      <c r="W33" s="5"/>
      <c r="X33" s="5"/>
      <c r="Y33" s="5"/>
      <c r="Z33" s="5"/>
      <c r="AA33" s="5"/>
      <c r="AB33" s="9"/>
      <c r="AD33" s="12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9"/>
      <c r="AQ33" s="12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D33" s="12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9"/>
      <c r="BQ33" s="12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9"/>
    </row>
    <row r="34" spans="1:80" x14ac:dyDescent="0.45">
      <c r="A34" s="12" t="s">
        <v>69</v>
      </c>
      <c r="B34" s="9" t="s">
        <v>143</v>
      </c>
      <c r="D34" s="12"/>
      <c r="E34" s="5"/>
      <c r="F34" s="5"/>
      <c r="G34" s="5"/>
      <c r="H34" s="5"/>
      <c r="I34" s="5"/>
      <c r="J34" s="5"/>
      <c r="K34" s="5"/>
      <c r="L34" s="5"/>
      <c r="M34" s="5"/>
      <c r="N34" s="5"/>
      <c r="O34" s="9"/>
      <c r="Q34" s="12"/>
      <c r="R34" s="5"/>
      <c r="S34" s="5"/>
      <c r="T34" s="5"/>
      <c r="U34" s="5"/>
      <c r="V34" s="5"/>
      <c r="W34" s="5"/>
      <c r="X34" s="5"/>
      <c r="Y34" s="5"/>
      <c r="Z34" s="5"/>
      <c r="AA34" s="5"/>
      <c r="AB34" s="9"/>
      <c r="AD34" s="12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9"/>
      <c r="AQ34" s="12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9"/>
      <c r="BD34" s="12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9"/>
      <c r="BQ34" s="12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9"/>
    </row>
    <row r="35" spans="1:80" x14ac:dyDescent="0.45">
      <c r="A35" s="12" t="s">
        <v>70</v>
      </c>
      <c r="B35" s="9" t="s">
        <v>143</v>
      </c>
      <c r="D35" s="12"/>
      <c r="E35" s="5"/>
      <c r="F35" s="5"/>
      <c r="G35" s="5"/>
      <c r="H35" s="5"/>
      <c r="I35" s="5"/>
      <c r="J35" s="5"/>
      <c r="K35" s="5"/>
      <c r="L35" s="5"/>
      <c r="M35" s="5"/>
      <c r="N35" s="5"/>
      <c r="O35" s="9"/>
      <c r="Q35" s="12"/>
      <c r="R35" s="5"/>
      <c r="S35" s="5"/>
      <c r="T35" s="5"/>
      <c r="U35" s="5"/>
      <c r="V35" s="5"/>
      <c r="W35" s="5"/>
      <c r="X35" s="5"/>
      <c r="Y35" s="5"/>
      <c r="Z35" s="5"/>
      <c r="AA35" s="5"/>
      <c r="AB35" s="9"/>
      <c r="AD35" s="12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9"/>
      <c r="AQ35" s="12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9"/>
      <c r="BD35" s="12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9"/>
      <c r="BQ35" s="12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9"/>
    </row>
    <row r="36" spans="1:80" x14ac:dyDescent="0.45">
      <c r="A36" s="12" t="s">
        <v>71</v>
      </c>
      <c r="B36" s="9" t="s">
        <v>143</v>
      </c>
      <c r="D36" s="12"/>
      <c r="E36" s="5"/>
      <c r="F36" s="5"/>
      <c r="G36" s="5"/>
      <c r="H36" s="5"/>
      <c r="I36" s="5"/>
      <c r="J36" s="5"/>
      <c r="K36" s="5"/>
      <c r="L36" s="5"/>
      <c r="M36" s="5"/>
      <c r="N36" s="5"/>
      <c r="O36" s="9"/>
      <c r="Q36" s="12"/>
      <c r="R36" s="5"/>
      <c r="S36" s="5"/>
      <c r="T36" s="5"/>
      <c r="U36" s="5"/>
      <c r="V36" s="5"/>
      <c r="W36" s="5"/>
      <c r="X36" s="5"/>
      <c r="Y36" s="5"/>
      <c r="Z36" s="5"/>
      <c r="AA36" s="5"/>
      <c r="AB36" s="9"/>
      <c r="AD36" s="12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9"/>
      <c r="AQ36" s="12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D36" s="12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9"/>
      <c r="BQ36" s="12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9"/>
    </row>
    <row r="37" spans="1:80" x14ac:dyDescent="0.45">
      <c r="A37" s="12" t="s">
        <v>72</v>
      </c>
      <c r="B37" s="9" t="s">
        <v>143</v>
      </c>
      <c r="D37" s="12"/>
      <c r="E37" s="5"/>
      <c r="F37" s="5"/>
      <c r="G37" s="5"/>
      <c r="H37" s="5"/>
      <c r="I37" s="5"/>
      <c r="J37" s="5"/>
      <c r="K37" s="5"/>
      <c r="L37" s="5"/>
      <c r="M37" s="5"/>
      <c r="N37" s="5"/>
      <c r="O37" s="9"/>
      <c r="Q37" s="12"/>
      <c r="R37" s="5"/>
      <c r="S37" s="5"/>
      <c r="T37" s="5"/>
      <c r="U37" s="5"/>
      <c r="V37" s="5"/>
      <c r="W37" s="5"/>
      <c r="X37" s="5"/>
      <c r="Y37" s="5"/>
      <c r="Z37" s="5"/>
      <c r="AA37" s="5"/>
      <c r="AB37" s="9"/>
      <c r="AD37" s="12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9"/>
      <c r="AQ37" s="12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9"/>
      <c r="BD37" s="12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9"/>
      <c r="BQ37" s="12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9"/>
    </row>
    <row r="38" spans="1:80" x14ac:dyDescent="0.45">
      <c r="A38" s="12" t="s">
        <v>73</v>
      </c>
      <c r="B38" s="9" t="s">
        <v>143</v>
      </c>
      <c r="D38" s="12"/>
      <c r="E38" s="5"/>
      <c r="F38" s="5"/>
      <c r="G38" s="5"/>
      <c r="H38" s="5"/>
      <c r="I38" s="5"/>
      <c r="J38" s="5"/>
      <c r="K38" s="5"/>
      <c r="L38" s="5"/>
      <c r="M38" s="5"/>
      <c r="N38" s="5"/>
      <c r="O38" s="9"/>
      <c r="Q38" s="12"/>
      <c r="R38" s="5"/>
      <c r="S38" s="5"/>
      <c r="T38" s="5"/>
      <c r="U38" s="5"/>
      <c r="V38" s="5"/>
      <c r="W38" s="5"/>
      <c r="X38" s="5"/>
      <c r="Y38" s="5"/>
      <c r="Z38" s="5"/>
      <c r="AA38" s="5"/>
      <c r="AB38" s="9"/>
      <c r="AD38" s="12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9"/>
      <c r="AQ38" s="12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9"/>
      <c r="BD38" s="12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9"/>
      <c r="BQ38" s="12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9"/>
    </row>
    <row r="39" spans="1:80" x14ac:dyDescent="0.45">
      <c r="A39" s="12" t="s">
        <v>74</v>
      </c>
      <c r="B39" s="9" t="s">
        <v>143</v>
      </c>
      <c r="D39" s="12"/>
      <c r="E39" s="5"/>
      <c r="F39" s="5"/>
      <c r="G39" s="5"/>
      <c r="H39" s="5"/>
      <c r="I39" s="5"/>
      <c r="J39" s="5"/>
      <c r="K39" s="5"/>
      <c r="L39" s="5"/>
      <c r="M39" s="5"/>
      <c r="N39" s="5"/>
      <c r="O39" s="9"/>
      <c r="Q39" s="12"/>
      <c r="R39" s="5"/>
      <c r="S39" s="5"/>
      <c r="T39" s="5"/>
      <c r="U39" s="5"/>
      <c r="V39" s="5"/>
      <c r="W39" s="5"/>
      <c r="X39" s="5"/>
      <c r="Y39" s="5"/>
      <c r="Z39" s="5"/>
      <c r="AA39" s="5"/>
      <c r="AB39" s="9"/>
      <c r="AD39" s="12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9"/>
      <c r="AQ39" s="12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9"/>
      <c r="BD39" s="12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9"/>
      <c r="BQ39" s="12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9"/>
    </row>
    <row r="40" spans="1:80" x14ac:dyDescent="0.45">
      <c r="A40" s="12" t="s">
        <v>75</v>
      </c>
      <c r="B40" s="9" t="s">
        <v>143</v>
      </c>
      <c r="D40" s="12"/>
      <c r="E40" s="5"/>
      <c r="F40" s="5"/>
      <c r="G40" s="5"/>
      <c r="H40" s="5"/>
      <c r="I40" s="5"/>
      <c r="J40" s="5"/>
      <c r="K40" s="5"/>
      <c r="L40" s="5"/>
      <c r="M40" s="5"/>
      <c r="N40" s="5"/>
      <c r="O40" s="9"/>
      <c r="Q40" s="12"/>
      <c r="R40" s="5"/>
      <c r="S40" s="5"/>
      <c r="T40" s="5"/>
      <c r="U40" s="5"/>
      <c r="V40" s="5"/>
      <c r="W40" s="5"/>
      <c r="X40" s="5"/>
      <c r="Y40" s="5"/>
      <c r="Z40" s="5"/>
      <c r="AA40" s="5"/>
      <c r="AB40" s="9"/>
      <c r="AD40" s="12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9"/>
      <c r="AQ40" s="12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9"/>
      <c r="BD40" s="12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9"/>
      <c r="BQ40" s="12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9"/>
    </row>
    <row r="41" spans="1:80" x14ac:dyDescent="0.45">
      <c r="A41" s="12" t="s">
        <v>76</v>
      </c>
      <c r="B41" s="9" t="s">
        <v>143</v>
      </c>
      <c r="D41" s="12"/>
      <c r="E41" s="5"/>
      <c r="F41" s="5"/>
      <c r="G41" s="5"/>
      <c r="H41" s="5"/>
      <c r="I41" s="5"/>
      <c r="J41" s="5"/>
      <c r="K41" s="5"/>
      <c r="L41" s="5"/>
      <c r="M41" s="5"/>
      <c r="N41" s="5"/>
      <c r="O41" s="9"/>
      <c r="Q41" s="12"/>
      <c r="R41" s="5"/>
      <c r="S41" s="5"/>
      <c r="T41" s="5"/>
      <c r="U41" s="5"/>
      <c r="V41" s="5"/>
      <c r="W41" s="5"/>
      <c r="X41" s="5"/>
      <c r="Y41" s="5"/>
      <c r="Z41" s="5"/>
      <c r="AA41" s="5"/>
      <c r="AB41" s="9"/>
      <c r="AD41" s="12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9"/>
      <c r="AQ41" s="12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9"/>
      <c r="BD41" s="12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9"/>
      <c r="BQ41" s="12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9"/>
    </row>
    <row r="42" spans="1:80" x14ac:dyDescent="0.45">
      <c r="A42" s="12" t="s">
        <v>77</v>
      </c>
      <c r="B42" s="9" t="s">
        <v>143</v>
      </c>
      <c r="D42" s="12"/>
      <c r="E42" s="5"/>
      <c r="F42" s="5"/>
      <c r="G42" s="5"/>
      <c r="H42" s="5"/>
      <c r="I42" s="5"/>
      <c r="J42" s="5"/>
      <c r="K42" s="5"/>
      <c r="L42" s="5"/>
      <c r="M42" s="5"/>
      <c r="N42" s="5"/>
      <c r="O42" s="9"/>
      <c r="Q42" s="12"/>
      <c r="R42" s="5"/>
      <c r="S42" s="5"/>
      <c r="T42" s="5"/>
      <c r="U42" s="5"/>
      <c r="V42" s="5"/>
      <c r="W42" s="5"/>
      <c r="X42" s="5"/>
      <c r="Y42" s="5"/>
      <c r="Z42" s="5"/>
      <c r="AA42" s="5"/>
      <c r="AB42" s="9"/>
      <c r="AD42" s="12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9"/>
      <c r="AQ42" s="12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9"/>
      <c r="BD42" s="12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9"/>
      <c r="BQ42" s="12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9"/>
    </row>
    <row r="43" spans="1:80" x14ac:dyDescent="0.45">
      <c r="A43" s="12" t="s">
        <v>78</v>
      </c>
      <c r="B43" s="9" t="s">
        <v>143</v>
      </c>
      <c r="D43" s="12"/>
      <c r="E43" s="5"/>
      <c r="F43" s="5"/>
      <c r="G43" s="5"/>
      <c r="H43" s="5"/>
      <c r="I43" s="5"/>
      <c r="J43" s="5"/>
      <c r="K43" s="5"/>
      <c r="L43" s="5"/>
      <c r="M43" s="5"/>
      <c r="N43" s="5"/>
      <c r="O43" s="9"/>
      <c r="Q43" s="12"/>
      <c r="R43" s="5"/>
      <c r="S43" s="5"/>
      <c r="T43" s="5"/>
      <c r="U43" s="5"/>
      <c r="V43" s="5"/>
      <c r="W43" s="5"/>
      <c r="X43" s="5"/>
      <c r="Y43" s="5"/>
      <c r="Z43" s="5"/>
      <c r="AA43" s="5"/>
      <c r="AB43" s="9"/>
      <c r="AD43" s="12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9"/>
      <c r="AQ43" s="12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9"/>
      <c r="BD43" s="12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9"/>
      <c r="BQ43" s="12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9"/>
    </row>
    <row r="44" spans="1:80" x14ac:dyDescent="0.45">
      <c r="A44" s="12" t="s">
        <v>79</v>
      </c>
      <c r="B44" s="9" t="s">
        <v>143</v>
      </c>
      <c r="D44" s="12"/>
      <c r="E44" s="5"/>
      <c r="F44" s="5"/>
      <c r="G44" s="5"/>
      <c r="H44" s="5"/>
      <c r="I44" s="5"/>
      <c r="J44" s="5"/>
      <c r="K44" s="5"/>
      <c r="L44" s="5"/>
      <c r="M44" s="5"/>
      <c r="N44" s="5"/>
      <c r="O44" s="9"/>
      <c r="Q44" s="12"/>
      <c r="R44" s="5"/>
      <c r="S44" s="5"/>
      <c r="T44" s="5"/>
      <c r="U44" s="5"/>
      <c r="V44" s="5"/>
      <c r="W44" s="5"/>
      <c r="X44" s="5"/>
      <c r="Y44" s="5"/>
      <c r="Z44" s="5"/>
      <c r="AA44" s="5"/>
      <c r="AB44" s="9"/>
      <c r="AD44" s="12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9"/>
      <c r="AQ44" s="12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9"/>
      <c r="BD44" s="12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9"/>
      <c r="BQ44" s="12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9"/>
    </row>
    <row r="45" spans="1:80" x14ac:dyDescent="0.45">
      <c r="A45" s="12" t="s">
        <v>80</v>
      </c>
      <c r="B45" s="9" t="s">
        <v>143</v>
      </c>
      <c r="D45" s="12"/>
      <c r="E45" s="5"/>
      <c r="F45" s="5"/>
      <c r="G45" s="5"/>
      <c r="H45" s="5"/>
      <c r="I45" s="5"/>
      <c r="J45" s="5"/>
      <c r="K45" s="5"/>
      <c r="L45" s="5"/>
      <c r="M45" s="5"/>
      <c r="N45" s="5"/>
      <c r="O45" s="9"/>
      <c r="Q45" s="12"/>
      <c r="R45" s="5"/>
      <c r="S45" s="5"/>
      <c r="T45" s="5"/>
      <c r="U45" s="5"/>
      <c r="V45" s="5"/>
      <c r="W45" s="5"/>
      <c r="X45" s="5"/>
      <c r="Y45" s="5"/>
      <c r="Z45" s="5"/>
      <c r="AA45" s="5"/>
      <c r="AB45" s="9"/>
      <c r="AD45" s="12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9"/>
      <c r="AQ45" s="12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9"/>
      <c r="BD45" s="12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9"/>
      <c r="BQ45" s="12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9"/>
    </row>
    <row r="46" spans="1:80" x14ac:dyDescent="0.45">
      <c r="A46" s="12" t="s">
        <v>81</v>
      </c>
      <c r="B46" s="9" t="s">
        <v>143</v>
      </c>
      <c r="D46" s="12"/>
      <c r="E46" s="5"/>
      <c r="F46" s="5"/>
      <c r="G46" s="5"/>
      <c r="H46" s="5"/>
      <c r="I46" s="5"/>
      <c r="J46" s="5"/>
      <c r="K46" s="5"/>
      <c r="L46" s="5"/>
      <c r="M46" s="5"/>
      <c r="N46" s="5"/>
      <c r="O46" s="9"/>
      <c r="Q46" s="12"/>
      <c r="R46" s="5"/>
      <c r="S46" s="5"/>
      <c r="T46" s="5"/>
      <c r="U46" s="5"/>
      <c r="V46" s="5"/>
      <c r="W46" s="5"/>
      <c r="X46" s="5"/>
      <c r="Y46" s="5"/>
      <c r="Z46" s="5"/>
      <c r="AA46" s="5"/>
      <c r="AB46" s="9"/>
      <c r="AD46" s="12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9"/>
      <c r="AQ46" s="12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9"/>
      <c r="BD46" s="12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9"/>
      <c r="BQ46" s="12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9"/>
    </row>
    <row r="47" spans="1:80" x14ac:dyDescent="0.45">
      <c r="A47" s="12" t="s">
        <v>82</v>
      </c>
      <c r="B47" s="9" t="s">
        <v>143</v>
      </c>
      <c r="D47" s="12"/>
      <c r="E47" s="5"/>
      <c r="F47" s="5"/>
      <c r="G47" s="5"/>
      <c r="H47" s="5"/>
      <c r="I47" s="5"/>
      <c r="J47" s="5"/>
      <c r="K47" s="5"/>
      <c r="L47" s="5"/>
      <c r="M47" s="5"/>
      <c r="N47" s="5"/>
      <c r="O47" s="9"/>
      <c r="Q47" s="12"/>
      <c r="R47" s="5"/>
      <c r="S47" s="5"/>
      <c r="T47" s="5"/>
      <c r="U47" s="5"/>
      <c r="V47" s="5"/>
      <c r="W47" s="5"/>
      <c r="X47" s="5"/>
      <c r="Y47" s="5"/>
      <c r="Z47" s="5"/>
      <c r="AA47" s="5"/>
      <c r="AB47" s="9"/>
      <c r="AD47" s="12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9"/>
      <c r="AQ47" s="12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9"/>
      <c r="BD47" s="12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9"/>
      <c r="BQ47" s="12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9"/>
    </row>
    <row r="48" spans="1:80" x14ac:dyDescent="0.45">
      <c r="A48" s="12" t="s">
        <v>83</v>
      </c>
      <c r="B48" s="9" t="s">
        <v>143</v>
      </c>
      <c r="D48" s="12"/>
      <c r="E48" s="5"/>
      <c r="F48" s="5"/>
      <c r="G48" s="5"/>
      <c r="H48" s="5"/>
      <c r="I48" s="5"/>
      <c r="J48" s="5"/>
      <c r="K48" s="5"/>
      <c r="L48" s="5"/>
      <c r="M48" s="5"/>
      <c r="N48" s="5"/>
      <c r="O48" s="9"/>
      <c r="Q48" s="12"/>
      <c r="R48" s="5"/>
      <c r="S48" s="5"/>
      <c r="T48" s="5"/>
      <c r="U48" s="5"/>
      <c r="V48" s="5"/>
      <c r="W48" s="5"/>
      <c r="X48" s="5"/>
      <c r="Y48" s="5"/>
      <c r="Z48" s="5"/>
      <c r="AA48" s="5"/>
      <c r="AB48" s="9"/>
      <c r="AD48" s="12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9"/>
      <c r="AQ48" s="12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9"/>
      <c r="BD48" s="12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9"/>
      <c r="BQ48" s="12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9"/>
    </row>
    <row r="49" spans="1:80" x14ac:dyDescent="0.45">
      <c r="A49" s="12" t="s">
        <v>84</v>
      </c>
      <c r="B49" s="9" t="s">
        <v>143</v>
      </c>
      <c r="D49" s="12"/>
      <c r="E49" s="5"/>
      <c r="F49" s="5"/>
      <c r="G49" s="5"/>
      <c r="H49" s="5"/>
      <c r="I49" s="5"/>
      <c r="J49" s="5"/>
      <c r="K49" s="5"/>
      <c r="L49" s="5"/>
      <c r="M49" s="5"/>
      <c r="N49" s="5"/>
      <c r="O49" s="9"/>
      <c r="Q49" s="12"/>
      <c r="R49" s="5"/>
      <c r="S49" s="5"/>
      <c r="T49" s="5"/>
      <c r="U49" s="5"/>
      <c r="V49" s="5"/>
      <c r="W49" s="5"/>
      <c r="X49" s="5"/>
      <c r="Y49" s="5"/>
      <c r="Z49" s="5"/>
      <c r="AA49" s="5"/>
      <c r="AB49" s="9"/>
      <c r="AD49" s="12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9"/>
      <c r="AQ49" s="12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9"/>
      <c r="BD49" s="12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9"/>
      <c r="BQ49" s="12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9"/>
    </row>
    <row r="50" spans="1:80" x14ac:dyDescent="0.45">
      <c r="A50" s="12" t="s">
        <v>85</v>
      </c>
      <c r="B50" s="9" t="s">
        <v>143</v>
      </c>
      <c r="D50" s="12"/>
      <c r="E50" s="5"/>
      <c r="F50" s="5"/>
      <c r="G50" s="5"/>
      <c r="H50" s="5"/>
      <c r="I50" s="5"/>
      <c r="J50" s="5"/>
      <c r="K50" s="5"/>
      <c r="L50" s="5"/>
      <c r="M50" s="5"/>
      <c r="N50" s="5"/>
      <c r="O50" s="9"/>
      <c r="Q50" s="12"/>
      <c r="R50" s="5"/>
      <c r="S50" s="5"/>
      <c r="T50" s="5"/>
      <c r="U50" s="5"/>
      <c r="V50" s="5"/>
      <c r="W50" s="5"/>
      <c r="X50" s="5"/>
      <c r="Y50" s="5"/>
      <c r="Z50" s="5"/>
      <c r="AA50" s="5"/>
      <c r="AB50" s="9"/>
      <c r="AD50" s="12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9"/>
      <c r="AQ50" s="12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9"/>
      <c r="BD50" s="12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9"/>
      <c r="BQ50" s="12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9"/>
    </row>
    <row r="51" spans="1:80" x14ac:dyDescent="0.45">
      <c r="A51" s="12" t="s">
        <v>86</v>
      </c>
      <c r="B51" s="9" t="s">
        <v>143</v>
      </c>
      <c r="D51" s="12"/>
      <c r="E51" s="5"/>
      <c r="F51" s="5"/>
      <c r="G51" s="5"/>
      <c r="H51" s="5"/>
      <c r="I51" s="5"/>
      <c r="J51" s="5"/>
      <c r="K51" s="5"/>
      <c r="L51" s="5"/>
      <c r="M51" s="5"/>
      <c r="N51" s="5"/>
      <c r="O51" s="9"/>
      <c r="Q51" s="12"/>
      <c r="R51" s="5"/>
      <c r="S51" s="5"/>
      <c r="T51" s="5"/>
      <c r="U51" s="5"/>
      <c r="V51" s="5"/>
      <c r="W51" s="5"/>
      <c r="X51" s="5"/>
      <c r="Y51" s="5"/>
      <c r="Z51" s="5"/>
      <c r="AA51" s="5"/>
      <c r="AB51" s="9"/>
      <c r="AD51" s="12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9"/>
      <c r="AQ51" s="12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9"/>
      <c r="BD51" s="12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9"/>
      <c r="BQ51" s="12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9"/>
    </row>
    <row r="52" spans="1:80" x14ac:dyDescent="0.45">
      <c r="A52" s="12" t="s">
        <v>87</v>
      </c>
      <c r="B52" s="9" t="s">
        <v>143</v>
      </c>
      <c r="D52" s="12"/>
      <c r="E52" s="5"/>
      <c r="F52" s="5"/>
      <c r="G52" s="5"/>
      <c r="H52" s="5"/>
      <c r="I52" s="5"/>
      <c r="J52" s="5"/>
      <c r="K52" s="5"/>
      <c r="L52" s="5"/>
      <c r="M52" s="5"/>
      <c r="N52" s="5"/>
      <c r="O52" s="9"/>
      <c r="Q52" s="12"/>
      <c r="R52" s="5"/>
      <c r="S52" s="5"/>
      <c r="T52" s="5"/>
      <c r="U52" s="5"/>
      <c r="V52" s="5"/>
      <c r="W52" s="5"/>
      <c r="X52" s="5"/>
      <c r="Y52" s="5"/>
      <c r="Z52" s="5"/>
      <c r="AA52" s="5"/>
      <c r="AB52" s="9"/>
      <c r="AD52" s="12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9"/>
      <c r="AQ52" s="12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9"/>
      <c r="BD52" s="12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9"/>
      <c r="BQ52" s="12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9"/>
    </row>
    <row r="53" spans="1:80" x14ac:dyDescent="0.45">
      <c r="A53" s="12" t="s">
        <v>88</v>
      </c>
      <c r="B53" s="9" t="s">
        <v>143</v>
      </c>
      <c r="D53" s="12"/>
      <c r="E53" s="5"/>
      <c r="F53" s="5"/>
      <c r="G53" s="5"/>
      <c r="H53" s="5"/>
      <c r="I53" s="5"/>
      <c r="J53" s="5"/>
      <c r="K53" s="5"/>
      <c r="L53" s="5"/>
      <c r="M53" s="5"/>
      <c r="N53" s="5"/>
      <c r="O53" s="9"/>
      <c r="Q53" s="12"/>
      <c r="R53" s="5"/>
      <c r="S53" s="5"/>
      <c r="T53" s="5"/>
      <c r="U53" s="5"/>
      <c r="V53" s="5"/>
      <c r="W53" s="5"/>
      <c r="X53" s="5"/>
      <c r="Y53" s="5"/>
      <c r="Z53" s="5"/>
      <c r="AA53" s="5"/>
      <c r="AB53" s="9"/>
      <c r="AD53" s="12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9"/>
      <c r="AQ53" s="12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9"/>
      <c r="BD53" s="12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9"/>
      <c r="BQ53" s="12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9"/>
    </row>
    <row r="54" spans="1:80" x14ac:dyDescent="0.45">
      <c r="A54" s="12" t="s">
        <v>89</v>
      </c>
      <c r="B54" s="9" t="s">
        <v>143</v>
      </c>
      <c r="D54" s="12"/>
      <c r="E54" s="5"/>
      <c r="F54" s="5"/>
      <c r="G54" s="5"/>
      <c r="H54" s="5"/>
      <c r="I54" s="5"/>
      <c r="J54" s="5"/>
      <c r="K54" s="5"/>
      <c r="L54" s="5"/>
      <c r="M54" s="5"/>
      <c r="N54" s="5"/>
      <c r="O54" s="9"/>
      <c r="Q54" s="12"/>
      <c r="R54" s="5"/>
      <c r="S54" s="5"/>
      <c r="T54" s="5"/>
      <c r="U54" s="5"/>
      <c r="V54" s="5"/>
      <c r="W54" s="5"/>
      <c r="X54" s="5"/>
      <c r="Y54" s="5"/>
      <c r="Z54" s="5"/>
      <c r="AA54" s="5"/>
      <c r="AB54" s="9"/>
      <c r="AD54" s="12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9"/>
      <c r="AQ54" s="12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9"/>
      <c r="BD54" s="12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9"/>
      <c r="BQ54" s="12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9"/>
    </row>
    <row r="55" spans="1:80" x14ac:dyDescent="0.45">
      <c r="A55" s="12" t="s">
        <v>90</v>
      </c>
      <c r="B55" s="9" t="s">
        <v>143</v>
      </c>
      <c r="D55" s="12"/>
      <c r="E55" s="5"/>
      <c r="F55" s="5"/>
      <c r="G55" s="5"/>
      <c r="H55" s="5"/>
      <c r="I55" s="5"/>
      <c r="J55" s="5"/>
      <c r="K55" s="5"/>
      <c r="L55" s="5"/>
      <c r="M55" s="5"/>
      <c r="N55" s="5"/>
      <c r="O55" s="9"/>
      <c r="Q55" s="12"/>
      <c r="R55" s="5"/>
      <c r="S55" s="5"/>
      <c r="T55" s="5"/>
      <c r="U55" s="5"/>
      <c r="V55" s="5"/>
      <c r="W55" s="5"/>
      <c r="X55" s="5"/>
      <c r="Y55" s="5"/>
      <c r="Z55" s="5"/>
      <c r="AA55" s="5"/>
      <c r="AB55" s="9"/>
      <c r="AD55" s="12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9"/>
      <c r="AQ55" s="12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9"/>
      <c r="BD55" s="12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9"/>
      <c r="BQ55" s="12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9"/>
    </row>
    <row r="56" spans="1:80" x14ac:dyDescent="0.45">
      <c r="A56" s="12" t="s">
        <v>91</v>
      </c>
      <c r="B56" s="9" t="s">
        <v>143</v>
      </c>
      <c r="D56" s="12"/>
      <c r="E56" s="5"/>
      <c r="F56" s="5"/>
      <c r="G56" s="5"/>
      <c r="H56" s="5"/>
      <c r="I56" s="5"/>
      <c r="J56" s="5"/>
      <c r="K56" s="5"/>
      <c r="L56" s="5"/>
      <c r="M56" s="5"/>
      <c r="N56" s="5"/>
      <c r="O56" s="9"/>
      <c r="Q56" s="12"/>
      <c r="R56" s="5"/>
      <c r="S56" s="5"/>
      <c r="T56" s="5"/>
      <c r="U56" s="5"/>
      <c r="V56" s="5"/>
      <c r="W56" s="5"/>
      <c r="X56" s="5"/>
      <c r="Y56" s="5"/>
      <c r="Z56" s="5"/>
      <c r="AA56" s="5"/>
      <c r="AB56" s="9"/>
      <c r="AD56" s="12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9"/>
      <c r="AQ56" s="12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9"/>
      <c r="BD56" s="12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9"/>
      <c r="BQ56" s="12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9"/>
    </row>
    <row r="57" spans="1:80" x14ac:dyDescent="0.45">
      <c r="A57" s="12" t="s">
        <v>92</v>
      </c>
      <c r="B57" s="9" t="s">
        <v>143</v>
      </c>
      <c r="D57" s="12"/>
      <c r="E57" s="5"/>
      <c r="F57" s="5"/>
      <c r="G57" s="5"/>
      <c r="H57" s="5"/>
      <c r="I57" s="5"/>
      <c r="J57" s="5"/>
      <c r="K57" s="5"/>
      <c r="L57" s="5"/>
      <c r="M57" s="5"/>
      <c r="N57" s="5"/>
      <c r="O57" s="9"/>
      <c r="Q57" s="12"/>
      <c r="R57" s="5"/>
      <c r="S57" s="5"/>
      <c r="T57" s="5"/>
      <c r="U57" s="5"/>
      <c r="V57" s="5"/>
      <c r="W57" s="5"/>
      <c r="X57" s="5"/>
      <c r="Y57" s="5"/>
      <c r="Z57" s="5"/>
      <c r="AA57" s="5"/>
      <c r="AB57" s="9"/>
      <c r="AD57" s="12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9"/>
      <c r="AQ57" s="12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9"/>
      <c r="BD57" s="12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9"/>
      <c r="BQ57" s="12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9"/>
    </row>
    <row r="58" spans="1:80" x14ac:dyDescent="0.45">
      <c r="A58" s="12" t="s">
        <v>93</v>
      </c>
      <c r="B58" s="9" t="s">
        <v>143</v>
      </c>
      <c r="D58" s="12"/>
      <c r="E58" s="5"/>
      <c r="F58" s="5"/>
      <c r="G58" s="5"/>
      <c r="H58" s="5"/>
      <c r="I58" s="5"/>
      <c r="J58" s="5"/>
      <c r="K58" s="5"/>
      <c r="L58" s="5"/>
      <c r="M58" s="5"/>
      <c r="N58" s="5"/>
      <c r="O58" s="9"/>
      <c r="Q58" s="12"/>
      <c r="R58" s="5"/>
      <c r="S58" s="5"/>
      <c r="T58" s="5"/>
      <c r="U58" s="5"/>
      <c r="V58" s="5"/>
      <c r="W58" s="5"/>
      <c r="X58" s="5"/>
      <c r="Y58" s="5"/>
      <c r="Z58" s="5"/>
      <c r="AA58" s="5"/>
      <c r="AB58" s="9"/>
      <c r="AD58" s="12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9"/>
      <c r="AQ58" s="12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9"/>
      <c r="BD58" s="12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9"/>
      <c r="BQ58" s="12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9"/>
    </row>
    <row r="59" spans="1:80" x14ac:dyDescent="0.45">
      <c r="A59" s="12" t="s">
        <v>94</v>
      </c>
      <c r="B59" s="9" t="s">
        <v>143</v>
      </c>
      <c r="D59" s="12"/>
      <c r="E59" s="5"/>
      <c r="F59" s="5"/>
      <c r="G59" s="5"/>
      <c r="H59" s="5"/>
      <c r="I59" s="5"/>
      <c r="J59" s="5"/>
      <c r="K59" s="5"/>
      <c r="L59" s="5"/>
      <c r="M59" s="5"/>
      <c r="N59" s="5"/>
      <c r="O59" s="9"/>
      <c r="Q59" s="12"/>
      <c r="R59" s="5"/>
      <c r="S59" s="5"/>
      <c r="T59" s="5"/>
      <c r="U59" s="5"/>
      <c r="V59" s="5"/>
      <c r="W59" s="5"/>
      <c r="X59" s="5"/>
      <c r="Y59" s="5"/>
      <c r="Z59" s="5"/>
      <c r="AA59" s="5"/>
      <c r="AB59" s="9"/>
      <c r="AD59" s="12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9"/>
      <c r="AQ59" s="12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9"/>
      <c r="BD59" s="12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9"/>
      <c r="BQ59" s="12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9"/>
    </row>
    <row r="60" spans="1:80" x14ac:dyDescent="0.45">
      <c r="A60" s="12" t="s">
        <v>95</v>
      </c>
      <c r="B60" s="9" t="s">
        <v>143</v>
      </c>
      <c r="D60" s="12"/>
      <c r="E60" s="5"/>
      <c r="F60" s="5"/>
      <c r="G60" s="5"/>
      <c r="H60" s="5"/>
      <c r="I60" s="5"/>
      <c r="J60" s="5"/>
      <c r="K60" s="5"/>
      <c r="L60" s="5"/>
      <c r="M60" s="5"/>
      <c r="N60" s="5"/>
      <c r="O60" s="9"/>
      <c r="Q60" s="12"/>
      <c r="R60" s="5"/>
      <c r="S60" s="5"/>
      <c r="T60" s="5"/>
      <c r="U60" s="5"/>
      <c r="V60" s="5"/>
      <c r="W60" s="5"/>
      <c r="X60" s="5"/>
      <c r="Y60" s="5"/>
      <c r="Z60" s="5"/>
      <c r="AA60" s="5"/>
      <c r="AB60" s="9"/>
      <c r="AD60" s="12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9"/>
      <c r="AQ60" s="12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9"/>
      <c r="BD60" s="12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9"/>
      <c r="BQ60" s="12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9"/>
    </row>
    <row r="61" spans="1:80" x14ac:dyDescent="0.45">
      <c r="A61" s="12" t="s">
        <v>96</v>
      </c>
      <c r="B61" s="9" t="s">
        <v>143</v>
      </c>
      <c r="D61" s="12"/>
      <c r="E61" s="5"/>
      <c r="F61" s="5"/>
      <c r="G61" s="5"/>
      <c r="H61" s="5"/>
      <c r="I61" s="5"/>
      <c r="J61" s="5"/>
      <c r="K61" s="5"/>
      <c r="L61" s="5"/>
      <c r="M61" s="5"/>
      <c r="N61" s="5"/>
      <c r="O61" s="9"/>
      <c r="Q61" s="12"/>
      <c r="R61" s="5"/>
      <c r="S61" s="5"/>
      <c r="T61" s="5"/>
      <c r="U61" s="5"/>
      <c r="V61" s="5"/>
      <c r="W61" s="5"/>
      <c r="X61" s="5"/>
      <c r="Y61" s="5"/>
      <c r="Z61" s="5"/>
      <c r="AA61" s="5"/>
      <c r="AB61" s="9"/>
      <c r="AD61" s="12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9"/>
      <c r="AQ61" s="12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9"/>
      <c r="BD61" s="12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9"/>
      <c r="BQ61" s="12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9"/>
    </row>
    <row r="62" spans="1:80" x14ac:dyDescent="0.45">
      <c r="A62" s="12" t="s">
        <v>97</v>
      </c>
      <c r="B62" s="9" t="s">
        <v>143</v>
      </c>
      <c r="D62" s="12"/>
      <c r="E62" s="5"/>
      <c r="F62" s="5"/>
      <c r="G62" s="5"/>
      <c r="H62" s="5"/>
      <c r="I62" s="5"/>
      <c r="J62" s="5"/>
      <c r="K62" s="5"/>
      <c r="L62" s="5"/>
      <c r="M62" s="5"/>
      <c r="N62" s="5"/>
      <c r="O62" s="9"/>
      <c r="Q62" s="12"/>
      <c r="R62" s="5"/>
      <c r="S62" s="5"/>
      <c r="T62" s="5"/>
      <c r="U62" s="5"/>
      <c r="V62" s="5"/>
      <c r="W62" s="5"/>
      <c r="X62" s="5"/>
      <c r="Y62" s="5"/>
      <c r="Z62" s="5"/>
      <c r="AA62" s="5"/>
      <c r="AB62" s="9"/>
      <c r="AD62" s="12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9"/>
      <c r="AQ62" s="12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9"/>
      <c r="BD62" s="12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9"/>
      <c r="BQ62" s="12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9"/>
    </row>
    <row r="63" spans="1:80" x14ac:dyDescent="0.45">
      <c r="A63" s="12" t="s">
        <v>98</v>
      </c>
      <c r="B63" s="9" t="s">
        <v>143</v>
      </c>
      <c r="D63" s="12"/>
      <c r="E63" s="5"/>
      <c r="F63" s="5"/>
      <c r="G63" s="5"/>
      <c r="H63" s="5"/>
      <c r="I63" s="5"/>
      <c r="J63" s="5"/>
      <c r="K63" s="5"/>
      <c r="L63" s="5"/>
      <c r="M63" s="5"/>
      <c r="N63" s="5"/>
      <c r="O63" s="9"/>
      <c r="Q63" s="12"/>
      <c r="R63" s="5"/>
      <c r="S63" s="5"/>
      <c r="T63" s="5"/>
      <c r="U63" s="5"/>
      <c r="V63" s="5"/>
      <c r="W63" s="5"/>
      <c r="X63" s="5"/>
      <c r="Y63" s="5"/>
      <c r="Z63" s="5"/>
      <c r="AA63" s="5"/>
      <c r="AB63" s="9"/>
      <c r="AD63" s="12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9"/>
      <c r="AQ63" s="12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9"/>
      <c r="BD63" s="12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9"/>
      <c r="BQ63" s="12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9"/>
    </row>
    <row r="64" spans="1:80" x14ac:dyDescent="0.45">
      <c r="A64" s="12" t="s">
        <v>99</v>
      </c>
      <c r="B64" s="9" t="s">
        <v>143</v>
      </c>
      <c r="D64" s="12"/>
      <c r="E64" s="5"/>
      <c r="F64" s="5"/>
      <c r="G64" s="5"/>
      <c r="H64" s="5"/>
      <c r="I64" s="5"/>
      <c r="J64" s="5"/>
      <c r="K64" s="5"/>
      <c r="L64" s="5"/>
      <c r="M64" s="5"/>
      <c r="N64" s="5"/>
      <c r="O64" s="9"/>
      <c r="Q64" s="12"/>
      <c r="R64" s="5"/>
      <c r="S64" s="5"/>
      <c r="T64" s="5"/>
      <c r="U64" s="5"/>
      <c r="V64" s="5"/>
      <c r="W64" s="5"/>
      <c r="X64" s="5"/>
      <c r="Y64" s="5"/>
      <c r="Z64" s="5"/>
      <c r="AA64" s="5"/>
      <c r="AB64" s="9"/>
      <c r="AD64" s="12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9"/>
      <c r="AQ64" s="12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9"/>
      <c r="BD64" s="12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9"/>
      <c r="BQ64" s="12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9"/>
    </row>
    <row r="65" spans="1:80" x14ac:dyDescent="0.45">
      <c r="A65" s="12" t="s">
        <v>100</v>
      </c>
      <c r="B65" s="9" t="s">
        <v>143</v>
      </c>
      <c r="D65" s="12"/>
      <c r="E65" s="5"/>
      <c r="F65" s="5"/>
      <c r="G65" s="5"/>
      <c r="H65" s="5"/>
      <c r="I65" s="5"/>
      <c r="J65" s="5"/>
      <c r="K65" s="5"/>
      <c r="L65" s="5"/>
      <c r="M65" s="5"/>
      <c r="N65" s="5"/>
      <c r="O65" s="9"/>
      <c r="Q65" s="12"/>
      <c r="R65" s="5"/>
      <c r="S65" s="5"/>
      <c r="T65" s="5"/>
      <c r="U65" s="5"/>
      <c r="V65" s="5"/>
      <c r="W65" s="5"/>
      <c r="X65" s="5"/>
      <c r="Y65" s="5"/>
      <c r="Z65" s="5"/>
      <c r="AA65" s="5"/>
      <c r="AB65" s="9"/>
      <c r="AD65" s="12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9"/>
      <c r="AQ65" s="12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9"/>
      <c r="BD65" s="12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9"/>
      <c r="BQ65" s="12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9"/>
    </row>
    <row r="66" spans="1:80" x14ac:dyDescent="0.45">
      <c r="A66" s="12" t="s">
        <v>101</v>
      </c>
      <c r="B66" s="9" t="s">
        <v>143</v>
      </c>
      <c r="D66" s="12"/>
      <c r="E66" s="5"/>
      <c r="F66" s="5"/>
      <c r="G66" s="5"/>
      <c r="H66" s="5"/>
      <c r="I66" s="5"/>
      <c r="J66" s="5"/>
      <c r="K66" s="5"/>
      <c r="L66" s="5"/>
      <c r="M66" s="5"/>
      <c r="N66" s="5"/>
      <c r="O66" s="9"/>
      <c r="Q66" s="12"/>
      <c r="R66" s="5"/>
      <c r="S66" s="5"/>
      <c r="T66" s="5"/>
      <c r="U66" s="5"/>
      <c r="V66" s="5"/>
      <c r="W66" s="5"/>
      <c r="X66" s="5"/>
      <c r="Y66" s="5"/>
      <c r="Z66" s="5"/>
      <c r="AA66" s="5"/>
      <c r="AB66" s="9"/>
      <c r="AD66" s="12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9"/>
      <c r="AQ66" s="12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9"/>
      <c r="BD66" s="12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9"/>
      <c r="BQ66" s="12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9"/>
    </row>
    <row r="67" spans="1:80" x14ac:dyDescent="0.45">
      <c r="A67" s="12" t="s">
        <v>102</v>
      </c>
      <c r="B67" s="9" t="s">
        <v>143</v>
      </c>
      <c r="D67" s="12"/>
      <c r="E67" s="5"/>
      <c r="F67" s="5"/>
      <c r="G67" s="5"/>
      <c r="H67" s="5"/>
      <c r="I67" s="5"/>
      <c r="J67" s="5"/>
      <c r="K67" s="5"/>
      <c r="L67" s="5"/>
      <c r="M67" s="5"/>
      <c r="N67" s="5"/>
      <c r="O67" s="9"/>
      <c r="Q67" s="12"/>
      <c r="R67" s="5"/>
      <c r="S67" s="5"/>
      <c r="T67" s="5"/>
      <c r="U67" s="5"/>
      <c r="V67" s="5"/>
      <c r="W67" s="5"/>
      <c r="X67" s="5"/>
      <c r="Y67" s="5"/>
      <c r="Z67" s="5"/>
      <c r="AA67" s="5"/>
      <c r="AB67" s="9"/>
      <c r="AD67" s="12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9"/>
      <c r="AQ67" s="12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9"/>
      <c r="BD67" s="12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9"/>
      <c r="BQ67" s="12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9"/>
    </row>
    <row r="68" spans="1:80" x14ac:dyDescent="0.45">
      <c r="A68" s="12" t="s">
        <v>103</v>
      </c>
      <c r="B68" s="9" t="s">
        <v>143</v>
      </c>
      <c r="D68" s="12"/>
      <c r="E68" s="5"/>
      <c r="F68" s="5"/>
      <c r="G68" s="5"/>
      <c r="H68" s="5"/>
      <c r="I68" s="5"/>
      <c r="J68" s="5"/>
      <c r="K68" s="5"/>
      <c r="L68" s="5"/>
      <c r="M68" s="5"/>
      <c r="N68" s="5"/>
      <c r="O68" s="9"/>
      <c r="Q68" s="12"/>
      <c r="R68" s="5"/>
      <c r="S68" s="5"/>
      <c r="T68" s="5"/>
      <c r="U68" s="5"/>
      <c r="V68" s="5"/>
      <c r="W68" s="5"/>
      <c r="X68" s="5"/>
      <c r="Y68" s="5"/>
      <c r="Z68" s="5"/>
      <c r="AA68" s="5"/>
      <c r="AB68" s="9"/>
      <c r="AD68" s="12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9"/>
      <c r="AQ68" s="12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9"/>
      <c r="BD68" s="12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9"/>
      <c r="BQ68" s="12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9"/>
    </row>
    <row r="69" spans="1:80" x14ac:dyDescent="0.45">
      <c r="A69" s="12" t="s">
        <v>104</v>
      </c>
      <c r="B69" s="9" t="s">
        <v>143</v>
      </c>
      <c r="D69" s="12"/>
      <c r="E69" s="5"/>
      <c r="F69" s="5"/>
      <c r="G69" s="5"/>
      <c r="H69" s="5"/>
      <c r="I69" s="5"/>
      <c r="J69" s="5"/>
      <c r="K69" s="5"/>
      <c r="L69" s="5"/>
      <c r="M69" s="5"/>
      <c r="N69" s="5"/>
      <c r="O69" s="9"/>
      <c r="Q69" s="12"/>
      <c r="R69" s="5"/>
      <c r="S69" s="5"/>
      <c r="T69" s="5"/>
      <c r="U69" s="5"/>
      <c r="V69" s="5"/>
      <c r="W69" s="5"/>
      <c r="X69" s="5"/>
      <c r="Y69" s="5"/>
      <c r="Z69" s="5"/>
      <c r="AA69" s="5"/>
      <c r="AB69" s="9"/>
      <c r="AD69" s="12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9"/>
      <c r="AQ69" s="12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9"/>
      <c r="BD69" s="12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9"/>
      <c r="BQ69" s="12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9"/>
    </row>
    <row r="70" spans="1:80" x14ac:dyDescent="0.45">
      <c r="A70" s="12" t="s">
        <v>105</v>
      </c>
      <c r="B70" s="9" t="s">
        <v>143</v>
      </c>
      <c r="D70" s="12"/>
      <c r="E70" s="5"/>
      <c r="F70" s="5"/>
      <c r="G70" s="5"/>
      <c r="H70" s="5"/>
      <c r="I70" s="5"/>
      <c r="J70" s="5"/>
      <c r="K70" s="5"/>
      <c r="L70" s="5"/>
      <c r="M70" s="5"/>
      <c r="N70" s="5"/>
      <c r="O70" s="9"/>
      <c r="Q70" s="12"/>
      <c r="R70" s="5"/>
      <c r="S70" s="5"/>
      <c r="T70" s="5"/>
      <c r="U70" s="5"/>
      <c r="V70" s="5"/>
      <c r="W70" s="5"/>
      <c r="X70" s="5"/>
      <c r="Y70" s="5"/>
      <c r="Z70" s="5"/>
      <c r="AA70" s="5"/>
      <c r="AB70" s="9"/>
      <c r="AD70" s="12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9"/>
      <c r="AQ70" s="12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9"/>
      <c r="BD70" s="12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9"/>
      <c r="BQ70" s="12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9"/>
    </row>
    <row r="71" spans="1:80" x14ac:dyDescent="0.45">
      <c r="A71" s="12" t="s">
        <v>106</v>
      </c>
      <c r="B71" s="9" t="s">
        <v>143</v>
      </c>
      <c r="D71" s="12"/>
      <c r="E71" s="5"/>
      <c r="F71" s="5"/>
      <c r="G71" s="5"/>
      <c r="H71" s="5"/>
      <c r="I71" s="5"/>
      <c r="J71" s="5"/>
      <c r="K71" s="5"/>
      <c r="L71" s="5"/>
      <c r="M71" s="5"/>
      <c r="N71" s="5"/>
      <c r="O71" s="9"/>
      <c r="Q71" s="12"/>
      <c r="R71" s="5"/>
      <c r="S71" s="5"/>
      <c r="T71" s="5"/>
      <c r="U71" s="5"/>
      <c r="V71" s="5"/>
      <c r="W71" s="5"/>
      <c r="X71" s="5"/>
      <c r="Y71" s="5"/>
      <c r="Z71" s="5"/>
      <c r="AA71" s="5"/>
      <c r="AB71" s="9"/>
      <c r="AD71" s="12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9"/>
      <c r="AQ71" s="12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9"/>
      <c r="BD71" s="12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9"/>
      <c r="BQ71" s="12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9"/>
    </row>
    <row r="72" spans="1:80" x14ac:dyDescent="0.45">
      <c r="A72" s="12" t="s">
        <v>107</v>
      </c>
      <c r="B72" s="9" t="s">
        <v>143</v>
      </c>
      <c r="D72" s="12"/>
      <c r="E72" s="5"/>
      <c r="F72" s="5"/>
      <c r="G72" s="5"/>
      <c r="H72" s="5"/>
      <c r="I72" s="5"/>
      <c r="J72" s="5"/>
      <c r="K72" s="5"/>
      <c r="L72" s="5"/>
      <c r="M72" s="5"/>
      <c r="N72" s="5"/>
      <c r="O72" s="9"/>
      <c r="Q72" s="12"/>
      <c r="R72" s="5"/>
      <c r="S72" s="5"/>
      <c r="T72" s="5"/>
      <c r="U72" s="5"/>
      <c r="V72" s="5"/>
      <c r="W72" s="5"/>
      <c r="X72" s="5"/>
      <c r="Y72" s="5"/>
      <c r="Z72" s="5"/>
      <c r="AA72" s="5"/>
      <c r="AB72" s="9"/>
      <c r="AD72" s="12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9"/>
      <c r="AQ72" s="12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9"/>
      <c r="BD72" s="12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9"/>
      <c r="BQ72" s="12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9"/>
    </row>
    <row r="73" spans="1:80" x14ac:dyDescent="0.45">
      <c r="A73" s="12" t="s">
        <v>108</v>
      </c>
      <c r="B73" s="9" t="s">
        <v>143</v>
      </c>
      <c r="D73" s="12"/>
      <c r="E73" s="5"/>
      <c r="F73" s="5"/>
      <c r="G73" s="5"/>
      <c r="H73" s="5"/>
      <c r="I73" s="5"/>
      <c r="J73" s="5"/>
      <c r="K73" s="5"/>
      <c r="L73" s="5"/>
      <c r="M73" s="5"/>
      <c r="N73" s="5"/>
      <c r="O73" s="9"/>
      <c r="Q73" s="12"/>
      <c r="R73" s="5"/>
      <c r="S73" s="5"/>
      <c r="T73" s="5"/>
      <c r="U73" s="5"/>
      <c r="V73" s="5"/>
      <c r="W73" s="5"/>
      <c r="X73" s="5"/>
      <c r="Y73" s="5"/>
      <c r="Z73" s="5"/>
      <c r="AA73" s="5"/>
      <c r="AB73" s="9"/>
      <c r="AD73" s="12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9"/>
      <c r="AQ73" s="12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9"/>
      <c r="BD73" s="12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9"/>
      <c r="BQ73" s="12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9"/>
    </row>
    <row r="74" spans="1:80" x14ac:dyDescent="0.45">
      <c r="A74" s="12" t="s">
        <v>109</v>
      </c>
      <c r="B74" s="9" t="s">
        <v>143</v>
      </c>
      <c r="D74" s="12"/>
      <c r="E74" s="5"/>
      <c r="F74" s="5"/>
      <c r="G74" s="5"/>
      <c r="H74" s="5"/>
      <c r="I74" s="5"/>
      <c r="J74" s="5"/>
      <c r="K74" s="5"/>
      <c r="L74" s="5"/>
      <c r="M74" s="5"/>
      <c r="N74" s="5"/>
      <c r="O74" s="9"/>
      <c r="Q74" s="12"/>
      <c r="R74" s="5"/>
      <c r="S74" s="5"/>
      <c r="T74" s="5"/>
      <c r="U74" s="5"/>
      <c r="V74" s="5"/>
      <c r="W74" s="5"/>
      <c r="X74" s="5"/>
      <c r="Y74" s="5"/>
      <c r="Z74" s="5"/>
      <c r="AA74" s="5"/>
      <c r="AB74" s="9"/>
      <c r="AD74" s="12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9"/>
      <c r="AQ74" s="12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9"/>
      <c r="BD74" s="12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9"/>
      <c r="BQ74" s="12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9"/>
    </row>
    <row r="75" spans="1:80" x14ac:dyDescent="0.45">
      <c r="A75" s="12" t="s">
        <v>110</v>
      </c>
      <c r="B75" s="9" t="s">
        <v>143</v>
      </c>
      <c r="D75" s="12"/>
      <c r="E75" s="5"/>
      <c r="F75" s="5"/>
      <c r="G75" s="5"/>
      <c r="H75" s="5"/>
      <c r="I75" s="5"/>
      <c r="J75" s="5"/>
      <c r="K75" s="5"/>
      <c r="L75" s="5"/>
      <c r="M75" s="5"/>
      <c r="N75" s="5"/>
      <c r="O75" s="9"/>
      <c r="Q75" s="12"/>
      <c r="R75" s="5"/>
      <c r="S75" s="5"/>
      <c r="T75" s="5"/>
      <c r="U75" s="5"/>
      <c r="V75" s="5"/>
      <c r="W75" s="5"/>
      <c r="X75" s="5"/>
      <c r="Y75" s="5"/>
      <c r="Z75" s="5"/>
      <c r="AA75" s="5"/>
      <c r="AB75" s="9"/>
      <c r="AD75" s="12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9"/>
      <c r="AQ75" s="12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9"/>
      <c r="BD75" s="12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9"/>
      <c r="BQ75" s="12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9"/>
    </row>
    <row r="76" spans="1:80" x14ac:dyDescent="0.45">
      <c r="A76" s="12" t="s">
        <v>111</v>
      </c>
      <c r="B76" s="9" t="s">
        <v>143</v>
      </c>
      <c r="D76" s="12"/>
      <c r="E76" s="5"/>
      <c r="F76" s="5"/>
      <c r="G76" s="5"/>
      <c r="H76" s="5"/>
      <c r="I76" s="5"/>
      <c r="J76" s="5"/>
      <c r="K76" s="5"/>
      <c r="L76" s="5"/>
      <c r="M76" s="5"/>
      <c r="N76" s="5"/>
      <c r="O76" s="9"/>
      <c r="Q76" s="12"/>
      <c r="R76" s="5"/>
      <c r="S76" s="5"/>
      <c r="T76" s="5"/>
      <c r="U76" s="5"/>
      <c r="V76" s="5"/>
      <c r="W76" s="5"/>
      <c r="X76" s="5"/>
      <c r="Y76" s="5"/>
      <c r="Z76" s="5"/>
      <c r="AA76" s="5"/>
      <c r="AB76" s="9"/>
      <c r="AD76" s="12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9"/>
      <c r="AQ76" s="12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9"/>
      <c r="BD76" s="12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9"/>
      <c r="BQ76" s="12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9"/>
    </row>
    <row r="77" spans="1:80" x14ac:dyDescent="0.45">
      <c r="A77" s="12" t="s">
        <v>112</v>
      </c>
      <c r="B77" s="9" t="s">
        <v>143</v>
      </c>
      <c r="D77" s="12"/>
      <c r="E77" s="5"/>
      <c r="F77" s="5"/>
      <c r="G77" s="5"/>
      <c r="H77" s="5"/>
      <c r="I77" s="5"/>
      <c r="J77" s="5"/>
      <c r="K77" s="5"/>
      <c r="L77" s="5"/>
      <c r="M77" s="5"/>
      <c r="N77" s="5"/>
      <c r="O77" s="9"/>
      <c r="Q77" s="12"/>
      <c r="R77" s="5"/>
      <c r="S77" s="5"/>
      <c r="T77" s="5"/>
      <c r="U77" s="5"/>
      <c r="V77" s="5"/>
      <c r="W77" s="5"/>
      <c r="X77" s="5"/>
      <c r="Y77" s="5"/>
      <c r="Z77" s="5"/>
      <c r="AA77" s="5"/>
      <c r="AB77" s="9"/>
      <c r="AD77" s="12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9"/>
      <c r="AQ77" s="12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9"/>
      <c r="BD77" s="12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9"/>
      <c r="BQ77" s="12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9"/>
    </row>
    <row r="78" spans="1:80" x14ac:dyDescent="0.45">
      <c r="A78" s="12" t="s">
        <v>113</v>
      </c>
      <c r="B78" s="9" t="s">
        <v>143</v>
      </c>
      <c r="D78" s="12"/>
      <c r="E78" s="5"/>
      <c r="F78" s="5"/>
      <c r="G78" s="5"/>
      <c r="H78" s="5"/>
      <c r="I78" s="5"/>
      <c r="J78" s="5"/>
      <c r="K78" s="5"/>
      <c r="L78" s="5"/>
      <c r="M78" s="5"/>
      <c r="N78" s="5"/>
      <c r="O78" s="9"/>
      <c r="Q78" s="12"/>
      <c r="R78" s="5"/>
      <c r="S78" s="5"/>
      <c r="T78" s="5"/>
      <c r="U78" s="5"/>
      <c r="V78" s="5"/>
      <c r="W78" s="5"/>
      <c r="X78" s="5"/>
      <c r="Y78" s="5"/>
      <c r="Z78" s="5"/>
      <c r="AA78" s="5"/>
      <c r="AB78" s="9"/>
      <c r="AD78" s="12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9"/>
      <c r="AQ78" s="12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9"/>
      <c r="BD78" s="12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9"/>
      <c r="BQ78" s="12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9"/>
    </row>
    <row r="79" spans="1:80" x14ac:dyDescent="0.45">
      <c r="A79" s="12" t="s">
        <v>114</v>
      </c>
      <c r="B79" s="9" t="s">
        <v>143</v>
      </c>
      <c r="D79" s="12"/>
      <c r="E79" s="5"/>
      <c r="F79" s="5"/>
      <c r="G79" s="5"/>
      <c r="H79" s="5"/>
      <c r="I79" s="5"/>
      <c r="J79" s="5"/>
      <c r="K79" s="5"/>
      <c r="L79" s="5"/>
      <c r="M79" s="5"/>
      <c r="N79" s="5"/>
      <c r="O79" s="9"/>
      <c r="Q79" s="12"/>
      <c r="R79" s="5"/>
      <c r="S79" s="5"/>
      <c r="T79" s="5"/>
      <c r="U79" s="5"/>
      <c r="V79" s="5"/>
      <c r="W79" s="5"/>
      <c r="X79" s="5"/>
      <c r="Y79" s="5"/>
      <c r="Z79" s="5"/>
      <c r="AA79" s="5"/>
      <c r="AB79" s="9"/>
      <c r="AD79" s="12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9"/>
      <c r="AQ79" s="12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9"/>
      <c r="BD79" s="12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9"/>
      <c r="BQ79" s="12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9"/>
    </row>
    <row r="80" spans="1:80" x14ac:dyDescent="0.45">
      <c r="A80" s="12" t="s">
        <v>115</v>
      </c>
      <c r="B80" s="9" t="s">
        <v>143</v>
      </c>
      <c r="D80" s="12"/>
      <c r="E80" s="5"/>
      <c r="F80" s="5"/>
      <c r="G80" s="5"/>
      <c r="H80" s="5"/>
      <c r="I80" s="5"/>
      <c r="J80" s="5"/>
      <c r="K80" s="5"/>
      <c r="L80" s="5"/>
      <c r="M80" s="5"/>
      <c r="N80" s="5"/>
      <c r="O80" s="9"/>
      <c r="Q80" s="12"/>
      <c r="R80" s="5"/>
      <c r="S80" s="5"/>
      <c r="T80" s="5"/>
      <c r="U80" s="5"/>
      <c r="V80" s="5"/>
      <c r="W80" s="5"/>
      <c r="X80" s="5"/>
      <c r="Y80" s="5"/>
      <c r="Z80" s="5"/>
      <c r="AA80" s="5"/>
      <c r="AB80" s="9"/>
      <c r="AD80" s="12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9"/>
      <c r="AQ80" s="12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9"/>
      <c r="BD80" s="12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9"/>
      <c r="BQ80" s="12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9"/>
    </row>
    <row r="81" spans="1:80" x14ac:dyDescent="0.45">
      <c r="A81" s="12" t="s">
        <v>116</v>
      </c>
      <c r="B81" s="9" t="s">
        <v>143</v>
      </c>
      <c r="D81" s="12"/>
      <c r="E81" s="5"/>
      <c r="F81" s="5"/>
      <c r="G81" s="5"/>
      <c r="H81" s="5"/>
      <c r="I81" s="5"/>
      <c r="J81" s="5"/>
      <c r="K81" s="5"/>
      <c r="L81" s="5"/>
      <c r="M81" s="5"/>
      <c r="N81" s="5"/>
      <c r="O81" s="9"/>
      <c r="Q81" s="12"/>
      <c r="R81" s="5"/>
      <c r="S81" s="5"/>
      <c r="T81" s="5"/>
      <c r="U81" s="5"/>
      <c r="V81" s="5"/>
      <c r="W81" s="5"/>
      <c r="X81" s="5"/>
      <c r="Y81" s="5"/>
      <c r="Z81" s="5"/>
      <c r="AA81" s="5"/>
      <c r="AB81" s="9"/>
      <c r="AD81" s="12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9"/>
      <c r="AQ81" s="12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9"/>
      <c r="BD81" s="12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9"/>
      <c r="BQ81" s="12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9"/>
    </row>
    <row r="82" spans="1:80" x14ac:dyDescent="0.45">
      <c r="A82" s="12" t="s">
        <v>117</v>
      </c>
      <c r="B82" s="9" t="s">
        <v>143</v>
      </c>
      <c r="D82" s="12"/>
      <c r="E82" s="5"/>
      <c r="F82" s="5"/>
      <c r="G82" s="5"/>
      <c r="H82" s="5"/>
      <c r="I82" s="5"/>
      <c r="J82" s="5"/>
      <c r="K82" s="5"/>
      <c r="L82" s="5"/>
      <c r="M82" s="5"/>
      <c r="N82" s="5"/>
      <c r="O82" s="9"/>
      <c r="Q82" s="12"/>
      <c r="R82" s="5"/>
      <c r="S82" s="5"/>
      <c r="T82" s="5"/>
      <c r="U82" s="5"/>
      <c r="V82" s="5"/>
      <c r="W82" s="5"/>
      <c r="X82" s="5"/>
      <c r="Y82" s="5"/>
      <c r="Z82" s="5"/>
      <c r="AA82" s="5"/>
      <c r="AB82" s="9"/>
      <c r="AD82" s="12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9"/>
      <c r="AQ82" s="12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9"/>
      <c r="BD82" s="12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9"/>
      <c r="BQ82" s="12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9"/>
    </row>
    <row r="83" spans="1:80" x14ac:dyDescent="0.45">
      <c r="A83" s="12" t="s">
        <v>118</v>
      </c>
      <c r="B83" s="9" t="s">
        <v>143</v>
      </c>
      <c r="D83" s="222"/>
      <c r="E83" s="5"/>
      <c r="F83" s="5"/>
      <c r="G83" s="5"/>
      <c r="H83" s="5"/>
      <c r="I83" s="5"/>
      <c r="J83" s="5"/>
      <c r="K83" s="5"/>
      <c r="L83" s="5"/>
      <c r="M83" s="5"/>
      <c r="N83" s="5"/>
      <c r="O83" s="9"/>
      <c r="Q83" s="222"/>
      <c r="R83" s="5"/>
      <c r="S83" s="5"/>
      <c r="T83" s="5"/>
      <c r="U83" s="5"/>
      <c r="V83" s="5"/>
      <c r="W83" s="5"/>
      <c r="X83" s="5"/>
      <c r="Y83" s="5"/>
      <c r="Z83" s="5"/>
      <c r="AA83" s="5"/>
      <c r="AB83" s="9"/>
      <c r="AD83" s="222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9"/>
      <c r="AQ83" s="222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9"/>
      <c r="BD83" s="222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9"/>
      <c r="BQ83" s="222"/>
      <c r="BR83" s="5"/>
      <c r="BS83" s="225"/>
      <c r="BT83" s="5"/>
      <c r="BU83" s="5"/>
      <c r="BV83" s="5"/>
      <c r="BW83" s="5"/>
      <c r="BX83" s="5"/>
      <c r="BY83" s="5"/>
      <c r="BZ83" s="5"/>
      <c r="CA83" s="5"/>
      <c r="CB83" s="9"/>
    </row>
    <row r="84" spans="1:80" x14ac:dyDescent="0.45">
      <c r="A84" s="12" t="s">
        <v>119</v>
      </c>
      <c r="B84" s="9" t="s">
        <v>143</v>
      </c>
      <c r="D84" s="222"/>
      <c r="E84" s="5"/>
      <c r="F84" s="5"/>
      <c r="G84" s="5"/>
      <c r="H84" s="5"/>
      <c r="I84" s="5"/>
      <c r="J84" s="5"/>
      <c r="K84" s="5"/>
      <c r="L84" s="5"/>
      <c r="M84" s="5"/>
      <c r="N84" s="5"/>
      <c r="O84" s="9"/>
      <c r="Q84" s="222"/>
      <c r="R84" s="5"/>
      <c r="S84" s="5"/>
      <c r="T84" s="5"/>
      <c r="U84" s="5"/>
      <c r="V84" s="5"/>
      <c r="W84" s="5"/>
      <c r="X84" s="5"/>
      <c r="Y84" s="5"/>
      <c r="Z84" s="5"/>
      <c r="AA84" s="5"/>
      <c r="AB84" s="9"/>
      <c r="AD84" s="222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9"/>
      <c r="AQ84" s="222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9"/>
      <c r="BD84" s="222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9"/>
      <c r="BQ84" s="222"/>
      <c r="BR84" s="5"/>
      <c r="BS84" s="225"/>
      <c r="BT84" s="5"/>
      <c r="BU84" s="5"/>
      <c r="BV84" s="5"/>
      <c r="BW84" s="5"/>
      <c r="BX84" s="5"/>
      <c r="BY84" s="5"/>
      <c r="BZ84" s="5"/>
      <c r="CA84" s="5"/>
      <c r="CB84" s="9"/>
    </row>
    <row r="85" spans="1:80" x14ac:dyDescent="0.45">
      <c r="A85" s="12" t="s">
        <v>120</v>
      </c>
      <c r="B85" s="9" t="s">
        <v>143</v>
      </c>
      <c r="D85" s="222"/>
      <c r="E85" s="5"/>
      <c r="F85" s="5"/>
      <c r="G85" s="5"/>
      <c r="H85" s="5"/>
      <c r="I85" s="5"/>
      <c r="J85" s="5"/>
      <c r="K85" s="5"/>
      <c r="L85" s="5"/>
      <c r="M85" s="5"/>
      <c r="N85" s="5"/>
      <c r="O85" s="9"/>
      <c r="Q85" s="222"/>
      <c r="R85" s="5"/>
      <c r="S85" s="5"/>
      <c r="T85" s="5"/>
      <c r="U85" s="5"/>
      <c r="V85" s="5"/>
      <c r="W85" s="5"/>
      <c r="X85" s="5"/>
      <c r="Y85" s="5"/>
      <c r="Z85" s="5"/>
      <c r="AA85" s="5"/>
      <c r="AB85" s="9"/>
      <c r="AD85" s="222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9"/>
      <c r="AQ85" s="222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9"/>
      <c r="BD85" s="222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9"/>
      <c r="BQ85" s="222"/>
      <c r="BR85" s="5"/>
      <c r="BS85" s="225"/>
      <c r="BT85" s="5"/>
      <c r="BU85" s="5"/>
      <c r="BV85" s="5"/>
      <c r="BW85" s="5"/>
      <c r="BX85" s="5"/>
      <c r="BY85" s="5"/>
      <c r="BZ85" s="5"/>
      <c r="CA85" s="5"/>
      <c r="CB85" s="9"/>
    </row>
    <row r="86" spans="1:80" x14ac:dyDescent="0.45">
      <c r="A86" s="12" t="s">
        <v>121</v>
      </c>
      <c r="B86" s="9" t="s">
        <v>143</v>
      </c>
      <c r="D86" s="222"/>
      <c r="E86" s="5"/>
      <c r="F86" s="5"/>
      <c r="G86" s="5"/>
      <c r="H86" s="5"/>
      <c r="I86" s="5"/>
      <c r="J86" s="5"/>
      <c r="K86" s="5"/>
      <c r="L86" s="5"/>
      <c r="M86" s="5"/>
      <c r="N86" s="5"/>
      <c r="O86" s="9"/>
      <c r="Q86" s="222"/>
      <c r="R86" s="5"/>
      <c r="S86" s="5"/>
      <c r="T86" s="5"/>
      <c r="U86" s="5"/>
      <c r="V86" s="5"/>
      <c r="W86" s="5"/>
      <c r="X86" s="5"/>
      <c r="Y86" s="5"/>
      <c r="Z86" s="5"/>
      <c r="AA86" s="5"/>
      <c r="AB86" s="9"/>
      <c r="AD86" s="222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9"/>
      <c r="AQ86" s="222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9"/>
      <c r="BD86" s="222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9"/>
      <c r="BQ86" s="222"/>
      <c r="BR86" s="5"/>
      <c r="BS86" s="225"/>
      <c r="BT86" s="5"/>
      <c r="BU86" s="5"/>
      <c r="BV86" s="5"/>
      <c r="BW86" s="5"/>
      <c r="BX86" s="5"/>
      <c r="BY86" s="5"/>
      <c r="BZ86" s="5"/>
      <c r="CA86" s="5"/>
      <c r="CB86" s="9"/>
    </row>
    <row r="87" spans="1:80" x14ac:dyDescent="0.45">
      <c r="A87" s="12" t="s">
        <v>122</v>
      </c>
      <c r="B87" s="9" t="s">
        <v>143</v>
      </c>
      <c r="D87" s="222"/>
      <c r="E87" s="5"/>
      <c r="F87" s="5"/>
      <c r="G87" s="5"/>
      <c r="H87" s="5"/>
      <c r="I87" s="5"/>
      <c r="J87" s="5"/>
      <c r="K87" s="5"/>
      <c r="L87" s="5"/>
      <c r="M87" s="5"/>
      <c r="N87" s="5"/>
      <c r="O87" s="9"/>
      <c r="Q87" s="222"/>
      <c r="R87" s="5"/>
      <c r="S87" s="5"/>
      <c r="T87" s="5"/>
      <c r="U87" s="5"/>
      <c r="V87" s="5"/>
      <c r="W87" s="5"/>
      <c r="X87" s="5"/>
      <c r="Y87" s="5"/>
      <c r="Z87" s="5"/>
      <c r="AA87" s="5"/>
      <c r="AB87" s="9"/>
      <c r="AD87" s="222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9"/>
      <c r="AQ87" s="222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9"/>
      <c r="BD87" s="222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9"/>
      <c r="BQ87" s="222"/>
      <c r="BR87" s="5"/>
      <c r="BS87" s="225"/>
      <c r="BT87" s="5"/>
      <c r="BU87" s="5"/>
      <c r="BV87" s="5"/>
      <c r="BW87" s="5"/>
      <c r="BX87" s="5"/>
      <c r="BY87" s="5"/>
      <c r="BZ87" s="5"/>
      <c r="CA87" s="5"/>
      <c r="CB87" s="9"/>
    </row>
    <row r="88" spans="1:80" x14ac:dyDescent="0.45">
      <c r="A88" s="12" t="s">
        <v>123</v>
      </c>
      <c r="B88" s="9" t="s">
        <v>143</v>
      </c>
      <c r="D88" s="222"/>
      <c r="E88" s="5"/>
      <c r="F88" s="5"/>
      <c r="G88" s="5"/>
      <c r="H88" s="5"/>
      <c r="I88" s="5"/>
      <c r="J88" s="5"/>
      <c r="K88" s="5"/>
      <c r="L88" s="5"/>
      <c r="M88" s="5"/>
      <c r="N88" s="5"/>
      <c r="O88" s="9"/>
      <c r="Q88" s="222"/>
      <c r="R88" s="5"/>
      <c r="S88" s="5"/>
      <c r="T88" s="5"/>
      <c r="U88" s="5"/>
      <c r="V88" s="5"/>
      <c r="W88" s="5"/>
      <c r="X88" s="5"/>
      <c r="Y88" s="5"/>
      <c r="Z88" s="5"/>
      <c r="AA88" s="5"/>
      <c r="AB88" s="9"/>
      <c r="AD88" s="222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9"/>
      <c r="AQ88" s="222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9"/>
      <c r="BD88" s="222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9"/>
      <c r="BQ88" s="222"/>
      <c r="BR88" s="5"/>
      <c r="BS88" s="225"/>
      <c r="BT88" s="5"/>
      <c r="BU88" s="5"/>
      <c r="BV88" s="5"/>
      <c r="BW88" s="5"/>
      <c r="BX88" s="5"/>
      <c r="BY88" s="5"/>
      <c r="BZ88" s="5"/>
      <c r="CA88" s="5"/>
      <c r="CB88" s="9"/>
    </row>
    <row r="89" spans="1:80" x14ac:dyDescent="0.45">
      <c r="A89" s="12" t="s">
        <v>124</v>
      </c>
      <c r="B89" s="9" t="s">
        <v>143</v>
      </c>
      <c r="D89" s="222"/>
      <c r="E89" s="5"/>
      <c r="F89" s="5"/>
      <c r="G89" s="5"/>
      <c r="H89" s="5"/>
      <c r="I89" s="5"/>
      <c r="J89" s="5"/>
      <c r="K89" s="5"/>
      <c r="L89" s="5"/>
      <c r="M89" s="5"/>
      <c r="N89" s="5"/>
      <c r="O89" s="9"/>
      <c r="Q89" s="222"/>
      <c r="R89" s="5"/>
      <c r="S89" s="5"/>
      <c r="T89" s="5"/>
      <c r="U89" s="5"/>
      <c r="V89" s="5"/>
      <c r="W89" s="5"/>
      <c r="X89" s="5"/>
      <c r="Y89" s="5"/>
      <c r="Z89" s="5"/>
      <c r="AA89" s="5"/>
      <c r="AB89" s="9"/>
      <c r="AD89" s="222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9"/>
      <c r="AQ89" s="222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9"/>
      <c r="BD89" s="222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9"/>
      <c r="BQ89" s="222"/>
      <c r="BR89" s="5"/>
      <c r="BS89" s="225"/>
      <c r="BT89" s="5"/>
      <c r="BU89" s="5"/>
      <c r="BV89" s="5"/>
      <c r="BW89" s="5"/>
      <c r="BX89" s="5"/>
      <c r="BY89" s="5"/>
      <c r="BZ89" s="5"/>
      <c r="CA89" s="5"/>
      <c r="CB89" s="9"/>
    </row>
    <row r="90" spans="1:80" x14ac:dyDescent="0.45">
      <c r="A90" s="12" t="s">
        <v>125</v>
      </c>
      <c r="B90" s="9" t="s">
        <v>143</v>
      </c>
      <c r="D90" s="222"/>
      <c r="E90" s="5"/>
      <c r="F90" s="5"/>
      <c r="G90" s="5"/>
      <c r="H90" s="5"/>
      <c r="I90" s="5"/>
      <c r="J90" s="5"/>
      <c r="K90" s="5"/>
      <c r="L90" s="5"/>
      <c r="M90" s="5"/>
      <c r="N90" s="5"/>
      <c r="O90" s="9"/>
      <c r="Q90" s="222"/>
      <c r="R90" s="5"/>
      <c r="S90" s="5"/>
      <c r="T90" s="5"/>
      <c r="U90" s="5"/>
      <c r="V90" s="5"/>
      <c r="W90" s="5"/>
      <c r="X90" s="5"/>
      <c r="Y90" s="5"/>
      <c r="Z90" s="5"/>
      <c r="AA90" s="5"/>
      <c r="AB90" s="9"/>
      <c r="AD90" s="222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9"/>
      <c r="AQ90" s="222"/>
      <c r="AR90" s="5"/>
      <c r="AS90" s="225"/>
      <c r="AT90" s="5"/>
      <c r="AU90" s="5"/>
      <c r="AV90" s="5"/>
      <c r="AW90" s="5"/>
      <c r="AX90" s="5"/>
      <c r="AY90" s="5"/>
      <c r="AZ90" s="5"/>
      <c r="BA90" s="5"/>
      <c r="BB90" s="9"/>
      <c r="BD90" s="222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9"/>
      <c r="BQ90" s="222"/>
      <c r="BR90" s="5"/>
      <c r="BS90" s="225"/>
      <c r="BT90" s="5"/>
      <c r="BU90" s="5"/>
      <c r="BV90" s="5"/>
      <c r="BW90" s="5"/>
      <c r="BX90" s="5"/>
      <c r="BY90" s="5"/>
      <c r="BZ90" s="5"/>
      <c r="CA90" s="5"/>
      <c r="CB90" s="9"/>
    </row>
    <row r="91" spans="1:80" x14ac:dyDescent="0.45">
      <c r="A91" s="12" t="s">
        <v>126</v>
      </c>
      <c r="B91" s="9" t="s">
        <v>143</v>
      </c>
      <c r="D91" s="222"/>
      <c r="E91" s="5"/>
      <c r="F91" s="5"/>
      <c r="G91" s="5"/>
      <c r="H91" s="5"/>
      <c r="I91" s="5"/>
      <c r="J91" s="5"/>
      <c r="K91" s="5"/>
      <c r="L91" s="5"/>
      <c r="M91" s="5"/>
      <c r="N91" s="5"/>
      <c r="O91" s="9"/>
      <c r="Q91" s="222"/>
      <c r="R91" s="5"/>
      <c r="S91" s="5"/>
      <c r="T91" s="5"/>
      <c r="U91" s="5"/>
      <c r="V91" s="5"/>
      <c r="W91" s="5"/>
      <c r="X91" s="5"/>
      <c r="Y91" s="5"/>
      <c r="Z91" s="5"/>
      <c r="AA91" s="5"/>
      <c r="AB91" s="9"/>
      <c r="AD91" s="222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9"/>
      <c r="AQ91" s="222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9"/>
      <c r="BD91" s="222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9"/>
      <c r="BQ91" s="222"/>
      <c r="BR91" s="5"/>
      <c r="BS91" s="225"/>
      <c r="BT91" s="5"/>
      <c r="BU91" s="5"/>
      <c r="BV91" s="5"/>
      <c r="BW91" s="5"/>
      <c r="BX91" s="5"/>
      <c r="BY91" s="5"/>
      <c r="BZ91" s="5"/>
      <c r="CA91" s="5"/>
      <c r="CB91" s="9"/>
    </row>
    <row r="92" spans="1:80" x14ac:dyDescent="0.45">
      <c r="A92" s="12" t="s">
        <v>127</v>
      </c>
      <c r="B92" s="9" t="s">
        <v>143</v>
      </c>
      <c r="D92" s="222"/>
      <c r="E92" s="5"/>
      <c r="F92" s="5"/>
      <c r="G92" s="5"/>
      <c r="H92" s="5"/>
      <c r="I92" s="5"/>
      <c r="J92" s="5"/>
      <c r="K92" s="5"/>
      <c r="L92" s="5"/>
      <c r="M92" s="5"/>
      <c r="N92" s="5"/>
      <c r="O92" s="9"/>
      <c r="Q92" s="222"/>
      <c r="R92" s="5"/>
      <c r="S92" s="5"/>
      <c r="T92" s="5"/>
      <c r="U92" s="5"/>
      <c r="V92" s="5"/>
      <c r="W92" s="5"/>
      <c r="X92" s="5"/>
      <c r="Y92" s="5"/>
      <c r="Z92" s="5"/>
      <c r="AA92" s="5"/>
      <c r="AB92" s="9"/>
      <c r="AD92" s="222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9"/>
      <c r="AQ92" s="222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9"/>
      <c r="BD92" s="222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9"/>
      <c r="BQ92" s="222"/>
      <c r="BR92" s="5"/>
      <c r="BS92" s="225"/>
      <c r="BT92" s="5"/>
      <c r="BU92" s="5"/>
      <c r="BV92" s="5"/>
      <c r="BW92" s="5"/>
      <c r="BX92" s="5"/>
      <c r="BY92" s="5"/>
      <c r="BZ92" s="5"/>
      <c r="CA92" s="5"/>
      <c r="CB92" s="9"/>
    </row>
    <row r="93" spans="1:80" x14ac:dyDescent="0.45">
      <c r="A93" s="12" t="s">
        <v>128</v>
      </c>
      <c r="B93" s="9" t="s">
        <v>143</v>
      </c>
      <c r="D93" s="222"/>
      <c r="E93" s="5"/>
      <c r="F93" s="5"/>
      <c r="G93" s="5"/>
      <c r="H93" s="5"/>
      <c r="I93" s="5"/>
      <c r="J93" s="5"/>
      <c r="K93" s="5"/>
      <c r="L93" s="5"/>
      <c r="M93" s="5"/>
      <c r="N93" s="5"/>
      <c r="O93" s="9"/>
      <c r="Q93" s="222"/>
      <c r="R93" s="5"/>
      <c r="S93" s="5"/>
      <c r="T93" s="5"/>
      <c r="U93" s="5"/>
      <c r="V93" s="5"/>
      <c r="W93" s="5"/>
      <c r="X93" s="5"/>
      <c r="Y93" s="5"/>
      <c r="Z93" s="5"/>
      <c r="AA93" s="5"/>
      <c r="AB93" s="9"/>
      <c r="AD93" s="222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9"/>
      <c r="AQ93" s="222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9"/>
      <c r="BD93" s="222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9"/>
      <c r="BQ93" s="222"/>
      <c r="BR93" s="5"/>
      <c r="BS93" s="225"/>
      <c r="BT93" s="5"/>
      <c r="BU93" s="5"/>
      <c r="BV93" s="5"/>
      <c r="BW93" s="5"/>
      <c r="BX93" s="5"/>
      <c r="BY93" s="5"/>
      <c r="BZ93" s="5"/>
      <c r="CA93" s="5"/>
      <c r="CB93" s="9"/>
    </row>
    <row r="94" spans="1:80" x14ac:dyDescent="0.45">
      <c r="A94" s="12" t="s">
        <v>129</v>
      </c>
      <c r="B94" s="9" t="s">
        <v>143</v>
      </c>
      <c r="D94" s="12"/>
      <c r="E94" s="5"/>
      <c r="F94" s="5"/>
      <c r="G94" s="5"/>
      <c r="H94" s="5"/>
      <c r="I94" s="5"/>
      <c r="J94" s="5"/>
      <c r="K94" s="5"/>
      <c r="L94" s="5"/>
      <c r="M94" s="5"/>
      <c r="N94" s="5"/>
      <c r="O94" s="9"/>
      <c r="Q94" s="12"/>
      <c r="R94" s="5"/>
      <c r="S94" s="5"/>
      <c r="T94" s="5"/>
      <c r="U94" s="5"/>
      <c r="V94" s="5"/>
      <c r="W94" s="5"/>
      <c r="X94" s="5"/>
      <c r="Y94" s="5"/>
      <c r="Z94" s="5"/>
      <c r="AA94" s="5"/>
      <c r="AB94" s="9"/>
      <c r="AD94" s="12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9"/>
      <c r="AQ94" s="12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9"/>
      <c r="BD94" s="12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9"/>
      <c r="BQ94" s="12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9"/>
    </row>
    <row r="95" spans="1:80" x14ac:dyDescent="0.45">
      <c r="A95" s="12" t="s">
        <v>130</v>
      </c>
      <c r="B95" s="9" t="s">
        <v>143</v>
      </c>
      <c r="D95" s="12"/>
      <c r="E95" s="5"/>
      <c r="F95" s="5"/>
      <c r="G95" s="5"/>
      <c r="H95" s="5"/>
      <c r="I95" s="5"/>
      <c r="J95" s="5"/>
      <c r="K95" s="5"/>
      <c r="L95" s="5"/>
      <c r="M95" s="5"/>
      <c r="N95" s="5"/>
      <c r="O95" s="9"/>
      <c r="Q95" s="12"/>
      <c r="R95" s="5"/>
      <c r="S95" s="5"/>
      <c r="T95" s="5"/>
      <c r="U95" s="5"/>
      <c r="V95" s="5"/>
      <c r="W95" s="5"/>
      <c r="X95" s="5"/>
      <c r="Y95" s="5"/>
      <c r="Z95" s="5"/>
      <c r="AA95" s="5"/>
      <c r="AB95" s="9"/>
      <c r="AD95" s="12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9"/>
      <c r="AQ95" s="12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9"/>
      <c r="BD95" s="12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9"/>
      <c r="BQ95" s="12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9"/>
    </row>
    <row r="96" spans="1:80" x14ac:dyDescent="0.45">
      <c r="A96" s="12" t="s">
        <v>131</v>
      </c>
      <c r="B96" s="9" t="s">
        <v>143</v>
      </c>
      <c r="D96" s="12"/>
      <c r="E96" s="5"/>
      <c r="F96" s="5"/>
      <c r="G96" s="5"/>
      <c r="H96" s="5"/>
      <c r="I96" s="5"/>
      <c r="J96" s="5"/>
      <c r="K96" s="5"/>
      <c r="L96" s="5"/>
      <c r="M96" s="5"/>
      <c r="N96" s="5"/>
      <c r="O96" s="9"/>
      <c r="Q96" s="12"/>
      <c r="R96" s="5"/>
      <c r="S96" s="5"/>
      <c r="T96" s="5"/>
      <c r="U96" s="5"/>
      <c r="V96" s="5"/>
      <c r="W96" s="5"/>
      <c r="X96" s="5"/>
      <c r="Y96" s="5"/>
      <c r="Z96" s="5"/>
      <c r="AA96" s="5"/>
      <c r="AB96" s="9"/>
      <c r="AD96" s="12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9"/>
      <c r="AQ96" s="12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9"/>
      <c r="BD96" s="12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9"/>
      <c r="BQ96" s="12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9"/>
    </row>
    <row r="97" spans="1:80" x14ac:dyDescent="0.45">
      <c r="A97" s="12" t="s">
        <v>132</v>
      </c>
      <c r="B97" s="9" t="s">
        <v>143</v>
      </c>
      <c r="D97" s="12"/>
      <c r="E97" s="5"/>
      <c r="F97" s="5"/>
      <c r="G97" s="5"/>
      <c r="H97" s="5"/>
      <c r="I97" s="5"/>
      <c r="J97" s="5"/>
      <c r="K97" s="5"/>
      <c r="L97" s="5"/>
      <c r="M97" s="5"/>
      <c r="N97" s="5"/>
      <c r="O97" s="9"/>
      <c r="Q97" s="12"/>
      <c r="R97" s="5"/>
      <c r="S97" s="5"/>
      <c r="T97" s="5"/>
      <c r="U97" s="5"/>
      <c r="V97" s="5"/>
      <c r="W97" s="5"/>
      <c r="X97" s="5"/>
      <c r="Y97" s="5"/>
      <c r="Z97" s="5"/>
      <c r="AA97" s="5"/>
      <c r="AB97" s="9"/>
      <c r="AD97" s="12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9"/>
      <c r="AQ97" s="12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9"/>
      <c r="BD97" s="12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9"/>
      <c r="BQ97" s="12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9"/>
    </row>
    <row r="98" spans="1:80" x14ac:dyDescent="0.45">
      <c r="A98" s="12" t="s">
        <v>133</v>
      </c>
      <c r="B98" s="9" t="s">
        <v>143</v>
      </c>
      <c r="D98" s="12"/>
      <c r="E98" s="5"/>
      <c r="F98" s="5"/>
      <c r="G98" s="5"/>
      <c r="H98" s="5"/>
      <c r="I98" s="5"/>
      <c r="J98" s="5"/>
      <c r="K98" s="5"/>
      <c r="L98" s="5"/>
      <c r="M98" s="5"/>
      <c r="N98" s="5"/>
      <c r="O98" s="9"/>
      <c r="Q98" s="12"/>
      <c r="R98" s="5"/>
      <c r="S98" s="5"/>
      <c r="T98" s="5"/>
      <c r="U98" s="5"/>
      <c r="V98" s="5"/>
      <c r="W98" s="5"/>
      <c r="X98" s="5"/>
      <c r="Y98" s="5"/>
      <c r="Z98" s="5"/>
      <c r="AA98" s="5"/>
      <c r="AB98" s="9"/>
      <c r="AD98" s="12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9"/>
      <c r="AQ98" s="12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9"/>
      <c r="BD98" s="12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9"/>
      <c r="BQ98" s="12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9"/>
    </row>
    <row r="99" spans="1:80" x14ac:dyDescent="0.45">
      <c r="A99" s="12" t="s">
        <v>134</v>
      </c>
      <c r="B99" s="9" t="s">
        <v>143</v>
      </c>
      <c r="D99" s="12"/>
      <c r="E99" s="5"/>
      <c r="F99" s="5"/>
      <c r="G99" s="5"/>
      <c r="H99" s="5"/>
      <c r="I99" s="5"/>
      <c r="J99" s="5"/>
      <c r="K99" s="5"/>
      <c r="L99" s="5"/>
      <c r="M99" s="5"/>
      <c r="N99" s="5"/>
      <c r="O99" s="9"/>
      <c r="Q99" s="12"/>
      <c r="R99" s="5"/>
      <c r="S99" s="5"/>
      <c r="T99" s="5"/>
      <c r="U99" s="5"/>
      <c r="V99" s="5"/>
      <c r="W99" s="5"/>
      <c r="X99" s="5"/>
      <c r="Y99" s="5"/>
      <c r="Z99" s="5"/>
      <c r="AA99" s="5"/>
      <c r="AB99" s="9"/>
      <c r="AD99" s="12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9"/>
      <c r="AQ99" s="12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9"/>
      <c r="BD99" s="12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9"/>
      <c r="BQ99" s="12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9"/>
    </row>
    <row r="100" spans="1:80" x14ac:dyDescent="0.45">
      <c r="A100" s="12" t="s">
        <v>135</v>
      </c>
      <c r="B100" s="9" t="s">
        <v>143</v>
      </c>
      <c r="D100" s="12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9"/>
      <c r="Q100" s="12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9"/>
      <c r="AD100" s="12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9"/>
      <c r="AQ100" s="12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9"/>
      <c r="BD100" s="12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9"/>
      <c r="BQ100" s="12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9"/>
    </row>
    <row r="101" spans="1:80" x14ac:dyDescent="0.45">
      <c r="A101" s="12" t="s">
        <v>136</v>
      </c>
      <c r="B101" s="9" t="s">
        <v>143</v>
      </c>
      <c r="D101" s="12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9"/>
      <c r="Q101" s="12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9"/>
      <c r="AD101" s="12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9"/>
      <c r="AQ101" s="12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9"/>
      <c r="BD101" s="12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9"/>
      <c r="BQ101" s="12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9"/>
    </row>
    <row r="102" spans="1:80" x14ac:dyDescent="0.45">
      <c r="A102" s="12" t="s">
        <v>137</v>
      </c>
      <c r="B102" s="9" t="s">
        <v>143</v>
      </c>
      <c r="D102" s="12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9"/>
      <c r="Q102" s="12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9"/>
      <c r="AD102" s="12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9"/>
      <c r="AQ102" s="12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9"/>
      <c r="BD102" s="12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9"/>
      <c r="BQ102" s="12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9"/>
    </row>
    <row r="103" spans="1:80" x14ac:dyDescent="0.45">
      <c r="A103" s="12" t="s">
        <v>138</v>
      </c>
      <c r="B103" s="9" t="s">
        <v>143</v>
      </c>
      <c r="D103" s="12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9"/>
      <c r="Q103" s="12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9"/>
      <c r="AD103" s="12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9"/>
      <c r="AQ103" s="12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9"/>
      <c r="BD103" s="12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9"/>
      <c r="BQ103" s="12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9"/>
    </row>
    <row r="104" spans="1:80" x14ac:dyDescent="0.45">
      <c r="A104" s="12" t="s">
        <v>139</v>
      </c>
      <c r="B104" s="9" t="s">
        <v>143</v>
      </c>
      <c r="D104" s="12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9"/>
      <c r="Q104" s="12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9"/>
      <c r="AD104" s="12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9"/>
      <c r="AQ104" s="12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9"/>
      <c r="BD104" s="12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9"/>
      <c r="BQ104" s="12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9"/>
    </row>
    <row r="105" spans="1:80" x14ac:dyDescent="0.45">
      <c r="A105" s="12" t="s">
        <v>140</v>
      </c>
      <c r="B105" s="9" t="s">
        <v>143</v>
      </c>
      <c r="D105" s="12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9"/>
      <c r="Q105" s="12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9"/>
      <c r="AD105" s="12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9"/>
      <c r="AQ105" s="12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9"/>
      <c r="BD105" s="12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9"/>
      <c r="BQ105" s="12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9"/>
    </row>
    <row r="106" spans="1:80" ht="14.65" thickBot="1" x14ac:dyDescent="0.5">
      <c r="A106" s="13" t="s">
        <v>141</v>
      </c>
      <c r="B106" s="11" t="s">
        <v>143</v>
      </c>
      <c r="D106" s="223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1"/>
      <c r="Q106" s="223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1"/>
      <c r="AD106" s="223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1"/>
      <c r="AQ106" s="223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1"/>
      <c r="BD106" s="223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1"/>
      <c r="BQ106" s="223"/>
      <c r="BR106" s="10"/>
      <c r="BS106" s="226"/>
      <c r="BT106" s="10"/>
      <c r="BU106" s="10"/>
      <c r="BV106" s="10"/>
      <c r="BW106" s="10"/>
      <c r="BX106" s="10"/>
      <c r="BY106" s="10"/>
      <c r="BZ106" s="10"/>
      <c r="CA106" s="10"/>
      <c r="CB106" s="11"/>
    </row>
    <row r="107" spans="1:80" x14ac:dyDescent="0.45">
      <c r="A107" s="21" t="s">
        <v>38</v>
      </c>
      <c r="B107" s="22" t="s">
        <v>144</v>
      </c>
      <c r="D107" s="224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22"/>
      <c r="Q107" s="222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9"/>
      <c r="AD107" s="224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22"/>
      <c r="AQ107" s="224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22"/>
      <c r="BD107" s="224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22"/>
      <c r="BQ107" s="224"/>
      <c r="BR107" s="18"/>
      <c r="BS107" s="227"/>
      <c r="BT107" s="18"/>
      <c r="BU107" s="18"/>
      <c r="BV107" s="18"/>
      <c r="BW107" s="18"/>
      <c r="BX107" s="18"/>
      <c r="BY107" s="18"/>
      <c r="BZ107" s="18"/>
      <c r="CA107" s="18"/>
      <c r="CB107" s="22"/>
    </row>
    <row r="108" spans="1:80" x14ac:dyDescent="0.45">
      <c r="A108" s="12" t="s">
        <v>39</v>
      </c>
      <c r="B108" s="9" t="s">
        <v>144</v>
      </c>
      <c r="D108" s="222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9"/>
      <c r="Q108" s="222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9"/>
      <c r="AD108" s="222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9"/>
      <c r="AQ108" s="222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9"/>
      <c r="BD108" s="222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9"/>
      <c r="BQ108" s="222"/>
      <c r="BR108" s="5"/>
      <c r="BS108" s="225"/>
      <c r="BT108" s="5"/>
      <c r="BU108" s="5"/>
      <c r="BV108" s="5"/>
      <c r="BW108" s="5"/>
      <c r="BX108" s="5"/>
      <c r="BY108" s="5"/>
      <c r="BZ108" s="5"/>
      <c r="CA108" s="5"/>
      <c r="CB108" s="9"/>
    </row>
    <row r="109" spans="1:80" x14ac:dyDescent="0.45">
      <c r="A109" s="12" t="s">
        <v>40</v>
      </c>
      <c r="B109" s="9" t="s">
        <v>144</v>
      </c>
      <c r="D109" s="222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9"/>
      <c r="Q109" s="222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9"/>
      <c r="AD109" s="222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9"/>
      <c r="AQ109" s="222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9"/>
      <c r="BD109" s="222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9"/>
      <c r="BQ109" s="222"/>
      <c r="BR109" s="5"/>
      <c r="BS109" s="225"/>
      <c r="BT109" s="5"/>
      <c r="BU109" s="5"/>
      <c r="BV109" s="5"/>
      <c r="BW109" s="5"/>
      <c r="BX109" s="5"/>
      <c r="BY109" s="5"/>
      <c r="BZ109" s="5"/>
      <c r="CA109" s="5"/>
      <c r="CB109" s="9"/>
    </row>
    <row r="110" spans="1:80" x14ac:dyDescent="0.45">
      <c r="A110" s="12" t="s">
        <v>41</v>
      </c>
      <c r="B110" s="9" t="s">
        <v>144</v>
      </c>
      <c r="D110" s="222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9"/>
      <c r="Q110" s="222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9"/>
      <c r="AD110" s="222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9"/>
      <c r="AQ110" s="222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9"/>
      <c r="BD110" s="222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9"/>
      <c r="BQ110" s="222"/>
      <c r="BR110" s="5"/>
      <c r="BS110" s="225"/>
      <c r="BT110" s="5"/>
      <c r="BU110" s="5"/>
      <c r="BV110" s="5"/>
      <c r="BW110" s="5"/>
      <c r="BX110" s="5"/>
      <c r="BY110" s="5"/>
      <c r="BZ110" s="5"/>
      <c r="CA110" s="5"/>
      <c r="CB110" s="9"/>
    </row>
    <row r="111" spans="1:80" x14ac:dyDescent="0.45">
      <c r="A111" s="12" t="s">
        <v>42</v>
      </c>
      <c r="B111" s="9" t="s">
        <v>144</v>
      </c>
      <c r="D111" s="222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9"/>
      <c r="Q111" s="222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9"/>
      <c r="AD111" s="222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9"/>
      <c r="AQ111" s="222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9"/>
      <c r="BD111" s="222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9"/>
      <c r="BQ111" s="222"/>
      <c r="BR111" s="5"/>
      <c r="BS111" s="225"/>
      <c r="BT111" s="5"/>
      <c r="BU111" s="5"/>
      <c r="BV111" s="5"/>
      <c r="BW111" s="5"/>
      <c r="BX111" s="5"/>
      <c r="BY111" s="5"/>
      <c r="BZ111" s="5"/>
      <c r="CA111" s="5"/>
      <c r="CB111" s="9"/>
    </row>
    <row r="112" spans="1:80" x14ac:dyDescent="0.45">
      <c r="A112" s="12" t="s">
        <v>43</v>
      </c>
      <c r="B112" s="9" t="s">
        <v>144</v>
      </c>
      <c r="D112" s="222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9"/>
      <c r="Q112" s="222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9"/>
      <c r="AD112" s="222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9"/>
      <c r="AQ112" s="222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9"/>
      <c r="BD112" s="222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9"/>
      <c r="BQ112" s="222"/>
      <c r="BR112" s="5"/>
      <c r="BS112" s="225"/>
      <c r="BT112" s="5"/>
      <c r="BU112" s="5"/>
      <c r="BV112" s="5"/>
      <c r="BW112" s="5"/>
      <c r="BX112" s="5"/>
      <c r="BY112" s="5"/>
      <c r="BZ112" s="5"/>
      <c r="CA112" s="5"/>
      <c r="CB112" s="9"/>
    </row>
    <row r="113" spans="1:80" x14ac:dyDescent="0.45">
      <c r="A113" s="12" t="s">
        <v>44</v>
      </c>
      <c r="B113" s="9" t="s">
        <v>144</v>
      </c>
      <c r="D113" s="222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9"/>
      <c r="Q113" s="222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9"/>
      <c r="AD113" s="222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9"/>
      <c r="AQ113" s="222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9"/>
      <c r="BD113" s="222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9"/>
      <c r="BQ113" s="222"/>
      <c r="BR113" s="5"/>
      <c r="BS113" s="225"/>
      <c r="BT113" s="5"/>
      <c r="BU113" s="5"/>
      <c r="BV113" s="5"/>
      <c r="BW113" s="5"/>
      <c r="BX113" s="5"/>
      <c r="BY113" s="5"/>
      <c r="BZ113" s="5"/>
      <c r="CA113" s="5"/>
      <c r="CB113" s="9"/>
    </row>
    <row r="114" spans="1:80" x14ac:dyDescent="0.45">
      <c r="A114" s="12" t="s">
        <v>45</v>
      </c>
      <c r="B114" s="9" t="s">
        <v>144</v>
      </c>
      <c r="D114" s="12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9"/>
      <c r="Q114" s="12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9"/>
      <c r="AD114" s="12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9"/>
      <c r="AQ114" s="12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9"/>
      <c r="BD114" s="12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9"/>
      <c r="BQ114" s="12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9"/>
    </row>
    <row r="115" spans="1:80" x14ac:dyDescent="0.45">
      <c r="A115" s="12" t="s">
        <v>46</v>
      </c>
      <c r="B115" s="9" t="s">
        <v>144</v>
      </c>
      <c r="D115" s="12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9"/>
      <c r="Q115" s="12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9"/>
      <c r="AD115" s="12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9"/>
      <c r="AQ115" s="12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9"/>
      <c r="BD115" s="12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9"/>
      <c r="BQ115" s="12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9"/>
    </row>
    <row r="116" spans="1:80" x14ac:dyDescent="0.45">
      <c r="A116" s="12" t="s">
        <v>47</v>
      </c>
      <c r="B116" s="9" t="s">
        <v>144</v>
      </c>
      <c r="D116" s="12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9"/>
      <c r="Q116" s="12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9"/>
      <c r="AD116" s="12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9"/>
      <c r="AQ116" s="12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9"/>
      <c r="BD116" s="12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9"/>
      <c r="BQ116" s="12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9"/>
    </row>
    <row r="117" spans="1:80" x14ac:dyDescent="0.45">
      <c r="A117" s="12" t="s">
        <v>48</v>
      </c>
      <c r="B117" s="9" t="s">
        <v>144</v>
      </c>
      <c r="D117" s="12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9"/>
      <c r="Q117" s="12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9"/>
      <c r="AD117" s="12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9"/>
      <c r="AQ117" s="12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9"/>
      <c r="BD117" s="12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9"/>
      <c r="BQ117" s="12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9"/>
    </row>
    <row r="118" spans="1:80" x14ac:dyDescent="0.45">
      <c r="A118" s="12" t="s">
        <v>49</v>
      </c>
      <c r="B118" s="9" t="s">
        <v>144</v>
      </c>
      <c r="D118" s="12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9"/>
      <c r="Q118" s="12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9"/>
      <c r="AD118" s="12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9"/>
      <c r="AQ118" s="12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9"/>
      <c r="BD118" s="12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9"/>
      <c r="BQ118" s="12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9"/>
    </row>
    <row r="119" spans="1:80" x14ac:dyDescent="0.45">
      <c r="A119" s="12" t="s">
        <v>50</v>
      </c>
      <c r="B119" s="9" t="s">
        <v>144</v>
      </c>
      <c r="D119" s="222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9"/>
      <c r="Q119" s="222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9"/>
      <c r="AD119" s="222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9"/>
      <c r="AQ119" s="222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9"/>
      <c r="BD119" s="222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9"/>
      <c r="BQ119" s="222"/>
      <c r="BR119" s="5"/>
      <c r="BS119" s="225"/>
      <c r="BT119" s="5"/>
      <c r="BU119" s="5"/>
      <c r="BV119" s="5"/>
      <c r="BW119" s="5"/>
      <c r="BX119" s="5"/>
      <c r="BY119" s="5"/>
      <c r="BZ119" s="5"/>
      <c r="CA119" s="5"/>
      <c r="CB119" s="9"/>
    </row>
    <row r="120" spans="1:80" x14ac:dyDescent="0.45">
      <c r="A120" s="12" t="s">
        <v>51</v>
      </c>
      <c r="B120" s="9" t="s">
        <v>144</v>
      </c>
      <c r="D120" s="222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9"/>
      <c r="Q120" s="222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9"/>
      <c r="AD120" s="222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9"/>
      <c r="AQ120" s="222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9"/>
      <c r="BD120" s="222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9"/>
      <c r="BQ120" s="222"/>
      <c r="BR120" s="5"/>
      <c r="BS120" s="225"/>
      <c r="BT120" s="5"/>
      <c r="BU120" s="5"/>
      <c r="BV120" s="5"/>
      <c r="BW120" s="5"/>
      <c r="BX120" s="5"/>
      <c r="BY120" s="5"/>
      <c r="BZ120" s="5"/>
      <c r="CA120" s="5"/>
      <c r="CB120" s="9"/>
    </row>
    <row r="121" spans="1:80" x14ac:dyDescent="0.45">
      <c r="A121" s="12" t="s">
        <v>52</v>
      </c>
      <c r="B121" s="9" t="s">
        <v>144</v>
      </c>
      <c r="D121" s="222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9"/>
      <c r="Q121" s="222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9"/>
      <c r="AD121" s="222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9"/>
      <c r="AQ121" s="222"/>
      <c r="AR121" s="5"/>
      <c r="AS121" s="225"/>
      <c r="AT121" s="5"/>
      <c r="AU121" s="5"/>
      <c r="AV121" s="5"/>
      <c r="AW121" s="5"/>
      <c r="AX121" s="5"/>
      <c r="AY121" s="5"/>
      <c r="AZ121" s="5"/>
      <c r="BA121" s="5"/>
      <c r="BB121" s="9"/>
      <c r="BD121" s="222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9"/>
      <c r="BQ121" s="222"/>
      <c r="BR121" s="5"/>
      <c r="BS121" s="225"/>
      <c r="BT121" s="5"/>
      <c r="BU121" s="5"/>
      <c r="BV121" s="5"/>
      <c r="BW121" s="5"/>
      <c r="BX121" s="5"/>
      <c r="BY121" s="5"/>
      <c r="BZ121" s="5"/>
      <c r="CA121" s="5"/>
      <c r="CB121" s="9"/>
    </row>
    <row r="122" spans="1:80" x14ac:dyDescent="0.45">
      <c r="A122" s="12" t="s">
        <v>53</v>
      </c>
      <c r="B122" s="9" t="s">
        <v>144</v>
      </c>
      <c r="D122" s="222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9"/>
      <c r="Q122" s="222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9"/>
      <c r="AD122" s="222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9"/>
      <c r="AQ122" s="222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9"/>
      <c r="BD122" s="222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9"/>
      <c r="BQ122" s="222"/>
      <c r="BR122" s="5"/>
      <c r="BS122" s="225"/>
      <c r="BT122" s="5"/>
      <c r="BU122" s="5"/>
      <c r="BV122" s="5"/>
      <c r="BW122" s="5"/>
      <c r="BX122" s="5"/>
      <c r="BY122" s="5"/>
      <c r="BZ122" s="5"/>
      <c r="CA122" s="5"/>
      <c r="CB122" s="9"/>
    </row>
    <row r="123" spans="1:80" x14ac:dyDescent="0.45">
      <c r="A123" s="12" t="s">
        <v>54</v>
      </c>
      <c r="B123" s="9" t="s">
        <v>144</v>
      </c>
      <c r="D123" s="222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9"/>
      <c r="Q123" s="222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9"/>
      <c r="AD123" s="222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9"/>
      <c r="AQ123" s="222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9"/>
      <c r="BD123" s="222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9"/>
      <c r="BQ123" s="222"/>
      <c r="BR123" s="5"/>
      <c r="BS123" s="225"/>
      <c r="BT123" s="5"/>
      <c r="BU123" s="5"/>
      <c r="BV123" s="5"/>
      <c r="BW123" s="5"/>
      <c r="BX123" s="5"/>
      <c r="BY123" s="5"/>
      <c r="BZ123" s="5"/>
      <c r="CA123" s="5"/>
      <c r="CB123" s="9"/>
    </row>
    <row r="124" spans="1:80" x14ac:dyDescent="0.45">
      <c r="A124" s="12" t="s">
        <v>55</v>
      </c>
      <c r="B124" s="9" t="s">
        <v>144</v>
      </c>
      <c r="D124" s="222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9"/>
      <c r="Q124" s="222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9"/>
      <c r="AD124" s="222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9"/>
      <c r="AQ124" s="222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9"/>
      <c r="BD124" s="222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9"/>
      <c r="BQ124" s="222"/>
      <c r="BR124" s="5"/>
      <c r="BS124" s="225"/>
      <c r="BT124" s="5"/>
      <c r="BU124" s="5"/>
      <c r="BV124" s="5"/>
      <c r="BW124" s="5"/>
      <c r="BX124" s="5"/>
      <c r="BY124" s="5"/>
      <c r="BZ124" s="5"/>
      <c r="CA124" s="5"/>
      <c r="CB124" s="9"/>
    </row>
    <row r="125" spans="1:80" x14ac:dyDescent="0.45">
      <c r="A125" s="12" t="s">
        <v>56</v>
      </c>
      <c r="B125" s="9" t="s">
        <v>144</v>
      </c>
      <c r="D125" s="222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9"/>
      <c r="Q125" s="222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9"/>
      <c r="AD125" s="222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9"/>
      <c r="AQ125" s="222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9"/>
      <c r="BD125" s="222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9"/>
      <c r="BQ125" s="222"/>
      <c r="BR125" s="5"/>
      <c r="BS125" s="225"/>
      <c r="BT125" s="5"/>
      <c r="BU125" s="5"/>
      <c r="BV125" s="5"/>
      <c r="BW125" s="5"/>
      <c r="BX125" s="5"/>
      <c r="BY125" s="5"/>
      <c r="BZ125" s="5"/>
      <c r="CA125" s="5"/>
      <c r="CB125" s="9"/>
    </row>
    <row r="126" spans="1:80" x14ac:dyDescent="0.45">
      <c r="A126" s="12" t="s">
        <v>57</v>
      </c>
      <c r="B126" s="9" t="s">
        <v>144</v>
      </c>
      <c r="D126" s="222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9"/>
      <c r="Q126" s="222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9"/>
      <c r="AD126" s="222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9"/>
      <c r="AQ126" s="222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9"/>
      <c r="BD126" s="222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9"/>
      <c r="BQ126" s="222"/>
      <c r="BR126" s="5"/>
      <c r="BS126" s="225"/>
      <c r="BT126" s="5"/>
      <c r="BU126" s="5"/>
      <c r="BV126" s="5"/>
      <c r="BW126" s="5"/>
      <c r="BX126" s="5"/>
      <c r="BY126" s="5"/>
      <c r="BZ126" s="5"/>
      <c r="CA126" s="5"/>
      <c r="CB126" s="9"/>
    </row>
    <row r="127" spans="1:80" x14ac:dyDescent="0.45">
      <c r="A127" s="12" t="s">
        <v>58</v>
      </c>
      <c r="B127" s="9" t="s">
        <v>144</v>
      </c>
      <c r="D127" s="222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9"/>
      <c r="Q127" s="222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9"/>
      <c r="AD127" s="222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9"/>
      <c r="AQ127" s="222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9"/>
      <c r="BD127" s="222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9"/>
      <c r="BQ127" s="222"/>
      <c r="BR127" s="5"/>
      <c r="BS127" s="225"/>
      <c r="BT127" s="5"/>
      <c r="BU127" s="5"/>
      <c r="BV127" s="5"/>
      <c r="BW127" s="5"/>
      <c r="BX127" s="5"/>
      <c r="BY127" s="5"/>
      <c r="BZ127" s="5"/>
      <c r="CA127" s="5"/>
      <c r="CB127" s="9"/>
    </row>
    <row r="128" spans="1:80" x14ac:dyDescent="0.45">
      <c r="A128" s="12" t="s">
        <v>59</v>
      </c>
      <c r="B128" s="9" t="s">
        <v>144</v>
      </c>
      <c r="D128" s="222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9"/>
      <c r="Q128" s="222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9"/>
      <c r="AD128" s="222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9"/>
      <c r="AQ128" s="222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9"/>
      <c r="BD128" s="222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9"/>
      <c r="BQ128" s="222"/>
      <c r="BR128" s="5"/>
      <c r="BS128" s="225"/>
      <c r="BT128" s="5"/>
      <c r="BU128" s="5"/>
      <c r="BV128" s="5"/>
      <c r="BW128" s="5"/>
      <c r="BX128" s="5"/>
      <c r="BY128" s="5"/>
      <c r="BZ128" s="5"/>
      <c r="CA128" s="5"/>
      <c r="CB128" s="9"/>
    </row>
    <row r="129" spans="1:80" x14ac:dyDescent="0.45">
      <c r="A129" s="12" t="s">
        <v>60</v>
      </c>
      <c r="B129" s="9" t="s">
        <v>144</v>
      </c>
      <c r="D129" s="222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9"/>
      <c r="Q129" s="222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9"/>
      <c r="AD129" s="222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9"/>
      <c r="AQ129" s="222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9"/>
      <c r="BD129" s="222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9"/>
      <c r="BQ129" s="222"/>
      <c r="BR129" s="5"/>
      <c r="BS129" s="225"/>
      <c r="BT129" s="5"/>
      <c r="BU129" s="5"/>
      <c r="BV129" s="5"/>
      <c r="BW129" s="5"/>
      <c r="BX129" s="5"/>
      <c r="BY129" s="5"/>
      <c r="BZ129" s="5"/>
      <c r="CA129" s="5"/>
      <c r="CB129" s="9"/>
    </row>
    <row r="130" spans="1:80" x14ac:dyDescent="0.45">
      <c r="A130" s="12" t="s">
        <v>61</v>
      </c>
      <c r="B130" s="9" t="s">
        <v>144</v>
      </c>
      <c r="D130" s="222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9"/>
      <c r="Q130" s="222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9"/>
      <c r="AD130" s="222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9"/>
      <c r="AQ130" s="222"/>
      <c r="AR130" s="5"/>
      <c r="AS130" s="225"/>
      <c r="AT130" s="5"/>
      <c r="AU130" s="5"/>
      <c r="AV130" s="5"/>
      <c r="AW130" s="5"/>
      <c r="AX130" s="5"/>
      <c r="AY130" s="5"/>
      <c r="AZ130" s="5"/>
      <c r="BA130" s="5"/>
      <c r="BB130" s="9"/>
      <c r="BD130" s="222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9"/>
      <c r="BQ130" s="222"/>
      <c r="BR130" s="5"/>
      <c r="BS130" s="225"/>
      <c r="BT130" s="5"/>
      <c r="BU130" s="5"/>
      <c r="BV130" s="5"/>
      <c r="BW130" s="5"/>
      <c r="BX130" s="5"/>
      <c r="BY130" s="5"/>
      <c r="BZ130" s="5"/>
      <c r="CA130" s="5"/>
      <c r="CB130" s="9"/>
    </row>
    <row r="131" spans="1:80" x14ac:dyDescent="0.45">
      <c r="A131" s="12" t="s">
        <v>62</v>
      </c>
      <c r="B131" s="9" t="s">
        <v>144</v>
      </c>
      <c r="D131" s="222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9"/>
      <c r="Q131" s="222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9"/>
      <c r="AD131" s="222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9"/>
      <c r="AQ131" s="222"/>
      <c r="AR131" s="5"/>
      <c r="AS131" s="225"/>
      <c r="AT131" s="5"/>
      <c r="AU131" s="5"/>
      <c r="AV131" s="5"/>
      <c r="AW131" s="5"/>
      <c r="AX131" s="5"/>
      <c r="AY131" s="5"/>
      <c r="AZ131" s="5"/>
      <c r="BA131" s="5"/>
      <c r="BB131" s="9"/>
      <c r="BD131" s="222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9"/>
      <c r="BQ131" s="222"/>
      <c r="BR131" s="5"/>
      <c r="BS131" s="225"/>
      <c r="BT131" s="5"/>
      <c r="BU131" s="5"/>
      <c r="BV131" s="5"/>
      <c r="BW131" s="5"/>
      <c r="BX131" s="5"/>
      <c r="BY131" s="5"/>
      <c r="BZ131" s="5"/>
      <c r="CA131" s="5"/>
      <c r="CB131" s="9"/>
    </row>
    <row r="132" spans="1:80" x14ac:dyDescent="0.45">
      <c r="A132" s="12" t="s">
        <v>63</v>
      </c>
      <c r="B132" s="9" t="s">
        <v>144</v>
      </c>
      <c r="D132" s="222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9"/>
      <c r="Q132" s="222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9"/>
      <c r="AD132" s="222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9"/>
      <c r="AQ132" s="222"/>
      <c r="AR132" s="5"/>
      <c r="AS132" s="225"/>
      <c r="AT132" s="5"/>
      <c r="AU132" s="5"/>
      <c r="AV132" s="5"/>
      <c r="AW132" s="5"/>
      <c r="AX132" s="5"/>
      <c r="AY132" s="5"/>
      <c r="AZ132" s="5"/>
      <c r="BA132" s="5"/>
      <c r="BB132" s="9"/>
      <c r="BD132" s="222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9"/>
      <c r="BQ132" s="222"/>
      <c r="BR132" s="5"/>
      <c r="BS132" s="225"/>
      <c r="BT132" s="5"/>
      <c r="BU132" s="5"/>
      <c r="BV132" s="5"/>
      <c r="BW132" s="5"/>
      <c r="BX132" s="5"/>
      <c r="BY132" s="5"/>
      <c r="BZ132" s="5"/>
      <c r="CA132" s="5"/>
      <c r="CB132" s="9"/>
    </row>
    <row r="133" spans="1:80" x14ac:dyDescent="0.45">
      <c r="A133" s="12" t="s">
        <v>64</v>
      </c>
      <c r="B133" s="9" t="s">
        <v>144</v>
      </c>
      <c r="D133" s="222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9"/>
      <c r="Q133" s="222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9"/>
      <c r="AD133" s="222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9"/>
      <c r="AQ133" s="222"/>
      <c r="AR133" s="5"/>
      <c r="AS133" s="225"/>
      <c r="AT133" s="5"/>
      <c r="AU133" s="5"/>
      <c r="AV133" s="5"/>
      <c r="AW133" s="5"/>
      <c r="AX133" s="5"/>
      <c r="AY133" s="5"/>
      <c r="AZ133" s="5"/>
      <c r="BA133" s="5"/>
      <c r="BB133" s="9"/>
      <c r="BD133" s="222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9"/>
      <c r="BQ133" s="222"/>
      <c r="BR133" s="5"/>
      <c r="BS133" s="225"/>
      <c r="BT133" s="5"/>
      <c r="BU133" s="5"/>
      <c r="BV133" s="5"/>
      <c r="BW133" s="5"/>
      <c r="BX133" s="5"/>
      <c r="BY133" s="5"/>
      <c r="BZ133" s="5"/>
      <c r="CA133" s="5"/>
      <c r="CB133" s="9"/>
    </row>
    <row r="134" spans="1:80" x14ac:dyDescent="0.45">
      <c r="A134" s="12" t="s">
        <v>65</v>
      </c>
      <c r="B134" s="9" t="s">
        <v>144</v>
      </c>
      <c r="D134" s="222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9"/>
      <c r="Q134" s="222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9"/>
      <c r="AD134" s="222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9"/>
      <c r="AQ134" s="222"/>
      <c r="AR134" s="5"/>
      <c r="AS134" s="225"/>
      <c r="AT134" s="5"/>
      <c r="AU134" s="5"/>
      <c r="AV134" s="5"/>
      <c r="AW134" s="5"/>
      <c r="AX134" s="5"/>
      <c r="AY134" s="5"/>
      <c r="AZ134" s="5"/>
      <c r="BA134" s="5"/>
      <c r="BB134" s="9"/>
      <c r="BD134" s="222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9"/>
      <c r="BQ134" s="222"/>
      <c r="BR134" s="5"/>
      <c r="BS134" s="225"/>
      <c r="BT134" s="5"/>
      <c r="BU134" s="5"/>
      <c r="BV134" s="5"/>
      <c r="BW134" s="5"/>
      <c r="BX134" s="5"/>
      <c r="BY134" s="5"/>
      <c r="BZ134" s="5"/>
      <c r="CA134" s="5"/>
      <c r="CB134" s="9"/>
    </row>
    <row r="135" spans="1:80" x14ac:dyDescent="0.45">
      <c r="A135" s="12" t="s">
        <v>66</v>
      </c>
      <c r="B135" s="9" t="s">
        <v>144</v>
      </c>
      <c r="D135" s="222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9"/>
      <c r="Q135" s="222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9"/>
      <c r="AD135" s="222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9"/>
      <c r="AQ135" s="222"/>
      <c r="AR135" s="5"/>
      <c r="AS135" s="225"/>
      <c r="AT135" s="5"/>
      <c r="AU135" s="5"/>
      <c r="AV135" s="5"/>
      <c r="AW135" s="5"/>
      <c r="AX135" s="5"/>
      <c r="AY135" s="5"/>
      <c r="AZ135" s="5"/>
      <c r="BA135" s="5"/>
      <c r="BB135" s="9"/>
      <c r="BD135" s="222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9"/>
      <c r="BQ135" s="222"/>
      <c r="BR135" s="5"/>
      <c r="BS135" s="225"/>
      <c r="BT135" s="5"/>
      <c r="BU135" s="5"/>
      <c r="BV135" s="5"/>
      <c r="BW135" s="5"/>
      <c r="BX135" s="5"/>
      <c r="BY135" s="5"/>
      <c r="BZ135" s="5"/>
      <c r="CA135" s="5"/>
      <c r="CB135" s="9"/>
    </row>
    <row r="136" spans="1:80" x14ac:dyDescent="0.45">
      <c r="A136" s="12" t="s">
        <v>67</v>
      </c>
      <c r="B136" s="9" t="s">
        <v>144</v>
      </c>
      <c r="D136" s="222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9"/>
      <c r="Q136" s="222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9"/>
      <c r="AD136" s="222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9"/>
      <c r="AQ136" s="222"/>
      <c r="AR136" s="5"/>
      <c r="AS136" s="225"/>
      <c r="AT136" s="5"/>
      <c r="AU136" s="5"/>
      <c r="AV136" s="5"/>
      <c r="AW136" s="5"/>
      <c r="AX136" s="5"/>
      <c r="AY136" s="5"/>
      <c r="AZ136" s="5"/>
      <c r="BA136" s="5"/>
      <c r="BB136" s="9"/>
      <c r="BD136" s="222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9"/>
      <c r="BQ136" s="222"/>
      <c r="BR136" s="5"/>
      <c r="BS136" s="225"/>
      <c r="BT136" s="5"/>
      <c r="BU136" s="5"/>
      <c r="BV136" s="5"/>
      <c r="BW136" s="5"/>
      <c r="BX136" s="5"/>
      <c r="BY136" s="5"/>
      <c r="BZ136" s="5"/>
      <c r="CA136" s="5"/>
      <c r="CB136" s="9"/>
    </row>
    <row r="137" spans="1:80" x14ac:dyDescent="0.45">
      <c r="A137" s="12" t="s">
        <v>68</v>
      </c>
      <c r="B137" s="9" t="s">
        <v>144</v>
      </c>
      <c r="D137" s="222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9"/>
      <c r="Q137" s="222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9"/>
      <c r="AD137" s="222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9"/>
      <c r="AQ137" s="222"/>
      <c r="AR137" s="5"/>
      <c r="AS137" s="225"/>
      <c r="AT137" s="5"/>
      <c r="AU137" s="5"/>
      <c r="AV137" s="5"/>
      <c r="AW137" s="5"/>
      <c r="AX137" s="5"/>
      <c r="AY137" s="5"/>
      <c r="AZ137" s="5"/>
      <c r="BA137" s="5"/>
      <c r="BB137" s="9"/>
      <c r="BD137" s="222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9"/>
      <c r="BQ137" s="222"/>
      <c r="BR137" s="5"/>
      <c r="BS137" s="225"/>
      <c r="BT137" s="5"/>
      <c r="BU137" s="5"/>
      <c r="BV137" s="5"/>
      <c r="BW137" s="5"/>
      <c r="BX137" s="5"/>
      <c r="BY137" s="5"/>
      <c r="BZ137" s="5"/>
      <c r="CA137" s="5"/>
      <c r="CB137" s="9"/>
    </row>
    <row r="138" spans="1:80" x14ac:dyDescent="0.45">
      <c r="A138" s="12" t="s">
        <v>69</v>
      </c>
      <c r="B138" s="9" t="s">
        <v>144</v>
      </c>
      <c r="D138" s="222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9"/>
      <c r="Q138" s="222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9"/>
      <c r="AD138" s="222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9"/>
      <c r="AQ138" s="222"/>
      <c r="AR138" s="5"/>
      <c r="AS138" s="225"/>
      <c r="AT138" s="5"/>
      <c r="AU138" s="5"/>
      <c r="AV138" s="5"/>
      <c r="AW138" s="5"/>
      <c r="AX138" s="5"/>
      <c r="AY138" s="5"/>
      <c r="AZ138" s="5"/>
      <c r="BA138" s="5"/>
      <c r="BB138" s="9"/>
      <c r="BD138" s="222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9"/>
      <c r="BQ138" s="222"/>
      <c r="BR138" s="5"/>
      <c r="BS138" s="225"/>
      <c r="BT138" s="5"/>
      <c r="BU138" s="5"/>
      <c r="BV138" s="5"/>
      <c r="BW138" s="5"/>
      <c r="BX138" s="5"/>
      <c r="BY138" s="5"/>
      <c r="BZ138" s="5"/>
      <c r="CA138" s="5"/>
      <c r="CB138" s="9"/>
    </row>
    <row r="139" spans="1:80" x14ac:dyDescent="0.45">
      <c r="A139" s="12" t="s">
        <v>70</v>
      </c>
      <c r="B139" s="9" t="s">
        <v>144</v>
      </c>
      <c r="D139" s="12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9"/>
      <c r="Q139" s="12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9"/>
      <c r="AD139" s="12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9"/>
      <c r="AQ139" s="12"/>
      <c r="AR139" s="5"/>
      <c r="AS139" s="225"/>
      <c r="AT139" s="5"/>
      <c r="AU139" s="5"/>
      <c r="AV139" s="5"/>
      <c r="AW139" s="5"/>
      <c r="AX139" s="5"/>
      <c r="AY139" s="5"/>
      <c r="AZ139" s="5"/>
      <c r="BA139" s="5"/>
      <c r="BB139" s="9"/>
      <c r="BD139" s="12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9"/>
      <c r="BQ139" s="12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9"/>
    </row>
    <row r="140" spans="1:80" x14ac:dyDescent="0.45">
      <c r="A140" s="12" t="s">
        <v>71</v>
      </c>
      <c r="B140" s="9" t="s">
        <v>144</v>
      </c>
      <c r="D140" s="12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9"/>
      <c r="Q140" s="12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9"/>
      <c r="AD140" s="12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9"/>
      <c r="AQ140" s="12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9"/>
      <c r="BD140" s="12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9"/>
      <c r="BQ140" s="12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9"/>
    </row>
    <row r="141" spans="1:80" x14ac:dyDescent="0.45">
      <c r="A141" s="12" t="s">
        <v>72</v>
      </c>
      <c r="B141" s="9" t="s">
        <v>144</v>
      </c>
      <c r="D141" s="222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9"/>
      <c r="Q141" s="222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9"/>
      <c r="AD141" s="222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9"/>
      <c r="AQ141" s="222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9"/>
      <c r="BD141" s="222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9"/>
      <c r="BQ141" s="222"/>
      <c r="BR141" s="5"/>
      <c r="BS141" s="225"/>
      <c r="BT141" s="5"/>
      <c r="BU141" s="5"/>
      <c r="BV141" s="5"/>
      <c r="BW141" s="5"/>
      <c r="BX141" s="5"/>
      <c r="BY141" s="5"/>
      <c r="BZ141" s="5"/>
      <c r="CA141" s="5"/>
      <c r="CB141" s="9"/>
    </row>
    <row r="142" spans="1:80" x14ac:dyDescent="0.45">
      <c r="A142" s="12" t="s">
        <v>73</v>
      </c>
      <c r="B142" s="9" t="s">
        <v>144</v>
      </c>
      <c r="D142" s="222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9"/>
      <c r="Q142" s="222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9"/>
      <c r="AD142" s="222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9"/>
      <c r="AQ142" s="222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9"/>
      <c r="BD142" s="222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9"/>
      <c r="BQ142" s="222"/>
      <c r="BR142" s="5"/>
      <c r="BS142" s="225"/>
      <c r="BT142" s="5"/>
      <c r="BU142" s="5"/>
      <c r="BV142" s="5"/>
      <c r="BW142" s="5"/>
      <c r="BX142" s="5"/>
      <c r="BY142" s="5"/>
      <c r="BZ142" s="5"/>
      <c r="CA142" s="5"/>
      <c r="CB142" s="9"/>
    </row>
    <row r="143" spans="1:80" x14ac:dyDescent="0.45">
      <c r="A143" s="12" t="s">
        <v>74</v>
      </c>
      <c r="B143" s="9" t="s">
        <v>144</v>
      </c>
      <c r="D143" s="222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9"/>
      <c r="Q143" s="222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9"/>
      <c r="AD143" s="222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9"/>
      <c r="AQ143" s="222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9"/>
      <c r="BD143" s="222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9"/>
      <c r="BQ143" s="222"/>
      <c r="BR143" s="5"/>
      <c r="BS143" s="225"/>
      <c r="BT143" s="5"/>
      <c r="BU143" s="5"/>
      <c r="BV143" s="5"/>
      <c r="BW143" s="5"/>
      <c r="BX143" s="5"/>
      <c r="BY143" s="5"/>
      <c r="BZ143" s="5"/>
      <c r="CA143" s="5"/>
      <c r="CB143" s="9"/>
    </row>
    <row r="144" spans="1:80" x14ac:dyDescent="0.45">
      <c r="A144" s="12" t="s">
        <v>75</v>
      </c>
      <c r="B144" s="9" t="s">
        <v>144</v>
      </c>
      <c r="D144" s="222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9"/>
      <c r="Q144" s="222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9"/>
      <c r="AD144" s="222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9"/>
      <c r="AQ144" s="222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9"/>
      <c r="BD144" s="222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9"/>
      <c r="BQ144" s="222"/>
      <c r="BR144" s="5"/>
      <c r="BS144" s="225"/>
      <c r="BT144" s="5"/>
      <c r="BU144" s="5"/>
      <c r="BV144" s="5"/>
      <c r="BW144" s="5"/>
      <c r="BX144" s="5"/>
      <c r="BY144" s="5"/>
      <c r="BZ144" s="5"/>
      <c r="CA144" s="5"/>
      <c r="CB144" s="9"/>
    </row>
    <row r="145" spans="1:80" x14ac:dyDescent="0.45">
      <c r="A145" s="12" t="s">
        <v>76</v>
      </c>
      <c r="B145" s="9" t="s">
        <v>144</v>
      </c>
      <c r="D145" s="222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9"/>
      <c r="Q145" s="222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9"/>
      <c r="AD145" s="222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9"/>
      <c r="AQ145" s="222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9"/>
      <c r="BD145" s="222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9"/>
      <c r="BQ145" s="222"/>
      <c r="BR145" s="5"/>
      <c r="BS145" s="225"/>
      <c r="BT145" s="5"/>
      <c r="BU145" s="5"/>
      <c r="BV145" s="5"/>
      <c r="BW145" s="5"/>
      <c r="BX145" s="5"/>
      <c r="BY145" s="5"/>
      <c r="BZ145" s="5"/>
      <c r="CA145" s="5"/>
      <c r="CB145" s="9"/>
    </row>
    <row r="146" spans="1:80" x14ac:dyDescent="0.45">
      <c r="A146" s="12" t="s">
        <v>77</v>
      </c>
      <c r="B146" s="9" t="s">
        <v>144</v>
      </c>
      <c r="D146" s="222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9"/>
      <c r="Q146" s="222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9"/>
      <c r="AD146" s="222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9"/>
      <c r="AQ146" s="222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9"/>
      <c r="BD146" s="222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9"/>
      <c r="BQ146" s="222"/>
      <c r="BR146" s="5"/>
      <c r="BS146" s="225"/>
      <c r="BT146" s="5"/>
      <c r="BU146" s="5"/>
      <c r="BV146" s="5"/>
      <c r="BW146" s="5"/>
      <c r="BX146" s="5"/>
      <c r="BY146" s="5"/>
      <c r="BZ146" s="5"/>
      <c r="CA146" s="5"/>
      <c r="CB146" s="9"/>
    </row>
    <row r="147" spans="1:80" x14ac:dyDescent="0.45">
      <c r="A147" s="12" t="s">
        <v>78</v>
      </c>
      <c r="B147" s="9" t="s">
        <v>144</v>
      </c>
      <c r="D147" s="222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9"/>
      <c r="Q147" s="222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9"/>
      <c r="AD147" s="222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9"/>
      <c r="AQ147" s="222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9"/>
      <c r="BD147" s="222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9"/>
      <c r="BQ147" s="222"/>
      <c r="BR147" s="5"/>
      <c r="BS147" s="225"/>
      <c r="BT147" s="5"/>
      <c r="BU147" s="5"/>
      <c r="BV147" s="5"/>
      <c r="BW147" s="5"/>
      <c r="BX147" s="5"/>
      <c r="BY147" s="5"/>
      <c r="BZ147" s="5"/>
      <c r="CA147" s="5"/>
      <c r="CB147" s="9"/>
    </row>
    <row r="148" spans="1:80" x14ac:dyDescent="0.45">
      <c r="A148" s="12" t="s">
        <v>79</v>
      </c>
      <c r="B148" s="9" t="s">
        <v>144</v>
      </c>
      <c r="D148" s="222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9"/>
      <c r="Q148" s="222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9"/>
      <c r="AD148" s="222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9"/>
      <c r="AQ148" s="222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9"/>
      <c r="BD148" s="222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9"/>
      <c r="BQ148" s="222"/>
      <c r="BR148" s="5"/>
      <c r="BS148" s="225"/>
      <c r="BT148" s="5"/>
      <c r="BU148" s="5"/>
      <c r="BV148" s="5"/>
      <c r="BW148" s="5"/>
      <c r="BX148" s="5"/>
      <c r="BY148" s="5"/>
      <c r="BZ148" s="5"/>
      <c r="CA148" s="5"/>
      <c r="CB148" s="9"/>
    </row>
    <row r="149" spans="1:80" x14ac:dyDescent="0.45">
      <c r="A149" s="12" t="s">
        <v>80</v>
      </c>
      <c r="B149" s="9" t="s">
        <v>144</v>
      </c>
      <c r="D149" s="222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9"/>
      <c r="Q149" s="222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9"/>
      <c r="AD149" s="222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9"/>
      <c r="AQ149" s="222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9"/>
      <c r="BD149" s="222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9"/>
      <c r="BQ149" s="222"/>
      <c r="BR149" s="5"/>
      <c r="BS149" s="225"/>
      <c r="BT149" s="5"/>
      <c r="BU149" s="5"/>
      <c r="BV149" s="5"/>
      <c r="BW149" s="5"/>
      <c r="BX149" s="5"/>
      <c r="BY149" s="5"/>
      <c r="BZ149" s="5"/>
      <c r="CA149" s="5"/>
      <c r="CB149" s="9"/>
    </row>
    <row r="150" spans="1:80" x14ac:dyDescent="0.45">
      <c r="A150" s="12" t="s">
        <v>81</v>
      </c>
      <c r="B150" s="9" t="s">
        <v>144</v>
      </c>
      <c r="D150" s="222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9"/>
      <c r="Q150" s="222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9"/>
      <c r="AD150" s="222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9"/>
      <c r="AQ150" s="222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9"/>
      <c r="BD150" s="222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9"/>
      <c r="BQ150" s="222"/>
      <c r="BR150" s="5"/>
      <c r="BS150" s="225"/>
      <c r="BT150" s="5"/>
      <c r="BU150" s="5"/>
      <c r="BV150" s="5"/>
      <c r="BW150" s="5"/>
      <c r="BX150" s="5"/>
      <c r="BY150" s="5"/>
      <c r="BZ150" s="5"/>
      <c r="CA150" s="5"/>
      <c r="CB150" s="9"/>
    </row>
    <row r="151" spans="1:80" x14ac:dyDescent="0.45">
      <c r="A151" s="12" t="s">
        <v>82</v>
      </c>
      <c r="B151" s="9" t="s">
        <v>144</v>
      </c>
      <c r="D151" s="222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9"/>
      <c r="Q151" s="222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9"/>
      <c r="AD151" s="222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9"/>
      <c r="AQ151" s="222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9"/>
      <c r="BD151" s="222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9"/>
      <c r="BQ151" s="222"/>
      <c r="BR151" s="5"/>
      <c r="BS151" s="225"/>
      <c r="BT151" s="5"/>
      <c r="BU151" s="5"/>
      <c r="BV151" s="5"/>
      <c r="BW151" s="5"/>
      <c r="BX151" s="5"/>
      <c r="BY151" s="5"/>
      <c r="BZ151" s="5"/>
      <c r="CA151" s="5"/>
      <c r="CB151" s="9"/>
    </row>
    <row r="152" spans="1:80" x14ac:dyDescent="0.45">
      <c r="A152" s="12" t="s">
        <v>83</v>
      </c>
      <c r="B152" s="9" t="s">
        <v>144</v>
      </c>
      <c r="D152" s="222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9"/>
      <c r="Q152" s="222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9"/>
      <c r="AD152" s="222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9"/>
      <c r="AQ152" s="222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9"/>
      <c r="BD152" s="222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9"/>
      <c r="BQ152" s="222"/>
      <c r="BR152" s="5"/>
      <c r="BS152" s="225"/>
      <c r="BT152" s="5"/>
      <c r="BU152" s="5"/>
      <c r="BV152" s="5"/>
      <c r="BW152" s="5"/>
      <c r="BX152" s="5"/>
      <c r="BY152" s="5"/>
      <c r="BZ152" s="5"/>
      <c r="CA152" s="5"/>
      <c r="CB152" s="9"/>
    </row>
    <row r="153" spans="1:80" x14ac:dyDescent="0.45">
      <c r="A153" s="12" t="s">
        <v>84</v>
      </c>
      <c r="B153" s="9" t="s">
        <v>144</v>
      </c>
      <c r="D153" s="222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9"/>
      <c r="Q153" s="222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9"/>
      <c r="AD153" s="222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9"/>
      <c r="AQ153" s="222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9"/>
      <c r="BD153" s="222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9"/>
      <c r="BQ153" s="222"/>
      <c r="BR153" s="5"/>
      <c r="BS153" s="225"/>
      <c r="BT153" s="5"/>
      <c r="BU153" s="5"/>
      <c r="BV153" s="5"/>
      <c r="BW153" s="5"/>
      <c r="BX153" s="5"/>
      <c r="BY153" s="5"/>
      <c r="BZ153" s="5"/>
      <c r="CA153" s="5"/>
      <c r="CB153" s="9"/>
    </row>
    <row r="154" spans="1:80" x14ac:dyDescent="0.45">
      <c r="A154" s="12" t="s">
        <v>85</v>
      </c>
      <c r="B154" s="9" t="s">
        <v>144</v>
      </c>
      <c r="D154" s="222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9"/>
      <c r="Q154" s="222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9"/>
      <c r="AD154" s="222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9"/>
      <c r="AQ154" s="222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9"/>
      <c r="BD154" s="222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9"/>
      <c r="BQ154" s="222"/>
      <c r="BR154" s="5"/>
      <c r="BS154" s="225"/>
      <c r="BT154" s="5"/>
      <c r="BU154" s="5"/>
      <c r="BV154" s="5"/>
      <c r="BW154" s="5"/>
      <c r="BX154" s="5"/>
      <c r="BY154" s="5"/>
      <c r="BZ154" s="5"/>
      <c r="CA154" s="5"/>
      <c r="CB154" s="9"/>
    </row>
    <row r="155" spans="1:80" x14ac:dyDescent="0.45">
      <c r="A155" s="12" t="s">
        <v>86</v>
      </c>
      <c r="B155" s="9" t="s">
        <v>144</v>
      </c>
      <c r="D155" s="222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9"/>
      <c r="Q155" s="222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9"/>
      <c r="AD155" s="222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9"/>
      <c r="AQ155" s="222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9"/>
      <c r="BD155" s="222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9"/>
      <c r="BQ155" s="222"/>
      <c r="BR155" s="5"/>
      <c r="BS155" s="225"/>
      <c r="BT155" s="5"/>
      <c r="BU155" s="5"/>
      <c r="BV155" s="5"/>
      <c r="BW155" s="5"/>
      <c r="BX155" s="5"/>
      <c r="BY155" s="5"/>
      <c r="BZ155" s="5"/>
      <c r="CA155" s="5"/>
      <c r="CB155" s="9"/>
    </row>
    <row r="156" spans="1:80" x14ac:dyDescent="0.45">
      <c r="A156" s="12" t="s">
        <v>87</v>
      </c>
      <c r="B156" s="9" t="s">
        <v>144</v>
      </c>
      <c r="D156" s="222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9"/>
      <c r="Q156" s="222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9"/>
      <c r="AD156" s="222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9"/>
      <c r="AQ156" s="222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9"/>
      <c r="BD156" s="222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9"/>
      <c r="BQ156" s="222"/>
      <c r="BR156" s="5"/>
      <c r="BS156" s="225"/>
      <c r="BT156" s="5"/>
      <c r="BU156" s="5"/>
      <c r="BV156" s="5"/>
      <c r="BW156" s="5"/>
      <c r="BX156" s="5"/>
      <c r="BY156" s="5"/>
      <c r="BZ156" s="5"/>
      <c r="CA156" s="5"/>
      <c r="CB156" s="9"/>
    </row>
    <row r="157" spans="1:80" x14ac:dyDescent="0.45">
      <c r="A157" s="12" t="s">
        <v>88</v>
      </c>
      <c r="B157" s="9" t="s">
        <v>144</v>
      </c>
      <c r="D157" s="222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9"/>
      <c r="Q157" s="222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9"/>
      <c r="AD157" s="222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9"/>
      <c r="AQ157" s="222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9"/>
      <c r="BD157" s="222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9"/>
      <c r="BQ157" s="222"/>
      <c r="BR157" s="5"/>
      <c r="BS157" s="225"/>
      <c r="BT157" s="5"/>
      <c r="BU157" s="5"/>
      <c r="BV157" s="5"/>
      <c r="BW157" s="5"/>
      <c r="BX157" s="5"/>
      <c r="BY157" s="5"/>
      <c r="BZ157" s="5"/>
      <c r="CA157" s="5"/>
      <c r="CB157" s="9"/>
    </row>
    <row r="158" spans="1:80" x14ac:dyDescent="0.45">
      <c r="A158" s="12" t="s">
        <v>89</v>
      </c>
      <c r="B158" s="9" t="s">
        <v>144</v>
      </c>
      <c r="D158" s="222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9"/>
      <c r="Q158" s="222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9"/>
      <c r="AD158" s="222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9"/>
      <c r="AQ158" s="222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9"/>
      <c r="BD158" s="222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9"/>
      <c r="BQ158" s="222"/>
      <c r="BR158" s="5"/>
      <c r="BS158" s="225"/>
      <c r="BT158" s="5"/>
      <c r="BU158" s="5"/>
      <c r="BV158" s="5"/>
      <c r="BW158" s="5"/>
      <c r="BX158" s="5"/>
      <c r="BY158" s="5"/>
      <c r="BZ158" s="5"/>
      <c r="CA158" s="5"/>
      <c r="CB158" s="9"/>
    </row>
    <row r="159" spans="1:80" x14ac:dyDescent="0.45">
      <c r="A159" s="12" t="s">
        <v>90</v>
      </c>
      <c r="B159" s="9" t="s">
        <v>144</v>
      </c>
      <c r="D159" s="222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9"/>
      <c r="Q159" s="222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9"/>
      <c r="AD159" s="222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9"/>
      <c r="AQ159" s="222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9"/>
      <c r="BD159" s="222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9"/>
      <c r="BQ159" s="222"/>
      <c r="BR159" s="5"/>
      <c r="BS159" s="225"/>
      <c r="BT159" s="5"/>
      <c r="BU159" s="5"/>
      <c r="BV159" s="5"/>
      <c r="BW159" s="5"/>
      <c r="BX159" s="5"/>
      <c r="BY159" s="5"/>
      <c r="BZ159" s="5"/>
      <c r="CA159" s="5"/>
      <c r="CB159" s="9"/>
    </row>
    <row r="160" spans="1:80" x14ac:dyDescent="0.45">
      <c r="A160" s="12" t="s">
        <v>91</v>
      </c>
      <c r="B160" s="9" t="s">
        <v>144</v>
      </c>
      <c r="D160" s="222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9"/>
      <c r="Q160" s="222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9"/>
      <c r="AD160" s="222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9"/>
      <c r="AQ160" s="222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9"/>
      <c r="BD160" s="222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9"/>
      <c r="BQ160" s="222"/>
      <c r="BR160" s="5"/>
      <c r="BS160" s="225"/>
      <c r="BT160" s="5"/>
      <c r="BU160" s="5"/>
      <c r="BV160" s="5"/>
      <c r="BW160" s="5"/>
      <c r="BX160" s="5"/>
      <c r="BY160" s="5"/>
      <c r="BZ160" s="5"/>
      <c r="CA160" s="5"/>
      <c r="CB160" s="9"/>
    </row>
    <row r="161" spans="1:80" x14ac:dyDescent="0.45">
      <c r="A161" s="12" t="s">
        <v>92</v>
      </c>
      <c r="B161" s="9" t="s">
        <v>144</v>
      </c>
      <c r="D161" s="222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9"/>
      <c r="Q161" s="222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9"/>
      <c r="AD161" s="222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9"/>
      <c r="AQ161" s="222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9"/>
      <c r="BD161" s="222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9"/>
      <c r="BQ161" s="222"/>
      <c r="BR161" s="5"/>
      <c r="BS161" s="225"/>
      <c r="BT161" s="5"/>
      <c r="BU161" s="5"/>
      <c r="BV161" s="5"/>
      <c r="BW161" s="5"/>
      <c r="BX161" s="5"/>
      <c r="BY161" s="5"/>
      <c r="BZ161" s="5"/>
      <c r="CA161" s="5"/>
      <c r="CB161" s="9"/>
    </row>
    <row r="162" spans="1:80" x14ac:dyDescent="0.45">
      <c r="A162" s="12" t="s">
        <v>93</v>
      </c>
      <c r="B162" s="9" t="s">
        <v>144</v>
      </c>
      <c r="D162" s="222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9"/>
      <c r="Q162" s="222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9"/>
      <c r="AD162" s="222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9"/>
      <c r="AQ162" s="222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9"/>
      <c r="BD162" s="222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9"/>
      <c r="BQ162" s="222"/>
      <c r="BR162" s="5"/>
      <c r="BS162" s="225"/>
      <c r="BT162" s="5"/>
      <c r="BU162" s="5"/>
      <c r="BV162" s="5"/>
      <c r="BW162" s="5"/>
      <c r="BX162" s="5"/>
      <c r="BY162" s="5"/>
      <c r="BZ162" s="5"/>
      <c r="CA162" s="5"/>
      <c r="CB162" s="9"/>
    </row>
    <row r="163" spans="1:80" x14ac:dyDescent="0.45">
      <c r="A163" s="12" t="s">
        <v>94</v>
      </c>
      <c r="B163" s="9" t="s">
        <v>144</v>
      </c>
      <c r="D163" s="222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9"/>
      <c r="Q163" s="222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9"/>
      <c r="AD163" s="222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9"/>
      <c r="AQ163" s="222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9"/>
      <c r="BD163" s="222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9"/>
      <c r="BQ163" s="222"/>
      <c r="BR163" s="5"/>
      <c r="BS163" s="225"/>
      <c r="BT163" s="5"/>
      <c r="BU163" s="5"/>
      <c r="BV163" s="5"/>
      <c r="BW163" s="5"/>
      <c r="BX163" s="5"/>
      <c r="BY163" s="5"/>
      <c r="BZ163" s="5"/>
      <c r="CA163" s="5"/>
      <c r="CB163" s="9"/>
    </row>
    <row r="164" spans="1:80" x14ac:dyDescent="0.45">
      <c r="A164" s="12" t="s">
        <v>95</v>
      </c>
      <c r="B164" s="9" t="s">
        <v>144</v>
      </c>
      <c r="D164" s="222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9"/>
      <c r="Q164" s="222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9"/>
      <c r="AD164" s="222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9"/>
      <c r="AQ164" s="222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9"/>
      <c r="BD164" s="222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9"/>
      <c r="BQ164" s="222"/>
      <c r="BR164" s="5"/>
      <c r="BS164" s="225"/>
      <c r="BT164" s="5"/>
      <c r="BU164" s="5"/>
      <c r="BV164" s="5"/>
      <c r="BW164" s="5"/>
      <c r="BX164" s="5"/>
      <c r="BY164" s="5"/>
      <c r="BZ164" s="5"/>
      <c r="CA164" s="5"/>
      <c r="CB164" s="9"/>
    </row>
    <row r="165" spans="1:80" x14ac:dyDescent="0.45">
      <c r="A165" s="12" t="s">
        <v>96</v>
      </c>
      <c r="B165" s="9" t="s">
        <v>144</v>
      </c>
      <c r="D165" s="222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9"/>
      <c r="Q165" s="222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9"/>
      <c r="AD165" s="222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9"/>
      <c r="AQ165" s="222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9"/>
      <c r="BD165" s="222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9"/>
      <c r="BQ165" s="222"/>
      <c r="BR165" s="5"/>
      <c r="BS165" s="225"/>
      <c r="BT165" s="5"/>
      <c r="BU165" s="5"/>
      <c r="BV165" s="5"/>
      <c r="BW165" s="5"/>
      <c r="BX165" s="5"/>
      <c r="BY165" s="5"/>
      <c r="BZ165" s="5"/>
      <c r="CA165" s="5"/>
      <c r="CB165" s="9"/>
    </row>
    <row r="166" spans="1:80" x14ac:dyDescent="0.45">
      <c r="A166" s="12" t="s">
        <v>97</v>
      </c>
      <c r="B166" s="9" t="s">
        <v>144</v>
      </c>
      <c r="D166" s="222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9"/>
      <c r="Q166" s="222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9"/>
      <c r="AD166" s="222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9"/>
      <c r="AQ166" s="222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9"/>
      <c r="BD166" s="222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9"/>
      <c r="BQ166" s="222"/>
      <c r="BR166" s="5"/>
      <c r="BS166" s="225"/>
      <c r="BT166" s="5"/>
      <c r="BU166" s="5"/>
      <c r="BV166" s="5"/>
      <c r="BW166" s="5"/>
      <c r="BX166" s="5"/>
      <c r="BY166" s="5"/>
      <c r="BZ166" s="5"/>
      <c r="CA166" s="5"/>
      <c r="CB166" s="9"/>
    </row>
    <row r="167" spans="1:80" x14ac:dyDescent="0.45">
      <c r="A167" s="12" t="s">
        <v>98</v>
      </c>
      <c r="B167" s="9" t="s">
        <v>144</v>
      </c>
      <c r="D167" s="222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9"/>
      <c r="Q167" s="222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9"/>
      <c r="AD167" s="222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9"/>
      <c r="AQ167" s="222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9"/>
      <c r="BD167" s="222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9"/>
      <c r="BQ167" s="222"/>
      <c r="BR167" s="5"/>
      <c r="BS167" s="225"/>
      <c r="BT167" s="5"/>
      <c r="BU167" s="5"/>
      <c r="BV167" s="5"/>
      <c r="BW167" s="5"/>
      <c r="BX167" s="5"/>
      <c r="BY167" s="5"/>
      <c r="BZ167" s="5"/>
      <c r="CA167" s="5"/>
      <c r="CB167" s="9"/>
    </row>
    <row r="168" spans="1:80" x14ac:dyDescent="0.45">
      <c r="A168" s="12" t="s">
        <v>99</v>
      </c>
      <c r="B168" s="9" t="s">
        <v>144</v>
      </c>
      <c r="D168" s="222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9"/>
      <c r="Q168" s="222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9"/>
      <c r="AD168" s="222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9"/>
      <c r="AQ168" s="222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9"/>
      <c r="BD168" s="222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9"/>
      <c r="BQ168" s="222"/>
      <c r="BR168" s="5"/>
      <c r="BS168" s="225"/>
      <c r="BT168" s="5"/>
      <c r="BU168" s="5"/>
      <c r="BV168" s="5"/>
      <c r="BW168" s="5"/>
      <c r="BX168" s="5"/>
      <c r="BY168" s="5"/>
      <c r="BZ168" s="5"/>
      <c r="CA168" s="5"/>
      <c r="CB168" s="9"/>
    </row>
    <row r="169" spans="1:80" x14ac:dyDescent="0.45">
      <c r="A169" s="12" t="s">
        <v>100</v>
      </c>
      <c r="B169" s="9" t="s">
        <v>144</v>
      </c>
      <c r="D169" s="222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9"/>
      <c r="Q169" s="222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9"/>
      <c r="AD169" s="222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9"/>
      <c r="AQ169" s="222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9"/>
      <c r="BD169" s="222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9"/>
      <c r="BQ169" s="222"/>
      <c r="BR169" s="5"/>
      <c r="BS169" s="225"/>
      <c r="BT169" s="5"/>
      <c r="BU169" s="5"/>
      <c r="BV169" s="5"/>
      <c r="BW169" s="5"/>
      <c r="BX169" s="5"/>
      <c r="BY169" s="5"/>
      <c r="BZ169" s="5"/>
      <c r="CA169" s="5"/>
      <c r="CB169" s="9"/>
    </row>
    <row r="170" spans="1:80" x14ac:dyDescent="0.45">
      <c r="A170" s="12" t="s">
        <v>101</v>
      </c>
      <c r="B170" s="9" t="s">
        <v>144</v>
      </c>
      <c r="D170" s="222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9"/>
      <c r="Q170" s="222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9"/>
      <c r="AD170" s="222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9"/>
      <c r="AQ170" s="222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9"/>
      <c r="BD170" s="222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9"/>
      <c r="BQ170" s="222"/>
      <c r="BR170" s="5"/>
      <c r="BS170" s="225"/>
      <c r="BT170" s="5"/>
      <c r="BU170" s="5"/>
      <c r="BV170" s="5"/>
      <c r="BW170" s="5"/>
      <c r="BX170" s="5"/>
      <c r="BY170" s="5"/>
      <c r="BZ170" s="5"/>
      <c r="CA170" s="5"/>
      <c r="CB170" s="9"/>
    </row>
    <row r="171" spans="1:80" x14ac:dyDescent="0.45">
      <c r="A171" s="12" t="s">
        <v>102</v>
      </c>
      <c r="B171" s="9" t="s">
        <v>144</v>
      </c>
      <c r="D171" s="222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9"/>
      <c r="Q171" s="222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9"/>
      <c r="AD171" s="222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9"/>
      <c r="AQ171" s="222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9"/>
      <c r="BD171" s="222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9"/>
      <c r="BQ171" s="222"/>
      <c r="BR171" s="5"/>
      <c r="BS171" s="225"/>
      <c r="BT171" s="5"/>
      <c r="BU171" s="5"/>
      <c r="BV171" s="5"/>
      <c r="BW171" s="5"/>
      <c r="BX171" s="5"/>
      <c r="BY171" s="5"/>
      <c r="BZ171" s="5"/>
      <c r="CA171" s="5"/>
      <c r="CB171" s="9"/>
    </row>
    <row r="172" spans="1:80" x14ac:dyDescent="0.45">
      <c r="A172" s="12" t="s">
        <v>103</v>
      </c>
      <c r="B172" s="9" t="s">
        <v>144</v>
      </c>
      <c r="D172" s="222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9"/>
      <c r="Q172" s="222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9"/>
      <c r="AD172" s="222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9"/>
      <c r="AQ172" s="222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9"/>
      <c r="BD172" s="222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9"/>
      <c r="BQ172" s="222"/>
      <c r="BR172" s="5"/>
      <c r="BS172" s="225"/>
      <c r="BT172" s="5"/>
      <c r="BU172" s="5"/>
      <c r="BV172" s="5"/>
      <c r="BW172" s="5"/>
      <c r="BX172" s="5"/>
      <c r="BY172" s="5"/>
      <c r="BZ172" s="5"/>
      <c r="CA172" s="5"/>
      <c r="CB172" s="9"/>
    </row>
    <row r="173" spans="1:80" x14ac:dyDescent="0.45">
      <c r="A173" s="12" t="s">
        <v>104</v>
      </c>
      <c r="B173" s="9" t="s">
        <v>144</v>
      </c>
      <c r="D173" s="222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9"/>
      <c r="Q173" s="222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9"/>
      <c r="AD173" s="222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9"/>
      <c r="AQ173" s="222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9"/>
      <c r="BD173" s="222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9"/>
      <c r="BQ173" s="222"/>
      <c r="BR173" s="5"/>
      <c r="BS173" s="225"/>
      <c r="BT173" s="5"/>
      <c r="BU173" s="5"/>
      <c r="BV173" s="5"/>
      <c r="BW173" s="5"/>
      <c r="BX173" s="5"/>
      <c r="BY173" s="5"/>
      <c r="BZ173" s="5"/>
      <c r="CA173" s="5"/>
      <c r="CB173" s="9"/>
    </row>
    <row r="174" spans="1:80" x14ac:dyDescent="0.45">
      <c r="A174" s="12" t="s">
        <v>105</v>
      </c>
      <c r="B174" s="9" t="s">
        <v>144</v>
      </c>
      <c r="D174" s="222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9"/>
      <c r="Q174" s="222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9"/>
      <c r="AD174" s="222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9"/>
      <c r="AQ174" s="222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9"/>
      <c r="BD174" s="222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9"/>
      <c r="BQ174" s="222"/>
      <c r="BR174" s="5"/>
      <c r="BS174" s="225"/>
      <c r="BT174" s="5"/>
      <c r="BU174" s="5"/>
      <c r="BV174" s="5"/>
      <c r="BW174" s="5"/>
      <c r="BX174" s="5"/>
      <c r="BY174" s="5"/>
      <c r="BZ174" s="5"/>
      <c r="CA174" s="5"/>
      <c r="CB174" s="9"/>
    </row>
    <row r="175" spans="1:80" x14ac:dyDescent="0.45">
      <c r="A175" s="12" t="s">
        <v>106</v>
      </c>
      <c r="B175" s="9" t="s">
        <v>144</v>
      </c>
      <c r="D175" s="222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9"/>
      <c r="Q175" s="222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9"/>
      <c r="AD175" s="222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9"/>
      <c r="AQ175" s="222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9"/>
      <c r="BD175" s="222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9"/>
      <c r="BQ175" s="222"/>
      <c r="BR175" s="5"/>
      <c r="BS175" s="225"/>
      <c r="BT175" s="5"/>
      <c r="BU175" s="5"/>
      <c r="BV175" s="5"/>
      <c r="BW175" s="5"/>
      <c r="BX175" s="5"/>
      <c r="BY175" s="5"/>
      <c r="BZ175" s="5"/>
      <c r="CA175" s="5"/>
      <c r="CB175" s="9"/>
    </row>
    <row r="176" spans="1:80" x14ac:dyDescent="0.45">
      <c r="A176" s="12" t="s">
        <v>107</v>
      </c>
      <c r="B176" s="9" t="s">
        <v>144</v>
      </c>
      <c r="D176" s="222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9"/>
      <c r="Q176" s="222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9"/>
      <c r="AD176" s="222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9"/>
      <c r="AQ176" s="222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9"/>
      <c r="BD176" s="222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9"/>
      <c r="BQ176" s="222"/>
      <c r="BR176" s="5"/>
      <c r="BS176" s="225"/>
      <c r="BT176" s="5"/>
      <c r="BU176" s="5"/>
      <c r="BV176" s="5"/>
      <c r="BW176" s="5"/>
      <c r="BX176" s="5"/>
      <c r="BY176" s="5"/>
      <c r="BZ176" s="5"/>
      <c r="CA176" s="5"/>
      <c r="CB176" s="9"/>
    </row>
    <row r="177" spans="1:80" x14ac:dyDescent="0.45">
      <c r="A177" s="12" t="s">
        <v>108</v>
      </c>
      <c r="B177" s="9" t="s">
        <v>144</v>
      </c>
      <c r="D177" s="222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9"/>
      <c r="Q177" s="222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9"/>
      <c r="AD177" s="222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9"/>
      <c r="AQ177" s="222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9"/>
      <c r="BD177" s="222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9"/>
      <c r="BQ177" s="222"/>
      <c r="BR177" s="5"/>
      <c r="BS177" s="225"/>
      <c r="BT177" s="5"/>
      <c r="BU177" s="5"/>
      <c r="BV177" s="5"/>
      <c r="BW177" s="5"/>
      <c r="BX177" s="5"/>
      <c r="BY177" s="5"/>
      <c r="BZ177" s="5"/>
      <c r="CA177" s="5"/>
      <c r="CB177" s="9"/>
    </row>
    <row r="178" spans="1:80" x14ac:dyDescent="0.45">
      <c r="A178" s="12" t="s">
        <v>109</v>
      </c>
      <c r="B178" s="9" t="s">
        <v>144</v>
      </c>
      <c r="D178" s="222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9"/>
      <c r="Q178" s="222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9"/>
      <c r="AD178" s="222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9"/>
      <c r="AQ178" s="222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9"/>
      <c r="BD178" s="222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9"/>
      <c r="BQ178" s="222"/>
      <c r="BR178" s="5"/>
      <c r="BS178" s="225"/>
      <c r="BT178" s="5"/>
      <c r="BU178" s="5"/>
      <c r="BV178" s="5"/>
      <c r="BW178" s="5"/>
      <c r="BX178" s="5"/>
      <c r="BY178" s="5"/>
      <c r="BZ178" s="5"/>
      <c r="CA178" s="5"/>
      <c r="CB178" s="9"/>
    </row>
    <row r="179" spans="1:80" x14ac:dyDescent="0.45">
      <c r="A179" s="12" t="s">
        <v>110</v>
      </c>
      <c r="B179" s="9" t="s">
        <v>144</v>
      </c>
      <c r="D179" s="222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9"/>
      <c r="Q179" s="222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9"/>
      <c r="AD179" s="222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9"/>
      <c r="AQ179" s="222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9"/>
      <c r="BD179" s="222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9"/>
      <c r="BQ179" s="222"/>
      <c r="BR179" s="5"/>
      <c r="BS179" s="225"/>
      <c r="BT179" s="5"/>
      <c r="BU179" s="5"/>
      <c r="BV179" s="5"/>
      <c r="BW179" s="5"/>
      <c r="BX179" s="5"/>
      <c r="BY179" s="5"/>
      <c r="BZ179" s="5"/>
      <c r="CA179" s="5"/>
      <c r="CB179" s="9"/>
    </row>
    <row r="180" spans="1:80" x14ac:dyDescent="0.45">
      <c r="A180" s="12" t="s">
        <v>111</v>
      </c>
      <c r="B180" s="9" t="s">
        <v>144</v>
      </c>
      <c r="D180" s="222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9"/>
      <c r="Q180" s="222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9"/>
      <c r="AD180" s="222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9"/>
      <c r="AQ180" s="222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9"/>
      <c r="BD180" s="222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9"/>
      <c r="BQ180" s="222"/>
      <c r="BR180" s="5"/>
      <c r="BS180" s="225"/>
      <c r="BT180" s="5"/>
      <c r="BU180" s="5"/>
      <c r="BV180" s="5"/>
      <c r="BW180" s="5"/>
      <c r="BX180" s="5"/>
      <c r="BY180" s="5"/>
      <c r="BZ180" s="5"/>
      <c r="CA180" s="5"/>
      <c r="CB180" s="9"/>
    </row>
    <row r="181" spans="1:80" x14ac:dyDescent="0.45">
      <c r="A181" s="12" t="s">
        <v>112</v>
      </c>
      <c r="B181" s="9" t="s">
        <v>144</v>
      </c>
      <c r="D181" s="222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9"/>
      <c r="Q181" s="222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9"/>
      <c r="AD181" s="222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9"/>
      <c r="AQ181" s="222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9"/>
      <c r="BD181" s="222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9"/>
      <c r="BQ181" s="222"/>
      <c r="BR181" s="5"/>
      <c r="BS181" s="225"/>
      <c r="BT181" s="5"/>
      <c r="BU181" s="5"/>
      <c r="BV181" s="5"/>
      <c r="BW181" s="5"/>
      <c r="BX181" s="5"/>
      <c r="BY181" s="5"/>
      <c r="BZ181" s="5"/>
      <c r="CA181" s="5"/>
      <c r="CB181" s="9"/>
    </row>
    <row r="182" spans="1:80" x14ac:dyDescent="0.45">
      <c r="A182" s="12" t="s">
        <v>113</v>
      </c>
      <c r="B182" s="9" t="s">
        <v>144</v>
      </c>
      <c r="D182" s="222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9"/>
      <c r="Q182" s="222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9"/>
      <c r="AD182" s="222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9"/>
      <c r="AQ182" s="222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9"/>
      <c r="BD182" s="222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9"/>
      <c r="BQ182" s="222"/>
      <c r="BR182" s="5"/>
      <c r="BS182" s="225"/>
      <c r="BT182" s="5"/>
      <c r="BU182" s="5"/>
      <c r="BV182" s="5"/>
      <c r="BW182" s="5"/>
      <c r="BX182" s="5"/>
      <c r="BY182" s="5"/>
      <c r="BZ182" s="5"/>
      <c r="CA182" s="5"/>
      <c r="CB182" s="9"/>
    </row>
    <row r="183" spans="1:80" x14ac:dyDescent="0.45">
      <c r="A183" s="12" t="s">
        <v>114</v>
      </c>
      <c r="B183" s="9" t="s">
        <v>144</v>
      </c>
      <c r="D183" s="222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9"/>
      <c r="Q183" s="222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9"/>
      <c r="AD183" s="222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9"/>
      <c r="AQ183" s="222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9"/>
      <c r="BD183" s="222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9"/>
      <c r="BQ183" s="222"/>
      <c r="BR183" s="5"/>
      <c r="BS183" s="225"/>
      <c r="BT183" s="5"/>
      <c r="BU183" s="5"/>
      <c r="BV183" s="5"/>
      <c r="BW183" s="5"/>
      <c r="BX183" s="5"/>
      <c r="BY183" s="5"/>
      <c r="BZ183" s="5"/>
      <c r="CA183" s="5"/>
      <c r="CB183" s="9"/>
    </row>
    <row r="184" spans="1:80" x14ac:dyDescent="0.45">
      <c r="A184" s="12" t="s">
        <v>115</v>
      </c>
      <c r="B184" s="9" t="s">
        <v>144</v>
      </c>
      <c r="D184" s="222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9"/>
      <c r="Q184" s="222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9"/>
      <c r="AD184" s="222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9"/>
      <c r="AQ184" s="222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9"/>
      <c r="BD184" s="222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9"/>
      <c r="BQ184" s="222"/>
      <c r="BR184" s="5"/>
      <c r="BS184" s="225"/>
      <c r="BT184" s="5"/>
      <c r="BU184" s="5"/>
      <c r="BV184" s="5"/>
      <c r="BW184" s="5"/>
      <c r="BX184" s="5"/>
      <c r="BY184" s="5"/>
      <c r="BZ184" s="5"/>
      <c r="CA184" s="5"/>
      <c r="CB184" s="9"/>
    </row>
    <row r="185" spans="1:80" x14ac:dyDescent="0.45">
      <c r="A185" s="12" t="s">
        <v>116</v>
      </c>
      <c r="B185" s="9" t="s">
        <v>144</v>
      </c>
      <c r="D185" s="222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9"/>
      <c r="Q185" s="222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9"/>
      <c r="AD185" s="222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9"/>
      <c r="AQ185" s="222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9"/>
      <c r="BD185" s="222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9"/>
      <c r="BQ185" s="222"/>
      <c r="BR185" s="5"/>
      <c r="BS185" s="225"/>
      <c r="BT185" s="5"/>
      <c r="BU185" s="5"/>
      <c r="BV185" s="5"/>
      <c r="BW185" s="5"/>
      <c r="BX185" s="5"/>
      <c r="BY185" s="5"/>
      <c r="BZ185" s="5"/>
      <c r="CA185" s="5"/>
      <c r="CB185" s="9"/>
    </row>
    <row r="186" spans="1:80" x14ac:dyDescent="0.45">
      <c r="A186" s="12" t="s">
        <v>117</v>
      </c>
      <c r="B186" s="9" t="s">
        <v>144</v>
      </c>
      <c r="D186" s="222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9"/>
      <c r="Q186" s="222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9"/>
      <c r="AD186" s="222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9"/>
      <c r="AQ186" s="222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9"/>
      <c r="BD186" s="222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9"/>
      <c r="BQ186" s="222"/>
      <c r="BR186" s="5"/>
      <c r="BS186" s="225"/>
      <c r="BT186" s="5"/>
      <c r="BU186" s="5"/>
      <c r="BV186" s="5"/>
      <c r="BW186" s="5"/>
      <c r="BX186" s="5"/>
      <c r="BY186" s="5"/>
      <c r="BZ186" s="5"/>
      <c r="CA186" s="5"/>
      <c r="CB186" s="9"/>
    </row>
    <row r="187" spans="1:80" x14ac:dyDescent="0.45">
      <c r="A187" s="12" t="s">
        <v>118</v>
      </c>
      <c r="B187" s="9" t="s">
        <v>144</v>
      </c>
      <c r="D187" s="222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9"/>
      <c r="Q187" s="222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9"/>
      <c r="AD187" s="222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9"/>
      <c r="AQ187" s="222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9"/>
      <c r="BD187" s="222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9"/>
      <c r="BQ187" s="222"/>
      <c r="BR187" s="5"/>
      <c r="BS187" s="225"/>
      <c r="BT187" s="5"/>
      <c r="BU187" s="5"/>
      <c r="BV187" s="5"/>
      <c r="BW187" s="5"/>
      <c r="BX187" s="5"/>
      <c r="BY187" s="5"/>
      <c r="BZ187" s="5"/>
      <c r="CA187" s="5"/>
      <c r="CB187" s="9"/>
    </row>
    <row r="188" spans="1:80" x14ac:dyDescent="0.45">
      <c r="A188" s="12" t="s">
        <v>119</v>
      </c>
      <c r="B188" s="9" t="s">
        <v>144</v>
      </c>
      <c r="D188" s="222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9"/>
      <c r="Q188" s="222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9"/>
      <c r="AD188" s="222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9"/>
      <c r="AQ188" s="222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9"/>
      <c r="BD188" s="222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9"/>
      <c r="BQ188" s="222"/>
      <c r="BR188" s="5"/>
      <c r="BS188" s="225"/>
      <c r="BT188" s="5"/>
      <c r="BU188" s="5"/>
      <c r="BV188" s="5"/>
      <c r="BW188" s="5"/>
      <c r="BX188" s="5"/>
      <c r="BY188" s="5"/>
      <c r="BZ188" s="5"/>
      <c r="CA188" s="5"/>
      <c r="CB188" s="9"/>
    </row>
    <row r="189" spans="1:80" x14ac:dyDescent="0.45">
      <c r="A189" s="12" t="s">
        <v>120</v>
      </c>
      <c r="B189" s="9" t="s">
        <v>144</v>
      </c>
      <c r="D189" s="222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9"/>
      <c r="Q189" s="222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9"/>
      <c r="AD189" s="222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9"/>
      <c r="AQ189" s="222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9"/>
      <c r="BD189" s="222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9"/>
      <c r="BQ189" s="222"/>
      <c r="BR189" s="5"/>
      <c r="BS189" s="225"/>
      <c r="BT189" s="5"/>
      <c r="BU189" s="5"/>
      <c r="BV189" s="5"/>
      <c r="BW189" s="5"/>
      <c r="BX189" s="5"/>
      <c r="BY189" s="5"/>
      <c r="BZ189" s="5"/>
      <c r="CA189" s="5"/>
      <c r="CB189" s="9"/>
    </row>
    <row r="190" spans="1:80" x14ac:dyDescent="0.45">
      <c r="A190" s="12" t="s">
        <v>121</v>
      </c>
      <c r="B190" s="9" t="s">
        <v>144</v>
      </c>
      <c r="D190" s="222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9"/>
      <c r="Q190" s="222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9"/>
      <c r="AD190" s="222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9"/>
      <c r="AQ190" s="222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9"/>
      <c r="BD190" s="222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9"/>
      <c r="BQ190" s="222"/>
      <c r="BR190" s="5"/>
      <c r="BS190" s="225"/>
      <c r="BT190" s="5"/>
      <c r="BU190" s="5"/>
      <c r="BV190" s="5"/>
      <c r="BW190" s="5"/>
      <c r="BX190" s="5"/>
      <c r="BY190" s="5"/>
      <c r="BZ190" s="5"/>
      <c r="CA190" s="5"/>
      <c r="CB190" s="9"/>
    </row>
    <row r="191" spans="1:80" x14ac:dyDescent="0.45">
      <c r="A191" s="12" t="s">
        <v>122</v>
      </c>
      <c r="B191" s="9" t="s">
        <v>144</v>
      </c>
      <c r="D191" s="222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9"/>
      <c r="Q191" s="222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9"/>
      <c r="AD191" s="222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9"/>
      <c r="AQ191" s="222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9"/>
      <c r="BD191" s="222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9"/>
      <c r="BQ191" s="222"/>
      <c r="BR191" s="5"/>
      <c r="BS191" s="225"/>
      <c r="BT191" s="5"/>
      <c r="BU191" s="5"/>
      <c r="BV191" s="5"/>
      <c r="BW191" s="5"/>
      <c r="BX191" s="5"/>
      <c r="BY191" s="5"/>
      <c r="BZ191" s="5"/>
      <c r="CA191" s="5"/>
      <c r="CB191" s="9"/>
    </row>
    <row r="192" spans="1:80" x14ac:dyDescent="0.45">
      <c r="A192" s="12" t="s">
        <v>123</v>
      </c>
      <c r="B192" s="9" t="s">
        <v>144</v>
      </c>
      <c r="D192" s="222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9"/>
      <c r="Q192" s="222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9"/>
      <c r="AD192" s="222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9"/>
      <c r="AQ192" s="222"/>
      <c r="AR192" s="5"/>
      <c r="AS192" s="225"/>
      <c r="AT192" s="5"/>
      <c r="AU192" s="5"/>
      <c r="AV192" s="5"/>
      <c r="AW192" s="5"/>
      <c r="AX192" s="5"/>
      <c r="AY192" s="5"/>
      <c r="AZ192" s="5"/>
      <c r="BA192" s="5"/>
      <c r="BB192" s="9"/>
      <c r="BD192" s="222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9"/>
      <c r="BQ192" s="222"/>
      <c r="BR192" s="5"/>
      <c r="BS192" s="225"/>
      <c r="BT192" s="5"/>
      <c r="BU192" s="5"/>
      <c r="BV192" s="5"/>
      <c r="BW192" s="5"/>
      <c r="BX192" s="5"/>
      <c r="BY192" s="5"/>
      <c r="BZ192" s="5"/>
      <c r="CA192" s="5"/>
      <c r="CB192" s="9"/>
    </row>
    <row r="193" spans="1:80" x14ac:dyDescent="0.45">
      <c r="A193" s="12" t="s">
        <v>124</v>
      </c>
      <c r="B193" s="9" t="s">
        <v>144</v>
      </c>
      <c r="D193" s="222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9"/>
      <c r="Q193" s="222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9"/>
      <c r="AD193" s="222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9"/>
      <c r="AQ193" s="222"/>
      <c r="AR193" s="5"/>
      <c r="AS193" s="225"/>
      <c r="AT193" s="5"/>
      <c r="AU193" s="5"/>
      <c r="AV193" s="5"/>
      <c r="AW193" s="5"/>
      <c r="AX193" s="5"/>
      <c r="AY193" s="5"/>
      <c r="AZ193" s="5"/>
      <c r="BA193" s="5"/>
      <c r="BB193" s="9"/>
      <c r="BD193" s="222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9"/>
      <c r="BQ193" s="222"/>
      <c r="BR193" s="5"/>
      <c r="BS193" s="225"/>
      <c r="BT193" s="5"/>
      <c r="BU193" s="5"/>
      <c r="BV193" s="5"/>
      <c r="BW193" s="5"/>
      <c r="BX193" s="5"/>
      <c r="BY193" s="5"/>
      <c r="BZ193" s="5"/>
      <c r="CA193" s="5"/>
      <c r="CB193" s="9"/>
    </row>
    <row r="194" spans="1:80" x14ac:dyDescent="0.45">
      <c r="A194" s="12" t="s">
        <v>125</v>
      </c>
      <c r="B194" s="9" t="s">
        <v>144</v>
      </c>
      <c r="D194" s="222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9"/>
      <c r="Q194" s="222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9"/>
      <c r="AD194" s="222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9"/>
      <c r="AQ194" s="222"/>
      <c r="AR194" s="5"/>
      <c r="AS194" s="225"/>
      <c r="AT194" s="5"/>
      <c r="AU194" s="5"/>
      <c r="AV194" s="5"/>
      <c r="AW194" s="5"/>
      <c r="AX194" s="5"/>
      <c r="AY194" s="5"/>
      <c r="AZ194" s="5"/>
      <c r="BA194" s="5"/>
      <c r="BB194" s="9"/>
      <c r="BD194" s="222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9"/>
      <c r="BQ194" s="222"/>
      <c r="BR194" s="5"/>
      <c r="BS194" s="225"/>
      <c r="BT194" s="5"/>
      <c r="BU194" s="5"/>
      <c r="BV194" s="5"/>
      <c r="BW194" s="5"/>
      <c r="BX194" s="5"/>
      <c r="BY194" s="5"/>
      <c r="BZ194" s="5"/>
      <c r="CA194" s="5"/>
      <c r="CB194" s="9"/>
    </row>
    <row r="195" spans="1:80" x14ac:dyDescent="0.45">
      <c r="A195" s="12" t="s">
        <v>126</v>
      </c>
      <c r="B195" s="9" t="s">
        <v>144</v>
      </c>
      <c r="D195" s="222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9"/>
      <c r="Q195" s="222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9"/>
      <c r="AD195" s="222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9"/>
      <c r="AQ195" s="222"/>
      <c r="AR195" s="5"/>
      <c r="AS195" s="225"/>
      <c r="AT195" s="5"/>
      <c r="AU195" s="5"/>
      <c r="AV195" s="5"/>
      <c r="AW195" s="5"/>
      <c r="AX195" s="5"/>
      <c r="AY195" s="5"/>
      <c r="AZ195" s="5"/>
      <c r="BA195" s="5"/>
      <c r="BB195" s="9"/>
      <c r="BD195" s="222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9"/>
      <c r="BQ195" s="222"/>
      <c r="BR195" s="5"/>
      <c r="BS195" s="225"/>
      <c r="BT195" s="5"/>
      <c r="BU195" s="5"/>
      <c r="BV195" s="5"/>
      <c r="BW195" s="5"/>
      <c r="BX195" s="5"/>
      <c r="BY195" s="5"/>
      <c r="BZ195" s="5"/>
      <c r="CA195" s="5"/>
      <c r="CB195" s="9"/>
    </row>
    <row r="196" spans="1:80" x14ac:dyDescent="0.45">
      <c r="A196" s="12" t="s">
        <v>127</v>
      </c>
      <c r="B196" s="9" t="s">
        <v>144</v>
      </c>
      <c r="D196" s="222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9"/>
      <c r="Q196" s="222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9"/>
      <c r="AD196" s="222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9"/>
      <c r="AQ196" s="222"/>
      <c r="AR196" s="5"/>
      <c r="AS196" s="225"/>
      <c r="AT196" s="5"/>
      <c r="AU196" s="5"/>
      <c r="AV196" s="5"/>
      <c r="AW196" s="5"/>
      <c r="AX196" s="5"/>
      <c r="AY196" s="5"/>
      <c r="AZ196" s="5"/>
      <c r="BA196" s="5"/>
      <c r="BB196" s="9"/>
      <c r="BD196" s="222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9"/>
      <c r="BQ196" s="222"/>
      <c r="BR196" s="5"/>
      <c r="BS196" s="225"/>
      <c r="BT196" s="5"/>
      <c r="BU196" s="5"/>
      <c r="BV196" s="5"/>
      <c r="BW196" s="5"/>
      <c r="BX196" s="5"/>
      <c r="BY196" s="5"/>
      <c r="BZ196" s="5"/>
      <c r="CA196" s="5"/>
      <c r="CB196" s="9"/>
    </row>
    <row r="197" spans="1:80" x14ac:dyDescent="0.45">
      <c r="A197" s="12" t="s">
        <v>128</v>
      </c>
      <c r="B197" s="9" t="s">
        <v>144</v>
      </c>
      <c r="D197" s="222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9"/>
      <c r="Q197" s="222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9"/>
      <c r="AD197" s="222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9"/>
      <c r="AQ197" s="222"/>
      <c r="AR197" s="5"/>
      <c r="AS197" s="225"/>
      <c r="AT197" s="5"/>
      <c r="AU197" s="5"/>
      <c r="AV197" s="5"/>
      <c r="AW197" s="5"/>
      <c r="AX197" s="5"/>
      <c r="AY197" s="5"/>
      <c r="AZ197" s="5"/>
      <c r="BA197" s="5"/>
      <c r="BB197" s="9"/>
      <c r="BD197" s="222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9"/>
      <c r="BQ197" s="222"/>
      <c r="BR197" s="5"/>
      <c r="BS197" s="225"/>
      <c r="BT197" s="5"/>
      <c r="BU197" s="5"/>
      <c r="BV197" s="5"/>
      <c r="BW197" s="5"/>
      <c r="BX197" s="5"/>
      <c r="BY197" s="5"/>
      <c r="BZ197" s="5"/>
      <c r="CA197" s="5"/>
      <c r="CB197" s="9"/>
    </row>
    <row r="198" spans="1:80" x14ac:dyDescent="0.45">
      <c r="A198" s="12" t="s">
        <v>129</v>
      </c>
      <c r="B198" s="9" t="s">
        <v>144</v>
      </c>
      <c r="D198" s="222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9"/>
      <c r="Q198" s="222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9"/>
      <c r="AD198" s="222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9"/>
      <c r="AQ198" s="222"/>
      <c r="AR198" s="5"/>
      <c r="AS198" s="225"/>
      <c r="AT198" s="5"/>
      <c r="AU198" s="5"/>
      <c r="AV198" s="5"/>
      <c r="AW198" s="5"/>
      <c r="AX198" s="5"/>
      <c r="AY198" s="5"/>
      <c r="AZ198" s="5"/>
      <c r="BA198" s="5"/>
      <c r="BB198" s="9"/>
      <c r="BD198" s="222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9"/>
      <c r="BQ198" s="222"/>
      <c r="BR198" s="5"/>
      <c r="BS198" s="225"/>
      <c r="BT198" s="5"/>
      <c r="BU198" s="5"/>
      <c r="BV198" s="5"/>
      <c r="BW198" s="5"/>
      <c r="BX198" s="5"/>
      <c r="BY198" s="5"/>
      <c r="BZ198" s="5"/>
      <c r="CA198" s="5"/>
      <c r="CB198" s="9"/>
    </row>
    <row r="199" spans="1:80" x14ac:dyDescent="0.45">
      <c r="A199" s="12" t="s">
        <v>130</v>
      </c>
      <c r="B199" s="9" t="s">
        <v>144</v>
      </c>
      <c r="D199" s="222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9"/>
      <c r="Q199" s="222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9"/>
      <c r="AD199" s="222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9"/>
      <c r="AQ199" s="222"/>
      <c r="AR199" s="5"/>
      <c r="AS199" s="225"/>
      <c r="AT199" s="5"/>
      <c r="AU199" s="5"/>
      <c r="AV199" s="5"/>
      <c r="AW199" s="5"/>
      <c r="AX199" s="5"/>
      <c r="AY199" s="5"/>
      <c r="AZ199" s="5"/>
      <c r="BA199" s="5"/>
      <c r="BB199" s="9"/>
      <c r="BD199" s="222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9"/>
      <c r="BQ199" s="222"/>
      <c r="BR199" s="5"/>
      <c r="BS199" s="225"/>
      <c r="BT199" s="5"/>
      <c r="BU199" s="5"/>
      <c r="BV199" s="5"/>
      <c r="BW199" s="5"/>
      <c r="BX199" s="5"/>
      <c r="BY199" s="5"/>
      <c r="BZ199" s="5"/>
      <c r="CA199" s="5"/>
      <c r="CB199" s="9"/>
    </row>
    <row r="200" spans="1:80" x14ac:dyDescent="0.45">
      <c r="A200" s="12" t="s">
        <v>131</v>
      </c>
      <c r="B200" s="9" t="s">
        <v>144</v>
      </c>
      <c r="D200" s="222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9"/>
      <c r="Q200" s="222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9"/>
      <c r="AD200" s="222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9"/>
      <c r="AQ200" s="222"/>
      <c r="AR200" s="5"/>
      <c r="AS200" s="225"/>
      <c r="AT200" s="5"/>
      <c r="AU200" s="5"/>
      <c r="AV200" s="5"/>
      <c r="AW200" s="5"/>
      <c r="AX200" s="5"/>
      <c r="AY200" s="5"/>
      <c r="AZ200" s="5"/>
      <c r="BA200" s="5"/>
      <c r="BB200" s="9"/>
      <c r="BD200" s="222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9"/>
      <c r="BQ200" s="222"/>
      <c r="BR200" s="5"/>
      <c r="BS200" s="225"/>
      <c r="BT200" s="5"/>
      <c r="BU200" s="5"/>
      <c r="BV200" s="5"/>
      <c r="BW200" s="5"/>
      <c r="BX200" s="5"/>
      <c r="BY200" s="5"/>
      <c r="BZ200" s="5"/>
      <c r="CA200" s="5"/>
      <c r="CB200" s="9"/>
    </row>
    <row r="201" spans="1:80" x14ac:dyDescent="0.45">
      <c r="A201" s="12" t="s">
        <v>132</v>
      </c>
      <c r="B201" s="9" t="s">
        <v>144</v>
      </c>
      <c r="D201" s="222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9"/>
      <c r="Q201" s="222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9"/>
      <c r="AD201" s="222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9"/>
      <c r="AQ201" s="222"/>
      <c r="AR201" s="5"/>
      <c r="AS201" s="225"/>
      <c r="AT201" s="5"/>
      <c r="AU201" s="5"/>
      <c r="AV201" s="5"/>
      <c r="AW201" s="5"/>
      <c r="AX201" s="5"/>
      <c r="AY201" s="5"/>
      <c r="AZ201" s="5"/>
      <c r="BA201" s="5"/>
      <c r="BB201" s="9"/>
      <c r="BD201" s="222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9"/>
      <c r="BQ201" s="222"/>
      <c r="BR201" s="5"/>
      <c r="BS201" s="225"/>
      <c r="BT201" s="5"/>
      <c r="BU201" s="5"/>
      <c r="BV201" s="5"/>
      <c r="BW201" s="5"/>
      <c r="BX201" s="5"/>
      <c r="BY201" s="5"/>
      <c r="BZ201" s="5"/>
      <c r="CA201" s="5"/>
      <c r="CB201" s="9"/>
    </row>
    <row r="202" spans="1:80" x14ac:dyDescent="0.45">
      <c r="A202" s="12" t="s">
        <v>133</v>
      </c>
      <c r="B202" s="9" t="s">
        <v>144</v>
      </c>
      <c r="D202" s="222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9"/>
      <c r="Q202" s="222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9"/>
      <c r="AD202" s="222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9"/>
      <c r="AQ202" s="222"/>
      <c r="AR202" s="5"/>
      <c r="AS202" s="225"/>
      <c r="AT202" s="5"/>
      <c r="AU202" s="5"/>
      <c r="AV202" s="5"/>
      <c r="AW202" s="5"/>
      <c r="AX202" s="5"/>
      <c r="AY202" s="5"/>
      <c r="AZ202" s="5"/>
      <c r="BA202" s="5"/>
      <c r="BB202" s="9"/>
      <c r="BD202" s="222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9"/>
      <c r="BQ202" s="222"/>
      <c r="BR202" s="5"/>
      <c r="BS202" s="225"/>
      <c r="BT202" s="5"/>
      <c r="BU202" s="5"/>
      <c r="BV202" s="5"/>
      <c r="BW202" s="5"/>
      <c r="BX202" s="5"/>
      <c r="BY202" s="5"/>
      <c r="BZ202" s="5"/>
      <c r="CA202" s="5"/>
      <c r="CB202" s="9"/>
    </row>
    <row r="203" spans="1:80" x14ac:dyDescent="0.45">
      <c r="A203" s="12" t="s">
        <v>134</v>
      </c>
      <c r="B203" s="9" t="s">
        <v>144</v>
      </c>
      <c r="D203" s="222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9"/>
      <c r="Q203" s="222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9"/>
      <c r="AD203" s="222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9"/>
      <c r="AQ203" s="222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9"/>
      <c r="BD203" s="222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9"/>
      <c r="BQ203" s="222"/>
      <c r="BR203" s="5"/>
      <c r="BS203" s="225"/>
      <c r="BT203" s="5"/>
      <c r="BU203" s="5"/>
      <c r="BV203" s="5"/>
      <c r="BW203" s="5"/>
      <c r="BX203" s="5"/>
      <c r="BY203" s="5"/>
      <c r="BZ203" s="5"/>
      <c r="CA203" s="5"/>
      <c r="CB203" s="9"/>
    </row>
    <row r="204" spans="1:80" x14ac:dyDescent="0.45">
      <c r="A204" s="12" t="s">
        <v>135</v>
      </c>
      <c r="B204" s="9" t="s">
        <v>144</v>
      </c>
      <c r="D204" s="12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9"/>
      <c r="Q204" s="12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9"/>
      <c r="AD204" s="12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9"/>
      <c r="AQ204" s="12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9"/>
      <c r="BD204" s="12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9"/>
      <c r="BQ204" s="12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9"/>
    </row>
    <row r="205" spans="1:80" x14ac:dyDescent="0.45">
      <c r="A205" s="12" t="s">
        <v>136</v>
      </c>
      <c r="B205" s="9" t="s">
        <v>144</v>
      </c>
      <c r="D205" s="12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9"/>
      <c r="Q205" s="12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9"/>
      <c r="AD205" s="12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9"/>
      <c r="AQ205" s="12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9"/>
      <c r="BD205" s="12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9"/>
      <c r="BQ205" s="12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9"/>
    </row>
    <row r="206" spans="1:80" x14ac:dyDescent="0.45">
      <c r="A206" s="12" t="s">
        <v>137</v>
      </c>
      <c r="B206" s="9" t="s">
        <v>144</v>
      </c>
      <c r="D206" s="222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9"/>
      <c r="Q206" s="222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9"/>
      <c r="AD206" s="222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9"/>
      <c r="AQ206" s="222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9"/>
      <c r="BD206" s="222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9"/>
      <c r="BQ206" s="222"/>
      <c r="BR206" s="5"/>
      <c r="BS206" s="225"/>
      <c r="BT206" s="5"/>
      <c r="BU206" s="5"/>
      <c r="BV206" s="5"/>
      <c r="BW206" s="5"/>
      <c r="BX206" s="5"/>
      <c r="BY206" s="5"/>
      <c r="BZ206" s="5"/>
      <c r="CA206" s="5"/>
      <c r="CB206" s="9"/>
    </row>
    <row r="207" spans="1:80" x14ac:dyDescent="0.45">
      <c r="A207" s="12" t="s">
        <v>138</v>
      </c>
      <c r="B207" s="9" t="s">
        <v>144</v>
      </c>
      <c r="D207" s="222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9"/>
      <c r="Q207" s="222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9"/>
      <c r="AD207" s="222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9"/>
      <c r="AQ207" s="222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9"/>
      <c r="BD207" s="222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9"/>
      <c r="BQ207" s="222"/>
      <c r="BR207" s="5"/>
      <c r="BS207" s="225"/>
      <c r="BT207" s="5"/>
      <c r="BU207" s="5"/>
      <c r="BV207" s="5"/>
      <c r="BW207" s="5"/>
      <c r="BX207" s="5"/>
      <c r="BY207" s="5"/>
      <c r="BZ207" s="5"/>
      <c r="CA207" s="5"/>
      <c r="CB207" s="9"/>
    </row>
    <row r="208" spans="1:80" x14ac:dyDescent="0.45">
      <c r="A208" s="12" t="s">
        <v>139</v>
      </c>
      <c r="B208" s="9" t="s">
        <v>144</v>
      </c>
      <c r="D208" s="222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9"/>
      <c r="Q208" s="222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9"/>
      <c r="AD208" s="222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9"/>
      <c r="AQ208" s="222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9"/>
      <c r="BD208" s="222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9"/>
      <c r="BQ208" s="222"/>
      <c r="BR208" s="5"/>
      <c r="BS208" s="225"/>
      <c r="BT208" s="5"/>
      <c r="BU208" s="5"/>
      <c r="BV208" s="5"/>
      <c r="BW208" s="5"/>
      <c r="BX208" s="5"/>
      <c r="BY208" s="5"/>
      <c r="BZ208" s="5"/>
      <c r="CA208" s="5"/>
      <c r="CB208" s="9"/>
    </row>
    <row r="209" spans="1:80" x14ac:dyDescent="0.45">
      <c r="A209" s="12" t="s">
        <v>140</v>
      </c>
      <c r="B209" s="9" t="s">
        <v>144</v>
      </c>
      <c r="D209" s="222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9"/>
      <c r="Q209" s="222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9"/>
      <c r="AD209" s="222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9"/>
      <c r="AQ209" s="222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9"/>
      <c r="BD209" s="222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9"/>
      <c r="BQ209" s="222"/>
      <c r="BR209" s="5"/>
      <c r="BS209" s="225"/>
      <c r="BT209" s="5"/>
      <c r="BU209" s="5"/>
      <c r="BV209" s="5"/>
      <c r="BW209" s="5"/>
      <c r="BX209" s="5"/>
      <c r="BY209" s="5"/>
      <c r="BZ209" s="5"/>
      <c r="CA209" s="5"/>
      <c r="CB209" s="9"/>
    </row>
    <row r="210" spans="1:80" ht="14.65" thickBot="1" x14ac:dyDescent="0.5">
      <c r="A210" s="13" t="s">
        <v>141</v>
      </c>
      <c r="B210" s="11" t="s">
        <v>144</v>
      </c>
      <c r="D210" s="223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1"/>
      <c r="Q210" s="223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1"/>
      <c r="AD210" s="223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1"/>
      <c r="AQ210" s="223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1"/>
      <c r="BD210" s="223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1"/>
      <c r="BQ210" s="223"/>
      <c r="BR210" s="10"/>
      <c r="BS210" s="226"/>
      <c r="BT210" s="10"/>
      <c r="BU210" s="10"/>
      <c r="BV210" s="10"/>
      <c r="BW210" s="10"/>
      <c r="BX210" s="10"/>
      <c r="BY210" s="10"/>
      <c r="BZ210" s="10"/>
      <c r="CA210" s="10"/>
      <c r="CB210" s="11"/>
    </row>
    <row r="211" spans="1:80" x14ac:dyDescent="0.45">
      <c r="A211" s="21" t="s">
        <v>38</v>
      </c>
      <c r="B211" s="22" t="s">
        <v>142</v>
      </c>
      <c r="D211" s="21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22"/>
      <c r="Q211" s="21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22"/>
      <c r="AD211" s="21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22"/>
      <c r="AQ211" s="21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22"/>
      <c r="BD211" s="21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22"/>
      <c r="BQ211" s="21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22"/>
    </row>
    <row r="212" spans="1:80" x14ac:dyDescent="0.45">
      <c r="A212" s="12" t="s">
        <v>39</v>
      </c>
      <c r="B212" s="9" t="s">
        <v>142</v>
      </c>
      <c r="D212" s="12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9"/>
      <c r="Q212" s="12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9"/>
      <c r="AD212" s="12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9"/>
      <c r="AQ212" s="12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9"/>
      <c r="BD212" s="12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9"/>
      <c r="BQ212" s="12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9"/>
    </row>
    <row r="213" spans="1:80" x14ac:dyDescent="0.45">
      <c r="A213" s="12" t="s">
        <v>40</v>
      </c>
      <c r="B213" s="9" t="s">
        <v>142</v>
      </c>
      <c r="D213" s="12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9"/>
      <c r="Q213" s="12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9"/>
      <c r="AD213" s="12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9"/>
      <c r="AQ213" s="12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9"/>
      <c r="BD213" s="12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9"/>
      <c r="BQ213" s="12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9"/>
    </row>
    <row r="214" spans="1:80" x14ac:dyDescent="0.45">
      <c r="A214" s="12" t="s">
        <v>41</v>
      </c>
      <c r="B214" s="9" t="s">
        <v>142</v>
      </c>
      <c r="D214" s="12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9"/>
      <c r="Q214" s="12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9"/>
      <c r="AD214" s="12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9"/>
      <c r="AQ214" s="12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9"/>
      <c r="BD214" s="12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9"/>
      <c r="BQ214" s="12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9"/>
    </row>
    <row r="215" spans="1:80" x14ac:dyDescent="0.45">
      <c r="A215" s="12" t="s">
        <v>42</v>
      </c>
      <c r="B215" s="9" t="s">
        <v>142</v>
      </c>
      <c r="D215" s="12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9"/>
      <c r="Q215" s="12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9"/>
      <c r="AD215" s="12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9"/>
      <c r="AQ215" s="12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9"/>
      <c r="BD215" s="12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9"/>
      <c r="BQ215" s="12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9"/>
    </row>
    <row r="216" spans="1:80" x14ac:dyDescent="0.45">
      <c r="A216" s="12" t="s">
        <v>43</v>
      </c>
      <c r="B216" s="9" t="s">
        <v>142</v>
      </c>
      <c r="D216" s="12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9"/>
      <c r="Q216" s="12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9"/>
      <c r="AD216" s="12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9"/>
      <c r="AQ216" s="12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9"/>
      <c r="BD216" s="12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9"/>
      <c r="BQ216" s="12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9"/>
    </row>
    <row r="217" spans="1:80" x14ac:dyDescent="0.45">
      <c r="A217" s="12" t="s">
        <v>44</v>
      </c>
      <c r="B217" s="9" t="s">
        <v>142</v>
      </c>
      <c r="D217" s="12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9"/>
      <c r="Q217" s="12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9"/>
      <c r="AD217" s="12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9"/>
      <c r="AQ217" s="12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9"/>
      <c r="BD217" s="12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9"/>
      <c r="BQ217" s="12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9"/>
    </row>
    <row r="218" spans="1:80" x14ac:dyDescent="0.45">
      <c r="A218" s="12" t="s">
        <v>45</v>
      </c>
      <c r="B218" s="9" t="s">
        <v>142</v>
      </c>
      <c r="D218" s="12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9"/>
      <c r="Q218" s="12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9"/>
      <c r="AD218" s="12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9"/>
      <c r="AQ218" s="12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9"/>
      <c r="BD218" s="12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9"/>
      <c r="BQ218" s="12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9"/>
    </row>
    <row r="219" spans="1:80" x14ac:dyDescent="0.45">
      <c r="A219" s="12" t="s">
        <v>46</v>
      </c>
      <c r="B219" s="9" t="s">
        <v>142</v>
      </c>
      <c r="D219" s="12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9"/>
      <c r="Q219" s="12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9"/>
      <c r="AD219" s="12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9"/>
      <c r="AQ219" s="12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9"/>
      <c r="BD219" s="12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9"/>
      <c r="BQ219" s="12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9"/>
    </row>
    <row r="220" spans="1:80" x14ac:dyDescent="0.45">
      <c r="A220" s="12" t="s">
        <v>47</v>
      </c>
      <c r="B220" s="9" t="s">
        <v>142</v>
      </c>
      <c r="D220" s="12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9"/>
      <c r="Q220" s="12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9"/>
      <c r="AD220" s="12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9"/>
      <c r="AQ220" s="12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9"/>
      <c r="BD220" s="12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9"/>
      <c r="BQ220" s="12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9"/>
    </row>
    <row r="221" spans="1:80" x14ac:dyDescent="0.45">
      <c r="A221" s="12" t="s">
        <v>48</v>
      </c>
      <c r="B221" s="9" t="s">
        <v>142</v>
      </c>
      <c r="D221" s="12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9"/>
      <c r="Q221" s="12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9"/>
      <c r="AD221" s="12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9"/>
      <c r="AQ221" s="12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9"/>
      <c r="BD221" s="12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9"/>
      <c r="BQ221" s="12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9"/>
    </row>
    <row r="222" spans="1:80" x14ac:dyDescent="0.45">
      <c r="A222" s="12" t="s">
        <v>49</v>
      </c>
      <c r="B222" s="9" t="s">
        <v>142</v>
      </c>
      <c r="D222" s="12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9"/>
      <c r="Q222" s="12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9"/>
      <c r="AD222" s="12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9"/>
      <c r="AQ222" s="12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9"/>
      <c r="BD222" s="12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9"/>
      <c r="BQ222" s="12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9"/>
    </row>
    <row r="223" spans="1:80" x14ac:dyDescent="0.45">
      <c r="A223" s="12" t="s">
        <v>50</v>
      </c>
      <c r="B223" s="9" t="s">
        <v>142</v>
      </c>
      <c r="D223" s="12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9"/>
      <c r="Q223" s="12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9"/>
      <c r="AD223" s="12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9"/>
      <c r="AQ223" s="12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9"/>
      <c r="BD223" s="12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9"/>
      <c r="BQ223" s="12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9"/>
    </row>
    <row r="224" spans="1:80" x14ac:dyDescent="0.45">
      <c r="A224" s="12" t="s">
        <v>51</v>
      </c>
      <c r="B224" s="9" t="s">
        <v>142</v>
      </c>
      <c r="D224" s="12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9"/>
      <c r="Q224" s="12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9"/>
      <c r="AD224" s="12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9"/>
      <c r="AQ224" s="12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9"/>
      <c r="BD224" s="12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9"/>
      <c r="BQ224" s="12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9"/>
    </row>
    <row r="225" spans="1:80" x14ac:dyDescent="0.45">
      <c r="A225" s="12" t="s">
        <v>52</v>
      </c>
      <c r="B225" s="9" t="s">
        <v>142</v>
      </c>
      <c r="D225" s="12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9"/>
      <c r="Q225" s="12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9"/>
      <c r="AD225" s="12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9"/>
      <c r="AQ225" s="12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9"/>
      <c r="BD225" s="12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9"/>
      <c r="BQ225" s="12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9"/>
    </row>
    <row r="226" spans="1:80" x14ac:dyDescent="0.45">
      <c r="A226" s="12" t="s">
        <v>53</v>
      </c>
      <c r="B226" s="9" t="s">
        <v>142</v>
      </c>
      <c r="D226" s="12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9"/>
      <c r="Q226" s="12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9"/>
      <c r="AD226" s="12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9"/>
      <c r="AQ226" s="12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9"/>
      <c r="BD226" s="12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9"/>
      <c r="BQ226" s="12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9"/>
    </row>
    <row r="227" spans="1:80" x14ac:dyDescent="0.45">
      <c r="A227" s="12" t="s">
        <v>54</v>
      </c>
      <c r="B227" s="9" t="s">
        <v>142</v>
      </c>
      <c r="D227" s="12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9"/>
      <c r="Q227" s="12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9"/>
      <c r="AD227" s="12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9"/>
      <c r="AQ227" s="12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9"/>
      <c r="BD227" s="12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9"/>
      <c r="BQ227" s="12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9"/>
    </row>
    <row r="228" spans="1:80" x14ac:dyDescent="0.45">
      <c r="A228" s="12" t="s">
        <v>55</v>
      </c>
      <c r="B228" s="9" t="s">
        <v>142</v>
      </c>
      <c r="D228" s="12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9"/>
      <c r="Q228" s="12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9"/>
      <c r="AD228" s="12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9"/>
      <c r="AQ228" s="12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9"/>
      <c r="BD228" s="12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9"/>
      <c r="BQ228" s="12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9"/>
    </row>
    <row r="229" spans="1:80" x14ac:dyDescent="0.45">
      <c r="A229" s="12" t="s">
        <v>56</v>
      </c>
      <c r="B229" s="9" t="s">
        <v>142</v>
      </c>
      <c r="D229" s="12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9"/>
      <c r="Q229" s="12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9"/>
      <c r="AD229" s="12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9"/>
      <c r="AQ229" s="12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9"/>
      <c r="BD229" s="12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9"/>
      <c r="BQ229" s="12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9"/>
    </row>
    <row r="230" spans="1:80" x14ac:dyDescent="0.45">
      <c r="A230" s="12" t="s">
        <v>57</v>
      </c>
      <c r="B230" s="9" t="s">
        <v>142</v>
      </c>
      <c r="D230" s="12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9"/>
      <c r="Q230" s="12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9"/>
      <c r="AD230" s="12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9"/>
      <c r="AQ230" s="12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9"/>
      <c r="BD230" s="12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9"/>
      <c r="BQ230" s="12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9"/>
    </row>
    <row r="231" spans="1:80" x14ac:dyDescent="0.45">
      <c r="A231" s="12" t="s">
        <v>58</v>
      </c>
      <c r="B231" s="9" t="s">
        <v>142</v>
      </c>
      <c r="D231" s="12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9"/>
      <c r="Q231" s="12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9"/>
      <c r="AD231" s="12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9"/>
      <c r="AQ231" s="12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9"/>
      <c r="BD231" s="12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9"/>
      <c r="BQ231" s="12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9"/>
    </row>
    <row r="232" spans="1:80" x14ac:dyDescent="0.45">
      <c r="A232" s="12" t="s">
        <v>59</v>
      </c>
      <c r="B232" s="9" t="s">
        <v>142</v>
      </c>
      <c r="D232" s="12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9"/>
      <c r="Q232" s="12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9"/>
      <c r="AD232" s="12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9"/>
      <c r="AQ232" s="12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9"/>
      <c r="BD232" s="12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9"/>
      <c r="BQ232" s="12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9"/>
    </row>
    <row r="233" spans="1:80" x14ac:dyDescent="0.45">
      <c r="A233" s="12" t="s">
        <v>60</v>
      </c>
      <c r="B233" s="9" t="s">
        <v>142</v>
      </c>
      <c r="D233" s="12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9"/>
      <c r="Q233" s="12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9"/>
      <c r="AD233" s="12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9"/>
      <c r="AQ233" s="12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9"/>
      <c r="BD233" s="12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9"/>
      <c r="BQ233" s="12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9"/>
    </row>
    <row r="234" spans="1:80" x14ac:dyDescent="0.45">
      <c r="A234" s="12" t="s">
        <v>61</v>
      </c>
      <c r="B234" s="9" t="s">
        <v>142</v>
      </c>
      <c r="D234" s="12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9"/>
      <c r="Q234" s="12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9"/>
      <c r="AD234" s="12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9"/>
      <c r="AQ234" s="12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9"/>
      <c r="BD234" s="12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9"/>
      <c r="BQ234" s="12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9"/>
    </row>
    <row r="235" spans="1:80" x14ac:dyDescent="0.45">
      <c r="A235" s="12" t="s">
        <v>62</v>
      </c>
      <c r="B235" s="9" t="s">
        <v>142</v>
      </c>
      <c r="D235" s="12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9"/>
      <c r="Q235" s="12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9"/>
      <c r="AD235" s="12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9"/>
      <c r="AQ235" s="12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9"/>
      <c r="BD235" s="12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9"/>
      <c r="BQ235" s="12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9"/>
    </row>
    <row r="236" spans="1:80" x14ac:dyDescent="0.45">
      <c r="A236" s="12" t="s">
        <v>63</v>
      </c>
      <c r="B236" s="9" t="s">
        <v>142</v>
      </c>
      <c r="D236" s="12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9"/>
      <c r="Q236" s="12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9"/>
      <c r="AD236" s="12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9"/>
      <c r="AQ236" s="12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9"/>
      <c r="BD236" s="12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9"/>
      <c r="BQ236" s="12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9"/>
    </row>
    <row r="237" spans="1:80" x14ac:dyDescent="0.45">
      <c r="A237" s="12" t="s">
        <v>64</v>
      </c>
      <c r="B237" s="9" t="s">
        <v>142</v>
      </c>
      <c r="D237" s="12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9"/>
      <c r="Q237" s="12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9"/>
      <c r="AD237" s="12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9"/>
      <c r="AQ237" s="12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9"/>
      <c r="BD237" s="12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9"/>
      <c r="BQ237" s="12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9"/>
    </row>
    <row r="238" spans="1:80" x14ac:dyDescent="0.45">
      <c r="A238" s="12" t="s">
        <v>65</v>
      </c>
      <c r="B238" s="9" t="s">
        <v>142</v>
      </c>
      <c r="D238" s="12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9"/>
      <c r="Q238" s="12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9"/>
      <c r="AD238" s="12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9"/>
      <c r="AQ238" s="12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9"/>
      <c r="BD238" s="12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9"/>
      <c r="BQ238" s="12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9"/>
    </row>
    <row r="239" spans="1:80" x14ac:dyDescent="0.45">
      <c r="A239" s="12" t="s">
        <v>66</v>
      </c>
      <c r="B239" s="9" t="s">
        <v>142</v>
      </c>
      <c r="D239" s="12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9"/>
      <c r="Q239" s="12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9"/>
      <c r="AD239" s="12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9"/>
      <c r="AQ239" s="12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9"/>
      <c r="BD239" s="12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9"/>
      <c r="BQ239" s="12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9"/>
    </row>
    <row r="240" spans="1:80" x14ac:dyDescent="0.45">
      <c r="A240" s="12" t="s">
        <v>67</v>
      </c>
      <c r="B240" s="9" t="s">
        <v>142</v>
      </c>
      <c r="D240" s="12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9"/>
      <c r="Q240" s="12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9"/>
      <c r="AD240" s="12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9"/>
      <c r="AQ240" s="12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9"/>
      <c r="BD240" s="12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9"/>
      <c r="BQ240" s="12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9"/>
    </row>
    <row r="241" spans="1:80" x14ac:dyDescent="0.45">
      <c r="A241" s="12" t="s">
        <v>68</v>
      </c>
      <c r="B241" s="9" t="s">
        <v>142</v>
      </c>
      <c r="D241" s="12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9"/>
      <c r="Q241" s="12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9"/>
      <c r="AD241" s="12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9"/>
      <c r="AQ241" s="12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9"/>
      <c r="BD241" s="12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9"/>
      <c r="BQ241" s="12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9"/>
    </row>
    <row r="242" spans="1:80" x14ac:dyDescent="0.45">
      <c r="A242" s="12" t="s">
        <v>69</v>
      </c>
      <c r="B242" s="9" t="s">
        <v>142</v>
      </c>
      <c r="D242" s="12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9"/>
      <c r="Q242" s="12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9"/>
      <c r="AD242" s="12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9"/>
      <c r="AQ242" s="12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9"/>
      <c r="BD242" s="12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9"/>
      <c r="BQ242" s="12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9"/>
    </row>
    <row r="243" spans="1:80" x14ac:dyDescent="0.45">
      <c r="A243" s="12" t="s">
        <v>70</v>
      </c>
      <c r="B243" s="9" t="s">
        <v>142</v>
      </c>
      <c r="D243" s="12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9"/>
      <c r="Q243" s="12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9"/>
      <c r="AD243" s="12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9"/>
      <c r="AQ243" s="12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9"/>
      <c r="BD243" s="12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9"/>
      <c r="BQ243" s="12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9"/>
    </row>
    <row r="244" spans="1:80" x14ac:dyDescent="0.45">
      <c r="A244" s="12" t="s">
        <v>71</v>
      </c>
      <c r="B244" s="9" t="s">
        <v>142</v>
      </c>
      <c r="D244" s="12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9"/>
      <c r="Q244" s="12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9"/>
      <c r="AD244" s="12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9"/>
      <c r="AQ244" s="12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9"/>
      <c r="BD244" s="12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9"/>
      <c r="BQ244" s="12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9"/>
    </row>
    <row r="245" spans="1:80" x14ac:dyDescent="0.45">
      <c r="A245" s="12" t="s">
        <v>72</v>
      </c>
      <c r="B245" s="9" t="s">
        <v>142</v>
      </c>
      <c r="D245" s="12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9"/>
      <c r="Q245" s="12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9"/>
      <c r="AD245" s="12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9"/>
      <c r="AQ245" s="12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9"/>
      <c r="BD245" s="12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9"/>
      <c r="BQ245" s="12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9"/>
    </row>
    <row r="246" spans="1:80" x14ac:dyDescent="0.45">
      <c r="A246" s="12" t="s">
        <v>73</v>
      </c>
      <c r="B246" s="9" t="s">
        <v>142</v>
      </c>
      <c r="D246" s="12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9"/>
      <c r="Q246" s="12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9"/>
      <c r="AD246" s="12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9"/>
      <c r="AQ246" s="12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9"/>
      <c r="BD246" s="12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9"/>
      <c r="BQ246" s="12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9"/>
    </row>
    <row r="247" spans="1:80" x14ac:dyDescent="0.45">
      <c r="A247" s="12" t="s">
        <v>74</v>
      </c>
      <c r="B247" s="9" t="s">
        <v>142</v>
      </c>
      <c r="D247" s="12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9"/>
      <c r="Q247" s="12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9"/>
      <c r="AD247" s="12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9"/>
      <c r="AQ247" s="12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9"/>
      <c r="BD247" s="12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9"/>
      <c r="BQ247" s="12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9"/>
    </row>
    <row r="248" spans="1:80" x14ac:dyDescent="0.45">
      <c r="A248" s="12" t="s">
        <v>75</v>
      </c>
      <c r="B248" s="9" t="s">
        <v>142</v>
      </c>
      <c r="D248" s="12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9"/>
      <c r="Q248" s="12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9"/>
      <c r="AD248" s="12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9"/>
      <c r="AQ248" s="12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9"/>
      <c r="BD248" s="12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9"/>
      <c r="BQ248" s="12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9"/>
    </row>
    <row r="249" spans="1:80" x14ac:dyDescent="0.45">
      <c r="A249" s="12" t="s">
        <v>76</v>
      </c>
      <c r="B249" s="9" t="s">
        <v>142</v>
      </c>
      <c r="D249" s="12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9"/>
      <c r="Q249" s="12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9"/>
      <c r="AD249" s="12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9"/>
      <c r="AQ249" s="12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9"/>
      <c r="BD249" s="12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9"/>
      <c r="BQ249" s="12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9"/>
    </row>
    <row r="250" spans="1:80" x14ac:dyDescent="0.45">
      <c r="A250" s="12" t="s">
        <v>77</v>
      </c>
      <c r="B250" s="9" t="s">
        <v>142</v>
      </c>
      <c r="D250" s="12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9"/>
      <c r="Q250" s="12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9"/>
      <c r="AD250" s="12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9"/>
      <c r="AQ250" s="12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9"/>
      <c r="BD250" s="12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9"/>
      <c r="BQ250" s="12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9"/>
    </row>
    <row r="251" spans="1:80" x14ac:dyDescent="0.45">
      <c r="A251" s="12" t="s">
        <v>78</v>
      </c>
      <c r="B251" s="9" t="s">
        <v>142</v>
      </c>
      <c r="D251" s="12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9"/>
      <c r="Q251" s="12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9"/>
      <c r="AD251" s="12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9"/>
      <c r="AQ251" s="12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9"/>
      <c r="BD251" s="12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9"/>
      <c r="BQ251" s="12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9"/>
    </row>
    <row r="252" spans="1:80" x14ac:dyDescent="0.45">
      <c r="A252" s="12" t="s">
        <v>79</v>
      </c>
      <c r="B252" s="9" t="s">
        <v>142</v>
      </c>
      <c r="D252" s="12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9"/>
      <c r="Q252" s="12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9"/>
      <c r="AD252" s="12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9"/>
      <c r="AQ252" s="12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9"/>
      <c r="BD252" s="12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9"/>
      <c r="BQ252" s="12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9"/>
    </row>
    <row r="253" spans="1:80" x14ac:dyDescent="0.45">
      <c r="A253" s="12" t="s">
        <v>80</v>
      </c>
      <c r="B253" s="9" t="s">
        <v>142</v>
      </c>
      <c r="D253" s="12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9"/>
      <c r="Q253" s="12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9"/>
      <c r="AD253" s="12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9"/>
      <c r="AQ253" s="12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9"/>
      <c r="BD253" s="12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9"/>
      <c r="BQ253" s="12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9"/>
    </row>
    <row r="254" spans="1:80" x14ac:dyDescent="0.45">
      <c r="A254" s="12" t="s">
        <v>81</v>
      </c>
      <c r="B254" s="9" t="s">
        <v>142</v>
      </c>
      <c r="D254" s="12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9"/>
      <c r="Q254" s="12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9"/>
      <c r="AD254" s="12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9"/>
      <c r="AQ254" s="12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9"/>
      <c r="BD254" s="12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9"/>
      <c r="BQ254" s="12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9"/>
    </row>
    <row r="255" spans="1:80" x14ac:dyDescent="0.45">
      <c r="A255" s="12" t="s">
        <v>82</v>
      </c>
      <c r="B255" s="9" t="s">
        <v>142</v>
      </c>
      <c r="D255" s="12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9"/>
      <c r="Q255" s="12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9"/>
      <c r="AD255" s="12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9"/>
      <c r="AQ255" s="12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9"/>
      <c r="BD255" s="12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9"/>
      <c r="BQ255" s="12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9"/>
    </row>
    <row r="256" spans="1:80" x14ac:dyDescent="0.45">
      <c r="A256" s="12" t="s">
        <v>83</v>
      </c>
      <c r="B256" s="9" t="s">
        <v>142</v>
      </c>
      <c r="D256" s="12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9"/>
      <c r="Q256" s="12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9"/>
      <c r="AD256" s="12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9"/>
      <c r="AQ256" s="12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9"/>
      <c r="BD256" s="12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9"/>
      <c r="BQ256" s="12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9"/>
    </row>
    <row r="257" spans="1:80" x14ac:dyDescent="0.45">
      <c r="A257" s="12" t="s">
        <v>84</v>
      </c>
      <c r="B257" s="9" t="s">
        <v>142</v>
      </c>
      <c r="D257" s="12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9"/>
      <c r="Q257" s="12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9"/>
      <c r="AD257" s="12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9"/>
      <c r="AQ257" s="12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9"/>
      <c r="BD257" s="12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9"/>
      <c r="BQ257" s="12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9"/>
    </row>
    <row r="258" spans="1:80" x14ac:dyDescent="0.45">
      <c r="A258" s="12" t="s">
        <v>85</v>
      </c>
      <c r="B258" s="9" t="s">
        <v>142</v>
      </c>
      <c r="D258" s="12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9"/>
      <c r="Q258" s="12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9"/>
      <c r="AD258" s="12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9"/>
      <c r="AQ258" s="12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9"/>
      <c r="BD258" s="12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9"/>
      <c r="BQ258" s="12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9"/>
    </row>
    <row r="259" spans="1:80" x14ac:dyDescent="0.45">
      <c r="A259" s="12" t="s">
        <v>86</v>
      </c>
      <c r="B259" s="9" t="s">
        <v>142</v>
      </c>
      <c r="D259" s="12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9"/>
      <c r="Q259" s="12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9"/>
      <c r="AD259" s="12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9"/>
      <c r="AQ259" s="12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9"/>
      <c r="BD259" s="12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9"/>
      <c r="BQ259" s="12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9"/>
    </row>
    <row r="260" spans="1:80" x14ac:dyDescent="0.45">
      <c r="A260" s="12" t="s">
        <v>87</v>
      </c>
      <c r="B260" s="9" t="s">
        <v>142</v>
      </c>
      <c r="D260" s="12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9"/>
      <c r="Q260" s="12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9"/>
      <c r="AD260" s="12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9"/>
      <c r="AQ260" s="12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9"/>
      <c r="BD260" s="12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9"/>
      <c r="BQ260" s="12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9"/>
    </row>
    <row r="261" spans="1:80" x14ac:dyDescent="0.45">
      <c r="A261" s="12" t="s">
        <v>88</v>
      </c>
      <c r="B261" s="9" t="s">
        <v>142</v>
      </c>
      <c r="D261" s="12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9"/>
      <c r="Q261" s="12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9"/>
      <c r="AD261" s="12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9"/>
      <c r="AQ261" s="12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9"/>
      <c r="BD261" s="12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9"/>
      <c r="BQ261" s="12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9"/>
    </row>
    <row r="262" spans="1:80" x14ac:dyDescent="0.45">
      <c r="A262" s="12" t="s">
        <v>89</v>
      </c>
      <c r="B262" s="9" t="s">
        <v>142</v>
      </c>
      <c r="D262" s="12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9"/>
      <c r="Q262" s="12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9"/>
      <c r="AD262" s="12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9"/>
      <c r="AQ262" s="12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9"/>
      <c r="BD262" s="12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9"/>
      <c r="BQ262" s="12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9"/>
    </row>
    <row r="263" spans="1:80" x14ac:dyDescent="0.45">
      <c r="A263" s="12" t="s">
        <v>90</v>
      </c>
      <c r="B263" s="9" t="s">
        <v>142</v>
      </c>
      <c r="D263" s="12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9"/>
      <c r="Q263" s="12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9"/>
      <c r="AD263" s="12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9"/>
      <c r="AQ263" s="12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9"/>
      <c r="BD263" s="12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9"/>
      <c r="BQ263" s="12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9"/>
    </row>
    <row r="264" spans="1:80" x14ac:dyDescent="0.45">
      <c r="A264" s="12" t="s">
        <v>91</v>
      </c>
      <c r="B264" s="9" t="s">
        <v>142</v>
      </c>
      <c r="D264" s="12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9"/>
      <c r="Q264" s="12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9"/>
      <c r="AD264" s="12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9"/>
      <c r="AQ264" s="12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9"/>
      <c r="BD264" s="12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9"/>
      <c r="BQ264" s="12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9"/>
    </row>
    <row r="265" spans="1:80" x14ac:dyDescent="0.45">
      <c r="A265" s="12" t="s">
        <v>92</v>
      </c>
      <c r="B265" s="9" t="s">
        <v>142</v>
      </c>
      <c r="D265" s="12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9"/>
      <c r="Q265" s="12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9"/>
      <c r="AD265" s="12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9"/>
      <c r="AQ265" s="12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9"/>
      <c r="BD265" s="12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9"/>
      <c r="BQ265" s="12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9"/>
    </row>
    <row r="266" spans="1:80" x14ac:dyDescent="0.45">
      <c r="A266" s="12" t="s">
        <v>93</v>
      </c>
      <c r="B266" s="9" t="s">
        <v>142</v>
      </c>
      <c r="D266" s="12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9"/>
      <c r="Q266" s="12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9"/>
      <c r="AD266" s="12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9"/>
      <c r="AQ266" s="12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9"/>
      <c r="BD266" s="12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9"/>
      <c r="BQ266" s="12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9"/>
    </row>
    <row r="267" spans="1:80" x14ac:dyDescent="0.45">
      <c r="A267" s="12" t="s">
        <v>94</v>
      </c>
      <c r="B267" s="9" t="s">
        <v>142</v>
      </c>
      <c r="D267" s="12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9"/>
      <c r="Q267" s="12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9"/>
      <c r="AD267" s="12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9"/>
      <c r="AQ267" s="12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9"/>
      <c r="BD267" s="12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9"/>
      <c r="BQ267" s="12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9"/>
    </row>
    <row r="268" spans="1:80" x14ac:dyDescent="0.45">
      <c r="A268" s="12" t="s">
        <v>95</v>
      </c>
      <c r="B268" s="9" t="s">
        <v>142</v>
      </c>
      <c r="D268" s="12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9"/>
      <c r="Q268" s="12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9"/>
      <c r="AD268" s="12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9"/>
      <c r="AQ268" s="12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9"/>
      <c r="BD268" s="12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9"/>
      <c r="BQ268" s="12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9"/>
    </row>
    <row r="269" spans="1:80" x14ac:dyDescent="0.45">
      <c r="A269" s="12" t="s">
        <v>96</v>
      </c>
      <c r="B269" s="9" t="s">
        <v>142</v>
      </c>
      <c r="D269" s="12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9"/>
      <c r="Q269" s="12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9"/>
      <c r="AD269" s="12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9"/>
      <c r="AQ269" s="12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9"/>
      <c r="BD269" s="12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9"/>
      <c r="BQ269" s="12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9"/>
    </row>
    <row r="270" spans="1:80" x14ac:dyDescent="0.45">
      <c r="A270" s="12" t="s">
        <v>97</v>
      </c>
      <c r="B270" s="9" t="s">
        <v>142</v>
      </c>
      <c r="D270" s="12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9"/>
      <c r="Q270" s="12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9"/>
      <c r="AD270" s="12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9"/>
      <c r="AQ270" s="12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9"/>
      <c r="BD270" s="12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9"/>
      <c r="BQ270" s="12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9"/>
    </row>
    <row r="271" spans="1:80" x14ac:dyDescent="0.45">
      <c r="A271" s="12" t="s">
        <v>98</v>
      </c>
      <c r="B271" s="9" t="s">
        <v>142</v>
      </c>
      <c r="D271" s="12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9"/>
      <c r="Q271" s="12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9"/>
      <c r="AD271" s="12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9"/>
      <c r="AQ271" s="12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9"/>
      <c r="BD271" s="12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9"/>
      <c r="BQ271" s="12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9"/>
    </row>
    <row r="272" spans="1:80" x14ac:dyDescent="0.45">
      <c r="A272" s="12" t="s">
        <v>99</v>
      </c>
      <c r="B272" s="9" t="s">
        <v>142</v>
      </c>
      <c r="D272" s="12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9"/>
      <c r="Q272" s="12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9"/>
      <c r="AD272" s="12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9"/>
      <c r="AQ272" s="12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9"/>
      <c r="BD272" s="12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9"/>
      <c r="BQ272" s="12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9"/>
    </row>
    <row r="273" spans="1:80" x14ac:dyDescent="0.45">
      <c r="A273" s="12" t="s">
        <v>100</v>
      </c>
      <c r="B273" s="9" t="s">
        <v>142</v>
      </c>
      <c r="D273" s="12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9"/>
      <c r="Q273" s="12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9"/>
      <c r="AD273" s="12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9"/>
      <c r="AQ273" s="12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9"/>
      <c r="BD273" s="12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9"/>
      <c r="BQ273" s="12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9"/>
    </row>
    <row r="274" spans="1:80" x14ac:dyDescent="0.45">
      <c r="A274" s="12" t="s">
        <v>101</v>
      </c>
      <c r="B274" s="9" t="s">
        <v>142</v>
      </c>
      <c r="D274" s="12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9"/>
      <c r="Q274" s="12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9"/>
      <c r="AD274" s="12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9"/>
      <c r="AQ274" s="12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9"/>
      <c r="BD274" s="12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9"/>
      <c r="BQ274" s="12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9"/>
    </row>
    <row r="275" spans="1:80" x14ac:dyDescent="0.45">
      <c r="A275" s="12" t="s">
        <v>102</v>
      </c>
      <c r="B275" s="9" t="s">
        <v>142</v>
      </c>
      <c r="D275" s="12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9"/>
      <c r="Q275" s="12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9"/>
      <c r="AD275" s="12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9"/>
      <c r="AQ275" s="12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9"/>
      <c r="BD275" s="12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9"/>
      <c r="BQ275" s="12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9"/>
    </row>
    <row r="276" spans="1:80" x14ac:dyDescent="0.45">
      <c r="A276" s="12" t="s">
        <v>103</v>
      </c>
      <c r="B276" s="9" t="s">
        <v>142</v>
      </c>
      <c r="D276" s="12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9"/>
      <c r="Q276" s="12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9"/>
      <c r="AD276" s="12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9"/>
      <c r="AQ276" s="12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9"/>
      <c r="BD276" s="12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9"/>
      <c r="BQ276" s="12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9"/>
    </row>
    <row r="277" spans="1:80" x14ac:dyDescent="0.45">
      <c r="A277" s="12" t="s">
        <v>104</v>
      </c>
      <c r="B277" s="9" t="s">
        <v>142</v>
      </c>
      <c r="D277" s="12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9"/>
      <c r="Q277" s="12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9"/>
      <c r="AD277" s="12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9"/>
      <c r="AQ277" s="12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9"/>
      <c r="BD277" s="12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9"/>
      <c r="BQ277" s="12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9"/>
    </row>
    <row r="278" spans="1:80" x14ac:dyDescent="0.45">
      <c r="A278" s="12" t="s">
        <v>105</v>
      </c>
      <c r="B278" s="9" t="s">
        <v>142</v>
      </c>
      <c r="D278" s="12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9"/>
      <c r="Q278" s="12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9"/>
      <c r="AD278" s="12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9"/>
      <c r="AQ278" s="12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9"/>
      <c r="BD278" s="12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9"/>
      <c r="BQ278" s="12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9"/>
    </row>
    <row r="279" spans="1:80" x14ac:dyDescent="0.45">
      <c r="A279" s="12" t="s">
        <v>106</v>
      </c>
      <c r="B279" s="9" t="s">
        <v>142</v>
      </c>
      <c r="D279" s="12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9"/>
      <c r="Q279" s="12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9"/>
      <c r="AD279" s="12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9"/>
      <c r="AQ279" s="12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9"/>
      <c r="BD279" s="12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9"/>
      <c r="BQ279" s="12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9"/>
    </row>
    <row r="280" spans="1:80" x14ac:dyDescent="0.45">
      <c r="A280" s="12" t="s">
        <v>107</v>
      </c>
      <c r="B280" s="9" t="s">
        <v>142</v>
      </c>
      <c r="D280" s="12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9"/>
      <c r="Q280" s="12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9"/>
      <c r="AD280" s="12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9"/>
      <c r="AQ280" s="12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9"/>
      <c r="BD280" s="12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9"/>
      <c r="BQ280" s="12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9"/>
    </row>
    <row r="281" spans="1:80" x14ac:dyDescent="0.45">
      <c r="A281" s="12" t="s">
        <v>108</v>
      </c>
      <c r="B281" s="9" t="s">
        <v>142</v>
      </c>
      <c r="D281" s="12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9"/>
      <c r="Q281" s="12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9"/>
      <c r="AD281" s="12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9"/>
      <c r="AQ281" s="12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9"/>
      <c r="BD281" s="12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9"/>
      <c r="BQ281" s="12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9"/>
    </row>
    <row r="282" spans="1:80" x14ac:dyDescent="0.45">
      <c r="A282" s="12" t="s">
        <v>109</v>
      </c>
      <c r="B282" s="9" t="s">
        <v>142</v>
      </c>
      <c r="D282" s="12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9"/>
      <c r="Q282" s="12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9"/>
      <c r="AD282" s="12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9"/>
      <c r="AQ282" s="12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9"/>
      <c r="BD282" s="12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9"/>
      <c r="BQ282" s="12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9"/>
    </row>
    <row r="283" spans="1:80" x14ac:dyDescent="0.45">
      <c r="A283" s="12" t="s">
        <v>110</v>
      </c>
      <c r="B283" s="9" t="s">
        <v>142</v>
      </c>
      <c r="D283" s="12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9"/>
      <c r="Q283" s="12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9"/>
      <c r="AD283" s="12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9"/>
      <c r="AQ283" s="12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9"/>
      <c r="BD283" s="12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9"/>
      <c r="BQ283" s="12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9"/>
    </row>
    <row r="284" spans="1:80" x14ac:dyDescent="0.45">
      <c r="A284" s="12" t="s">
        <v>111</v>
      </c>
      <c r="B284" s="9" t="s">
        <v>142</v>
      </c>
      <c r="D284" s="12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9"/>
      <c r="Q284" s="12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9"/>
      <c r="AD284" s="12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9"/>
      <c r="AQ284" s="12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9"/>
      <c r="BD284" s="12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9"/>
      <c r="BQ284" s="12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9"/>
    </row>
    <row r="285" spans="1:80" x14ac:dyDescent="0.45">
      <c r="A285" s="12" t="s">
        <v>112</v>
      </c>
      <c r="B285" s="9" t="s">
        <v>142</v>
      </c>
      <c r="D285" s="12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9"/>
      <c r="Q285" s="12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9"/>
      <c r="AD285" s="12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9"/>
      <c r="AQ285" s="12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9"/>
      <c r="BD285" s="12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9"/>
      <c r="BQ285" s="12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9"/>
    </row>
    <row r="286" spans="1:80" x14ac:dyDescent="0.45">
      <c r="A286" s="12" t="s">
        <v>113</v>
      </c>
      <c r="B286" s="9" t="s">
        <v>142</v>
      </c>
      <c r="D286" s="12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9"/>
      <c r="Q286" s="12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9"/>
      <c r="AD286" s="12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9"/>
      <c r="AQ286" s="12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9"/>
      <c r="BD286" s="12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9"/>
      <c r="BQ286" s="12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9"/>
    </row>
    <row r="287" spans="1:80" x14ac:dyDescent="0.45">
      <c r="A287" s="12" t="s">
        <v>114</v>
      </c>
      <c r="B287" s="9" t="s">
        <v>142</v>
      </c>
      <c r="D287" s="12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9"/>
      <c r="Q287" s="12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9"/>
      <c r="AD287" s="12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9"/>
      <c r="AQ287" s="12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9"/>
      <c r="BD287" s="12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9"/>
      <c r="BQ287" s="12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9"/>
    </row>
    <row r="288" spans="1:80" x14ac:dyDescent="0.45">
      <c r="A288" s="12" t="s">
        <v>115</v>
      </c>
      <c r="B288" s="9" t="s">
        <v>142</v>
      </c>
      <c r="D288" s="12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9"/>
      <c r="Q288" s="12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9"/>
      <c r="AD288" s="12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9"/>
      <c r="AQ288" s="12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9"/>
      <c r="BD288" s="12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9"/>
      <c r="BQ288" s="12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9"/>
    </row>
    <row r="289" spans="1:80" x14ac:dyDescent="0.45">
      <c r="A289" s="12" t="s">
        <v>116</v>
      </c>
      <c r="B289" s="9" t="s">
        <v>142</v>
      </c>
      <c r="D289" s="12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9"/>
      <c r="Q289" s="12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9"/>
      <c r="AD289" s="12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9"/>
      <c r="AQ289" s="12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9"/>
      <c r="BD289" s="12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9"/>
      <c r="BQ289" s="12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9"/>
    </row>
    <row r="290" spans="1:80" x14ac:dyDescent="0.45">
      <c r="A290" s="12" t="s">
        <v>117</v>
      </c>
      <c r="B290" s="9" t="s">
        <v>142</v>
      </c>
      <c r="D290" s="12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9"/>
      <c r="Q290" s="12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9"/>
      <c r="AD290" s="12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9"/>
      <c r="AQ290" s="12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9"/>
      <c r="BD290" s="12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9"/>
      <c r="BQ290" s="12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9"/>
    </row>
    <row r="291" spans="1:80" x14ac:dyDescent="0.45">
      <c r="A291" s="12" t="s">
        <v>118</v>
      </c>
      <c r="B291" s="9" t="s">
        <v>142</v>
      </c>
      <c r="D291" s="12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9"/>
      <c r="Q291" s="12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9"/>
      <c r="AD291" s="12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9"/>
      <c r="AQ291" s="12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9"/>
      <c r="BD291" s="12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9"/>
      <c r="BQ291" s="12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9"/>
    </row>
    <row r="292" spans="1:80" x14ac:dyDescent="0.45">
      <c r="A292" s="12" t="s">
        <v>119</v>
      </c>
      <c r="B292" s="9" t="s">
        <v>142</v>
      </c>
      <c r="D292" s="12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9"/>
      <c r="Q292" s="12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9"/>
      <c r="AD292" s="12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9"/>
      <c r="AQ292" s="12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9"/>
      <c r="BD292" s="12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9"/>
      <c r="BQ292" s="12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9"/>
    </row>
    <row r="293" spans="1:80" x14ac:dyDescent="0.45">
      <c r="A293" s="12" t="s">
        <v>120</v>
      </c>
      <c r="B293" s="9" t="s">
        <v>142</v>
      </c>
      <c r="D293" s="12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9"/>
      <c r="Q293" s="12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9"/>
      <c r="AD293" s="12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9"/>
      <c r="AQ293" s="12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9"/>
      <c r="BD293" s="12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9"/>
      <c r="BQ293" s="12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9"/>
    </row>
    <row r="294" spans="1:80" x14ac:dyDescent="0.45">
      <c r="A294" s="12" t="s">
        <v>121</v>
      </c>
      <c r="B294" s="9" t="s">
        <v>142</v>
      </c>
      <c r="D294" s="12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9"/>
      <c r="Q294" s="12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9"/>
      <c r="AD294" s="12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9"/>
      <c r="AQ294" s="12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9"/>
      <c r="BD294" s="12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9"/>
      <c r="BQ294" s="12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9"/>
    </row>
    <row r="295" spans="1:80" x14ac:dyDescent="0.45">
      <c r="A295" s="12" t="s">
        <v>122</v>
      </c>
      <c r="B295" s="9" t="s">
        <v>142</v>
      </c>
      <c r="D295" s="12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9"/>
      <c r="Q295" s="12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9"/>
      <c r="AD295" s="12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9"/>
      <c r="AQ295" s="12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9"/>
      <c r="BD295" s="12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9"/>
      <c r="BQ295" s="12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9"/>
    </row>
    <row r="296" spans="1:80" x14ac:dyDescent="0.45">
      <c r="A296" s="12" t="s">
        <v>123</v>
      </c>
      <c r="B296" s="9" t="s">
        <v>142</v>
      </c>
      <c r="D296" s="12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9"/>
      <c r="Q296" s="12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9"/>
      <c r="AD296" s="12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9"/>
      <c r="AQ296" s="12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9"/>
      <c r="BD296" s="12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9"/>
      <c r="BQ296" s="12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9"/>
    </row>
    <row r="297" spans="1:80" x14ac:dyDescent="0.45">
      <c r="A297" s="12" t="s">
        <v>124</v>
      </c>
      <c r="B297" s="9" t="s">
        <v>142</v>
      </c>
      <c r="D297" s="12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9"/>
      <c r="Q297" s="12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9"/>
      <c r="AD297" s="12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9"/>
      <c r="AQ297" s="12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9"/>
      <c r="BD297" s="12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9"/>
      <c r="BQ297" s="12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9"/>
    </row>
    <row r="298" spans="1:80" x14ac:dyDescent="0.45">
      <c r="A298" s="12" t="s">
        <v>125</v>
      </c>
      <c r="B298" s="9" t="s">
        <v>142</v>
      </c>
      <c r="D298" s="12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9"/>
      <c r="Q298" s="12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9"/>
      <c r="AD298" s="12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9"/>
      <c r="AQ298" s="12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9"/>
      <c r="BD298" s="12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9"/>
      <c r="BQ298" s="12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9"/>
    </row>
    <row r="299" spans="1:80" x14ac:dyDescent="0.45">
      <c r="A299" s="12" t="s">
        <v>126</v>
      </c>
      <c r="B299" s="9" t="s">
        <v>142</v>
      </c>
      <c r="D299" s="12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9"/>
      <c r="Q299" s="12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9"/>
      <c r="AD299" s="12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9"/>
      <c r="AQ299" s="12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9"/>
      <c r="BD299" s="12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9"/>
      <c r="BQ299" s="12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9"/>
    </row>
    <row r="300" spans="1:80" x14ac:dyDescent="0.45">
      <c r="A300" s="12" t="s">
        <v>127</v>
      </c>
      <c r="B300" s="9" t="s">
        <v>142</v>
      </c>
      <c r="D300" s="12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9"/>
      <c r="Q300" s="12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9"/>
      <c r="AD300" s="12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9"/>
      <c r="AQ300" s="12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9"/>
      <c r="BD300" s="12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9"/>
      <c r="BQ300" s="12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9"/>
    </row>
    <row r="301" spans="1:80" x14ac:dyDescent="0.45">
      <c r="A301" s="12" t="s">
        <v>128</v>
      </c>
      <c r="B301" s="9" t="s">
        <v>142</v>
      </c>
      <c r="D301" s="12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9"/>
      <c r="Q301" s="12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9"/>
      <c r="AD301" s="12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9"/>
      <c r="AQ301" s="12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9"/>
      <c r="BD301" s="12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9"/>
      <c r="BQ301" s="12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9"/>
    </row>
    <row r="302" spans="1:80" x14ac:dyDescent="0.45">
      <c r="A302" s="12" t="s">
        <v>129</v>
      </c>
      <c r="B302" s="9" t="s">
        <v>142</v>
      </c>
      <c r="D302" s="12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9"/>
      <c r="Q302" s="12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9"/>
      <c r="AD302" s="12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9"/>
      <c r="AQ302" s="12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9"/>
      <c r="BD302" s="12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9"/>
      <c r="BQ302" s="12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9"/>
    </row>
    <row r="303" spans="1:80" x14ac:dyDescent="0.45">
      <c r="A303" s="12" t="s">
        <v>130</v>
      </c>
      <c r="B303" s="9" t="s">
        <v>142</v>
      </c>
      <c r="D303" s="12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9"/>
      <c r="Q303" s="12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9"/>
      <c r="AD303" s="12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9"/>
      <c r="AQ303" s="12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9"/>
      <c r="BD303" s="12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9"/>
      <c r="BQ303" s="12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9"/>
    </row>
    <row r="304" spans="1:80" x14ac:dyDescent="0.45">
      <c r="A304" s="12" t="s">
        <v>131</v>
      </c>
      <c r="B304" s="9" t="s">
        <v>142</v>
      </c>
      <c r="D304" s="12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9"/>
      <c r="Q304" s="12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9"/>
      <c r="AD304" s="12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9"/>
      <c r="AQ304" s="12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9"/>
      <c r="BD304" s="12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9"/>
      <c r="BQ304" s="12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9"/>
    </row>
    <row r="305" spans="1:80" x14ac:dyDescent="0.45">
      <c r="A305" s="12" t="s">
        <v>132</v>
      </c>
      <c r="B305" s="9" t="s">
        <v>142</v>
      </c>
      <c r="D305" s="12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9"/>
      <c r="Q305" s="12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9"/>
      <c r="AD305" s="12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9"/>
      <c r="AQ305" s="12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9"/>
      <c r="BD305" s="12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9"/>
      <c r="BQ305" s="12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9"/>
    </row>
    <row r="306" spans="1:80" x14ac:dyDescent="0.45">
      <c r="A306" s="12" t="s">
        <v>133</v>
      </c>
      <c r="B306" s="9" t="s">
        <v>142</v>
      </c>
      <c r="D306" s="12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9"/>
      <c r="Q306" s="12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9"/>
      <c r="AD306" s="12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9"/>
      <c r="AQ306" s="12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9"/>
      <c r="BD306" s="12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9"/>
      <c r="BQ306" s="12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9"/>
    </row>
    <row r="307" spans="1:80" x14ac:dyDescent="0.45">
      <c r="A307" s="12" t="s">
        <v>134</v>
      </c>
      <c r="B307" s="9" t="s">
        <v>142</v>
      </c>
      <c r="D307" s="12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9"/>
      <c r="Q307" s="12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9"/>
      <c r="AD307" s="12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9"/>
      <c r="AQ307" s="12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9"/>
      <c r="BD307" s="12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9"/>
      <c r="BQ307" s="12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9"/>
    </row>
    <row r="308" spans="1:80" x14ac:dyDescent="0.45">
      <c r="A308" s="12" t="s">
        <v>135</v>
      </c>
      <c r="B308" s="9" t="s">
        <v>142</v>
      </c>
      <c r="D308" s="12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9"/>
      <c r="Q308" s="12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9"/>
      <c r="AD308" s="12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9"/>
      <c r="AQ308" s="12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9"/>
      <c r="BD308" s="12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9"/>
      <c r="BQ308" s="12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9"/>
    </row>
    <row r="309" spans="1:80" x14ac:dyDescent="0.45">
      <c r="A309" s="12" t="s">
        <v>136</v>
      </c>
      <c r="B309" s="9" t="s">
        <v>142</v>
      </c>
      <c r="D309" s="12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9"/>
      <c r="Q309" s="12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9"/>
      <c r="AD309" s="12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9"/>
      <c r="AQ309" s="12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9"/>
      <c r="BD309" s="12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9"/>
      <c r="BQ309" s="12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9"/>
    </row>
    <row r="310" spans="1:80" x14ac:dyDescent="0.45">
      <c r="A310" s="12" t="s">
        <v>137</v>
      </c>
      <c r="B310" s="9" t="s">
        <v>142</v>
      </c>
      <c r="D310" s="12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9"/>
      <c r="Q310" s="12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9"/>
      <c r="AD310" s="12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9"/>
      <c r="AQ310" s="12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9"/>
      <c r="BD310" s="12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9"/>
      <c r="BQ310" s="12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9"/>
    </row>
    <row r="311" spans="1:80" x14ac:dyDescent="0.45">
      <c r="A311" s="12" t="s">
        <v>138</v>
      </c>
      <c r="B311" s="9" t="s">
        <v>142</v>
      </c>
      <c r="D311" s="12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9"/>
      <c r="Q311" s="12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9"/>
      <c r="AD311" s="12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9"/>
      <c r="AQ311" s="12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9"/>
      <c r="BD311" s="12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9"/>
      <c r="BQ311" s="12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9"/>
    </row>
    <row r="312" spans="1:80" x14ac:dyDescent="0.45">
      <c r="A312" s="12" t="s">
        <v>139</v>
      </c>
      <c r="B312" s="9" t="s">
        <v>142</v>
      </c>
      <c r="D312" s="12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9"/>
      <c r="Q312" s="12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9"/>
      <c r="AD312" s="12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9"/>
      <c r="AQ312" s="12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9"/>
      <c r="BD312" s="12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9"/>
      <c r="BQ312" s="12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9"/>
    </row>
    <row r="313" spans="1:80" x14ac:dyDescent="0.45">
      <c r="A313" s="12" t="s">
        <v>140</v>
      </c>
      <c r="B313" s="9" t="s">
        <v>142</v>
      </c>
      <c r="D313" s="12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9"/>
      <c r="Q313" s="12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9"/>
      <c r="AD313" s="12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9"/>
      <c r="AQ313" s="12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9"/>
      <c r="BD313" s="12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9"/>
      <c r="BQ313" s="12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9"/>
    </row>
    <row r="314" spans="1:80" ht="14.65" thickBot="1" x14ac:dyDescent="0.5">
      <c r="A314" s="13" t="s">
        <v>141</v>
      </c>
      <c r="B314" s="11" t="s">
        <v>142</v>
      </c>
      <c r="D314" s="13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1"/>
      <c r="Q314" s="13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1"/>
      <c r="AD314" s="13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1"/>
      <c r="AQ314" s="13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1"/>
      <c r="BD314" s="13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1"/>
      <c r="BQ314" s="13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1"/>
    </row>
  </sheetData>
  <mergeCells count="7">
    <mergeCell ref="A1:B1"/>
    <mergeCell ref="BQ1:CB1"/>
    <mergeCell ref="BD1:BO1"/>
    <mergeCell ref="AQ1:BB1"/>
    <mergeCell ref="AD1:AO1"/>
    <mergeCell ref="Q1:AB1"/>
    <mergeCell ref="D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320"/>
  <sheetViews>
    <sheetView zoomScale="68" zoomScaleNormal="68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L115" sqref="AL115"/>
    </sheetView>
  </sheetViews>
  <sheetFormatPr defaultColWidth="9" defaultRowHeight="14.25" x14ac:dyDescent="0.45"/>
  <cols>
    <col min="1" max="1" width="9" style="53"/>
    <col min="2" max="2" width="14.59765625" style="53" bestFit="1" customWidth="1"/>
    <col min="3" max="3" width="2.86328125" style="1" customWidth="1"/>
    <col min="4" max="5" width="9" style="64"/>
    <col min="6" max="15" width="9" style="53"/>
    <col min="16" max="16" width="2.86328125" style="1" customWidth="1"/>
    <col min="17" max="18" width="9" style="64"/>
    <col min="19" max="28" width="9" style="53"/>
    <col min="29" max="29" width="2.86328125" style="1" customWidth="1"/>
    <col min="30" max="31" width="9" style="64"/>
    <col min="32" max="41" width="9" style="53"/>
    <col min="42" max="42" width="2.86328125" style="1" customWidth="1"/>
    <col min="43" max="44" width="9" style="64"/>
    <col min="45" max="51" width="9" style="53"/>
    <col min="52" max="52" width="9.1328125" style="53" customWidth="1"/>
    <col min="53" max="16384" width="9" style="53"/>
  </cols>
  <sheetData>
    <row r="1" spans="1:54" ht="30.75" customHeight="1" x14ac:dyDescent="0.45">
      <c r="A1" s="258" t="s">
        <v>261</v>
      </c>
      <c r="B1" s="259"/>
      <c r="D1" s="266" t="s">
        <v>26</v>
      </c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/>
      <c r="Q1" s="266" t="s">
        <v>27</v>
      </c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8"/>
      <c r="AD1" s="271" t="s">
        <v>28</v>
      </c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3"/>
      <c r="AQ1" s="271" t="s">
        <v>29</v>
      </c>
      <c r="AR1" s="272"/>
      <c r="AS1" s="272"/>
      <c r="AT1" s="272"/>
      <c r="AU1" s="272"/>
      <c r="AV1" s="272"/>
      <c r="AW1" s="272"/>
      <c r="AX1" s="272"/>
      <c r="AY1" s="272"/>
      <c r="AZ1" s="272"/>
      <c r="BA1" s="272"/>
      <c r="BB1" s="273"/>
    </row>
    <row r="2" spans="1:54" ht="14.65" thickBot="1" x14ac:dyDescent="0.5">
      <c r="A2" s="211" t="s">
        <v>0</v>
      </c>
      <c r="B2" s="228" t="s">
        <v>1</v>
      </c>
      <c r="D2" s="229">
        <v>44197</v>
      </c>
      <c r="E2" s="27">
        <v>44228</v>
      </c>
      <c r="F2" s="27">
        <v>44256</v>
      </c>
      <c r="G2" s="27">
        <v>44287</v>
      </c>
      <c r="H2" s="27">
        <v>44317</v>
      </c>
      <c r="I2" s="27">
        <v>44348</v>
      </c>
      <c r="J2" s="27">
        <v>44378</v>
      </c>
      <c r="K2" s="27">
        <v>44409</v>
      </c>
      <c r="L2" s="27">
        <v>44440</v>
      </c>
      <c r="M2" s="27">
        <v>44470</v>
      </c>
      <c r="N2" s="27">
        <v>44501</v>
      </c>
      <c r="O2" s="230">
        <v>44531</v>
      </c>
      <c r="Q2" s="229">
        <v>44197</v>
      </c>
      <c r="R2" s="27">
        <v>44228</v>
      </c>
      <c r="S2" s="27">
        <v>44256</v>
      </c>
      <c r="T2" s="27">
        <v>44287</v>
      </c>
      <c r="U2" s="27">
        <v>44317</v>
      </c>
      <c r="V2" s="27">
        <v>44348</v>
      </c>
      <c r="W2" s="27">
        <v>44378</v>
      </c>
      <c r="X2" s="27">
        <v>44409</v>
      </c>
      <c r="Y2" s="27">
        <v>44440</v>
      </c>
      <c r="Z2" s="27">
        <v>44470</v>
      </c>
      <c r="AA2" s="27">
        <v>44501</v>
      </c>
      <c r="AB2" s="230">
        <v>44531</v>
      </c>
      <c r="AD2" s="229">
        <v>44197</v>
      </c>
      <c r="AE2" s="27">
        <v>44228</v>
      </c>
      <c r="AF2" s="27">
        <v>44256</v>
      </c>
      <c r="AG2" s="27">
        <v>44287</v>
      </c>
      <c r="AH2" s="27">
        <v>44317</v>
      </c>
      <c r="AI2" s="27">
        <v>44348</v>
      </c>
      <c r="AJ2" s="27">
        <v>44378</v>
      </c>
      <c r="AK2" s="27">
        <v>44409</v>
      </c>
      <c r="AL2" s="27">
        <v>44440</v>
      </c>
      <c r="AM2" s="27">
        <v>44470</v>
      </c>
      <c r="AN2" s="27">
        <v>44501</v>
      </c>
      <c r="AO2" s="230">
        <v>44531</v>
      </c>
      <c r="AQ2" s="229">
        <v>44197</v>
      </c>
      <c r="AR2" s="27">
        <v>44228</v>
      </c>
      <c r="AS2" s="27">
        <v>44256</v>
      </c>
      <c r="AT2" s="27">
        <v>44287</v>
      </c>
      <c r="AU2" s="27">
        <v>44317</v>
      </c>
      <c r="AV2" s="27">
        <v>44348</v>
      </c>
      <c r="AW2" s="27">
        <v>44378</v>
      </c>
      <c r="AX2" s="27">
        <v>44409</v>
      </c>
      <c r="AY2" s="27">
        <v>44440</v>
      </c>
      <c r="AZ2" s="27">
        <v>44470</v>
      </c>
      <c r="BA2" s="27">
        <v>44501</v>
      </c>
      <c r="BB2" s="230">
        <v>44531</v>
      </c>
    </row>
    <row r="3" spans="1:54" x14ac:dyDescent="0.45">
      <c r="A3" s="17" t="s">
        <v>38</v>
      </c>
      <c r="B3" s="22" t="s">
        <v>143</v>
      </c>
      <c r="C3" s="19"/>
      <c r="D3" s="21">
        <v>1</v>
      </c>
      <c r="E3" s="18">
        <v>1</v>
      </c>
      <c r="F3" s="18">
        <v>2</v>
      </c>
      <c r="G3" s="18">
        <v>0</v>
      </c>
      <c r="H3" s="18">
        <v>1</v>
      </c>
      <c r="I3" s="18">
        <v>0</v>
      </c>
      <c r="J3" s="18"/>
      <c r="K3" s="18"/>
      <c r="L3" s="18"/>
      <c r="M3" s="18"/>
      <c r="N3" s="18"/>
      <c r="O3" s="22"/>
      <c r="P3" s="19"/>
      <c r="Q3" s="21">
        <v>0</v>
      </c>
      <c r="R3" s="18">
        <v>0</v>
      </c>
      <c r="S3" s="78">
        <v>2</v>
      </c>
      <c r="T3" s="78">
        <v>0</v>
      </c>
      <c r="U3" s="78">
        <v>1</v>
      </c>
      <c r="V3" s="78">
        <v>0</v>
      </c>
      <c r="W3" s="78"/>
      <c r="X3" s="78"/>
      <c r="Y3" s="78"/>
      <c r="Z3" s="18"/>
      <c r="AA3" s="18"/>
      <c r="AB3" s="22"/>
      <c r="AC3" s="19"/>
      <c r="AD3" s="21">
        <v>0</v>
      </c>
      <c r="AE3" s="18">
        <v>0</v>
      </c>
      <c r="AF3" s="78">
        <v>1</v>
      </c>
      <c r="AG3" s="78">
        <v>0</v>
      </c>
      <c r="AH3" s="78">
        <v>1</v>
      </c>
      <c r="AI3" s="78">
        <v>0</v>
      </c>
      <c r="AJ3" s="78"/>
      <c r="AK3" s="78"/>
      <c r="AL3" s="78"/>
      <c r="AM3" s="18"/>
      <c r="AN3" s="18"/>
      <c r="AO3" s="22"/>
      <c r="AP3" s="19"/>
      <c r="AQ3" s="21"/>
      <c r="AR3" s="18"/>
      <c r="AS3" s="78"/>
      <c r="AT3" s="5"/>
      <c r="AU3" s="5"/>
      <c r="AV3" s="5"/>
      <c r="AW3" s="78"/>
      <c r="AX3" s="78"/>
      <c r="AY3" s="78"/>
      <c r="AZ3" s="18"/>
      <c r="BA3" s="18"/>
      <c r="BB3" s="22"/>
    </row>
    <row r="4" spans="1:54" x14ac:dyDescent="0.45">
      <c r="A4" s="24" t="s">
        <v>39</v>
      </c>
      <c r="B4" s="9" t="s">
        <v>143</v>
      </c>
      <c r="C4" s="58"/>
      <c r="D4" s="12">
        <v>0</v>
      </c>
      <c r="E4" s="5">
        <v>1</v>
      </c>
      <c r="F4" s="5">
        <v>1</v>
      </c>
      <c r="G4" s="5">
        <v>0</v>
      </c>
      <c r="H4" s="5">
        <v>0</v>
      </c>
      <c r="I4" s="5">
        <v>0</v>
      </c>
      <c r="J4" s="5"/>
      <c r="K4" s="5"/>
      <c r="L4" s="5"/>
      <c r="M4" s="5"/>
      <c r="N4" s="5"/>
      <c r="O4" s="9"/>
      <c r="P4" s="58"/>
      <c r="Q4" s="12">
        <v>0</v>
      </c>
      <c r="R4" s="5">
        <v>0</v>
      </c>
      <c r="S4" s="5">
        <v>1</v>
      </c>
      <c r="T4" s="5">
        <v>0</v>
      </c>
      <c r="U4" s="5">
        <v>0</v>
      </c>
      <c r="V4" s="5">
        <v>0</v>
      </c>
      <c r="W4" s="5"/>
      <c r="X4" s="5"/>
      <c r="Y4" s="5"/>
      <c r="Z4" s="5"/>
      <c r="AA4" s="5"/>
      <c r="AB4" s="9"/>
      <c r="AC4" s="58"/>
      <c r="AD4" s="12">
        <v>0</v>
      </c>
      <c r="AE4" s="5">
        <v>1</v>
      </c>
      <c r="AF4" s="5">
        <v>0</v>
      </c>
      <c r="AG4" s="5">
        <v>0</v>
      </c>
      <c r="AH4" s="5">
        <v>0</v>
      </c>
      <c r="AI4" s="5">
        <v>0</v>
      </c>
      <c r="AJ4" s="5"/>
      <c r="AK4" s="5"/>
      <c r="AL4" s="5"/>
      <c r="AM4" s="5"/>
      <c r="AN4" s="5"/>
      <c r="AO4" s="9"/>
      <c r="AP4" s="58"/>
      <c r="AQ4" s="12"/>
      <c r="AR4" s="5"/>
      <c r="AS4" s="5"/>
      <c r="AT4" s="232"/>
      <c r="AU4" s="232"/>
      <c r="AV4" s="232"/>
      <c r="AW4" s="5"/>
      <c r="AX4" s="5"/>
      <c r="AY4" s="5"/>
      <c r="AZ4" s="5"/>
      <c r="BA4" s="5"/>
      <c r="BB4" s="9"/>
    </row>
    <row r="5" spans="1:54" x14ac:dyDescent="0.45">
      <c r="A5" s="24" t="s">
        <v>40</v>
      </c>
      <c r="B5" s="9" t="s">
        <v>143</v>
      </c>
      <c r="C5" s="58"/>
      <c r="D5" s="12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/>
      <c r="K5" s="5"/>
      <c r="L5" s="5"/>
      <c r="M5" s="5"/>
      <c r="N5" s="5"/>
      <c r="O5" s="9"/>
      <c r="P5" s="58"/>
      <c r="Q5" s="12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/>
      <c r="X5" s="5"/>
      <c r="Y5" s="5"/>
      <c r="Z5" s="5"/>
      <c r="AA5" s="5"/>
      <c r="AB5" s="9"/>
      <c r="AC5" s="58"/>
      <c r="AD5" s="12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/>
      <c r="AK5" s="5"/>
      <c r="AL5" s="5"/>
      <c r="AM5" s="5"/>
      <c r="AN5" s="5"/>
      <c r="AO5" s="9"/>
      <c r="AP5" s="58"/>
      <c r="AQ5" s="12"/>
      <c r="AR5" s="5"/>
      <c r="AS5" s="5"/>
      <c r="AT5" s="5"/>
      <c r="AU5" s="5"/>
      <c r="AV5" s="5"/>
      <c r="AW5" s="5"/>
      <c r="AX5" s="5"/>
      <c r="AY5" s="5"/>
      <c r="AZ5" s="5"/>
      <c r="BA5" s="5"/>
      <c r="BB5" s="9"/>
    </row>
    <row r="6" spans="1:54" x14ac:dyDescent="0.45">
      <c r="A6" s="24" t="s">
        <v>41</v>
      </c>
      <c r="B6" s="9" t="s">
        <v>143</v>
      </c>
      <c r="C6" s="58"/>
      <c r="D6" s="12">
        <v>1</v>
      </c>
      <c r="E6" s="5">
        <v>6</v>
      </c>
      <c r="F6" s="5">
        <v>2</v>
      </c>
      <c r="G6" s="5">
        <v>2</v>
      </c>
      <c r="H6" s="5">
        <v>1</v>
      </c>
      <c r="I6" s="5">
        <v>3</v>
      </c>
      <c r="J6" s="5"/>
      <c r="K6" s="5"/>
      <c r="L6" s="5"/>
      <c r="M6" s="5"/>
      <c r="N6" s="5"/>
      <c r="O6" s="9"/>
      <c r="P6" s="58"/>
      <c r="Q6" s="12">
        <v>0</v>
      </c>
      <c r="R6" s="5">
        <v>5</v>
      </c>
      <c r="S6" s="5">
        <v>0</v>
      </c>
      <c r="T6" s="5">
        <v>1</v>
      </c>
      <c r="U6" s="5">
        <v>0</v>
      </c>
      <c r="V6" s="5">
        <v>2</v>
      </c>
      <c r="W6" s="5"/>
      <c r="X6" s="5"/>
      <c r="Y6" s="5"/>
      <c r="Z6" s="5"/>
      <c r="AA6" s="5"/>
      <c r="AB6" s="9"/>
      <c r="AC6" s="58"/>
      <c r="AD6" s="12">
        <v>0</v>
      </c>
      <c r="AE6" s="5">
        <v>5</v>
      </c>
      <c r="AF6" s="5">
        <v>1</v>
      </c>
      <c r="AG6" s="5">
        <v>1</v>
      </c>
      <c r="AH6" s="5">
        <v>0</v>
      </c>
      <c r="AI6" s="5">
        <v>1</v>
      </c>
      <c r="AJ6" s="5"/>
      <c r="AK6" s="5"/>
      <c r="AL6" s="5"/>
      <c r="AM6" s="5"/>
      <c r="AN6" s="5"/>
      <c r="AO6" s="9"/>
      <c r="AP6" s="58"/>
      <c r="AQ6" s="12"/>
      <c r="AR6" s="5">
        <v>1</v>
      </c>
      <c r="AS6" s="5"/>
      <c r="AT6" s="5"/>
      <c r="AU6" s="5"/>
      <c r="AV6" s="5"/>
      <c r="AW6" s="5"/>
      <c r="AX6" s="5"/>
      <c r="AY6" s="5"/>
      <c r="AZ6" s="5"/>
      <c r="BA6" s="5"/>
      <c r="BB6" s="9"/>
    </row>
    <row r="7" spans="1:54" x14ac:dyDescent="0.45">
      <c r="A7" s="24" t="s">
        <v>42</v>
      </c>
      <c r="B7" s="9" t="s">
        <v>143</v>
      </c>
      <c r="C7" s="58"/>
      <c r="D7" s="12">
        <v>2</v>
      </c>
      <c r="E7" s="5">
        <v>3</v>
      </c>
      <c r="F7" s="5">
        <v>3</v>
      </c>
      <c r="G7" s="5">
        <v>4</v>
      </c>
      <c r="H7" s="5">
        <v>2</v>
      </c>
      <c r="I7" s="5">
        <v>2</v>
      </c>
      <c r="J7" s="5"/>
      <c r="K7" s="5"/>
      <c r="L7" s="5"/>
      <c r="M7" s="5"/>
      <c r="N7" s="5"/>
      <c r="O7" s="9"/>
      <c r="P7" s="58"/>
      <c r="Q7" s="12">
        <v>1</v>
      </c>
      <c r="R7" s="5">
        <v>2</v>
      </c>
      <c r="S7" s="5">
        <v>0</v>
      </c>
      <c r="T7" s="5">
        <v>2</v>
      </c>
      <c r="U7" s="5">
        <v>0</v>
      </c>
      <c r="V7" s="5">
        <v>0</v>
      </c>
      <c r="W7" s="5"/>
      <c r="X7" s="5"/>
      <c r="Y7" s="5"/>
      <c r="Z7" s="5"/>
      <c r="AA7" s="5"/>
      <c r="AB7" s="9"/>
      <c r="AC7" s="58"/>
      <c r="AD7" s="12">
        <v>1</v>
      </c>
      <c r="AE7" s="5">
        <v>2</v>
      </c>
      <c r="AF7" s="5">
        <v>2</v>
      </c>
      <c r="AG7" s="5">
        <v>1</v>
      </c>
      <c r="AH7" s="5">
        <v>0</v>
      </c>
      <c r="AI7" s="5">
        <v>0</v>
      </c>
      <c r="AJ7" s="5"/>
      <c r="AK7" s="5"/>
      <c r="AL7" s="5"/>
      <c r="AM7" s="5"/>
      <c r="AN7" s="5"/>
      <c r="AO7" s="9"/>
      <c r="AP7" s="58"/>
      <c r="AQ7" s="12"/>
      <c r="AR7" s="5"/>
      <c r="AS7" s="5"/>
      <c r="AT7" s="232"/>
      <c r="AU7" s="232"/>
      <c r="AV7" s="232"/>
      <c r="AW7" s="5"/>
      <c r="AX7" s="5"/>
      <c r="AY7" s="5"/>
      <c r="AZ7" s="5"/>
      <c r="BA7" s="5"/>
      <c r="BB7" s="9"/>
    </row>
    <row r="8" spans="1:54" x14ac:dyDescent="0.45">
      <c r="A8" s="24" t="s">
        <v>43</v>
      </c>
      <c r="B8" s="9" t="s">
        <v>143</v>
      </c>
      <c r="C8" s="58"/>
      <c r="D8" s="12">
        <v>1</v>
      </c>
      <c r="E8" s="5">
        <v>0</v>
      </c>
      <c r="F8" s="5">
        <v>0</v>
      </c>
      <c r="G8" s="5">
        <v>0</v>
      </c>
      <c r="H8" s="5">
        <v>2</v>
      </c>
      <c r="I8" s="5">
        <v>3</v>
      </c>
      <c r="J8" s="5"/>
      <c r="K8" s="5"/>
      <c r="L8" s="5"/>
      <c r="M8" s="5"/>
      <c r="N8" s="5"/>
      <c r="O8" s="9"/>
      <c r="P8" s="58"/>
      <c r="Q8" s="12">
        <v>1</v>
      </c>
      <c r="R8" s="5">
        <v>0</v>
      </c>
      <c r="S8" s="5">
        <v>0</v>
      </c>
      <c r="T8" s="5">
        <v>0</v>
      </c>
      <c r="U8" s="5">
        <v>0</v>
      </c>
      <c r="V8" s="5">
        <v>3</v>
      </c>
      <c r="W8" s="5"/>
      <c r="X8" s="5"/>
      <c r="Y8" s="5"/>
      <c r="Z8" s="5"/>
      <c r="AA8" s="5"/>
      <c r="AB8" s="9"/>
      <c r="AC8" s="58"/>
      <c r="AD8" s="12">
        <v>1</v>
      </c>
      <c r="AE8" s="5">
        <v>0</v>
      </c>
      <c r="AF8" s="5">
        <v>0</v>
      </c>
      <c r="AG8" s="5">
        <v>0</v>
      </c>
      <c r="AH8" s="5">
        <v>2</v>
      </c>
      <c r="AI8" s="5">
        <v>1</v>
      </c>
      <c r="AJ8" s="5"/>
      <c r="AK8" s="5"/>
      <c r="AL8" s="5"/>
      <c r="AM8" s="5"/>
      <c r="AN8" s="5"/>
      <c r="AO8" s="9"/>
      <c r="AP8" s="58"/>
      <c r="AQ8" s="12"/>
      <c r="AR8" s="5"/>
      <c r="AS8" s="5"/>
      <c r="AT8" s="5"/>
      <c r="AU8" s="5"/>
      <c r="AV8" s="5"/>
      <c r="AW8" s="5"/>
      <c r="AX8" s="5"/>
      <c r="AY8" s="5"/>
      <c r="AZ8" s="5"/>
      <c r="BA8" s="5"/>
      <c r="BB8" s="9"/>
    </row>
    <row r="9" spans="1:54" x14ac:dyDescent="0.45">
      <c r="A9" s="24" t="s">
        <v>44</v>
      </c>
      <c r="B9" s="9" t="s">
        <v>143</v>
      </c>
      <c r="C9" s="58"/>
      <c r="D9" s="12">
        <v>1</v>
      </c>
      <c r="E9" s="5">
        <v>2</v>
      </c>
      <c r="F9" s="5">
        <v>0</v>
      </c>
      <c r="G9" s="5">
        <v>0</v>
      </c>
      <c r="H9" s="5">
        <v>2</v>
      </c>
      <c r="I9" s="5">
        <v>0</v>
      </c>
      <c r="J9" s="5"/>
      <c r="K9" s="5"/>
      <c r="L9" s="5"/>
      <c r="M9" s="5"/>
      <c r="N9" s="5"/>
      <c r="O9" s="9"/>
      <c r="P9" s="58"/>
      <c r="Q9" s="12">
        <v>0</v>
      </c>
      <c r="R9" s="5">
        <v>2</v>
      </c>
      <c r="S9" s="5">
        <v>0</v>
      </c>
      <c r="T9" s="5">
        <v>0</v>
      </c>
      <c r="U9" s="5">
        <v>2</v>
      </c>
      <c r="V9" s="5">
        <v>0</v>
      </c>
      <c r="W9" s="5"/>
      <c r="X9" s="5"/>
      <c r="Y9" s="5"/>
      <c r="Z9" s="5"/>
      <c r="AA9" s="5"/>
      <c r="AB9" s="9"/>
      <c r="AC9" s="58"/>
      <c r="AD9" s="12">
        <v>1</v>
      </c>
      <c r="AE9" s="5">
        <v>1</v>
      </c>
      <c r="AF9" s="5">
        <v>0</v>
      </c>
      <c r="AG9" s="5">
        <v>0</v>
      </c>
      <c r="AH9" s="5">
        <v>2</v>
      </c>
      <c r="AI9" s="5">
        <v>0</v>
      </c>
      <c r="AJ9" s="5"/>
      <c r="AK9" s="5"/>
      <c r="AL9" s="5"/>
      <c r="AM9" s="5"/>
      <c r="AN9" s="5"/>
      <c r="AO9" s="9"/>
      <c r="AP9" s="58"/>
      <c r="AQ9" s="12"/>
      <c r="AR9" s="5"/>
      <c r="AS9" s="5"/>
      <c r="AT9" s="232"/>
      <c r="AU9" s="232"/>
      <c r="AV9" s="232"/>
      <c r="AW9" s="5"/>
      <c r="AX9" s="5"/>
      <c r="AY9" s="5"/>
      <c r="AZ9" s="5"/>
      <c r="BA9" s="5"/>
      <c r="BB9" s="9"/>
    </row>
    <row r="10" spans="1:54" x14ac:dyDescent="0.45">
      <c r="A10" s="24" t="s">
        <v>45</v>
      </c>
      <c r="B10" s="9" t="s">
        <v>143</v>
      </c>
      <c r="C10" s="58"/>
      <c r="D10" s="12">
        <v>2</v>
      </c>
      <c r="E10" s="5">
        <v>2</v>
      </c>
      <c r="F10" s="5">
        <v>0</v>
      </c>
      <c r="G10" s="5">
        <v>1</v>
      </c>
      <c r="H10" s="5">
        <v>2</v>
      </c>
      <c r="I10" s="5">
        <v>5</v>
      </c>
      <c r="J10" s="5"/>
      <c r="K10" s="5"/>
      <c r="L10" s="5"/>
      <c r="M10" s="5"/>
      <c r="N10" s="5"/>
      <c r="O10" s="9"/>
      <c r="P10" s="58"/>
      <c r="Q10" s="12">
        <v>1</v>
      </c>
      <c r="R10" s="5">
        <v>2</v>
      </c>
      <c r="S10" s="5">
        <v>0</v>
      </c>
      <c r="T10" s="5">
        <v>1</v>
      </c>
      <c r="U10" s="5">
        <v>0</v>
      </c>
      <c r="V10" s="5">
        <v>4</v>
      </c>
      <c r="W10" s="5"/>
      <c r="X10" s="5"/>
      <c r="Y10" s="5"/>
      <c r="Z10" s="5"/>
      <c r="AA10" s="5"/>
      <c r="AB10" s="9"/>
      <c r="AC10" s="58"/>
      <c r="AD10" s="12">
        <v>1</v>
      </c>
      <c r="AE10" s="5">
        <v>1</v>
      </c>
      <c r="AF10" s="5">
        <v>0</v>
      </c>
      <c r="AG10" s="5">
        <v>1</v>
      </c>
      <c r="AH10" s="5">
        <v>2</v>
      </c>
      <c r="AI10" s="5">
        <v>3</v>
      </c>
      <c r="AJ10" s="5"/>
      <c r="AK10" s="5"/>
      <c r="AL10" s="5"/>
      <c r="AM10" s="5"/>
      <c r="AN10" s="5"/>
      <c r="AO10" s="9"/>
      <c r="AP10" s="58"/>
      <c r="AQ10" s="12"/>
      <c r="AR10" s="5"/>
      <c r="AS10" s="5"/>
      <c r="AT10" s="232"/>
      <c r="AU10" s="232"/>
      <c r="AV10" s="232"/>
      <c r="AW10" s="5"/>
      <c r="AX10" s="5"/>
      <c r="AY10" s="5"/>
      <c r="AZ10" s="5"/>
      <c r="BA10" s="5"/>
      <c r="BB10" s="9"/>
    </row>
    <row r="11" spans="1:54" x14ac:dyDescent="0.45">
      <c r="A11" s="24" t="s">
        <v>46</v>
      </c>
      <c r="B11" s="9" t="s">
        <v>143</v>
      </c>
      <c r="C11" s="58"/>
      <c r="D11" s="12">
        <v>0</v>
      </c>
      <c r="E11" s="5">
        <v>0</v>
      </c>
      <c r="F11" s="5">
        <v>0</v>
      </c>
      <c r="G11" s="5">
        <v>1</v>
      </c>
      <c r="H11" s="5">
        <v>2</v>
      </c>
      <c r="I11" s="5">
        <v>0</v>
      </c>
      <c r="J11" s="5"/>
      <c r="K11" s="5"/>
      <c r="L11" s="5"/>
      <c r="M11" s="5"/>
      <c r="N11" s="5"/>
      <c r="O11" s="9"/>
      <c r="P11" s="58"/>
      <c r="Q11" s="12">
        <v>0</v>
      </c>
      <c r="R11" s="5">
        <v>0</v>
      </c>
      <c r="S11" s="5">
        <v>0</v>
      </c>
      <c r="T11" s="5">
        <v>0</v>
      </c>
      <c r="U11" s="5">
        <v>2</v>
      </c>
      <c r="V11" s="5">
        <v>0</v>
      </c>
      <c r="W11" s="5"/>
      <c r="X11" s="5"/>
      <c r="Y11" s="5"/>
      <c r="Z11" s="5"/>
      <c r="AA11" s="5"/>
      <c r="AB11" s="9"/>
      <c r="AC11" s="58"/>
      <c r="AD11" s="12">
        <v>0</v>
      </c>
      <c r="AE11" s="5">
        <v>0</v>
      </c>
      <c r="AF11" s="5">
        <v>0</v>
      </c>
      <c r="AG11" s="5">
        <v>1</v>
      </c>
      <c r="AH11" s="5">
        <v>1</v>
      </c>
      <c r="AI11" s="5">
        <v>0</v>
      </c>
      <c r="AJ11" s="5"/>
      <c r="AK11" s="5"/>
      <c r="AL11" s="5"/>
      <c r="AM11" s="5"/>
      <c r="AN11" s="5"/>
      <c r="AO11" s="9"/>
      <c r="AP11" s="58"/>
      <c r="AQ11" s="12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9"/>
    </row>
    <row r="12" spans="1:54" x14ac:dyDescent="0.45">
      <c r="A12" s="24" t="s">
        <v>47</v>
      </c>
      <c r="B12" s="9" t="s">
        <v>143</v>
      </c>
      <c r="C12" s="58"/>
      <c r="D12" s="12">
        <v>0</v>
      </c>
      <c r="E12" s="5">
        <v>1</v>
      </c>
      <c r="F12" s="5">
        <v>0</v>
      </c>
      <c r="G12" s="5">
        <v>0</v>
      </c>
      <c r="H12" s="5">
        <v>0</v>
      </c>
      <c r="I12" s="5">
        <v>0</v>
      </c>
      <c r="J12" s="5"/>
      <c r="K12" s="5"/>
      <c r="L12" s="5"/>
      <c r="M12" s="5"/>
      <c r="N12" s="5"/>
      <c r="O12" s="9"/>
      <c r="P12" s="58"/>
      <c r="Q12" s="12">
        <v>0</v>
      </c>
      <c r="R12" s="5">
        <v>1</v>
      </c>
      <c r="S12" s="5">
        <v>0</v>
      </c>
      <c r="T12" s="5">
        <v>0</v>
      </c>
      <c r="U12" s="5">
        <v>0</v>
      </c>
      <c r="V12" s="5">
        <v>0</v>
      </c>
      <c r="W12" s="5"/>
      <c r="X12" s="5"/>
      <c r="Y12" s="5"/>
      <c r="Z12" s="5"/>
      <c r="AA12" s="5"/>
      <c r="AB12" s="9"/>
      <c r="AC12" s="58"/>
      <c r="AD12" s="12">
        <v>0</v>
      </c>
      <c r="AE12" s="5">
        <v>1</v>
      </c>
      <c r="AF12" s="5">
        <v>0</v>
      </c>
      <c r="AG12" s="5">
        <v>0</v>
      </c>
      <c r="AH12" s="5">
        <v>0</v>
      </c>
      <c r="AI12" s="5">
        <v>0</v>
      </c>
      <c r="AJ12" s="5"/>
      <c r="AK12" s="5"/>
      <c r="AL12" s="5"/>
      <c r="AM12" s="5"/>
      <c r="AN12" s="5"/>
      <c r="AO12" s="9"/>
      <c r="AP12" s="58"/>
      <c r="AQ12" s="12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9"/>
    </row>
    <row r="13" spans="1:54" x14ac:dyDescent="0.45">
      <c r="A13" s="24" t="s">
        <v>48</v>
      </c>
      <c r="B13" s="9" t="s">
        <v>143</v>
      </c>
      <c r="C13" s="58"/>
      <c r="D13" s="12">
        <v>0</v>
      </c>
      <c r="E13" s="5">
        <v>0</v>
      </c>
      <c r="F13" s="5">
        <v>0</v>
      </c>
      <c r="G13" s="5">
        <v>1</v>
      </c>
      <c r="H13" s="5">
        <v>1</v>
      </c>
      <c r="I13" s="5">
        <v>0</v>
      </c>
      <c r="J13" s="5"/>
      <c r="K13" s="5"/>
      <c r="L13" s="5"/>
      <c r="M13" s="5"/>
      <c r="N13" s="5"/>
      <c r="O13" s="9"/>
      <c r="P13" s="58"/>
      <c r="Q13" s="12">
        <v>0</v>
      </c>
      <c r="R13" s="5">
        <v>0</v>
      </c>
      <c r="S13" s="5">
        <v>0</v>
      </c>
      <c r="T13" s="5">
        <v>0</v>
      </c>
      <c r="U13" s="5">
        <v>1</v>
      </c>
      <c r="V13" s="5">
        <v>0</v>
      </c>
      <c r="W13" s="5"/>
      <c r="X13" s="5"/>
      <c r="Y13" s="5"/>
      <c r="Z13" s="5"/>
      <c r="AA13" s="5"/>
      <c r="AB13" s="9"/>
      <c r="AC13" s="58"/>
      <c r="AD13" s="12">
        <v>0</v>
      </c>
      <c r="AE13" s="5">
        <v>0</v>
      </c>
      <c r="AF13" s="5">
        <v>0</v>
      </c>
      <c r="AG13" s="5">
        <v>1</v>
      </c>
      <c r="AH13" s="5">
        <v>0</v>
      </c>
      <c r="AI13" s="5">
        <v>0</v>
      </c>
      <c r="AJ13" s="5"/>
      <c r="AK13" s="5"/>
      <c r="AL13" s="5"/>
      <c r="AM13" s="5"/>
      <c r="AN13" s="5"/>
      <c r="AO13" s="9"/>
      <c r="AP13" s="58"/>
      <c r="AQ13" s="12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9"/>
    </row>
    <row r="14" spans="1:54" x14ac:dyDescent="0.45">
      <c r="A14" s="24" t="s">
        <v>49</v>
      </c>
      <c r="B14" s="9" t="s">
        <v>143</v>
      </c>
      <c r="C14" s="58"/>
      <c r="D14" s="12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/>
      <c r="K14" s="5"/>
      <c r="L14" s="5"/>
      <c r="M14" s="5"/>
      <c r="N14" s="5"/>
      <c r="O14" s="9"/>
      <c r="P14" s="58"/>
      <c r="Q14" s="12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/>
      <c r="X14" s="5"/>
      <c r="Y14" s="5"/>
      <c r="Z14" s="5"/>
      <c r="AA14" s="5"/>
      <c r="AB14" s="9"/>
      <c r="AC14" s="58"/>
      <c r="AD14" s="12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/>
      <c r="AK14" s="5"/>
      <c r="AL14" s="5"/>
      <c r="AM14" s="5"/>
      <c r="AN14" s="5"/>
      <c r="AO14" s="9"/>
      <c r="AP14" s="58"/>
      <c r="AQ14" s="12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9"/>
    </row>
    <row r="15" spans="1:54" x14ac:dyDescent="0.45">
      <c r="A15" s="24" t="s">
        <v>50</v>
      </c>
      <c r="B15" s="9" t="s">
        <v>143</v>
      </c>
      <c r="C15" s="58"/>
      <c r="D15" s="12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/>
      <c r="K15" s="5"/>
      <c r="L15" s="5"/>
      <c r="M15" s="5"/>
      <c r="N15" s="5"/>
      <c r="O15" s="9"/>
      <c r="P15" s="58"/>
      <c r="Q15" s="12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/>
      <c r="X15" s="5"/>
      <c r="Y15" s="5"/>
      <c r="Z15" s="5"/>
      <c r="AA15" s="5"/>
      <c r="AB15" s="9"/>
      <c r="AC15" s="58"/>
      <c r="AD15" s="12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/>
      <c r="AK15" s="5"/>
      <c r="AL15" s="5"/>
      <c r="AM15" s="5"/>
      <c r="AN15" s="5"/>
      <c r="AO15" s="9"/>
      <c r="AP15" s="58"/>
      <c r="AQ15" s="12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9"/>
    </row>
    <row r="16" spans="1:54" x14ac:dyDescent="0.45">
      <c r="A16" s="24" t="s">
        <v>51</v>
      </c>
      <c r="B16" s="9" t="s">
        <v>143</v>
      </c>
      <c r="C16" s="58"/>
      <c r="D16" s="12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/>
      <c r="K16" s="5"/>
      <c r="L16" s="5"/>
      <c r="M16" s="5"/>
      <c r="N16" s="5"/>
      <c r="O16" s="9"/>
      <c r="P16" s="58"/>
      <c r="Q16" s="12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/>
      <c r="X16" s="5"/>
      <c r="Y16" s="5"/>
      <c r="Z16" s="5"/>
      <c r="AA16" s="5"/>
      <c r="AB16" s="9"/>
      <c r="AC16" s="58"/>
      <c r="AD16" s="12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/>
      <c r="AK16" s="5"/>
      <c r="AL16" s="5"/>
      <c r="AM16" s="5"/>
      <c r="AN16" s="5"/>
      <c r="AO16" s="9"/>
      <c r="AP16" s="58"/>
      <c r="AQ16" s="12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9"/>
    </row>
    <row r="17" spans="1:54" x14ac:dyDescent="0.45">
      <c r="A17" s="24" t="s">
        <v>52</v>
      </c>
      <c r="B17" s="9" t="s">
        <v>143</v>
      </c>
      <c r="C17" s="58"/>
      <c r="D17" s="12">
        <v>1</v>
      </c>
      <c r="E17" s="5">
        <v>1</v>
      </c>
      <c r="F17" s="5">
        <v>1</v>
      </c>
      <c r="G17" s="5">
        <v>2</v>
      </c>
      <c r="H17" s="5">
        <v>9</v>
      </c>
      <c r="I17" s="5">
        <v>3</v>
      </c>
      <c r="J17" s="5"/>
      <c r="K17" s="5"/>
      <c r="L17" s="5"/>
      <c r="M17" s="5"/>
      <c r="N17" s="5"/>
      <c r="O17" s="9"/>
      <c r="P17" s="58"/>
      <c r="Q17" s="12">
        <v>0</v>
      </c>
      <c r="R17" s="5">
        <v>0</v>
      </c>
      <c r="S17" s="5">
        <v>0</v>
      </c>
      <c r="T17" s="5">
        <v>1</v>
      </c>
      <c r="U17" s="5">
        <v>8</v>
      </c>
      <c r="V17" s="5">
        <v>2</v>
      </c>
      <c r="W17" s="5"/>
      <c r="X17" s="5"/>
      <c r="Y17" s="5"/>
      <c r="Z17" s="5"/>
      <c r="AA17" s="5"/>
      <c r="AB17" s="9"/>
      <c r="AC17" s="58"/>
      <c r="AD17" s="12">
        <v>0</v>
      </c>
      <c r="AE17" s="5">
        <v>0</v>
      </c>
      <c r="AF17" s="5">
        <v>0</v>
      </c>
      <c r="AG17" s="5">
        <v>2</v>
      </c>
      <c r="AH17" s="5">
        <v>8</v>
      </c>
      <c r="AI17" s="5">
        <v>1</v>
      </c>
      <c r="AJ17" s="5"/>
      <c r="AK17" s="5"/>
      <c r="AL17" s="5"/>
      <c r="AM17" s="5"/>
      <c r="AN17" s="5"/>
      <c r="AO17" s="9"/>
      <c r="AP17" s="58"/>
      <c r="AQ17" s="12"/>
      <c r="AR17" s="5"/>
      <c r="AS17" s="5"/>
      <c r="AT17" s="232"/>
      <c r="AU17" s="232">
        <v>1</v>
      </c>
      <c r="AV17" s="232"/>
      <c r="AW17" s="5"/>
      <c r="AX17" s="5"/>
      <c r="AY17" s="5"/>
      <c r="AZ17" s="5"/>
      <c r="BA17" s="5"/>
      <c r="BB17" s="9"/>
    </row>
    <row r="18" spans="1:54" x14ac:dyDescent="0.45">
      <c r="A18" s="24" t="s">
        <v>53</v>
      </c>
      <c r="B18" s="9" t="s">
        <v>143</v>
      </c>
      <c r="C18" s="58"/>
      <c r="D18" s="12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/>
      <c r="K18" s="5"/>
      <c r="L18" s="5"/>
      <c r="M18" s="5"/>
      <c r="N18" s="5"/>
      <c r="O18" s="9"/>
      <c r="P18" s="58"/>
      <c r="Q18" s="12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/>
      <c r="X18" s="5"/>
      <c r="Y18" s="5"/>
      <c r="Z18" s="5"/>
      <c r="AA18" s="5"/>
      <c r="AB18" s="9"/>
      <c r="AC18" s="58"/>
      <c r="AD18" s="12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/>
      <c r="AK18" s="5"/>
      <c r="AL18" s="5"/>
      <c r="AM18" s="5"/>
      <c r="AN18" s="5"/>
      <c r="AO18" s="9"/>
      <c r="AP18" s="58"/>
      <c r="AQ18" s="12"/>
      <c r="AR18" s="5"/>
      <c r="AS18" s="5"/>
      <c r="AT18" s="232"/>
      <c r="AU18" s="232"/>
      <c r="AV18" s="232"/>
      <c r="AW18" s="5"/>
      <c r="AX18" s="5"/>
      <c r="AY18" s="5"/>
      <c r="AZ18" s="5"/>
      <c r="BA18" s="5"/>
      <c r="BB18" s="9"/>
    </row>
    <row r="19" spans="1:54" x14ac:dyDescent="0.45">
      <c r="A19" s="24" t="s">
        <v>54</v>
      </c>
      <c r="B19" s="9" t="s">
        <v>143</v>
      </c>
      <c r="C19" s="58"/>
      <c r="D19" s="12">
        <v>1</v>
      </c>
      <c r="E19" s="5">
        <v>2</v>
      </c>
      <c r="F19" s="5">
        <v>3</v>
      </c>
      <c r="G19" s="5">
        <v>4</v>
      </c>
      <c r="H19" s="5">
        <v>7</v>
      </c>
      <c r="I19" s="5">
        <v>2</v>
      </c>
      <c r="J19" s="5"/>
      <c r="K19" s="5"/>
      <c r="L19" s="5"/>
      <c r="M19" s="5"/>
      <c r="N19" s="5"/>
      <c r="O19" s="9"/>
      <c r="P19" s="58"/>
      <c r="Q19" s="12">
        <v>1</v>
      </c>
      <c r="R19" s="5">
        <v>0</v>
      </c>
      <c r="S19" s="5">
        <v>2</v>
      </c>
      <c r="T19" s="5">
        <v>3</v>
      </c>
      <c r="U19" s="5">
        <v>6</v>
      </c>
      <c r="V19" s="5">
        <v>2</v>
      </c>
      <c r="W19" s="5"/>
      <c r="X19" s="5"/>
      <c r="Y19" s="5"/>
      <c r="Z19" s="5"/>
      <c r="AA19" s="5"/>
      <c r="AB19" s="9"/>
      <c r="AC19" s="58"/>
      <c r="AD19" s="12">
        <v>1</v>
      </c>
      <c r="AE19" s="5">
        <v>2</v>
      </c>
      <c r="AF19" s="5">
        <v>1</v>
      </c>
      <c r="AG19" s="5">
        <v>4</v>
      </c>
      <c r="AH19" s="5">
        <v>6</v>
      </c>
      <c r="AI19" s="5">
        <v>0</v>
      </c>
      <c r="AJ19" s="5"/>
      <c r="AK19" s="5"/>
      <c r="AL19" s="5"/>
      <c r="AM19" s="5"/>
      <c r="AN19" s="5"/>
      <c r="AO19" s="9"/>
      <c r="AP19" s="58"/>
      <c r="AQ19" s="12"/>
      <c r="AR19" s="5"/>
      <c r="AS19" s="5"/>
      <c r="AT19" s="232"/>
      <c r="AU19" s="232"/>
      <c r="AV19" s="232"/>
      <c r="AW19" s="5"/>
      <c r="AX19" s="5"/>
      <c r="AY19" s="5"/>
      <c r="AZ19" s="5"/>
      <c r="BA19" s="5"/>
      <c r="BB19" s="9"/>
    </row>
    <row r="20" spans="1:54" x14ac:dyDescent="0.45">
      <c r="A20" s="24" t="s">
        <v>55</v>
      </c>
      <c r="B20" s="9" t="s">
        <v>143</v>
      </c>
      <c r="C20" s="58"/>
      <c r="D20" s="12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/>
      <c r="K20" s="5"/>
      <c r="L20" s="5"/>
      <c r="M20" s="5"/>
      <c r="N20" s="5"/>
      <c r="O20" s="9"/>
      <c r="P20" s="58"/>
      <c r="Q20" s="12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/>
      <c r="X20" s="5"/>
      <c r="Y20" s="5"/>
      <c r="Z20" s="5"/>
      <c r="AA20" s="5"/>
      <c r="AB20" s="9"/>
      <c r="AC20" s="58"/>
      <c r="AD20" s="12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/>
      <c r="AK20" s="5"/>
      <c r="AL20" s="5"/>
      <c r="AM20" s="5"/>
      <c r="AN20" s="5"/>
      <c r="AO20" s="9"/>
      <c r="AP20" s="58"/>
      <c r="AQ20" s="12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9"/>
    </row>
    <row r="21" spans="1:54" x14ac:dyDescent="0.45">
      <c r="A21" s="24" t="s">
        <v>56</v>
      </c>
      <c r="B21" s="9" t="s">
        <v>143</v>
      </c>
      <c r="C21" s="58"/>
      <c r="D21" s="12">
        <v>0</v>
      </c>
      <c r="E21" s="5">
        <v>0</v>
      </c>
      <c r="F21" s="5">
        <v>0</v>
      </c>
      <c r="G21" s="5">
        <v>0</v>
      </c>
      <c r="H21" s="5">
        <v>4</v>
      </c>
      <c r="I21" s="5">
        <v>1</v>
      </c>
      <c r="J21" s="5"/>
      <c r="K21" s="5"/>
      <c r="L21" s="5"/>
      <c r="M21" s="5"/>
      <c r="N21" s="5"/>
      <c r="O21" s="9"/>
      <c r="P21" s="58"/>
      <c r="Q21" s="12">
        <v>0</v>
      </c>
      <c r="R21" s="5">
        <v>0</v>
      </c>
      <c r="S21" s="5">
        <v>0</v>
      </c>
      <c r="T21" s="5">
        <v>0</v>
      </c>
      <c r="U21" s="5">
        <v>3</v>
      </c>
      <c r="V21" s="5">
        <v>1</v>
      </c>
      <c r="W21" s="5"/>
      <c r="X21" s="5"/>
      <c r="Y21" s="5"/>
      <c r="Z21" s="5"/>
      <c r="AA21" s="5"/>
      <c r="AB21" s="9"/>
      <c r="AC21" s="58"/>
      <c r="AD21" s="12">
        <v>0</v>
      </c>
      <c r="AE21" s="5">
        <v>0</v>
      </c>
      <c r="AF21" s="5">
        <v>0</v>
      </c>
      <c r="AG21" s="5">
        <v>0</v>
      </c>
      <c r="AH21" s="5">
        <v>4</v>
      </c>
      <c r="AI21" s="5">
        <v>0</v>
      </c>
      <c r="AJ21" s="5"/>
      <c r="AK21" s="5"/>
      <c r="AL21" s="5"/>
      <c r="AM21" s="5"/>
      <c r="AN21" s="5"/>
      <c r="AO21" s="9"/>
      <c r="AP21" s="58"/>
      <c r="AQ21" s="12"/>
      <c r="AR21" s="5"/>
      <c r="AS21" s="5"/>
      <c r="AT21" s="232"/>
      <c r="AU21" s="232"/>
      <c r="AV21" s="232"/>
      <c r="AW21" s="5"/>
      <c r="AX21" s="5"/>
      <c r="AY21" s="5"/>
      <c r="AZ21" s="5"/>
      <c r="BA21" s="5"/>
      <c r="BB21" s="9"/>
    </row>
    <row r="22" spans="1:54" x14ac:dyDescent="0.45">
      <c r="A22" s="24" t="s">
        <v>57</v>
      </c>
      <c r="B22" s="9" t="s">
        <v>143</v>
      </c>
      <c r="C22" s="58"/>
      <c r="D22" s="12">
        <v>1</v>
      </c>
      <c r="E22" s="5">
        <v>1</v>
      </c>
      <c r="F22" s="5">
        <v>2</v>
      </c>
      <c r="G22" s="5">
        <v>2</v>
      </c>
      <c r="H22" s="5">
        <v>0</v>
      </c>
      <c r="I22" s="5">
        <v>3</v>
      </c>
      <c r="J22" s="5"/>
      <c r="K22" s="5"/>
      <c r="L22" s="5"/>
      <c r="M22" s="5"/>
      <c r="N22" s="5"/>
      <c r="O22" s="9"/>
      <c r="P22" s="58"/>
      <c r="Q22" s="12">
        <v>1</v>
      </c>
      <c r="R22" s="5">
        <v>1</v>
      </c>
      <c r="S22" s="5">
        <v>0</v>
      </c>
      <c r="T22" s="5">
        <v>2</v>
      </c>
      <c r="U22" s="5">
        <v>0</v>
      </c>
      <c r="V22" s="5">
        <v>3</v>
      </c>
      <c r="W22" s="5"/>
      <c r="X22" s="5"/>
      <c r="Y22" s="5"/>
      <c r="Z22" s="5"/>
      <c r="AA22" s="5"/>
      <c r="AB22" s="9"/>
      <c r="AC22" s="58"/>
      <c r="AD22" s="12">
        <v>1</v>
      </c>
      <c r="AE22" s="5">
        <v>1</v>
      </c>
      <c r="AF22" s="5">
        <v>2</v>
      </c>
      <c r="AG22" s="5">
        <v>0</v>
      </c>
      <c r="AH22" s="5">
        <v>0</v>
      </c>
      <c r="AI22" s="5">
        <v>3</v>
      </c>
      <c r="AJ22" s="5"/>
      <c r="AK22" s="5"/>
      <c r="AL22" s="5"/>
      <c r="AM22" s="5"/>
      <c r="AN22" s="5"/>
      <c r="AO22" s="9"/>
      <c r="AP22" s="58"/>
      <c r="AQ22" s="12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9"/>
    </row>
    <row r="23" spans="1:54" x14ac:dyDescent="0.45">
      <c r="A23" s="24" t="s">
        <v>58</v>
      </c>
      <c r="B23" s="9" t="s">
        <v>143</v>
      </c>
      <c r="C23" s="58"/>
      <c r="D23" s="12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/>
      <c r="K23" s="5"/>
      <c r="L23" s="5"/>
      <c r="M23" s="5"/>
      <c r="N23" s="5"/>
      <c r="O23" s="9"/>
      <c r="P23" s="58"/>
      <c r="Q23" s="12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/>
      <c r="X23" s="5"/>
      <c r="Y23" s="5"/>
      <c r="Z23" s="5"/>
      <c r="AA23" s="5"/>
      <c r="AB23" s="9"/>
      <c r="AC23" s="58"/>
      <c r="AD23" s="12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/>
      <c r="AK23" s="5"/>
      <c r="AL23" s="5"/>
      <c r="AM23" s="5"/>
      <c r="AN23" s="5"/>
      <c r="AO23" s="9"/>
      <c r="AP23" s="58"/>
      <c r="AQ23" s="12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9"/>
    </row>
    <row r="24" spans="1:54" x14ac:dyDescent="0.45">
      <c r="A24" s="24" t="s">
        <v>59</v>
      </c>
      <c r="B24" s="9" t="s">
        <v>143</v>
      </c>
      <c r="C24" s="58"/>
      <c r="D24" s="12">
        <v>0</v>
      </c>
      <c r="E24" s="5">
        <v>0</v>
      </c>
      <c r="F24" s="5">
        <v>1</v>
      </c>
      <c r="G24" s="5">
        <v>0</v>
      </c>
      <c r="H24" s="5">
        <v>0</v>
      </c>
      <c r="I24" s="5">
        <v>0</v>
      </c>
      <c r="J24" s="5"/>
      <c r="K24" s="5"/>
      <c r="L24" s="5"/>
      <c r="M24" s="5"/>
      <c r="N24" s="5"/>
      <c r="O24" s="9"/>
      <c r="P24" s="58"/>
      <c r="Q24" s="12">
        <v>0</v>
      </c>
      <c r="R24" s="5">
        <v>0</v>
      </c>
      <c r="S24" s="5">
        <v>1</v>
      </c>
      <c r="T24" s="5">
        <v>0</v>
      </c>
      <c r="U24" s="5">
        <v>0</v>
      </c>
      <c r="V24" s="5">
        <v>0</v>
      </c>
      <c r="W24" s="5"/>
      <c r="X24" s="5"/>
      <c r="Y24" s="5"/>
      <c r="Z24" s="5"/>
      <c r="AA24" s="5"/>
      <c r="AB24" s="9"/>
      <c r="AC24" s="58"/>
      <c r="AD24" s="12">
        <v>0</v>
      </c>
      <c r="AE24" s="5">
        <v>0</v>
      </c>
      <c r="AF24" s="5">
        <v>1</v>
      </c>
      <c r="AG24" s="5">
        <v>0</v>
      </c>
      <c r="AH24" s="5">
        <v>0</v>
      </c>
      <c r="AI24" s="5">
        <v>0</v>
      </c>
      <c r="AJ24" s="5"/>
      <c r="AK24" s="5"/>
      <c r="AL24" s="5"/>
      <c r="AM24" s="5"/>
      <c r="AN24" s="5"/>
      <c r="AO24" s="9"/>
      <c r="AP24" s="58"/>
      <c r="AQ24" s="12"/>
      <c r="AR24" s="5"/>
      <c r="AS24" s="5"/>
      <c r="AT24" s="232"/>
      <c r="AU24" s="232"/>
      <c r="AV24" s="232"/>
      <c r="AW24" s="5"/>
      <c r="AX24" s="5"/>
      <c r="AY24" s="5"/>
      <c r="AZ24" s="5"/>
      <c r="BA24" s="5"/>
      <c r="BB24" s="9"/>
    </row>
    <row r="25" spans="1:54" x14ac:dyDescent="0.45">
      <c r="A25" s="24" t="s">
        <v>60</v>
      </c>
      <c r="B25" s="9" t="s">
        <v>143</v>
      </c>
      <c r="C25" s="58"/>
      <c r="D25" s="12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/>
      <c r="K25" s="5"/>
      <c r="L25" s="5"/>
      <c r="M25" s="5"/>
      <c r="N25" s="5"/>
      <c r="O25" s="9"/>
      <c r="P25" s="58"/>
      <c r="Q25" s="12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/>
      <c r="X25" s="5"/>
      <c r="Y25" s="5"/>
      <c r="Z25" s="5"/>
      <c r="AA25" s="5"/>
      <c r="AB25" s="9"/>
      <c r="AC25" s="58"/>
      <c r="AD25" s="12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/>
      <c r="AK25" s="5"/>
      <c r="AL25" s="5"/>
      <c r="AM25" s="5"/>
      <c r="AN25" s="5"/>
      <c r="AO25" s="9"/>
      <c r="AP25" s="58"/>
      <c r="AQ25" s="12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9"/>
    </row>
    <row r="26" spans="1:54" x14ac:dyDescent="0.45">
      <c r="A26" s="24" t="s">
        <v>61</v>
      </c>
      <c r="B26" s="9" t="s">
        <v>143</v>
      </c>
      <c r="C26" s="58"/>
      <c r="D26" s="12">
        <v>1</v>
      </c>
      <c r="E26" s="5">
        <v>0</v>
      </c>
      <c r="F26" s="5">
        <v>1</v>
      </c>
      <c r="G26" s="5">
        <v>0</v>
      </c>
      <c r="H26" s="5">
        <v>2</v>
      </c>
      <c r="I26" s="5">
        <v>1</v>
      </c>
      <c r="J26" s="5"/>
      <c r="K26" s="5"/>
      <c r="L26" s="5"/>
      <c r="M26" s="5"/>
      <c r="N26" s="5"/>
      <c r="O26" s="9"/>
      <c r="P26" s="58"/>
      <c r="Q26" s="12">
        <v>1</v>
      </c>
      <c r="R26" s="5">
        <v>0</v>
      </c>
      <c r="S26" s="5">
        <v>1</v>
      </c>
      <c r="T26" s="5">
        <v>0</v>
      </c>
      <c r="U26" s="5">
        <v>2</v>
      </c>
      <c r="V26" s="5">
        <v>1</v>
      </c>
      <c r="W26" s="5"/>
      <c r="X26" s="5"/>
      <c r="Y26" s="5"/>
      <c r="Z26" s="5"/>
      <c r="AA26" s="5"/>
      <c r="AB26" s="9"/>
      <c r="AC26" s="58"/>
      <c r="AD26" s="12">
        <v>1</v>
      </c>
      <c r="AE26" s="5">
        <v>0</v>
      </c>
      <c r="AF26" s="5">
        <v>1</v>
      </c>
      <c r="AG26" s="5">
        <v>0</v>
      </c>
      <c r="AH26" s="5">
        <v>2</v>
      </c>
      <c r="AI26" s="5">
        <v>1</v>
      </c>
      <c r="AJ26" s="5"/>
      <c r="AK26" s="5"/>
      <c r="AL26" s="5"/>
      <c r="AM26" s="5"/>
      <c r="AN26" s="5"/>
      <c r="AO26" s="9"/>
      <c r="AP26" s="58"/>
      <c r="AQ26" s="12"/>
      <c r="AR26" s="5"/>
      <c r="AS26" s="5"/>
      <c r="AT26" s="232"/>
      <c r="AU26" s="232"/>
      <c r="AV26" s="232"/>
      <c r="AW26" s="5"/>
      <c r="AX26" s="5"/>
      <c r="AY26" s="5"/>
      <c r="AZ26" s="5"/>
      <c r="BA26" s="5"/>
      <c r="BB26" s="9"/>
    </row>
    <row r="27" spans="1:54" x14ac:dyDescent="0.45">
      <c r="A27" s="24" t="s">
        <v>62</v>
      </c>
      <c r="B27" s="9" t="s">
        <v>143</v>
      </c>
      <c r="C27" s="58"/>
      <c r="D27" s="12">
        <v>0</v>
      </c>
      <c r="E27" s="5">
        <v>1</v>
      </c>
      <c r="F27" s="5">
        <v>2</v>
      </c>
      <c r="G27" s="5">
        <v>1</v>
      </c>
      <c r="H27" s="5">
        <v>0</v>
      </c>
      <c r="I27" s="5">
        <v>0</v>
      </c>
      <c r="J27" s="5"/>
      <c r="K27" s="5"/>
      <c r="L27" s="5"/>
      <c r="M27" s="5"/>
      <c r="N27" s="5"/>
      <c r="O27" s="9"/>
      <c r="P27" s="58"/>
      <c r="Q27" s="12">
        <v>0</v>
      </c>
      <c r="R27" s="5">
        <v>0</v>
      </c>
      <c r="S27" s="5">
        <v>1</v>
      </c>
      <c r="T27" s="5">
        <v>1</v>
      </c>
      <c r="U27" s="5">
        <v>0</v>
      </c>
      <c r="V27" s="5">
        <v>0</v>
      </c>
      <c r="W27" s="5"/>
      <c r="X27" s="5"/>
      <c r="Y27" s="5"/>
      <c r="Z27" s="5"/>
      <c r="AA27" s="5"/>
      <c r="AB27" s="9"/>
      <c r="AC27" s="58"/>
      <c r="AD27" s="12">
        <v>0</v>
      </c>
      <c r="AE27" s="5">
        <v>1</v>
      </c>
      <c r="AF27" s="5">
        <v>1</v>
      </c>
      <c r="AG27" s="5">
        <v>0</v>
      </c>
      <c r="AH27" s="5">
        <v>0</v>
      </c>
      <c r="AI27" s="5">
        <v>0</v>
      </c>
      <c r="AJ27" s="5"/>
      <c r="AK27" s="5"/>
      <c r="AL27" s="5"/>
      <c r="AM27" s="5"/>
      <c r="AN27" s="5"/>
      <c r="AO27" s="9"/>
      <c r="AP27" s="58"/>
      <c r="AQ27" s="12"/>
      <c r="AR27" s="5"/>
      <c r="AS27" s="5"/>
      <c r="AT27" s="232"/>
      <c r="AU27" s="232"/>
      <c r="AV27" s="232"/>
      <c r="AW27" s="5"/>
      <c r="AX27" s="5"/>
      <c r="AY27" s="5"/>
      <c r="AZ27" s="5"/>
      <c r="BA27" s="5"/>
      <c r="BB27" s="9"/>
    </row>
    <row r="28" spans="1:54" x14ac:dyDescent="0.45">
      <c r="A28" s="24" t="s">
        <v>63</v>
      </c>
      <c r="B28" s="9" t="s">
        <v>143</v>
      </c>
      <c r="C28" s="58"/>
      <c r="D28" s="12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/>
      <c r="K28" s="5"/>
      <c r="L28" s="5"/>
      <c r="M28" s="5"/>
      <c r="N28" s="5"/>
      <c r="O28" s="9"/>
      <c r="P28" s="58"/>
      <c r="Q28" s="12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/>
      <c r="X28" s="5"/>
      <c r="Y28" s="5"/>
      <c r="Z28" s="5"/>
      <c r="AA28" s="5"/>
      <c r="AB28" s="9"/>
      <c r="AC28" s="58"/>
      <c r="AD28" s="12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/>
      <c r="AK28" s="5"/>
      <c r="AL28" s="5"/>
      <c r="AM28" s="5"/>
      <c r="AN28" s="5"/>
      <c r="AO28" s="9"/>
      <c r="AP28" s="58"/>
      <c r="AQ28" s="12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9"/>
    </row>
    <row r="29" spans="1:54" x14ac:dyDescent="0.45">
      <c r="A29" s="24" t="s">
        <v>64</v>
      </c>
      <c r="B29" s="9" t="s">
        <v>143</v>
      </c>
      <c r="C29" s="58"/>
      <c r="D29" s="12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/>
      <c r="K29" s="5"/>
      <c r="L29" s="5"/>
      <c r="M29" s="5"/>
      <c r="N29" s="5"/>
      <c r="O29" s="9"/>
      <c r="P29" s="58"/>
      <c r="Q29" s="12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/>
      <c r="X29" s="5"/>
      <c r="Y29" s="5"/>
      <c r="Z29" s="5"/>
      <c r="AA29" s="5"/>
      <c r="AB29" s="9"/>
      <c r="AC29" s="58"/>
      <c r="AD29" s="12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/>
      <c r="AK29" s="5"/>
      <c r="AL29" s="5"/>
      <c r="AM29" s="5"/>
      <c r="AN29" s="5"/>
      <c r="AO29" s="9"/>
      <c r="AP29" s="58"/>
      <c r="AQ29" s="12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9"/>
    </row>
    <row r="30" spans="1:54" x14ac:dyDescent="0.45">
      <c r="A30" s="24" t="s">
        <v>65</v>
      </c>
      <c r="B30" s="9" t="s">
        <v>143</v>
      </c>
      <c r="C30" s="58"/>
      <c r="D30" s="12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/>
      <c r="K30" s="5"/>
      <c r="L30" s="5"/>
      <c r="M30" s="5"/>
      <c r="N30" s="5"/>
      <c r="O30" s="9"/>
      <c r="P30" s="58"/>
      <c r="Q30" s="12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/>
      <c r="X30" s="5"/>
      <c r="Y30" s="5"/>
      <c r="Z30" s="5"/>
      <c r="AA30" s="5"/>
      <c r="AB30" s="9"/>
      <c r="AC30" s="58"/>
      <c r="AD30" s="12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/>
      <c r="AK30" s="5"/>
      <c r="AL30" s="5"/>
      <c r="AM30" s="5"/>
      <c r="AN30" s="5"/>
      <c r="AO30" s="9"/>
      <c r="AP30" s="58"/>
      <c r="AQ30" s="12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</row>
    <row r="31" spans="1:54" x14ac:dyDescent="0.45">
      <c r="A31" s="24" t="s">
        <v>66</v>
      </c>
      <c r="B31" s="9" t="s">
        <v>143</v>
      </c>
      <c r="C31" s="58"/>
      <c r="D31" s="12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/>
      <c r="K31" s="5"/>
      <c r="L31" s="5"/>
      <c r="M31" s="5"/>
      <c r="N31" s="5"/>
      <c r="O31" s="9"/>
      <c r="P31" s="58"/>
      <c r="Q31" s="12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/>
      <c r="X31" s="5"/>
      <c r="Y31" s="5"/>
      <c r="Z31" s="5"/>
      <c r="AA31" s="5"/>
      <c r="AB31" s="9"/>
      <c r="AC31" s="58"/>
      <c r="AD31" s="12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/>
      <c r="AK31" s="5"/>
      <c r="AL31" s="5"/>
      <c r="AM31" s="5"/>
      <c r="AN31" s="5"/>
      <c r="AO31" s="9"/>
      <c r="AP31" s="58"/>
      <c r="AQ31" s="12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9"/>
    </row>
    <row r="32" spans="1:54" x14ac:dyDescent="0.45">
      <c r="A32" s="24" t="s">
        <v>67</v>
      </c>
      <c r="B32" s="9" t="s">
        <v>143</v>
      </c>
      <c r="C32" s="58"/>
      <c r="D32" s="12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/>
      <c r="K32" s="5"/>
      <c r="L32" s="5"/>
      <c r="M32" s="5"/>
      <c r="N32" s="5"/>
      <c r="O32" s="9"/>
      <c r="P32" s="58"/>
      <c r="Q32" s="12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/>
      <c r="X32" s="5"/>
      <c r="Y32" s="5"/>
      <c r="Z32" s="5"/>
      <c r="AA32" s="5"/>
      <c r="AB32" s="9"/>
      <c r="AC32" s="58"/>
      <c r="AD32" s="12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/>
      <c r="AK32" s="5"/>
      <c r="AL32" s="5"/>
      <c r="AM32" s="5"/>
      <c r="AN32" s="5"/>
      <c r="AO32" s="9"/>
      <c r="AP32" s="58"/>
      <c r="AQ32" s="12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9"/>
    </row>
    <row r="33" spans="1:54" x14ac:dyDescent="0.45">
      <c r="A33" s="24" t="s">
        <v>68</v>
      </c>
      <c r="B33" s="9" t="s">
        <v>143</v>
      </c>
      <c r="C33" s="58"/>
      <c r="D33" s="12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/>
      <c r="K33" s="5"/>
      <c r="L33" s="5"/>
      <c r="M33" s="5"/>
      <c r="N33" s="5"/>
      <c r="O33" s="9"/>
      <c r="P33" s="58"/>
      <c r="Q33" s="12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/>
      <c r="X33" s="5"/>
      <c r="Y33" s="5"/>
      <c r="Z33" s="5"/>
      <c r="AA33" s="5"/>
      <c r="AB33" s="9"/>
      <c r="AC33" s="58"/>
      <c r="AD33" s="12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/>
      <c r="AK33" s="5"/>
      <c r="AL33" s="5"/>
      <c r="AM33" s="5"/>
      <c r="AN33" s="5"/>
      <c r="AO33" s="9"/>
      <c r="AP33" s="58"/>
      <c r="AQ33" s="12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</row>
    <row r="34" spans="1:54" x14ac:dyDescent="0.45">
      <c r="A34" s="24" t="s">
        <v>69</v>
      </c>
      <c r="B34" s="9" t="s">
        <v>143</v>
      </c>
      <c r="C34" s="58"/>
      <c r="D34" s="12">
        <v>2</v>
      </c>
      <c r="E34" s="5">
        <v>1</v>
      </c>
      <c r="F34" s="5">
        <v>0</v>
      </c>
      <c r="G34" s="5">
        <v>0</v>
      </c>
      <c r="H34" s="5">
        <v>0</v>
      </c>
      <c r="I34" s="5">
        <v>1</v>
      </c>
      <c r="J34" s="5"/>
      <c r="K34" s="5"/>
      <c r="L34" s="5"/>
      <c r="M34" s="5"/>
      <c r="N34" s="5"/>
      <c r="O34" s="9"/>
      <c r="P34" s="58"/>
      <c r="Q34" s="12">
        <v>1</v>
      </c>
      <c r="R34" s="5">
        <v>1</v>
      </c>
      <c r="S34" s="5">
        <v>0</v>
      </c>
      <c r="T34" s="5">
        <v>0</v>
      </c>
      <c r="U34" s="5">
        <v>0</v>
      </c>
      <c r="V34" s="5">
        <v>0</v>
      </c>
      <c r="W34" s="5"/>
      <c r="X34" s="5"/>
      <c r="Y34" s="5"/>
      <c r="Z34" s="5"/>
      <c r="AA34" s="5"/>
      <c r="AB34" s="9"/>
      <c r="AC34" s="58"/>
      <c r="AD34" s="12">
        <v>1</v>
      </c>
      <c r="AE34" s="5">
        <v>0</v>
      </c>
      <c r="AF34" s="5">
        <v>0</v>
      </c>
      <c r="AG34" s="5">
        <v>0</v>
      </c>
      <c r="AH34" s="5">
        <v>0</v>
      </c>
      <c r="AI34" s="5">
        <v>1</v>
      </c>
      <c r="AJ34" s="5"/>
      <c r="AK34" s="5"/>
      <c r="AL34" s="5"/>
      <c r="AM34" s="5"/>
      <c r="AN34" s="5"/>
      <c r="AO34" s="9"/>
      <c r="AP34" s="58"/>
      <c r="AQ34" s="12"/>
      <c r="AR34" s="5"/>
      <c r="AS34" s="5"/>
      <c r="AT34" s="232"/>
      <c r="AU34" s="232"/>
      <c r="AV34" s="232"/>
      <c r="AW34" s="5"/>
      <c r="AX34" s="5"/>
      <c r="AY34" s="5"/>
      <c r="AZ34" s="5"/>
      <c r="BA34" s="5"/>
      <c r="BB34" s="9"/>
    </row>
    <row r="35" spans="1:54" x14ac:dyDescent="0.45">
      <c r="A35" s="24" t="s">
        <v>70</v>
      </c>
      <c r="B35" s="9" t="s">
        <v>143</v>
      </c>
      <c r="C35" s="58"/>
      <c r="D35" s="12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/>
      <c r="K35" s="5"/>
      <c r="L35" s="5"/>
      <c r="M35" s="5"/>
      <c r="N35" s="5"/>
      <c r="O35" s="9"/>
      <c r="P35" s="58"/>
      <c r="Q35" s="12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/>
      <c r="X35" s="5"/>
      <c r="Y35" s="5"/>
      <c r="Z35" s="5"/>
      <c r="AA35" s="5"/>
      <c r="AB35" s="9"/>
      <c r="AC35" s="58"/>
      <c r="AD35" s="12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/>
      <c r="AK35" s="5"/>
      <c r="AL35" s="5"/>
      <c r="AM35" s="5"/>
      <c r="AN35" s="5"/>
      <c r="AO35" s="9"/>
      <c r="AP35" s="58"/>
      <c r="AQ35" s="12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9"/>
    </row>
    <row r="36" spans="1:54" x14ac:dyDescent="0.45">
      <c r="A36" s="24" t="s">
        <v>71</v>
      </c>
      <c r="B36" s="9" t="s">
        <v>143</v>
      </c>
      <c r="C36" s="58"/>
      <c r="D36" s="12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/>
      <c r="K36" s="5"/>
      <c r="L36" s="5"/>
      <c r="M36" s="5"/>
      <c r="N36" s="5"/>
      <c r="O36" s="9"/>
      <c r="P36" s="58"/>
      <c r="Q36" s="12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/>
      <c r="X36" s="5"/>
      <c r="Y36" s="5"/>
      <c r="Z36" s="5"/>
      <c r="AA36" s="5"/>
      <c r="AB36" s="9"/>
      <c r="AC36" s="58"/>
      <c r="AD36" s="12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/>
      <c r="AK36" s="5"/>
      <c r="AL36" s="5"/>
      <c r="AM36" s="5"/>
      <c r="AN36" s="5"/>
      <c r="AO36" s="9"/>
      <c r="AP36" s="58"/>
      <c r="AQ36" s="12"/>
      <c r="AR36" s="5"/>
      <c r="AS36" s="5"/>
      <c r="AT36" s="232"/>
      <c r="AU36" s="232"/>
      <c r="AV36" s="232"/>
      <c r="AW36" s="5"/>
      <c r="AX36" s="5"/>
      <c r="AY36" s="5"/>
      <c r="AZ36" s="5"/>
      <c r="BA36" s="5"/>
      <c r="BB36" s="9"/>
    </row>
    <row r="37" spans="1:54" x14ac:dyDescent="0.45">
      <c r="A37" s="24" t="s">
        <v>72</v>
      </c>
      <c r="B37" s="9" t="s">
        <v>143</v>
      </c>
      <c r="C37" s="58"/>
      <c r="D37" s="12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/>
      <c r="K37" s="5"/>
      <c r="L37" s="5"/>
      <c r="M37" s="5"/>
      <c r="N37" s="5"/>
      <c r="O37" s="9"/>
      <c r="P37" s="58"/>
      <c r="Q37" s="12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/>
      <c r="X37" s="5"/>
      <c r="Y37" s="5"/>
      <c r="Z37" s="5"/>
      <c r="AA37" s="5"/>
      <c r="AB37" s="9"/>
      <c r="AC37" s="58"/>
      <c r="AD37" s="12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/>
      <c r="AK37" s="5"/>
      <c r="AL37" s="5"/>
      <c r="AM37" s="5"/>
      <c r="AN37" s="5"/>
      <c r="AO37" s="9"/>
      <c r="AP37" s="58"/>
      <c r="AQ37" s="12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9"/>
    </row>
    <row r="38" spans="1:54" x14ac:dyDescent="0.45">
      <c r="A38" s="24" t="s">
        <v>73</v>
      </c>
      <c r="B38" s="9" t="s">
        <v>143</v>
      </c>
      <c r="C38" s="58"/>
      <c r="D38" s="12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/>
      <c r="K38" s="5"/>
      <c r="L38" s="5"/>
      <c r="M38" s="5"/>
      <c r="N38" s="5"/>
      <c r="O38" s="9"/>
      <c r="P38" s="58"/>
      <c r="Q38" s="12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/>
      <c r="X38" s="5"/>
      <c r="Y38" s="5"/>
      <c r="Z38" s="5"/>
      <c r="AA38" s="5"/>
      <c r="AB38" s="9"/>
      <c r="AC38" s="58"/>
      <c r="AD38" s="12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/>
      <c r="AK38" s="5"/>
      <c r="AL38" s="5"/>
      <c r="AM38" s="5"/>
      <c r="AN38" s="5"/>
      <c r="AO38" s="9"/>
      <c r="AP38" s="58"/>
      <c r="AQ38" s="12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9"/>
    </row>
    <row r="39" spans="1:54" x14ac:dyDescent="0.45">
      <c r="A39" s="24" t="s">
        <v>74</v>
      </c>
      <c r="B39" s="9" t="s">
        <v>143</v>
      </c>
      <c r="C39" s="58"/>
      <c r="D39" s="12">
        <v>0</v>
      </c>
      <c r="E39" s="5">
        <v>0</v>
      </c>
      <c r="F39" s="5">
        <v>0</v>
      </c>
      <c r="G39" s="5">
        <v>1</v>
      </c>
      <c r="H39" s="5">
        <v>0</v>
      </c>
      <c r="I39" s="5">
        <v>2</v>
      </c>
      <c r="J39" s="5"/>
      <c r="K39" s="5"/>
      <c r="L39" s="5"/>
      <c r="M39" s="5"/>
      <c r="N39" s="5"/>
      <c r="O39" s="9"/>
      <c r="P39" s="58"/>
      <c r="Q39" s="12">
        <v>0</v>
      </c>
      <c r="R39" s="5">
        <v>0</v>
      </c>
      <c r="S39" s="5">
        <v>0</v>
      </c>
      <c r="T39" s="5">
        <v>1</v>
      </c>
      <c r="U39" s="5">
        <v>0</v>
      </c>
      <c r="V39" s="5">
        <v>1</v>
      </c>
      <c r="W39" s="5"/>
      <c r="X39" s="5"/>
      <c r="Y39" s="5"/>
      <c r="Z39" s="5"/>
      <c r="AA39" s="5"/>
      <c r="AB39" s="9"/>
      <c r="AC39" s="58"/>
      <c r="AD39" s="12">
        <v>0</v>
      </c>
      <c r="AE39" s="5">
        <v>0</v>
      </c>
      <c r="AF39" s="5">
        <v>0</v>
      </c>
      <c r="AG39" s="5">
        <v>1</v>
      </c>
      <c r="AH39" s="5">
        <v>0</v>
      </c>
      <c r="AI39" s="5">
        <v>2</v>
      </c>
      <c r="AJ39" s="5"/>
      <c r="AK39" s="5"/>
      <c r="AL39" s="5"/>
      <c r="AM39" s="5"/>
      <c r="AN39" s="5"/>
      <c r="AO39" s="9"/>
      <c r="AP39" s="58"/>
      <c r="AQ39" s="12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9"/>
    </row>
    <row r="40" spans="1:54" x14ac:dyDescent="0.45">
      <c r="A40" s="24" t="s">
        <v>75</v>
      </c>
      <c r="B40" s="9" t="s">
        <v>143</v>
      </c>
      <c r="C40" s="58"/>
      <c r="D40" s="12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/>
      <c r="K40" s="5"/>
      <c r="L40" s="5"/>
      <c r="M40" s="5"/>
      <c r="N40" s="5"/>
      <c r="O40" s="9"/>
      <c r="P40" s="58"/>
      <c r="Q40" s="12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/>
      <c r="X40" s="5"/>
      <c r="Y40" s="5"/>
      <c r="Z40" s="5"/>
      <c r="AA40" s="5"/>
      <c r="AB40" s="9"/>
      <c r="AC40" s="58"/>
      <c r="AD40" s="12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/>
      <c r="AK40" s="5"/>
      <c r="AL40" s="5"/>
      <c r="AM40" s="5"/>
      <c r="AN40" s="5"/>
      <c r="AO40" s="9"/>
      <c r="AP40" s="58"/>
      <c r="AQ40" s="12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9"/>
    </row>
    <row r="41" spans="1:54" x14ac:dyDescent="0.45">
      <c r="A41" s="24" t="s">
        <v>76</v>
      </c>
      <c r="B41" s="9" t="s">
        <v>143</v>
      </c>
      <c r="C41" s="58"/>
      <c r="D41" s="12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/>
      <c r="K41" s="5"/>
      <c r="L41" s="5"/>
      <c r="M41" s="5"/>
      <c r="N41" s="5"/>
      <c r="O41" s="9"/>
      <c r="P41" s="58"/>
      <c r="Q41" s="12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/>
      <c r="X41" s="5"/>
      <c r="Y41" s="5"/>
      <c r="Z41" s="5"/>
      <c r="AA41" s="5"/>
      <c r="AB41" s="9"/>
      <c r="AC41" s="58"/>
      <c r="AD41" s="12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/>
      <c r="AK41" s="5"/>
      <c r="AL41" s="5"/>
      <c r="AM41" s="5"/>
      <c r="AN41" s="5"/>
      <c r="AO41" s="9"/>
      <c r="AP41" s="58"/>
      <c r="AQ41" s="12"/>
      <c r="AR41" s="5"/>
      <c r="AS41" s="5"/>
      <c r="AT41" s="6"/>
      <c r="AU41" s="6"/>
      <c r="AV41" s="6"/>
      <c r="AW41" s="5"/>
      <c r="AX41" s="5"/>
      <c r="AY41" s="5"/>
      <c r="AZ41" s="5"/>
      <c r="BA41" s="5"/>
      <c r="BB41" s="9"/>
    </row>
    <row r="42" spans="1:54" x14ac:dyDescent="0.45">
      <c r="A42" s="24" t="s">
        <v>77</v>
      </c>
      <c r="B42" s="9" t="s">
        <v>143</v>
      </c>
      <c r="C42" s="58"/>
      <c r="D42" s="12">
        <v>0</v>
      </c>
      <c r="E42" s="5">
        <v>0</v>
      </c>
      <c r="F42" s="5">
        <v>0</v>
      </c>
      <c r="G42" s="5">
        <v>0</v>
      </c>
      <c r="H42" s="5">
        <v>0</v>
      </c>
      <c r="I42" s="5">
        <v>1</v>
      </c>
      <c r="J42" s="5"/>
      <c r="K42" s="5"/>
      <c r="L42" s="5"/>
      <c r="M42" s="5"/>
      <c r="N42" s="5"/>
      <c r="O42" s="9"/>
      <c r="P42" s="58"/>
      <c r="Q42" s="12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/>
      <c r="X42" s="5"/>
      <c r="Y42" s="5"/>
      <c r="Z42" s="5"/>
      <c r="AA42" s="5"/>
      <c r="AB42" s="9"/>
      <c r="AC42" s="58"/>
      <c r="AD42" s="12">
        <v>0</v>
      </c>
      <c r="AE42" s="5">
        <v>0</v>
      </c>
      <c r="AF42" s="5">
        <v>0</v>
      </c>
      <c r="AG42" s="5">
        <v>0</v>
      </c>
      <c r="AH42" s="5">
        <v>0</v>
      </c>
      <c r="AI42" s="5">
        <v>1</v>
      </c>
      <c r="AJ42" s="5"/>
      <c r="AK42" s="5"/>
      <c r="AL42" s="5"/>
      <c r="AM42" s="5"/>
      <c r="AN42" s="5"/>
      <c r="AO42" s="9"/>
      <c r="AP42" s="58"/>
      <c r="AQ42" s="12"/>
      <c r="AR42" s="5"/>
      <c r="AS42" s="5"/>
      <c r="AT42" s="232"/>
      <c r="AU42" s="232"/>
      <c r="AV42" s="232"/>
      <c r="AW42" s="5"/>
      <c r="AX42" s="5"/>
      <c r="AY42" s="5"/>
      <c r="AZ42" s="5"/>
      <c r="BA42" s="5"/>
      <c r="BB42" s="9"/>
    </row>
    <row r="43" spans="1:54" x14ac:dyDescent="0.45">
      <c r="A43" s="24" t="s">
        <v>78</v>
      </c>
      <c r="B43" s="9" t="s">
        <v>143</v>
      </c>
      <c r="C43" s="58"/>
      <c r="D43" s="12">
        <v>0</v>
      </c>
      <c r="E43" s="5">
        <v>1</v>
      </c>
      <c r="F43" s="5">
        <v>1</v>
      </c>
      <c r="G43" s="5">
        <v>0</v>
      </c>
      <c r="H43" s="5">
        <v>0</v>
      </c>
      <c r="I43" s="5">
        <v>0</v>
      </c>
      <c r="J43" s="5"/>
      <c r="K43" s="5"/>
      <c r="L43" s="5"/>
      <c r="M43" s="5"/>
      <c r="N43" s="5"/>
      <c r="O43" s="9"/>
      <c r="P43" s="58"/>
      <c r="Q43" s="12">
        <v>0</v>
      </c>
      <c r="R43" s="5">
        <v>1</v>
      </c>
      <c r="S43" s="5">
        <v>1</v>
      </c>
      <c r="T43" s="5">
        <v>0</v>
      </c>
      <c r="U43" s="5">
        <v>0</v>
      </c>
      <c r="V43" s="5">
        <v>0</v>
      </c>
      <c r="W43" s="5"/>
      <c r="X43" s="5"/>
      <c r="Y43" s="5"/>
      <c r="Z43" s="5"/>
      <c r="AA43" s="5"/>
      <c r="AB43" s="9"/>
      <c r="AC43" s="58"/>
      <c r="AD43" s="12">
        <v>0</v>
      </c>
      <c r="AE43" s="5">
        <v>1</v>
      </c>
      <c r="AF43" s="5">
        <v>1</v>
      </c>
      <c r="AG43" s="5">
        <v>0</v>
      </c>
      <c r="AH43" s="5">
        <v>0</v>
      </c>
      <c r="AI43" s="5">
        <v>0</v>
      </c>
      <c r="AJ43" s="5"/>
      <c r="AK43" s="5"/>
      <c r="AL43" s="5"/>
      <c r="AM43" s="5"/>
      <c r="AN43" s="5"/>
      <c r="AO43" s="9"/>
      <c r="AP43" s="58"/>
      <c r="AQ43" s="12"/>
      <c r="AR43" s="5"/>
      <c r="AS43" s="5">
        <v>1</v>
      </c>
      <c r="AT43" s="5"/>
      <c r="AU43" s="5"/>
      <c r="AV43" s="5"/>
      <c r="AW43" s="5"/>
      <c r="AX43" s="5"/>
      <c r="AY43" s="5"/>
      <c r="AZ43" s="5"/>
      <c r="BA43" s="5"/>
      <c r="BB43" s="9"/>
    </row>
    <row r="44" spans="1:54" x14ac:dyDescent="0.45">
      <c r="A44" s="24" t="s">
        <v>79</v>
      </c>
      <c r="B44" s="9" t="s">
        <v>143</v>
      </c>
      <c r="C44" s="58"/>
      <c r="D44" s="12">
        <v>1</v>
      </c>
      <c r="E44" s="5">
        <v>1</v>
      </c>
      <c r="F44" s="5">
        <v>2</v>
      </c>
      <c r="G44" s="5">
        <v>1</v>
      </c>
      <c r="H44" s="5">
        <v>1</v>
      </c>
      <c r="I44" s="5">
        <v>0</v>
      </c>
      <c r="J44" s="5"/>
      <c r="K44" s="5"/>
      <c r="L44" s="5"/>
      <c r="M44" s="5"/>
      <c r="N44" s="5"/>
      <c r="O44" s="9"/>
      <c r="P44" s="58"/>
      <c r="Q44" s="12">
        <v>0</v>
      </c>
      <c r="R44" s="5">
        <v>1</v>
      </c>
      <c r="S44" s="5">
        <v>2</v>
      </c>
      <c r="T44" s="5">
        <v>0</v>
      </c>
      <c r="U44" s="5">
        <v>1</v>
      </c>
      <c r="V44" s="5">
        <v>0</v>
      </c>
      <c r="W44" s="5"/>
      <c r="X44" s="5"/>
      <c r="Y44" s="5"/>
      <c r="Z44" s="5"/>
      <c r="AA44" s="5"/>
      <c r="AB44" s="9"/>
      <c r="AC44" s="58"/>
      <c r="AD44" s="12">
        <v>1</v>
      </c>
      <c r="AE44" s="5">
        <v>0</v>
      </c>
      <c r="AF44" s="5">
        <v>2</v>
      </c>
      <c r="AG44" s="5">
        <v>1</v>
      </c>
      <c r="AH44" s="5">
        <v>0</v>
      </c>
      <c r="AI44" s="5">
        <v>0</v>
      </c>
      <c r="AJ44" s="5"/>
      <c r="AK44" s="5"/>
      <c r="AL44" s="5"/>
      <c r="AM44" s="5"/>
      <c r="AN44" s="5"/>
      <c r="AO44" s="9"/>
      <c r="AP44" s="58"/>
      <c r="AQ44" s="12"/>
      <c r="AR44" s="5"/>
      <c r="AS44" s="5"/>
      <c r="AT44" s="232"/>
      <c r="AU44" s="232"/>
      <c r="AV44" s="232"/>
      <c r="AW44" s="5"/>
      <c r="AX44" s="5"/>
      <c r="AY44" s="5"/>
      <c r="AZ44" s="5"/>
      <c r="BA44" s="5"/>
      <c r="BB44" s="9"/>
    </row>
    <row r="45" spans="1:54" x14ac:dyDescent="0.45">
      <c r="A45" s="24" t="s">
        <v>80</v>
      </c>
      <c r="B45" s="9" t="s">
        <v>143</v>
      </c>
      <c r="C45" s="58"/>
      <c r="D45" s="12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/>
      <c r="K45" s="5"/>
      <c r="L45" s="5"/>
      <c r="M45" s="5"/>
      <c r="N45" s="5"/>
      <c r="O45" s="9"/>
      <c r="P45" s="58"/>
      <c r="Q45" s="12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/>
      <c r="X45" s="5"/>
      <c r="Y45" s="5"/>
      <c r="Z45" s="5"/>
      <c r="AA45" s="5"/>
      <c r="AB45" s="9"/>
      <c r="AC45" s="58"/>
      <c r="AD45" s="12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/>
      <c r="AK45" s="5"/>
      <c r="AL45" s="5"/>
      <c r="AM45" s="5"/>
      <c r="AN45" s="5"/>
      <c r="AO45" s="9"/>
      <c r="AP45" s="58"/>
      <c r="AQ45" s="12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9"/>
    </row>
    <row r="46" spans="1:54" x14ac:dyDescent="0.45">
      <c r="A46" s="24" t="s">
        <v>81</v>
      </c>
      <c r="B46" s="9" t="s">
        <v>143</v>
      </c>
      <c r="C46" s="58"/>
      <c r="D46" s="12">
        <v>2</v>
      </c>
      <c r="E46" s="5">
        <v>1</v>
      </c>
      <c r="F46" s="5">
        <v>3</v>
      </c>
      <c r="G46" s="5">
        <v>5</v>
      </c>
      <c r="H46" s="5">
        <v>3</v>
      </c>
      <c r="I46" s="5">
        <v>3</v>
      </c>
      <c r="J46" s="5"/>
      <c r="K46" s="5"/>
      <c r="L46" s="5"/>
      <c r="M46" s="5"/>
      <c r="N46" s="5"/>
      <c r="O46" s="9"/>
      <c r="P46" s="58"/>
      <c r="Q46" s="12">
        <v>1</v>
      </c>
      <c r="R46" s="5">
        <v>1</v>
      </c>
      <c r="S46" s="5">
        <v>1</v>
      </c>
      <c r="T46" s="5">
        <v>4</v>
      </c>
      <c r="U46" s="5">
        <v>3</v>
      </c>
      <c r="V46" s="5">
        <v>1</v>
      </c>
      <c r="W46" s="5"/>
      <c r="X46" s="5"/>
      <c r="Y46" s="5"/>
      <c r="Z46" s="5"/>
      <c r="AA46" s="5"/>
      <c r="AB46" s="9"/>
      <c r="AC46" s="58"/>
      <c r="AD46" s="12">
        <v>2</v>
      </c>
      <c r="AE46" s="5">
        <v>0</v>
      </c>
      <c r="AF46" s="5">
        <v>3</v>
      </c>
      <c r="AG46" s="5">
        <v>3</v>
      </c>
      <c r="AH46" s="5">
        <v>2</v>
      </c>
      <c r="AI46" s="5">
        <v>3</v>
      </c>
      <c r="AJ46" s="5"/>
      <c r="AK46" s="5"/>
      <c r="AL46" s="5"/>
      <c r="AM46" s="5"/>
      <c r="AN46" s="5"/>
      <c r="AO46" s="9"/>
      <c r="AP46" s="58"/>
      <c r="AQ46" s="12"/>
      <c r="AR46" s="5"/>
      <c r="AS46" s="5"/>
      <c r="AT46" s="232"/>
      <c r="AU46" s="232"/>
      <c r="AV46" s="232"/>
      <c r="AW46" s="5"/>
      <c r="AX46" s="5"/>
      <c r="AY46" s="5"/>
      <c r="AZ46" s="5"/>
      <c r="BA46" s="5"/>
      <c r="BB46" s="9"/>
    </row>
    <row r="47" spans="1:54" x14ac:dyDescent="0.45">
      <c r="A47" s="24" t="s">
        <v>82</v>
      </c>
      <c r="B47" s="9" t="s">
        <v>143</v>
      </c>
      <c r="C47" s="58"/>
      <c r="D47" s="12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/>
      <c r="K47" s="5"/>
      <c r="L47" s="5"/>
      <c r="M47" s="5"/>
      <c r="N47" s="5"/>
      <c r="O47" s="9"/>
      <c r="P47" s="58"/>
      <c r="Q47" s="12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/>
      <c r="X47" s="5"/>
      <c r="Y47" s="5"/>
      <c r="Z47" s="5"/>
      <c r="AA47" s="5"/>
      <c r="AB47" s="9"/>
      <c r="AC47" s="58"/>
      <c r="AD47" s="12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/>
      <c r="AK47" s="5"/>
      <c r="AL47" s="5"/>
      <c r="AM47" s="5"/>
      <c r="AN47" s="5"/>
      <c r="AO47" s="9"/>
      <c r="AP47" s="58"/>
      <c r="AQ47" s="12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9"/>
    </row>
    <row r="48" spans="1:54" x14ac:dyDescent="0.45">
      <c r="A48" s="24" t="s">
        <v>83</v>
      </c>
      <c r="B48" s="9" t="s">
        <v>143</v>
      </c>
      <c r="C48" s="58"/>
      <c r="D48" s="12">
        <v>2</v>
      </c>
      <c r="E48" s="5">
        <v>1</v>
      </c>
      <c r="F48" s="5">
        <v>2</v>
      </c>
      <c r="G48" s="5">
        <v>2</v>
      </c>
      <c r="H48" s="5">
        <v>2</v>
      </c>
      <c r="I48" s="5">
        <v>1</v>
      </c>
      <c r="J48" s="5"/>
      <c r="K48" s="5"/>
      <c r="L48" s="5"/>
      <c r="M48" s="5"/>
      <c r="N48" s="5"/>
      <c r="O48" s="9"/>
      <c r="P48" s="58"/>
      <c r="Q48" s="12">
        <v>2</v>
      </c>
      <c r="R48" s="5">
        <v>1</v>
      </c>
      <c r="S48" s="5">
        <v>1</v>
      </c>
      <c r="T48" s="5">
        <v>1</v>
      </c>
      <c r="U48" s="5">
        <v>1</v>
      </c>
      <c r="V48" s="5">
        <v>1</v>
      </c>
      <c r="W48" s="5"/>
      <c r="X48" s="5"/>
      <c r="Y48" s="5"/>
      <c r="Z48" s="5"/>
      <c r="AA48" s="5"/>
      <c r="AB48" s="9"/>
      <c r="AC48" s="58"/>
      <c r="AD48" s="12">
        <v>1</v>
      </c>
      <c r="AE48" s="5">
        <v>1</v>
      </c>
      <c r="AF48" s="5">
        <v>2</v>
      </c>
      <c r="AG48" s="5">
        <v>1</v>
      </c>
      <c r="AH48" s="5">
        <v>1</v>
      </c>
      <c r="AI48" s="5">
        <v>0</v>
      </c>
      <c r="AJ48" s="5"/>
      <c r="AK48" s="5"/>
      <c r="AL48" s="5"/>
      <c r="AM48" s="5"/>
      <c r="AN48" s="5"/>
      <c r="AO48" s="9"/>
      <c r="AP48" s="58"/>
      <c r="AQ48" s="12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9"/>
    </row>
    <row r="49" spans="1:54" x14ac:dyDescent="0.45">
      <c r="A49" s="24" t="s">
        <v>84</v>
      </c>
      <c r="B49" s="9" t="s">
        <v>143</v>
      </c>
      <c r="C49" s="58"/>
      <c r="D49" s="12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/>
      <c r="K49" s="5"/>
      <c r="L49" s="5"/>
      <c r="M49" s="5"/>
      <c r="N49" s="5"/>
      <c r="O49" s="9"/>
      <c r="P49" s="58"/>
      <c r="Q49" s="12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/>
      <c r="X49" s="5"/>
      <c r="Y49" s="5"/>
      <c r="Z49" s="5"/>
      <c r="AA49" s="5"/>
      <c r="AB49" s="9"/>
      <c r="AC49" s="58"/>
      <c r="AD49" s="12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/>
      <c r="AK49" s="5"/>
      <c r="AL49" s="5"/>
      <c r="AM49" s="5"/>
      <c r="AN49" s="5"/>
      <c r="AO49" s="9"/>
      <c r="AP49" s="58"/>
      <c r="AQ49" s="12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9"/>
    </row>
    <row r="50" spans="1:54" x14ac:dyDescent="0.45">
      <c r="A50" s="24" t="s">
        <v>85</v>
      </c>
      <c r="B50" s="9" t="s">
        <v>143</v>
      </c>
      <c r="C50" s="58"/>
      <c r="D50" s="12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/>
      <c r="K50" s="5"/>
      <c r="L50" s="5"/>
      <c r="M50" s="5"/>
      <c r="N50" s="5"/>
      <c r="O50" s="9"/>
      <c r="P50" s="58"/>
      <c r="Q50" s="12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/>
      <c r="X50" s="5"/>
      <c r="Y50" s="5"/>
      <c r="Z50" s="5"/>
      <c r="AA50" s="5"/>
      <c r="AB50" s="9"/>
      <c r="AC50" s="58"/>
      <c r="AD50" s="12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/>
      <c r="AK50" s="5"/>
      <c r="AL50" s="5"/>
      <c r="AM50" s="5"/>
      <c r="AN50" s="5"/>
      <c r="AO50" s="9"/>
      <c r="AP50" s="58"/>
      <c r="AQ50" s="12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9"/>
    </row>
    <row r="51" spans="1:54" x14ac:dyDescent="0.45">
      <c r="A51" s="24" t="s">
        <v>86</v>
      </c>
      <c r="B51" s="9" t="s">
        <v>143</v>
      </c>
      <c r="C51" s="58"/>
      <c r="D51" s="12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/>
      <c r="K51" s="5"/>
      <c r="L51" s="5"/>
      <c r="M51" s="5"/>
      <c r="N51" s="5"/>
      <c r="O51" s="9"/>
      <c r="P51" s="58"/>
      <c r="Q51" s="12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/>
      <c r="X51" s="5"/>
      <c r="Y51" s="5"/>
      <c r="Z51" s="5"/>
      <c r="AA51" s="5"/>
      <c r="AB51" s="9"/>
      <c r="AC51" s="58"/>
      <c r="AD51" s="12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/>
      <c r="AK51" s="5"/>
      <c r="AL51" s="5"/>
      <c r="AM51" s="5"/>
      <c r="AN51" s="5"/>
      <c r="AO51" s="9"/>
      <c r="AP51" s="58"/>
      <c r="AQ51" s="12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9"/>
    </row>
    <row r="52" spans="1:54" x14ac:dyDescent="0.45">
      <c r="A52" s="24" t="s">
        <v>87</v>
      </c>
      <c r="B52" s="9" t="s">
        <v>143</v>
      </c>
      <c r="C52" s="58"/>
      <c r="D52" s="12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/>
      <c r="K52" s="5"/>
      <c r="L52" s="5"/>
      <c r="M52" s="5"/>
      <c r="N52" s="5"/>
      <c r="O52" s="9"/>
      <c r="P52" s="58"/>
      <c r="Q52" s="12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/>
      <c r="X52" s="5"/>
      <c r="Y52" s="5"/>
      <c r="Z52" s="5"/>
      <c r="AA52" s="5"/>
      <c r="AB52" s="9"/>
      <c r="AC52" s="58"/>
      <c r="AD52" s="12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/>
      <c r="AK52" s="5"/>
      <c r="AL52" s="5"/>
      <c r="AM52" s="5"/>
      <c r="AN52" s="5"/>
      <c r="AO52" s="9"/>
      <c r="AP52" s="58"/>
      <c r="AQ52" s="12"/>
      <c r="AR52" s="5"/>
      <c r="AS52" s="5"/>
      <c r="AT52" s="232"/>
      <c r="AU52" s="232"/>
      <c r="AV52" s="232"/>
      <c r="AW52" s="5"/>
      <c r="AX52" s="5"/>
      <c r="AY52" s="5"/>
      <c r="AZ52" s="5"/>
      <c r="BA52" s="5"/>
      <c r="BB52" s="9"/>
    </row>
    <row r="53" spans="1:54" x14ac:dyDescent="0.45">
      <c r="A53" s="24" t="s">
        <v>88</v>
      </c>
      <c r="B53" s="9" t="s">
        <v>143</v>
      </c>
      <c r="C53" s="58"/>
      <c r="D53" s="12">
        <v>2</v>
      </c>
      <c r="E53" s="5">
        <v>1</v>
      </c>
      <c r="F53" s="5">
        <v>0</v>
      </c>
      <c r="G53" s="5">
        <v>0</v>
      </c>
      <c r="H53" s="5">
        <v>0</v>
      </c>
      <c r="I53" s="5">
        <v>0</v>
      </c>
      <c r="J53" s="5"/>
      <c r="K53" s="5"/>
      <c r="L53" s="5"/>
      <c r="M53" s="5"/>
      <c r="N53" s="5"/>
      <c r="O53" s="9"/>
      <c r="P53" s="58"/>
      <c r="Q53" s="12">
        <v>1</v>
      </c>
      <c r="R53" s="5">
        <v>1</v>
      </c>
      <c r="S53" s="5">
        <v>0</v>
      </c>
      <c r="T53" s="5">
        <v>0</v>
      </c>
      <c r="U53" s="5">
        <v>0</v>
      </c>
      <c r="V53" s="5">
        <v>0</v>
      </c>
      <c r="W53" s="5"/>
      <c r="X53" s="5"/>
      <c r="Y53" s="5"/>
      <c r="Z53" s="5"/>
      <c r="AA53" s="5"/>
      <c r="AB53" s="9"/>
      <c r="AC53" s="58"/>
      <c r="AD53" s="12">
        <v>1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/>
      <c r="AK53" s="5"/>
      <c r="AL53" s="5"/>
      <c r="AM53" s="5"/>
      <c r="AN53" s="5"/>
      <c r="AO53" s="9"/>
      <c r="AP53" s="58"/>
      <c r="AQ53" s="12"/>
      <c r="AR53" s="5"/>
      <c r="AS53" s="5"/>
      <c r="AT53" s="232"/>
      <c r="AU53" s="232"/>
      <c r="AV53" s="232"/>
      <c r="AW53" s="5"/>
      <c r="AX53" s="5"/>
      <c r="AY53" s="5"/>
      <c r="AZ53" s="5"/>
      <c r="BA53" s="5"/>
      <c r="BB53" s="9"/>
    </row>
    <row r="54" spans="1:54" x14ac:dyDescent="0.45">
      <c r="A54" s="24" t="s">
        <v>89</v>
      </c>
      <c r="B54" s="9" t="s">
        <v>143</v>
      </c>
      <c r="C54" s="58"/>
      <c r="D54" s="12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/>
      <c r="K54" s="5"/>
      <c r="L54" s="5"/>
      <c r="M54" s="5"/>
      <c r="N54" s="5"/>
      <c r="O54" s="9"/>
      <c r="P54" s="58"/>
      <c r="Q54" s="12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/>
      <c r="X54" s="5"/>
      <c r="Y54" s="5"/>
      <c r="Z54" s="5"/>
      <c r="AA54" s="5"/>
      <c r="AB54" s="9"/>
      <c r="AC54" s="58"/>
      <c r="AD54" s="12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/>
      <c r="AK54" s="5"/>
      <c r="AL54" s="5"/>
      <c r="AM54" s="5"/>
      <c r="AN54" s="5"/>
      <c r="AO54" s="9"/>
      <c r="AP54" s="58"/>
      <c r="AQ54" s="12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9"/>
    </row>
    <row r="55" spans="1:54" x14ac:dyDescent="0.45">
      <c r="A55" s="24" t="s">
        <v>90</v>
      </c>
      <c r="B55" s="9" t="s">
        <v>143</v>
      </c>
      <c r="C55" s="58"/>
      <c r="D55" s="12">
        <v>0</v>
      </c>
      <c r="E55" s="5">
        <v>1</v>
      </c>
      <c r="F55" s="5">
        <v>1</v>
      </c>
      <c r="G55" s="5">
        <v>1</v>
      </c>
      <c r="H55" s="5">
        <v>0</v>
      </c>
      <c r="I55" s="5">
        <v>0</v>
      </c>
      <c r="J55" s="5"/>
      <c r="K55" s="5"/>
      <c r="L55" s="5"/>
      <c r="M55" s="5"/>
      <c r="N55" s="5"/>
      <c r="O55" s="9"/>
      <c r="P55" s="58"/>
      <c r="Q55" s="12">
        <v>0</v>
      </c>
      <c r="R55" s="5">
        <v>0</v>
      </c>
      <c r="S55" s="5">
        <v>1</v>
      </c>
      <c r="T55" s="5">
        <v>1</v>
      </c>
      <c r="U55" s="5">
        <v>0</v>
      </c>
      <c r="V55" s="5">
        <v>0</v>
      </c>
      <c r="W55" s="5"/>
      <c r="X55" s="5"/>
      <c r="Y55" s="5"/>
      <c r="Z55" s="5"/>
      <c r="AA55" s="5"/>
      <c r="AB55" s="9"/>
      <c r="AC55" s="58"/>
      <c r="AD55" s="12">
        <v>0</v>
      </c>
      <c r="AE55" s="5">
        <v>1</v>
      </c>
      <c r="AF55" s="5">
        <v>0</v>
      </c>
      <c r="AG55" s="5">
        <v>1</v>
      </c>
      <c r="AH55" s="5">
        <v>0</v>
      </c>
      <c r="AI55" s="5">
        <v>0</v>
      </c>
      <c r="AJ55" s="5"/>
      <c r="AK55" s="5"/>
      <c r="AL55" s="5"/>
      <c r="AM55" s="5"/>
      <c r="AN55" s="5"/>
      <c r="AO55" s="9"/>
      <c r="AP55" s="58"/>
      <c r="AQ55" s="12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9"/>
    </row>
    <row r="56" spans="1:54" x14ac:dyDescent="0.45">
      <c r="A56" s="24" t="s">
        <v>91</v>
      </c>
      <c r="B56" s="9" t="s">
        <v>143</v>
      </c>
      <c r="C56" s="58"/>
      <c r="D56" s="12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/>
      <c r="K56" s="5"/>
      <c r="L56" s="5"/>
      <c r="M56" s="5"/>
      <c r="N56" s="5"/>
      <c r="O56" s="9"/>
      <c r="P56" s="58"/>
      <c r="Q56" s="12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/>
      <c r="X56" s="5"/>
      <c r="Y56" s="5"/>
      <c r="Z56" s="5"/>
      <c r="AA56" s="5"/>
      <c r="AB56" s="9"/>
      <c r="AC56" s="58"/>
      <c r="AD56" s="12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/>
      <c r="AK56" s="5"/>
      <c r="AL56" s="5"/>
      <c r="AM56" s="5"/>
      <c r="AN56" s="5"/>
      <c r="AO56" s="9"/>
      <c r="AP56" s="58"/>
      <c r="AQ56" s="12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9"/>
    </row>
    <row r="57" spans="1:54" x14ac:dyDescent="0.45">
      <c r="A57" s="24" t="s">
        <v>92</v>
      </c>
      <c r="B57" s="9" t="s">
        <v>143</v>
      </c>
      <c r="C57" s="58"/>
      <c r="D57" s="12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/>
      <c r="K57" s="5"/>
      <c r="L57" s="5"/>
      <c r="M57" s="5"/>
      <c r="N57" s="5"/>
      <c r="O57" s="9"/>
      <c r="P57" s="58"/>
      <c r="Q57" s="12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/>
      <c r="X57" s="5"/>
      <c r="Y57" s="5"/>
      <c r="Z57" s="5"/>
      <c r="AA57" s="5"/>
      <c r="AB57" s="9"/>
      <c r="AC57" s="58"/>
      <c r="AD57" s="12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/>
      <c r="AK57" s="5"/>
      <c r="AL57" s="5"/>
      <c r="AM57" s="5"/>
      <c r="AN57" s="5"/>
      <c r="AO57" s="9"/>
      <c r="AP57" s="58"/>
      <c r="AQ57" s="12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9"/>
    </row>
    <row r="58" spans="1:54" x14ac:dyDescent="0.45">
      <c r="A58" s="24" t="s">
        <v>93</v>
      </c>
      <c r="B58" s="9" t="s">
        <v>143</v>
      </c>
      <c r="C58" s="58"/>
      <c r="D58" s="12">
        <v>1</v>
      </c>
      <c r="E58" s="5">
        <v>0</v>
      </c>
      <c r="F58" s="5">
        <v>0</v>
      </c>
      <c r="G58" s="5">
        <v>1</v>
      </c>
      <c r="H58" s="5">
        <v>1</v>
      </c>
      <c r="I58" s="5">
        <v>0</v>
      </c>
      <c r="J58" s="5"/>
      <c r="K58" s="5"/>
      <c r="L58" s="5"/>
      <c r="M58" s="5"/>
      <c r="N58" s="5"/>
      <c r="O58" s="9"/>
      <c r="P58" s="58"/>
      <c r="Q58" s="12">
        <v>1</v>
      </c>
      <c r="R58" s="5">
        <v>0</v>
      </c>
      <c r="S58" s="5">
        <v>0</v>
      </c>
      <c r="T58" s="5">
        <v>0</v>
      </c>
      <c r="U58" s="5">
        <v>1</v>
      </c>
      <c r="V58" s="5">
        <v>0</v>
      </c>
      <c r="W58" s="5"/>
      <c r="X58" s="5"/>
      <c r="Y58" s="5"/>
      <c r="Z58" s="5"/>
      <c r="AA58" s="5"/>
      <c r="AB58" s="9"/>
      <c r="AC58" s="58"/>
      <c r="AD58" s="12">
        <v>1</v>
      </c>
      <c r="AE58" s="5">
        <v>0</v>
      </c>
      <c r="AF58" s="5">
        <v>0</v>
      </c>
      <c r="AG58" s="5">
        <v>1</v>
      </c>
      <c r="AH58" s="5">
        <v>0</v>
      </c>
      <c r="AI58" s="5">
        <v>0</v>
      </c>
      <c r="AJ58" s="5"/>
      <c r="AK58" s="5"/>
      <c r="AL58" s="5"/>
      <c r="AM58" s="5"/>
      <c r="AN58" s="5"/>
      <c r="AO58" s="9"/>
      <c r="AP58" s="58"/>
      <c r="AQ58" s="12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9"/>
    </row>
    <row r="59" spans="1:54" x14ac:dyDescent="0.45">
      <c r="A59" s="24" t="s">
        <v>94</v>
      </c>
      <c r="B59" s="9" t="s">
        <v>143</v>
      </c>
      <c r="C59" s="58"/>
      <c r="D59" s="12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/>
      <c r="K59" s="5"/>
      <c r="L59" s="5"/>
      <c r="M59" s="5"/>
      <c r="N59" s="5"/>
      <c r="O59" s="9"/>
      <c r="P59" s="58"/>
      <c r="Q59" s="12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/>
      <c r="X59" s="5"/>
      <c r="Y59" s="5"/>
      <c r="Z59" s="5"/>
      <c r="AA59" s="5"/>
      <c r="AB59" s="9"/>
      <c r="AC59" s="58"/>
      <c r="AD59" s="12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/>
      <c r="AK59" s="5"/>
      <c r="AL59" s="5"/>
      <c r="AM59" s="5"/>
      <c r="AN59" s="5"/>
      <c r="AO59" s="9"/>
      <c r="AP59" s="58"/>
      <c r="AQ59" s="12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9"/>
    </row>
    <row r="60" spans="1:54" x14ac:dyDescent="0.45">
      <c r="A60" s="24" t="s">
        <v>95</v>
      </c>
      <c r="B60" s="9" t="s">
        <v>143</v>
      </c>
      <c r="C60" s="58"/>
      <c r="D60" s="12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/>
      <c r="K60" s="5"/>
      <c r="L60" s="5"/>
      <c r="M60" s="5"/>
      <c r="N60" s="5"/>
      <c r="O60" s="9"/>
      <c r="P60" s="58"/>
      <c r="Q60" s="12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/>
      <c r="X60" s="5"/>
      <c r="Y60" s="5"/>
      <c r="Z60" s="5"/>
      <c r="AA60" s="5"/>
      <c r="AB60" s="9"/>
      <c r="AC60" s="58"/>
      <c r="AD60" s="12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/>
      <c r="AK60" s="5"/>
      <c r="AL60" s="5"/>
      <c r="AM60" s="5"/>
      <c r="AN60" s="5"/>
      <c r="AO60" s="9"/>
      <c r="AP60" s="58"/>
      <c r="AQ60" s="12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9"/>
    </row>
    <row r="61" spans="1:54" x14ac:dyDescent="0.45">
      <c r="A61" s="24" t="s">
        <v>96</v>
      </c>
      <c r="B61" s="9" t="s">
        <v>143</v>
      </c>
      <c r="C61" s="58"/>
      <c r="D61" s="12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/>
      <c r="K61" s="5"/>
      <c r="L61" s="5"/>
      <c r="M61" s="5"/>
      <c r="N61" s="5"/>
      <c r="O61" s="9"/>
      <c r="P61" s="58"/>
      <c r="Q61" s="12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/>
      <c r="X61" s="5"/>
      <c r="Y61" s="5"/>
      <c r="Z61" s="5"/>
      <c r="AA61" s="5"/>
      <c r="AB61" s="9"/>
      <c r="AC61" s="58"/>
      <c r="AD61" s="12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/>
      <c r="AK61" s="5"/>
      <c r="AL61" s="5"/>
      <c r="AM61" s="5"/>
      <c r="AN61" s="5"/>
      <c r="AO61" s="9"/>
      <c r="AP61" s="58"/>
      <c r="AQ61" s="12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9"/>
    </row>
    <row r="62" spans="1:54" x14ac:dyDescent="0.45">
      <c r="A62" s="24" t="s">
        <v>97</v>
      </c>
      <c r="B62" s="9" t="s">
        <v>143</v>
      </c>
      <c r="C62" s="58"/>
      <c r="D62" s="12">
        <v>0</v>
      </c>
      <c r="E62" s="5">
        <v>1</v>
      </c>
      <c r="F62" s="5">
        <v>0</v>
      </c>
      <c r="G62" s="5">
        <v>0</v>
      </c>
      <c r="H62" s="5">
        <v>0</v>
      </c>
      <c r="I62" s="5">
        <v>0</v>
      </c>
      <c r="J62" s="5"/>
      <c r="K62" s="5"/>
      <c r="L62" s="5"/>
      <c r="M62" s="5"/>
      <c r="N62" s="5"/>
      <c r="O62" s="9"/>
      <c r="P62" s="58"/>
      <c r="Q62" s="12">
        <v>0</v>
      </c>
      <c r="R62" s="5">
        <v>1</v>
      </c>
      <c r="S62" s="5">
        <v>0</v>
      </c>
      <c r="T62" s="5">
        <v>0</v>
      </c>
      <c r="U62" s="5">
        <v>0</v>
      </c>
      <c r="V62" s="5">
        <v>0</v>
      </c>
      <c r="W62" s="5"/>
      <c r="X62" s="5"/>
      <c r="Y62" s="5"/>
      <c r="Z62" s="5"/>
      <c r="AA62" s="5"/>
      <c r="AB62" s="9"/>
      <c r="AC62" s="58"/>
      <c r="AD62" s="12">
        <v>0</v>
      </c>
      <c r="AE62" s="5">
        <v>1</v>
      </c>
      <c r="AF62" s="5">
        <v>0</v>
      </c>
      <c r="AG62" s="5">
        <v>0</v>
      </c>
      <c r="AH62" s="5">
        <v>0</v>
      </c>
      <c r="AI62" s="5">
        <v>0</v>
      </c>
      <c r="AJ62" s="5"/>
      <c r="AK62" s="5"/>
      <c r="AL62" s="5"/>
      <c r="AM62" s="5"/>
      <c r="AN62" s="5"/>
      <c r="AO62" s="9"/>
      <c r="AP62" s="58"/>
      <c r="AQ62" s="12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9"/>
    </row>
    <row r="63" spans="1:54" x14ac:dyDescent="0.45">
      <c r="A63" s="24" t="s">
        <v>98</v>
      </c>
      <c r="B63" s="9" t="s">
        <v>143</v>
      </c>
      <c r="C63" s="58"/>
      <c r="D63" s="12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/>
      <c r="K63" s="5"/>
      <c r="L63" s="5"/>
      <c r="M63" s="5"/>
      <c r="N63" s="5"/>
      <c r="O63" s="9"/>
      <c r="P63" s="58"/>
      <c r="Q63" s="12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/>
      <c r="X63" s="5"/>
      <c r="Y63" s="5"/>
      <c r="Z63" s="5"/>
      <c r="AA63" s="5"/>
      <c r="AB63" s="9"/>
      <c r="AC63" s="58"/>
      <c r="AD63" s="12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/>
      <c r="AK63" s="5"/>
      <c r="AL63" s="5"/>
      <c r="AM63" s="5"/>
      <c r="AN63" s="5"/>
      <c r="AO63" s="9"/>
      <c r="AP63" s="58"/>
      <c r="AQ63" s="12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9"/>
    </row>
    <row r="64" spans="1:54" x14ac:dyDescent="0.45">
      <c r="A64" s="24" t="s">
        <v>99</v>
      </c>
      <c r="B64" s="9" t="s">
        <v>143</v>
      </c>
      <c r="C64" s="58"/>
      <c r="D64" s="12">
        <v>1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/>
      <c r="K64" s="5"/>
      <c r="L64" s="5"/>
      <c r="M64" s="5"/>
      <c r="N64" s="5"/>
      <c r="O64" s="9"/>
      <c r="P64" s="58"/>
      <c r="Q64" s="12">
        <v>1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/>
      <c r="X64" s="5"/>
      <c r="Y64" s="5"/>
      <c r="Z64" s="5"/>
      <c r="AA64" s="5"/>
      <c r="AB64" s="9"/>
      <c r="AC64" s="58"/>
      <c r="AD64" s="12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/>
      <c r="AK64" s="5"/>
      <c r="AL64" s="5"/>
      <c r="AM64" s="5"/>
      <c r="AN64" s="5"/>
      <c r="AO64" s="9"/>
      <c r="AP64" s="58"/>
      <c r="AQ64" s="12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9"/>
    </row>
    <row r="65" spans="1:54" x14ac:dyDescent="0.45">
      <c r="A65" s="24" t="s">
        <v>100</v>
      </c>
      <c r="B65" s="9" t="s">
        <v>143</v>
      </c>
      <c r="C65" s="58"/>
      <c r="D65" s="12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/>
      <c r="K65" s="5"/>
      <c r="L65" s="5"/>
      <c r="M65" s="5"/>
      <c r="N65" s="5"/>
      <c r="O65" s="9"/>
      <c r="P65" s="58"/>
      <c r="Q65" s="12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/>
      <c r="X65" s="5"/>
      <c r="Y65" s="5"/>
      <c r="Z65" s="5"/>
      <c r="AA65" s="5"/>
      <c r="AB65" s="9"/>
      <c r="AC65" s="58"/>
      <c r="AD65" s="12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/>
      <c r="AK65" s="5"/>
      <c r="AL65" s="5"/>
      <c r="AM65" s="5"/>
      <c r="AN65" s="5"/>
      <c r="AO65" s="9"/>
      <c r="AP65" s="58"/>
      <c r="AQ65" s="12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9"/>
    </row>
    <row r="66" spans="1:54" x14ac:dyDescent="0.45">
      <c r="A66" s="24" t="s">
        <v>101</v>
      </c>
      <c r="B66" s="9" t="s">
        <v>143</v>
      </c>
      <c r="C66" s="58"/>
      <c r="D66" s="12">
        <v>0</v>
      </c>
      <c r="E66" s="5">
        <v>0</v>
      </c>
      <c r="F66" s="5">
        <v>3</v>
      </c>
      <c r="G66" s="5">
        <v>0</v>
      </c>
      <c r="H66" s="5">
        <v>0</v>
      </c>
      <c r="I66" s="5">
        <v>0</v>
      </c>
      <c r="J66" s="5"/>
      <c r="K66" s="5"/>
      <c r="L66" s="5"/>
      <c r="M66" s="5"/>
      <c r="N66" s="5"/>
      <c r="O66" s="9"/>
      <c r="P66" s="58"/>
      <c r="Q66" s="12">
        <v>0</v>
      </c>
      <c r="R66" s="5">
        <v>0</v>
      </c>
      <c r="S66" s="5">
        <v>3</v>
      </c>
      <c r="T66" s="5">
        <v>0</v>
      </c>
      <c r="U66" s="5">
        <v>0</v>
      </c>
      <c r="V66" s="5">
        <v>0</v>
      </c>
      <c r="W66" s="5"/>
      <c r="X66" s="5"/>
      <c r="Y66" s="5"/>
      <c r="Z66" s="5"/>
      <c r="AA66" s="5"/>
      <c r="AB66" s="9"/>
      <c r="AC66" s="58"/>
      <c r="AD66" s="12">
        <v>0</v>
      </c>
      <c r="AE66" s="5">
        <v>0</v>
      </c>
      <c r="AF66" s="5">
        <v>3</v>
      </c>
      <c r="AG66" s="5">
        <v>0</v>
      </c>
      <c r="AH66" s="5">
        <v>0</v>
      </c>
      <c r="AI66" s="5">
        <v>0</v>
      </c>
      <c r="AJ66" s="5"/>
      <c r="AK66" s="5"/>
      <c r="AL66" s="5"/>
      <c r="AM66" s="5"/>
      <c r="AN66" s="5"/>
      <c r="AO66" s="9"/>
      <c r="AP66" s="58"/>
      <c r="AQ66" s="12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9"/>
    </row>
    <row r="67" spans="1:54" x14ac:dyDescent="0.45">
      <c r="A67" s="24" t="s">
        <v>102</v>
      </c>
      <c r="B67" s="9" t="s">
        <v>143</v>
      </c>
      <c r="C67" s="58"/>
      <c r="D67" s="12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/>
      <c r="K67" s="5"/>
      <c r="L67" s="5"/>
      <c r="M67" s="5"/>
      <c r="N67" s="5"/>
      <c r="O67" s="9"/>
      <c r="P67" s="58"/>
      <c r="Q67" s="12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/>
      <c r="X67" s="5"/>
      <c r="Y67" s="5"/>
      <c r="Z67" s="5"/>
      <c r="AA67" s="5"/>
      <c r="AB67" s="9"/>
      <c r="AC67" s="58"/>
      <c r="AD67" s="12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/>
      <c r="AK67" s="5"/>
      <c r="AL67" s="5"/>
      <c r="AM67" s="5"/>
      <c r="AN67" s="5"/>
      <c r="AO67" s="9"/>
      <c r="AP67" s="58"/>
      <c r="AQ67" s="12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9"/>
    </row>
    <row r="68" spans="1:54" x14ac:dyDescent="0.45">
      <c r="A68" s="24" t="s">
        <v>103</v>
      </c>
      <c r="B68" s="9" t="s">
        <v>143</v>
      </c>
      <c r="C68" s="58"/>
      <c r="D68" s="12">
        <v>1</v>
      </c>
      <c r="E68" s="5">
        <v>1</v>
      </c>
      <c r="F68" s="5">
        <v>1</v>
      </c>
      <c r="G68" s="5">
        <v>1</v>
      </c>
      <c r="H68" s="5">
        <v>1</v>
      </c>
      <c r="I68" s="5">
        <v>2</v>
      </c>
      <c r="J68" s="5"/>
      <c r="K68" s="5"/>
      <c r="L68" s="5"/>
      <c r="M68" s="5"/>
      <c r="N68" s="5"/>
      <c r="O68" s="9"/>
      <c r="P68" s="58"/>
      <c r="Q68" s="12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/>
      <c r="X68" s="5"/>
      <c r="Y68" s="5"/>
      <c r="Z68" s="5"/>
      <c r="AA68" s="5"/>
      <c r="AB68" s="9"/>
      <c r="AC68" s="58"/>
      <c r="AD68" s="12">
        <v>0</v>
      </c>
      <c r="AE68" s="5">
        <v>0</v>
      </c>
      <c r="AF68" s="5">
        <v>0</v>
      </c>
      <c r="AG68" s="5">
        <v>0</v>
      </c>
      <c r="AH68" s="5">
        <v>0</v>
      </c>
      <c r="AI68" s="5">
        <v>1</v>
      </c>
      <c r="AJ68" s="5"/>
      <c r="AK68" s="5"/>
      <c r="AL68" s="5"/>
      <c r="AM68" s="5"/>
      <c r="AN68" s="5"/>
      <c r="AO68" s="9"/>
      <c r="AP68" s="58"/>
      <c r="AQ68" s="12"/>
      <c r="AR68" s="5"/>
      <c r="AS68" s="5"/>
      <c r="AT68" s="232"/>
      <c r="AU68" s="232"/>
      <c r="AV68" s="232"/>
      <c r="AW68" s="5"/>
      <c r="AX68" s="5"/>
      <c r="AY68" s="5"/>
      <c r="AZ68" s="5"/>
      <c r="BA68" s="5"/>
      <c r="BB68" s="9"/>
    </row>
    <row r="69" spans="1:54" x14ac:dyDescent="0.45">
      <c r="A69" s="24" t="s">
        <v>104</v>
      </c>
      <c r="B69" s="9" t="s">
        <v>143</v>
      </c>
      <c r="C69" s="58"/>
      <c r="D69" s="12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/>
      <c r="K69" s="5"/>
      <c r="L69" s="5"/>
      <c r="M69" s="5"/>
      <c r="N69" s="5"/>
      <c r="O69" s="9"/>
      <c r="P69" s="58"/>
      <c r="Q69" s="12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/>
      <c r="X69" s="5"/>
      <c r="Y69" s="5"/>
      <c r="Z69" s="5"/>
      <c r="AA69" s="5"/>
      <c r="AB69" s="9"/>
      <c r="AC69" s="58"/>
      <c r="AD69" s="12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/>
      <c r="AK69" s="5"/>
      <c r="AL69" s="5"/>
      <c r="AM69" s="5"/>
      <c r="AN69" s="5"/>
      <c r="AO69" s="9"/>
      <c r="AP69" s="58"/>
      <c r="AQ69" s="12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9"/>
    </row>
    <row r="70" spans="1:54" x14ac:dyDescent="0.45">
      <c r="A70" s="24" t="s">
        <v>105</v>
      </c>
      <c r="B70" s="9" t="s">
        <v>143</v>
      </c>
      <c r="C70" s="58"/>
      <c r="D70" s="12">
        <v>2</v>
      </c>
      <c r="E70" s="5">
        <v>1</v>
      </c>
      <c r="F70" s="5">
        <v>0</v>
      </c>
      <c r="G70" s="5">
        <v>1</v>
      </c>
      <c r="H70" s="5">
        <v>1</v>
      </c>
      <c r="I70" s="5">
        <v>1</v>
      </c>
      <c r="J70" s="5"/>
      <c r="K70" s="5"/>
      <c r="L70" s="5"/>
      <c r="M70" s="5"/>
      <c r="N70" s="5"/>
      <c r="O70" s="9"/>
      <c r="P70" s="58"/>
      <c r="Q70" s="12">
        <v>1</v>
      </c>
      <c r="R70" s="5">
        <v>1</v>
      </c>
      <c r="S70" s="5">
        <v>0</v>
      </c>
      <c r="T70" s="5">
        <v>0</v>
      </c>
      <c r="U70" s="5">
        <v>1</v>
      </c>
      <c r="V70" s="5">
        <v>1</v>
      </c>
      <c r="W70" s="5"/>
      <c r="X70" s="5"/>
      <c r="Y70" s="5"/>
      <c r="Z70" s="5"/>
      <c r="AA70" s="5"/>
      <c r="AB70" s="9"/>
      <c r="AC70" s="58"/>
      <c r="AD70" s="12">
        <v>1</v>
      </c>
      <c r="AE70" s="5">
        <v>0</v>
      </c>
      <c r="AF70" s="5">
        <v>0</v>
      </c>
      <c r="AG70" s="5">
        <v>1</v>
      </c>
      <c r="AH70" s="5">
        <v>0</v>
      </c>
      <c r="AI70" s="5">
        <v>1</v>
      </c>
      <c r="AJ70" s="5"/>
      <c r="AK70" s="5"/>
      <c r="AL70" s="5"/>
      <c r="AM70" s="5"/>
      <c r="AN70" s="5"/>
      <c r="AO70" s="9"/>
      <c r="AP70" s="58"/>
      <c r="AQ70" s="12">
        <v>1</v>
      </c>
      <c r="AR70" s="5"/>
      <c r="AS70" s="5"/>
      <c r="AT70" s="232"/>
      <c r="AU70" s="232"/>
      <c r="AV70" s="232"/>
      <c r="AW70" s="5"/>
      <c r="AX70" s="5"/>
      <c r="AY70" s="5"/>
      <c r="AZ70" s="5"/>
      <c r="BA70" s="5"/>
      <c r="BB70" s="9"/>
    </row>
    <row r="71" spans="1:54" x14ac:dyDescent="0.45">
      <c r="A71" s="24" t="s">
        <v>106</v>
      </c>
      <c r="B71" s="9" t="s">
        <v>143</v>
      </c>
      <c r="C71" s="58"/>
      <c r="D71" s="12">
        <v>7</v>
      </c>
      <c r="E71" s="5">
        <v>11</v>
      </c>
      <c r="F71" s="5">
        <v>6</v>
      </c>
      <c r="G71" s="5">
        <v>3</v>
      </c>
      <c r="H71" s="5">
        <v>5</v>
      </c>
      <c r="I71" s="5">
        <v>2</v>
      </c>
      <c r="J71" s="5"/>
      <c r="K71" s="5"/>
      <c r="L71" s="5"/>
      <c r="M71" s="5"/>
      <c r="N71" s="5"/>
      <c r="O71" s="9"/>
      <c r="P71" s="58"/>
      <c r="Q71" s="12">
        <v>3</v>
      </c>
      <c r="R71" s="5">
        <v>9</v>
      </c>
      <c r="S71" s="5">
        <v>6</v>
      </c>
      <c r="T71" s="5">
        <v>1</v>
      </c>
      <c r="U71" s="5">
        <v>4</v>
      </c>
      <c r="V71" s="5">
        <v>1</v>
      </c>
      <c r="W71" s="5"/>
      <c r="X71" s="5"/>
      <c r="Y71" s="5"/>
      <c r="Z71" s="5"/>
      <c r="AA71" s="5"/>
      <c r="AB71" s="9"/>
      <c r="AC71" s="58"/>
      <c r="AD71" s="12">
        <v>5</v>
      </c>
      <c r="AE71" s="5">
        <v>7</v>
      </c>
      <c r="AF71" s="5">
        <v>4</v>
      </c>
      <c r="AG71" s="5">
        <v>3</v>
      </c>
      <c r="AH71" s="5">
        <v>3</v>
      </c>
      <c r="AI71" s="5">
        <v>1</v>
      </c>
      <c r="AJ71" s="5"/>
      <c r="AK71" s="5"/>
      <c r="AL71" s="5"/>
      <c r="AM71" s="5"/>
      <c r="AN71" s="5"/>
      <c r="AO71" s="9"/>
      <c r="AP71" s="58"/>
      <c r="AQ71" s="12"/>
      <c r="AR71" s="5"/>
      <c r="AS71" s="5">
        <v>2</v>
      </c>
      <c r="AT71" s="232"/>
      <c r="AU71" s="232"/>
      <c r="AV71" s="232"/>
      <c r="AW71" s="5"/>
      <c r="AX71" s="5"/>
      <c r="AY71" s="5"/>
      <c r="AZ71" s="5"/>
      <c r="BA71" s="5"/>
      <c r="BB71" s="9"/>
    </row>
    <row r="72" spans="1:54" x14ac:dyDescent="0.45">
      <c r="A72" s="24" t="s">
        <v>107</v>
      </c>
      <c r="B72" s="9" t="s">
        <v>143</v>
      </c>
      <c r="C72" s="58"/>
      <c r="D72" s="12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/>
      <c r="K72" s="5"/>
      <c r="L72" s="5"/>
      <c r="M72" s="5"/>
      <c r="N72" s="5"/>
      <c r="O72" s="9"/>
      <c r="P72" s="58"/>
      <c r="Q72" s="12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/>
      <c r="X72" s="5"/>
      <c r="Y72" s="5"/>
      <c r="Z72" s="5"/>
      <c r="AA72" s="5"/>
      <c r="AB72" s="9"/>
      <c r="AC72" s="58"/>
      <c r="AD72" s="12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/>
      <c r="AK72" s="5"/>
      <c r="AL72" s="5"/>
      <c r="AM72" s="5"/>
      <c r="AN72" s="5"/>
      <c r="AO72" s="9"/>
      <c r="AP72" s="58"/>
      <c r="AQ72" s="12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9"/>
    </row>
    <row r="73" spans="1:54" x14ac:dyDescent="0.45">
      <c r="A73" s="24" t="s">
        <v>108</v>
      </c>
      <c r="B73" s="9" t="s">
        <v>143</v>
      </c>
      <c r="C73" s="58"/>
      <c r="D73" s="12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/>
      <c r="K73" s="5"/>
      <c r="L73" s="5"/>
      <c r="M73" s="5"/>
      <c r="N73" s="5"/>
      <c r="O73" s="9"/>
      <c r="P73" s="58"/>
      <c r="Q73" s="12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/>
      <c r="X73" s="5"/>
      <c r="Y73" s="5"/>
      <c r="Z73" s="5"/>
      <c r="AA73" s="5"/>
      <c r="AB73" s="9"/>
      <c r="AC73" s="58"/>
      <c r="AD73" s="12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/>
      <c r="AK73" s="5"/>
      <c r="AL73" s="5"/>
      <c r="AM73" s="5"/>
      <c r="AN73" s="5"/>
      <c r="AO73" s="9"/>
      <c r="AP73" s="58"/>
      <c r="AQ73" s="12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9"/>
    </row>
    <row r="74" spans="1:54" x14ac:dyDescent="0.45">
      <c r="A74" s="24" t="s">
        <v>109</v>
      </c>
      <c r="B74" s="9" t="s">
        <v>143</v>
      </c>
      <c r="C74" s="58"/>
      <c r="D74" s="12">
        <v>5</v>
      </c>
      <c r="E74" s="5">
        <v>3</v>
      </c>
      <c r="F74" s="5">
        <v>4</v>
      </c>
      <c r="G74" s="5">
        <v>1</v>
      </c>
      <c r="H74" s="5">
        <v>1</v>
      </c>
      <c r="I74" s="5">
        <v>2</v>
      </c>
      <c r="J74" s="5"/>
      <c r="K74" s="5"/>
      <c r="L74" s="5"/>
      <c r="M74" s="5"/>
      <c r="N74" s="5"/>
      <c r="O74" s="9"/>
      <c r="P74" s="58"/>
      <c r="Q74" s="12">
        <v>2</v>
      </c>
      <c r="R74" s="5">
        <v>1</v>
      </c>
      <c r="S74" s="5">
        <v>4</v>
      </c>
      <c r="T74" s="5">
        <v>1</v>
      </c>
      <c r="U74" s="5">
        <v>0</v>
      </c>
      <c r="V74" s="5">
        <v>1</v>
      </c>
      <c r="W74" s="5"/>
      <c r="X74" s="5"/>
      <c r="Y74" s="5"/>
      <c r="Z74" s="5"/>
      <c r="AA74" s="5"/>
      <c r="AB74" s="9"/>
      <c r="AC74" s="58"/>
      <c r="AD74" s="12">
        <v>3</v>
      </c>
      <c r="AE74" s="5">
        <v>0</v>
      </c>
      <c r="AF74" s="5">
        <v>2</v>
      </c>
      <c r="AG74" s="5">
        <v>1</v>
      </c>
      <c r="AH74" s="5">
        <v>1</v>
      </c>
      <c r="AI74" s="5">
        <v>1</v>
      </c>
      <c r="AJ74" s="5"/>
      <c r="AK74" s="5"/>
      <c r="AL74" s="5"/>
      <c r="AM74" s="5"/>
      <c r="AN74" s="5"/>
      <c r="AO74" s="9"/>
      <c r="AP74" s="58"/>
      <c r="AQ74" s="12">
        <v>2</v>
      </c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9"/>
    </row>
    <row r="75" spans="1:54" x14ac:dyDescent="0.45">
      <c r="A75" s="24" t="s">
        <v>110</v>
      </c>
      <c r="B75" s="9" t="s">
        <v>143</v>
      </c>
      <c r="C75" s="58"/>
      <c r="D75" s="12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/>
      <c r="K75" s="5"/>
      <c r="L75" s="5"/>
      <c r="M75" s="5"/>
      <c r="N75" s="5"/>
      <c r="O75" s="9"/>
      <c r="P75" s="58"/>
      <c r="Q75" s="12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/>
      <c r="X75" s="5"/>
      <c r="Y75" s="5"/>
      <c r="Z75" s="5"/>
      <c r="AA75" s="5"/>
      <c r="AB75" s="9"/>
      <c r="AC75" s="58"/>
      <c r="AD75" s="12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/>
      <c r="AK75" s="5"/>
      <c r="AL75" s="5"/>
      <c r="AM75" s="5"/>
      <c r="AN75" s="5"/>
      <c r="AO75" s="9"/>
      <c r="AP75" s="58"/>
      <c r="AQ75" s="12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9"/>
    </row>
    <row r="76" spans="1:54" x14ac:dyDescent="0.45">
      <c r="A76" s="24" t="s">
        <v>111</v>
      </c>
      <c r="B76" s="9" t="s">
        <v>143</v>
      </c>
      <c r="C76" s="58"/>
      <c r="D76" s="12">
        <v>0</v>
      </c>
      <c r="E76" s="5">
        <v>1</v>
      </c>
      <c r="F76" s="5">
        <v>0</v>
      </c>
      <c r="G76" s="5">
        <v>0</v>
      </c>
      <c r="H76" s="5">
        <v>0</v>
      </c>
      <c r="I76" s="5">
        <v>0</v>
      </c>
      <c r="J76" s="5"/>
      <c r="K76" s="5"/>
      <c r="L76" s="5"/>
      <c r="M76" s="5"/>
      <c r="N76" s="5"/>
      <c r="O76" s="9"/>
      <c r="P76" s="58"/>
      <c r="Q76" s="12">
        <v>0</v>
      </c>
      <c r="R76" s="5">
        <v>1</v>
      </c>
      <c r="S76" s="5">
        <v>0</v>
      </c>
      <c r="T76" s="5">
        <v>0</v>
      </c>
      <c r="U76" s="5">
        <v>0</v>
      </c>
      <c r="V76" s="5">
        <v>0</v>
      </c>
      <c r="W76" s="5"/>
      <c r="X76" s="5"/>
      <c r="Y76" s="5"/>
      <c r="Z76" s="5"/>
      <c r="AA76" s="5"/>
      <c r="AB76" s="9"/>
      <c r="AC76" s="58"/>
      <c r="AD76" s="12">
        <v>0</v>
      </c>
      <c r="AE76" s="5">
        <v>1</v>
      </c>
      <c r="AF76" s="5">
        <v>0</v>
      </c>
      <c r="AG76" s="5">
        <v>0</v>
      </c>
      <c r="AH76" s="5">
        <v>0</v>
      </c>
      <c r="AI76" s="5">
        <v>0</v>
      </c>
      <c r="AJ76" s="5"/>
      <c r="AK76" s="5"/>
      <c r="AL76" s="5"/>
      <c r="AM76" s="5"/>
      <c r="AN76" s="5"/>
      <c r="AO76" s="9"/>
      <c r="AP76" s="58"/>
      <c r="AQ76" s="12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9"/>
    </row>
    <row r="77" spans="1:54" x14ac:dyDescent="0.45">
      <c r="A77" s="24" t="s">
        <v>112</v>
      </c>
      <c r="B77" s="9" t="s">
        <v>143</v>
      </c>
      <c r="C77" s="58"/>
      <c r="D77" s="12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/>
      <c r="K77" s="5"/>
      <c r="L77" s="5"/>
      <c r="M77" s="5"/>
      <c r="N77" s="5"/>
      <c r="O77" s="9"/>
      <c r="P77" s="58"/>
      <c r="Q77" s="12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/>
      <c r="X77" s="5"/>
      <c r="Y77" s="5"/>
      <c r="Z77" s="5"/>
      <c r="AA77" s="5"/>
      <c r="AB77" s="9"/>
      <c r="AC77" s="58"/>
      <c r="AD77" s="12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/>
      <c r="AK77" s="5"/>
      <c r="AL77" s="5"/>
      <c r="AM77" s="5"/>
      <c r="AN77" s="5"/>
      <c r="AO77" s="9"/>
      <c r="AP77" s="58"/>
      <c r="AQ77" s="12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9"/>
    </row>
    <row r="78" spans="1:54" x14ac:dyDescent="0.45">
      <c r="A78" s="24" t="s">
        <v>113</v>
      </c>
      <c r="B78" s="9" t="s">
        <v>143</v>
      </c>
      <c r="C78" s="58"/>
      <c r="D78" s="12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/>
      <c r="K78" s="5"/>
      <c r="L78" s="5"/>
      <c r="M78" s="5"/>
      <c r="N78" s="5"/>
      <c r="O78" s="9"/>
      <c r="P78" s="58"/>
      <c r="Q78" s="12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/>
      <c r="X78" s="5"/>
      <c r="Y78" s="5"/>
      <c r="Z78" s="5"/>
      <c r="AA78" s="5"/>
      <c r="AB78" s="9"/>
      <c r="AC78" s="58"/>
      <c r="AD78" s="12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/>
      <c r="AK78" s="5"/>
      <c r="AL78" s="5"/>
      <c r="AM78" s="5"/>
      <c r="AN78" s="5"/>
      <c r="AO78" s="9"/>
      <c r="AP78" s="58"/>
      <c r="AQ78" s="12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9"/>
    </row>
    <row r="79" spans="1:54" x14ac:dyDescent="0.45">
      <c r="A79" s="24" t="s">
        <v>114</v>
      </c>
      <c r="B79" s="9" t="s">
        <v>143</v>
      </c>
      <c r="C79" s="58"/>
      <c r="D79" s="12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/>
      <c r="K79" s="5"/>
      <c r="L79" s="5"/>
      <c r="M79" s="5"/>
      <c r="N79" s="5"/>
      <c r="O79" s="9"/>
      <c r="P79" s="58"/>
      <c r="Q79" s="12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/>
      <c r="X79" s="5"/>
      <c r="Y79" s="5"/>
      <c r="Z79" s="5"/>
      <c r="AA79" s="5"/>
      <c r="AB79" s="9"/>
      <c r="AC79" s="58"/>
      <c r="AD79" s="12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/>
      <c r="AK79" s="5"/>
      <c r="AL79" s="5"/>
      <c r="AM79" s="5"/>
      <c r="AN79" s="5"/>
      <c r="AO79" s="9"/>
      <c r="AP79" s="58"/>
      <c r="AQ79" s="12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9"/>
    </row>
    <row r="80" spans="1:54" x14ac:dyDescent="0.45">
      <c r="A80" s="24" t="s">
        <v>115</v>
      </c>
      <c r="B80" s="9" t="s">
        <v>143</v>
      </c>
      <c r="C80" s="58"/>
      <c r="D80" s="12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/>
      <c r="K80" s="5"/>
      <c r="L80" s="5"/>
      <c r="M80" s="5"/>
      <c r="N80" s="5"/>
      <c r="O80" s="9"/>
      <c r="P80" s="58"/>
      <c r="Q80" s="12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/>
      <c r="X80" s="5"/>
      <c r="Y80" s="5"/>
      <c r="Z80" s="5"/>
      <c r="AA80" s="5"/>
      <c r="AB80" s="9"/>
      <c r="AC80" s="58"/>
      <c r="AD80" s="12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/>
      <c r="AK80" s="5"/>
      <c r="AL80" s="5"/>
      <c r="AM80" s="5"/>
      <c r="AN80" s="5"/>
      <c r="AO80" s="9"/>
      <c r="AP80" s="58"/>
      <c r="AQ80" s="12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9"/>
    </row>
    <row r="81" spans="1:54" x14ac:dyDescent="0.45">
      <c r="A81" s="24" t="s">
        <v>116</v>
      </c>
      <c r="B81" s="9" t="s">
        <v>143</v>
      </c>
      <c r="C81" s="58"/>
      <c r="D81" s="12">
        <v>0</v>
      </c>
      <c r="E81" s="5">
        <v>1</v>
      </c>
      <c r="F81" s="5">
        <v>1</v>
      </c>
      <c r="G81" s="5">
        <v>0</v>
      </c>
      <c r="H81" s="5">
        <v>1</v>
      </c>
      <c r="I81" s="5">
        <v>0</v>
      </c>
      <c r="J81" s="5"/>
      <c r="K81" s="5"/>
      <c r="L81" s="5"/>
      <c r="M81" s="5"/>
      <c r="N81" s="5"/>
      <c r="O81" s="9"/>
      <c r="P81" s="58"/>
      <c r="Q81" s="12">
        <v>0</v>
      </c>
      <c r="R81" s="5">
        <v>0</v>
      </c>
      <c r="S81" s="5">
        <v>1</v>
      </c>
      <c r="T81" s="5">
        <v>0</v>
      </c>
      <c r="U81" s="5">
        <v>1</v>
      </c>
      <c r="V81" s="5">
        <v>0</v>
      </c>
      <c r="W81" s="5"/>
      <c r="X81" s="5"/>
      <c r="Y81" s="5"/>
      <c r="Z81" s="5"/>
      <c r="AA81" s="5"/>
      <c r="AB81" s="9"/>
      <c r="AC81" s="58"/>
      <c r="AD81" s="12">
        <v>0</v>
      </c>
      <c r="AE81" s="5">
        <v>1</v>
      </c>
      <c r="AF81" s="5">
        <v>0</v>
      </c>
      <c r="AG81" s="5">
        <v>0</v>
      </c>
      <c r="AH81" s="5">
        <v>1</v>
      </c>
      <c r="AI81" s="5">
        <v>0</v>
      </c>
      <c r="AJ81" s="5"/>
      <c r="AK81" s="5"/>
      <c r="AL81" s="5"/>
      <c r="AM81" s="5"/>
      <c r="AN81" s="5"/>
      <c r="AO81" s="9"/>
      <c r="AP81" s="58"/>
      <c r="AQ81" s="12"/>
      <c r="AR81" s="5"/>
      <c r="AS81" s="5"/>
      <c r="AT81" s="232"/>
      <c r="AU81" s="232"/>
      <c r="AV81" s="232"/>
      <c r="AW81" s="5"/>
      <c r="AX81" s="5"/>
      <c r="AY81" s="5"/>
      <c r="AZ81" s="5"/>
      <c r="BA81" s="5"/>
      <c r="BB81" s="9"/>
    </row>
    <row r="82" spans="1:54" x14ac:dyDescent="0.45">
      <c r="A82" s="24" t="s">
        <v>117</v>
      </c>
      <c r="B82" s="9" t="s">
        <v>143</v>
      </c>
      <c r="C82" s="58"/>
      <c r="D82" s="12">
        <v>1</v>
      </c>
      <c r="E82" s="5">
        <v>1</v>
      </c>
      <c r="F82" s="5">
        <v>1</v>
      </c>
      <c r="G82" s="5">
        <v>0</v>
      </c>
      <c r="H82" s="5">
        <v>0</v>
      </c>
      <c r="I82" s="5">
        <v>0</v>
      </c>
      <c r="J82" s="5"/>
      <c r="K82" s="5"/>
      <c r="L82" s="5"/>
      <c r="M82" s="5"/>
      <c r="N82" s="5"/>
      <c r="O82" s="9"/>
      <c r="P82" s="58"/>
      <c r="Q82" s="12">
        <v>0</v>
      </c>
      <c r="R82" s="5">
        <v>1</v>
      </c>
      <c r="S82" s="5">
        <v>1</v>
      </c>
      <c r="T82" s="5">
        <v>0</v>
      </c>
      <c r="U82" s="5">
        <v>0</v>
      </c>
      <c r="V82" s="5">
        <v>0</v>
      </c>
      <c r="W82" s="5"/>
      <c r="X82" s="5"/>
      <c r="Y82" s="5"/>
      <c r="Z82" s="5"/>
      <c r="AA82" s="5"/>
      <c r="AB82" s="9"/>
      <c r="AC82" s="58"/>
      <c r="AD82" s="12">
        <v>1</v>
      </c>
      <c r="AE82" s="5">
        <v>0</v>
      </c>
      <c r="AF82" s="5">
        <v>1</v>
      </c>
      <c r="AG82" s="5">
        <v>0</v>
      </c>
      <c r="AH82" s="5">
        <v>0</v>
      </c>
      <c r="AI82" s="5">
        <v>0</v>
      </c>
      <c r="AJ82" s="5"/>
      <c r="AK82" s="5"/>
      <c r="AL82" s="5"/>
      <c r="AM82" s="5"/>
      <c r="AN82" s="5"/>
      <c r="AO82" s="9"/>
      <c r="AP82" s="58"/>
      <c r="AQ82" s="12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9"/>
    </row>
    <row r="83" spans="1:54" x14ac:dyDescent="0.45">
      <c r="A83" s="24" t="s">
        <v>118</v>
      </c>
      <c r="B83" s="9" t="s">
        <v>143</v>
      </c>
      <c r="C83" s="58"/>
      <c r="D83" s="12">
        <v>6</v>
      </c>
      <c r="E83" s="5">
        <v>12</v>
      </c>
      <c r="F83" s="5">
        <v>10</v>
      </c>
      <c r="G83" s="5">
        <v>2</v>
      </c>
      <c r="H83" s="5">
        <v>3</v>
      </c>
      <c r="I83" s="5">
        <v>6</v>
      </c>
      <c r="J83" s="5"/>
      <c r="K83" s="5"/>
      <c r="L83" s="5"/>
      <c r="M83" s="5"/>
      <c r="N83" s="5"/>
      <c r="O83" s="9"/>
      <c r="P83" s="58"/>
      <c r="Q83" s="12">
        <v>4</v>
      </c>
      <c r="R83" s="5">
        <v>5</v>
      </c>
      <c r="S83" s="5">
        <v>9</v>
      </c>
      <c r="T83" s="5">
        <v>2</v>
      </c>
      <c r="U83" s="5">
        <v>1</v>
      </c>
      <c r="V83" s="5">
        <v>4</v>
      </c>
      <c r="W83" s="5"/>
      <c r="X83" s="5"/>
      <c r="Y83" s="5"/>
      <c r="Z83" s="5"/>
      <c r="AA83" s="5"/>
      <c r="AB83" s="9"/>
      <c r="AC83" s="58"/>
      <c r="AD83" s="12">
        <v>4</v>
      </c>
      <c r="AE83" s="5">
        <v>10</v>
      </c>
      <c r="AF83" s="5">
        <v>3</v>
      </c>
      <c r="AG83" s="5">
        <v>1</v>
      </c>
      <c r="AH83" s="5">
        <v>3</v>
      </c>
      <c r="AI83" s="5">
        <v>4</v>
      </c>
      <c r="AJ83" s="5"/>
      <c r="AK83" s="5"/>
      <c r="AL83" s="5"/>
      <c r="AM83" s="5"/>
      <c r="AN83" s="5"/>
      <c r="AO83" s="9"/>
      <c r="AP83" s="58"/>
      <c r="AQ83" s="12"/>
      <c r="AR83" s="5">
        <v>1</v>
      </c>
      <c r="AS83" s="5"/>
      <c r="AT83" s="232"/>
      <c r="AU83" s="232"/>
      <c r="AV83" s="232"/>
      <c r="AW83" s="5"/>
      <c r="AX83" s="5"/>
      <c r="AY83" s="5"/>
      <c r="AZ83" s="5"/>
      <c r="BA83" s="5"/>
      <c r="BB83" s="9"/>
    </row>
    <row r="84" spans="1:54" x14ac:dyDescent="0.45">
      <c r="A84" s="24" t="s">
        <v>119</v>
      </c>
      <c r="B84" s="9" t="s">
        <v>143</v>
      </c>
      <c r="C84" s="58"/>
      <c r="D84" s="12">
        <v>11</v>
      </c>
      <c r="E84" s="5">
        <v>7</v>
      </c>
      <c r="F84" s="5">
        <v>10</v>
      </c>
      <c r="G84" s="5">
        <v>10</v>
      </c>
      <c r="H84" s="5">
        <v>9</v>
      </c>
      <c r="I84" s="5">
        <v>17</v>
      </c>
      <c r="J84" s="5"/>
      <c r="K84" s="5"/>
      <c r="L84" s="5"/>
      <c r="M84" s="5"/>
      <c r="N84" s="5"/>
      <c r="O84" s="9"/>
      <c r="P84" s="58"/>
      <c r="Q84" s="12">
        <v>6</v>
      </c>
      <c r="R84" s="5">
        <v>5</v>
      </c>
      <c r="S84" s="5">
        <v>6</v>
      </c>
      <c r="T84" s="5">
        <v>8</v>
      </c>
      <c r="U84" s="5">
        <v>6</v>
      </c>
      <c r="V84" s="5">
        <v>13</v>
      </c>
      <c r="W84" s="5"/>
      <c r="X84" s="5"/>
      <c r="Y84" s="5"/>
      <c r="Z84" s="5"/>
      <c r="AA84" s="5"/>
      <c r="AB84" s="9"/>
      <c r="AC84" s="58"/>
      <c r="AD84" s="12">
        <v>6</v>
      </c>
      <c r="AE84" s="5">
        <v>2</v>
      </c>
      <c r="AF84" s="5">
        <v>8</v>
      </c>
      <c r="AG84" s="5">
        <v>7</v>
      </c>
      <c r="AH84" s="5">
        <v>6</v>
      </c>
      <c r="AI84" s="5">
        <v>14</v>
      </c>
      <c r="AJ84" s="5"/>
      <c r="AK84" s="5"/>
      <c r="AL84" s="5"/>
      <c r="AM84" s="5"/>
      <c r="AN84" s="5"/>
      <c r="AO84" s="9"/>
      <c r="AP84" s="58"/>
      <c r="AQ84" s="12"/>
      <c r="AR84" s="5"/>
      <c r="AS84" s="5">
        <v>1</v>
      </c>
      <c r="AT84" s="232"/>
      <c r="AU84" s="232">
        <v>1</v>
      </c>
      <c r="AV84" s="232"/>
      <c r="AW84" s="5"/>
      <c r="AX84" s="5"/>
      <c r="AY84" s="5"/>
      <c r="AZ84" s="5"/>
      <c r="BA84" s="5"/>
      <c r="BB84" s="9"/>
    </row>
    <row r="85" spans="1:54" x14ac:dyDescent="0.45">
      <c r="A85" s="24" t="s">
        <v>120</v>
      </c>
      <c r="B85" s="9" t="s">
        <v>143</v>
      </c>
      <c r="C85" s="58"/>
      <c r="D85" s="12">
        <v>0</v>
      </c>
      <c r="E85" s="5">
        <v>0</v>
      </c>
      <c r="F85" s="5">
        <v>0</v>
      </c>
      <c r="G85" s="5">
        <v>0</v>
      </c>
      <c r="H85" s="5">
        <v>3</v>
      </c>
      <c r="I85" s="5">
        <v>3</v>
      </c>
      <c r="J85" s="5"/>
      <c r="K85" s="5"/>
      <c r="L85" s="5"/>
      <c r="M85" s="5"/>
      <c r="N85" s="5"/>
      <c r="O85" s="9"/>
      <c r="P85" s="58"/>
      <c r="Q85" s="12">
        <v>0</v>
      </c>
      <c r="R85" s="5">
        <v>0</v>
      </c>
      <c r="S85" s="5">
        <v>0</v>
      </c>
      <c r="T85" s="5">
        <v>0</v>
      </c>
      <c r="U85" s="5">
        <v>1</v>
      </c>
      <c r="V85" s="5">
        <v>3</v>
      </c>
      <c r="W85" s="5"/>
      <c r="X85" s="5"/>
      <c r="Y85" s="5"/>
      <c r="Z85" s="5"/>
      <c r="AA85" s="5"/>
      <c r="AB85" s="9"/>
      <c r="AC85" s="58"/>
      <c r="AD85" s="12">
        <v>0</v>
      </c>
      <c r="AE85" s="5">
        <v>0</v>
      </c>
      <c r="AF85" s="5">
        <v>0</v>
      </c>
      <c r="AG85" s="5">
        <v>0</v>
      </c>
      <c r="AH85" s="5">
        <v>3</v>
      </c>
      <c r="AI85" s="5">
        <v>1</v>
      </c>
      <c r="AJ85" s="5"/>
      <c r="AK85" s="5"/>
      <c r="AL85" s="5"/>
      <c r="AM85" s="5"/>
      <c r="AN85" s="5"/>
      <c r="AO85" s="9"/>
      <c r="AP85" s="58"/>
      <c r="AQ85" s="12"/>
      <c r="AR85" s="5"/>
      <c r="AS85" s="5"/>
      <c r="AT85" s="232"/>
      <c r="AU85" s="232"/>
      <c r="AV85" s="232"/>
      <c r="AW85" s="5"/>
      <c r="AX85" s="5"/>
      <c r="AY85" s="5"/>
      <c r="AZ85" s="5"/>
      <c r="BA85" s="5"/>
      <c r="BB85" s="9"/>
    </row>
    <row r="86" spans="1:54" x14ac:dyDescent="0.45">
      <c r="A86" s="24" t="s">
        <v>121</v>
      </c>
      <c r="B86" s="9" t="s">
        <v>143</v>
      </c>
      <c r="C86" s="58"/>
      <c r="D86" s="12">
        <v>1</v>
      </c>
      <c r="E86" s="5">
        <v>2</v>
      </c>
      <c r="F86" s="5">
        <v>3</v>
      </c>
      <c r="G86" s="5">
        <v>2</v>
      </c>
      <c r="H86" s="5">
        <v>1</v>
      </c>
      <c r="I86" s="5">
        <v>2</v>
      </c>
      <c r="J86" s="5"/>
      <c r="K86" s="5"/>
      <c r="L86" s="5"/>
      <c r="M86" s="5"/>
      <c r="N86" s="5"/>
      <c r="O86" s="9"/>
      <c r="P86" s="58"/>
      <c r="Q86" s="12">
        <v>0</v>
      </c>
      <c r="R86" s="5">
        <v>1</v>
      </c>
      <c r="S86" s="5">
        <v>1</v>
      </c>
      <c r="T86" s="5">
        <v>1</v>
      </c>
      <c r="U86" s="5">
        <v>0</v>
      </c>
      <c r="V86" s="5">
        <v>0</v>
      </c>
      <c r="W86" s="5"/>
      <c r="X86" s="5"/>
      <c r="Y86" s="5"/>
      <c r="Z86" s="5"/>
      <c r="AA86" s="5"/>
      <c r="AB86" s="9"/>
      <c r="AC86" s="58"/>
      <c r="AD86" s="12">
        <v>0</v>
      </c>
      <c r="AE86" s="5">
        <v>1</v>
      </c>
      <c r="AF86" s="5">
        <v>2</v>
      </c>
      <c r="AG86" s="5">
        <v>0</v>
      </c>
      <c r="AH86" s="5">
        <v>0</v>
      </c>
      <c r="AI86" s="5">
        <v>1</v>
      </c>
      <c r="AJ86" s="5"/>
      <c r="AK86" s="5"/>
      <c r="AL86" s="5"/>
      <c r="AM86" s="5"/>
      <c r="AN86" s="5"/>
      <c r="AO86" s="9"/>
      <c r="AP86" s="58"/>
      <c r="AQ86" s="12"/>
      <c r="AR86" s="5"/>
      <c r="AS86" s="5"/>
      <c r="AT86" s="232"/>
      <c r="AU86" s="232"/>
      <c r="AV86" s="232"/>
      <c r="AW86" s="5"/>
      <c r="AX86" s="5"/>
      <c r="AY86" s="5"/>
      <c r="AZ86" s="5"/>
      <c r="BA86" s="5"/>
      <c r="BB86" s="9"/>
    </row>
    <row r="87" spans="1:54" x14ac:dyDescent="0.45">
      <c r="A87" s="24" t="s">
        <v>122</v>
      </c>
      <c r="B87" s="9" t="s">
        <v>143</v>
      </c>
      <c r="C87" s="58"/>
      <c r="D87" s="12">
        <v>4</v>
      </c>
      <c r="E87" s="5">
        <v>8</v>
      </c>
      <c r="F87" s="5">
        <v>10</v>
      </c>
      <c r="G87" s="5">
        <v>14</v>
      </c>
      <c r="H87" s="5">
        <v>9</v>
      </c>
      <c r="I87" s="5">
        <v>7</v>
      </c>
      <c r="J87" s="5"/>
      <c r="K87" s="5"/>
      <c r="L87" s="5"/>
      <c r="M87" s="5"/>
      <c r="N87" s="5"/>
      <c r="O87" s="9"/>
      <c r="P87" s="58"/>
      <c r="Q87" s="12">
        <v>2</v>
      </c>
      <c r="R87" s="5">
        <v>5</v>
      </c>
      <c r="S87" s="5">
        <v>7</v>
      </c>
      <c r="T87" s="5">
        <v>11</v>
      </c>
      <c r="U87" s="5">
        <v>4</v>
      </c>
      <c r="V87" s="5">
        <v>5</v>
      </c>
      <c r="W87" s="5"/>
      <c r="X87" s="5"/>
      <c r="Y87" s="5"/>
      <c r="Z87" s="5"/>
      <c r="AA87" s="5"/>
      <c r="AB87" s="9"/>
      <c r="AC87" s="58"/>
      <c r="AD87" s="12">
        <v>2</v>
      </c>
      <c r="AE87" s="5">
        <v>6</v>
      </c>
      <c r="AF87" s="5">
        <v>7</v>
      </c>
      <c r="AG87" s="5">
        <v>11</v>
      </c>
      <c r="AH87" s="5">
        <v>6</v>
      </c>
      <c r="AI87" s="5">
        <v>2</v>
      </c>
      <c r="AJ87" s="5"/>
      <c r="AK87" s="5"/>
      <c r="AL87" s="5"/>
      <c r="AM87" s="5"/>
      <c r="AN87" s="5"/>
      <c r="AO87" s="9"/>
      <c r="AP87" s="58"/>
      <c r="AQ87" s="12"/>
      <c r="AR87" s="5"/>
      <c r="AS87" s="5">
        <v>1</v>
      </c>
      <c r="AT87" s="232"/>
      <c r="AU87" s="232">
        <v>1</v>
      </c>
      <c r="AV87" s="232"/>
      <c r="AW87" s="5"/>
      <c r="AX87" s="5"/>
      <c r="AY87" s="5"/>
      <c r="AZ87" s="5"/>
      <c r="BA87" s="5"/>
      <c r="BB87" s="9"/>
    </row>
    <row r="88" spans="1:54" x14ac:dyDescent="0.45">
      <c r="A88" s="24" t="s">
        <v>123</v>
      </c>
      <c r="B88" s="9" t="s">
        <v>143</v>
      </c>
      <c r="C88" s="58"/>
      <c r="D88" s="12">
        <v>1</v>
      </c>
      <c r="E88" s="5">
        <v>6</v>
      </c>
      <c r="F88" s="5">
        <v>12</v>
      </c>
      <c r="G88" s="5">
        <v>12</v>
      </c>
      <c r="H88" s="5">
        <v>2</v>
      </c>
      <c r="I88" s="5">
        <v>5</v>
      </c>
      <c r="J88" s="5"/>
      <c r="K88" s="5"/>
      <c r="L88" s="5"/>
      <c r="M88" s="5"/>
      <c r="N88" s="5"/>
      <c r="O88" s="9"/>
      <c r="P88" s="58"/>
      <c r="Q88" s="12">
        <v>1</v>
      </c>
      <c r="R88" s="5">
        <v>6</v>
      </c>
      <c r="S88" s="5">
        <v>6</v>
      </c>
      <c r="T88" s="5">
        <v>11</v>
      </c>
      <c r="U88" s="5">
        <v>1</v>
      </c>
      <c r="V88" s="5">
        <v>4</v>
      </c>
      <c r="W88" s="5"/>
      <c r="X88" s="5"/>
      <c r="Y88" s="5"/>
      <c r="Z88" s="5"/>
      <c r="AA88" s="5"/>
      <c r="AB88" s="9"/>
      <c r="AC88" s="58"/>
      <c r="AD88" s="12">
        <v>0</v>
      </c>
      <c r="AE88" s="5">
        <v>6</v>
      </c>
      <c r="AF88" s="5">
        <v>12</v>
      </c>
      <c r="AG88" s="5">
        <v>6</v>
      </c>
      <c r="AH88" s="5">
        <v>1</v>
      </c>
      <c r="AI88" s="5">
        <v>4</v>
      </c>
      <c r="AJ88" s="5"/>
      <c r="AK88" s="5"/>
      <c r="AL88" s="5"/>
      <c r="AM88" s="5"/>
      <c r="AN88" s="5"/>
      <c r="AO88" s="9"/>
      <c r="AP88" s="58"/>
      <c r="AQ88" s="12"/>
      <c r="AR88" s="5"/>
      <c r="AS88" s="5"/>
      <c r="AT88" s="232"/>
      <c r="AU88" s="232"/>
      <c r="AV88" s="232"/>
      <c r="AW88" s="5"/>
      <c r="AX88" s="5"/>
      <c r="AY88" s="5"/>
      <c r="AZ88" s="5"/>
      <c r="BA88" s="5"/>
      <c r="BB88" s="9"/>
    </row>
    <row r="89" spans="1:54" x14ac:dyDescent="0.45">
      <c r="A89" s="24" t="s">
        <v>124</v>
      </c>
      <c r="B89" s="9" t="s">
        <v>143</v>
      </c>
      <c r="C89" s="58"/>
      <c r="D89" s="12">
        <v>4</v>
      </c>
      <c r="E89" s="5">
        <v>6</v>
      </c>
      <c r="F89" s="5">
        <v>7</v>
      </c>
      <c r="G89" s="5">
        <v>8</v>
      </c>
      <c r="H89" s="5">
        <v>8</v>
      </c>
      <c r="I89" s="5">
        <v>4</v>
      </c>
      <c r="J89" s="5"/>
      <c r="K89" s="5"/>
      <c r="L89" s="5"/>
      <c r="M89" s="5"/>
      <c r="N89" s="5"/>
      <c r="O89" s="9"/>
      <c r="P89" s="58"/>
      <c r="Q89" s="12">
        <v>3</v>
      </c>
      <c r="R89" s="5">
        <v>1</v>
      </c>
      <c r="S89" s="5">
        <v>7</v>
      </c>
      <c r="T89" s="5">
        <v>3</v>
      </c>
      <c r="U89" s="5">
        <v>6</v>
      </c>
      <c r="V89" s="5">
        <v>2</v>
      </c>
      <c r="W89" s="5"/>
      <c r="X89" s="5"/>
      <c r="Y89" s="5"/>
      <c r="Z89" s="5"/>
      <c r="AA89" s="5"/>
      <c r="AB89" s="9"/>
      <c r="AC89" s="58"/>
      <c r="AD89" s="12">
        <v>2</v>
      </c>
      <c r="AE89" s="5">
        <v>5</v>
      </c>
      <c r="AF89" s="5">
        <v>2</v>
      </c>
      <c r="AG89" s="5">
        <v>7</v>
      </c>
      <c r="AH89" s="5">
        <v>3</v>
      </c>
      <c r="AI89" s="5">
        <v>2</v>
      </c>
      <c r="AJ89" s="5"/>
      <c r="AK89" s="5"/>
      <c r="AL89" s="5"/>
      <c r="AM89" s="5"/>
      <c r="AN89" s="5"/>
      <c r="AO89" s="9"/>
      <c r="AP89" s="58"/>
      <c r="AQ89" s="12"/>
      <c r="AR89" s="5"/>
      <c r="AS89" s="5"/>
      <c r="AT89" s="232"/>
      <c r="AU89" s="232"/>
      <c r="AV89" s="232"/>
      <c r="AW89" s="5"/>
      <c r="AX89" s="5"/>
      <c r="AY89" s="5"/>
      <c r="AZ89" s="5"/>
      <c r="BA89" s="5"/>
      <c r="BB89" s="9"/>
    </row>
    <row r="90" spans="1:54" x14ac:dyDescent="0.45">
      <c r="A90" s="24" t="s">
        <v>125</v>
      </c>
      <c r="B90" s="9" t="s">
        <v>143</v>
      </c>
      <c r="C90" s="58"/>
      <c r="D90" s="12">
        <v>8</v>
      </c>
      <c r="E90" s="5">
        <v>3</v>
      </c>
      <c r="F90" s="5">
        <v>2</v>
      </c>
      <c r="G90" s="5">
        <v>6</v>
      </c>
      <c r="H90" s="5">
        <v>9</v>
      </c>
      <c r="I90" s="5">
        <v>4</v>
      </c>
      <c r="J90" s="5"/>
      <c r="K90" s="5"/>
      <c r="L90" s="5"/>
      <c r="M90" s="5"/>
      <c r="N90" s="5"/>
      <c r="O90" s="9"/>
      <c r="P90" s="58"/>
      <c r="Q90" s="12">
        <v>7</v>
      </c>
      <c r="R90" s="5">
        <v>2</v>
      </c>
      <c r="S90" s="5">
        <v>2</v>
      </c>
      <c r="T90" s="5">
        <v>0</v>
      </c>
      <c r="U90" s="5">
        <v>7</v>
      </c>
      <c r="V90" s="5">
        <v>3</v>
      </c>
      <c r="W90" s="5"/>
      <c r="X90" s="5"/>
      <c r="Y90" s="5"/>
      <c r="Z90" s="5"/>
      <c r="AA90" s="5"/>
      <c r="AB90" s="9"/>
      <c r="AC90" s="58"/>
      <c r="AD90" s="12">
        <v>3</v>
      </c>
      <c r="AE90" s="5">
        <v>2</v>
      </c>
      <c r="AF90" s="5">
        <v>1</v>
      </c>
      <c r="AG90" s="5">
        <v>6</v>
      </c>
      <c r="AH90" s="5">
        <v>3</v>
      </c>
      <c r="AI90" s="5">
        <v>2</v>
      </c>
      <c r="AJ90" s="5"/>
      <c r="AK90" s="5"/>
      <c r="AL90" s="5"/>
      <c r="AM90" s="5"/>
      <c r="AN90" s="5"/>
      <c r="AO90" s="9"/>
      <c r="AP90" s="58"/>
      <c r="AQ90" s="12"/>
      <c r="AR90" s="5"/>
      <c r="AS90" s="5"/>
      <c r="AT90" s="232"/>
      <c r="AU90" s="232"/>
      <c r="AV90" s="232"/>
      <c r="AW90" s="5"/>
      <c r="AX90" s="5"/>
      <c r="AY90" s="5"/>
      <c r="AZ90" s="5"/>
      <c r="BA90" s="5"/>
      <c r="BB90" s="9"/>
    </row>
    <row r="91" spans="1:54" x14ac:dyDescent="0.45">
      <c r="A91" s="24" t="s">
        <v>126</v>
      </c>
      <c r="B91" s="9" t="s">
        <v>143</v>
      </c>
      <c r="C91" s="58"/>
      <c r="D91" s="12">
        <v>12</v>
      </c>
      <c r="E91" s="5">
        <v>9</v>
      </c>
      <c r="F91" s="5">
        <v>14</v>
      </c>
      <c r="G91" s="5">
        <v>8</v>
      </c>
      <c r="H91" s="5">
        <v>7</v>
      </c>
      <c r="I91" s="5">
        <v>12</v>
      </c>
      <c r="J91" s="5"/>
      <c r="K91" s="5"/>
      <c r="L91" s="5"/>
      <c r="M91" s="5"/>
      <c r="N91" s="5"/>
      <c r="O91" s="9"/>
      <c r="P91" s="58"/>
      <c r="Q91" s="12">
        <v>10</v>
      </c>
      <c r="R91" s="5">
        <v>5</v>
      </c>
      <c r="S91" s="5">
        <v>10</v>
      </c>
      <c r="T91" s="5">
        <v>7</v>
      </c>
      <c r="U91" s="5">
        <v>4</v>
      </c>
      <c r="V91" s="5">
        <v>7</v>
      </c>
      <c r="W91" s="5"/>
      <c r="X91" s="5"/>
      <c r="Y91" s="5"/>
      <c r="Z91" s="5"/>
      <c r="AA91" s="5"/>
      <c r="AB91" s="9"/>
      <c r="AC91" s="58"/>
      <c r="AD91" s="12">
        <v>7</v>
      </c>
      <c r="AE91" s="5">
        <v>7</v>
      </c>
      <c r="AF91" s="5">
        <v>10</v>
      </c>
      <c r="AG91" s="5">
        <v>4</v>
      </c>
      <c r="AH91" s="5">
        <v>6</v>
      </c>
      <c r="AI91" s="5">
        <v>9</v>
      </c>
      <c r="AJ91" s="5"/>
      <c r="AK91" s="5"/>
      <c r="AL91" s="5"/>
      <c r="AM91" s="5"/>
      <c r="AN91" s="5"/>
      <c r="AO91" s="9"/>
      <c r="AP91" s="58"/>
      <c r="AQ91" s="12"/>
      <c r="AR91" s="5"/>
      <c r="AS91" s="5">
        <v>2</v>
      </c>
      <c r="AT91" s="232"/>
      <c r="AU91" s="232"/>
      <c r="AV91" s="232">
        <v>2</v>
      </c>
      <c r="AW91" s="5"/>
      <c r="AX91" s="5"/>
      <c r="AY91" s="5"/>
      <c r="AZ91" s="5"/>
      <c r="BA91" s="5"/>
      <c r="BB91" s="9"/>
    </row>
    <row r="92" spans="1:54" x14ac:dyDescent="0.45">
      <c r="A92" s="24" t="s">
        <v>127</v>
      </c>
      <c r="B92" s="9" t="s">
        <v>143</v>
      </c>
      <c r="C92" s="58"/>
      <c r="D92" s="12">
        <v>12</v>
      </c>
      <c r="E92" s="5">
        <v>7</v>
      </c>
      <c r="F92" s="5">
        <v>12</v>
      </c>
      <c r="G92" s="5">
        <v>5</v>
      </c>
      <c r="H92" s="5">
        <v>5</v>
      </c>
      <c r="I92" s="5">
        <v>13</v>
      </c>
      <c r="J92" s="5"/>
      <c r="K92" s="5"/>
      <c r="L92" s="5"/>
      <c r="M92" s="5"/>
      <c r="N92" s="5"/>
      <c r="O92" s="9"/>
      <c r="P92" s="58"/>
      <c r="Q92" s="12">
        <v>8</v>
      </c>
      <c r="R92" s="5">
        <v>3</v>
      </c>
      <c r="S92" s="5">
        <v>6</v>
      </c>
      <c r="T92" s="5">
        <v>4</v>
      </c>
      <c r="U92" s="5">
        <v>2</v>
      </c>
      <c r="V92" s="5">
        <v>7</v>
      </c>
      <c r="W92" s="5"/>
      <c r="X92" s="5"/>
      <c r="Y92" s="5"/>
      <c r="Z92" s="5"/>
      <c r="AA92" s="5"/>
      <c r="AB92" s="9"/>
      <c r="AC92" s="58"/>
      <c r="AD92" s="12">
        <v>8</v>
      </c>
      <c r="AE92" s="5">
        <v>3</v>
      </c>
      <c r="AF92" s="5">
        <v>8</v>
      </c>
      <c r="AG92" s="5">
        <v>1</v>
      </c>
      <c r="AH92" s="5">
        <v>3</v>
      </c>
      <c r="AI92" s="5">
        <v>9</v>
      </c>
      <c r="AJ92" s="5"/>
      <c r="AK92" s="5"/>
      <c r="AL92" s="5"/>
      <c r="AM92" s="5"/>
      <c r="AN92" s="5"/>
      <c r="AO92" s="9"/>
      <c r="AP92" s="58"/>
      <c r="AQ92" s="12"/>
      <c r="AR92" s="5"/>
      <c r="AS92" s="5"/>
      <c r="AT92" s="232"/>
      <c r="AU92" s="232"/>
      <c r="AV92" s="232"/>
      <c r="AW92" s="5"/>
      <c r="AX92" s="5"/>
      <c r="AY92" s="5"/>
      <c r="AZ92" s="5"/>
      <c r="BA92" s="5"/>
      <c r="BB92" s="9"/>
    </row>
    <row r="93" spans="1:54" x14ac:dyDescent="0.45">
      <c r="A93" s="24" t="s">
        <v>128</v>
      </c>
      <c r="B93" s="9" t="s">
        <v>143</v>
      </c>
      <c r="C93" s="58"/>
      <c r="D93" s="12">
        <v>5</v>
      </c>
      <c r="E93" s="5">
        <v>5</v>
      </c>
      <c r="F93" s="5">
        <v>9</v>
      </c>
      <c r="G93" s="5">
        <v>7</v>
      </c>
      <c r="H93" s="5">
        <v>5</v>
      </c>
      <c r="I93" s="5">
        <v>7</v>
      </c>
      <c r="J93" s="5"/>
      <c r="K93" s="5"/>
      <c r="L93" s="5"/>
      <c r="M93" s="5"/>
      <c r="N93" s="5"/>
      <c r="O93" s="9"/>
      <c r="P93" s="58"/>
      <c r="Q93" s="12">
        <v>4</v>
      </c>
      <c r="R93" s="5">
        <v>2</v>
      </c>
      <c r="S93" s="5">
        <v>3</v>
      </c>
      <c r="T93" s="5">
        <v>6</v>
      </c>
      <c r="U93" s="5">
        <v>1</v>
      </c>
      <c r="V93" s="5">
        <v>4</v>
      </c>
      <c r="W93" s="5"/>
      <c r="X93" s="5"/>
      <c r="Y93" s="5"/>
      <c r="Z93" s="5"/>
      <c r="AA93" s="5"/>
      <c r="AB93" s="9"/>
      <c r="AC93" s="58"/>
      <c r="AD93" s="12">
        <v>2</v>
      </c>
      <c r="AE93" s="5">
        <v>4</v>
      </c>
      <c r="AF93" s="5">
        <v>6</v>
      </c>
      <c r="AG93" s="5">
        <v>1</v>
      </c>
      <c r="AH93" s="5">
        <v>4</v>
      </c>
      <c r="AI93" s="5">
        <v>3</v>
      </c>
      <c r="AJ93" s="5"/>
      <c r="AK93" s="5"/>
      <c r="AL93" s="5"/>
      <c r="AM93" s="5"/>
      <c r="AN93" s="5"/>
      <c r="AO93" s="9"/>
      <c r="AP93" s="58"/>
      <c r="AQ93" s="12"/>
      <c r="AR93" s="5">
        <v>1</v>
      </c>
      <c r="AS93" s="5">
        <v>1</v>
      </c>
      <c r="AT93" s="232">
        <v>1</v>
      </c>
      <c r="AU93" s="232"/>
      <c r="AV93" s="232"/>
      <c r="AW93" s="5"/>
      <c r="AX93" s="5"/>
      <c r="AY93" s="5"/>
      <c r="AZ93" s="5"/>
      <c r="BA93" s="5"/>
      <c r="BB93" s="9"/>
    </row>
    <row r="94" spans="1:54" x14ac:dyDescent="0.45">
      <c r="A94" s="79" t="s">
        <v>129</v>
      </c>
      <c r="B94" s="9" t="s">
        <v>143</v>
      </c>
      <c r="C94" s="58"/>
      <c r="D94" s="12">
        <v>5</v>
      </c>
      <c r="E94" s="5">
        <v>3</v>
      </c>
      <c r="F94" s="5">
        <v>5</v>
      </c>
      <c r="G94" s="5">
        <v>15</v>
      </c>
      <c r="H94" s="5">
        <v>14</v>
      </c>
      <c r="I94" s="5">
        <v>3</v>
      </c>
      <c r="J94" s="5"/>
      <c r="K94" s="5"/>
      <c r="L94" s="5"/>
      <c r="M94" s="5"/>
      <c r="N94" s="5"/>
      <c r="O94" s="9"/>
      <c r="P94" s="58"/>
      <c r="Q94" s="12">
        <v>3</v>
      </c>
      <c r="R94" s="5">
        <v>3</v>
      </c>
      <c r="S94" s="5">
        <v>3</v>
      </c>
      <c r="T94" s="5">
        <v>4</v>
      </c>
      <c r="U94" s="5">
        <v>14</v>
      </c>
      <c r="V94" s="5">
        <v>1</v>
      </c>
      <c r="W94" s="5"/>
      <c r="X94" s="5"/>
      <c r="Y94" s="5"/>
      <c r="Z94" s="5"/>
      <c r="AA94" s="5"/>
      <c r="AB94" s="9"/>
      <c r="AC94" s="58"/>
      <c r="AD94" s="12">
        <v>3</v>
      </c>
      <c r="AE94" s="5">
        <v>1</v>
      </c>
      <c r="AF94" s="5">
        <v>5</v>
      </c>
      <c r="AG94" s="5">
        <v>13</v>
      </c>
      <c r="AH94" s="5">
        <v>3</v>
      </c>
      <c r="AI94" s="5">
        <v>3</v>
      </c>
      <c r="AJ94" s="5"/>
      <c r="AK94" s="5"/>
      <c r="AL94" s="5"/>
      <c r="AM94" s="5"/>
      <c r="AN94" s="5"/>
      <c r="AO94" s="9"/>
      <c r="AP94" s="58"/>
      <c r="AQ94" s="12"/>
      <c r="AR94" s="5">
        <v>1</v>
      </c>
      <c r="AS94" s="5">
        <v>1</v>
      </c>
      <c r="AT94" s="232"/>
      <c r="AU94" s="232"/>
      <c r="AV94" s="232"/>
      <c r="AW94" s="5"/>
      <c r="AX94" s="5"/>
      <c r="AY94" s="5"/>
      <c r="AZ94" s="5"/>
      <c r="BA94" s="5"/>
      <c r="BB94" s="9"/>
    </row>
    <row r="95" spans="1:54" x14ac:dyDescent="0.45">
      <c r="A95" s="24" t="s">
        <v>130</v>
      </c>
      <c r="B95" s="9" t="s">
        <v>143</v>
      </c>
      <c r="C95" s="58"/>
      <c r="D95" s="12">
        <v>3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/>
      <c r="K95" s="5"/>
      <c r="L95" s="5"/>
      <c r="M95" s="5"/>
      <c r="N95" s="5"/>
      <c r="O95" s="9"/>
      <c r="P95" s="58"/>
      <c r="Q95" s="12">
        <v>3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/>
      <c r="X95" s="5"/>
      <c r="Y95" s="5"/>
      <c r="Z95" s="5"/>
      <c r="AA95" s="5"/>
      <c r="AB95" s="9"/>
      <c r="AC95" s="58"/>
      <c r="AD95" s="12">
        <v>3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/>
      <c r="AK95" s="5"/>
      <c r="AL95" s="5"/>
      <c r="AM95" s="5"/>
      <c r="AN95" s="5"/>
      <c r="AO95" s="9"/>
      <c r="AP95" s="58"/>
      <c r="AQ95" s="12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9"/>
    </row>
    <row r="96" spans="1:54" x14ac:dyDescent="0.45">
      <c r="A96" s="24" t="s">
        <v>131</v>
      </c>
      <c r="B96" s="9" t="s">
        <v>143</v>
      </c>
      <c r="C96" s="58"/>
      <c r="D96" s="12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/>
      <c r="K96" s="5"/>
      <c r="L96" s="5"/>
      <c r="M96" s="5"/>
      <c r="N96" s="5"/>
      <c r="O96" s="9"/>
      <c r="P96" s="58"/>
      <c r="Q96" s="12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/>
      <c r="X96" s="5"/>
      <c r="Y96" s="5"/>
      <c r="Z96" s="5"/>
      <c r="AA96" s="5"/>
      <c r="AB96" s="9"/>
      <c r="AC96" s="58"/>
      <c r="AD96" s="12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/>
      <c r="AK96" s="5"/>
      <c r="AL96" s="5"/>
      <c r="AM96" s="5"/>
      <c r="AN96" s="5"/>
      <c r="AO96" s="9"/>
      <c r="AP96" s="58"/>
      <c r="AQ96" s="12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9"/>
    </row>
    <row r="97" spans="1:54" x14ac:dyDescent="0.45">
      <c r="A97" s="24" t="s">
        <v>132</v>
      </c>
      <c r="B97" s="9" t="s">
        <v>143</v>
      </c>
      <c r="C97" s="58"/>
      <c r="D97" s="12">
        <v>2</v>
      </c>
      <c r="E97" s="5">
        <v>4</v>
      </c>
      <c r="F97" s="5">
        <v>3</v>
      </c>
      <c r="G97" s="5">
        <v>5</v>
      </c>
      <c r="H97" s="5">
        <v>12</v>
      </c>
      <c r="I97" s="5">
        <v>5</v>
      </c>
      <c r="J97" s="5"/>
      <c r="K97" s="5"/>
      <c r="L97" s="5"/>
      <c r="M97" s="5"/>
      <c r="N97" s="5"/>
      <c r="O97" s="9"/>
      <c r="P97" s="58"/>
      <c r="Q97" s="12">
        <v>1</v>
      </c>
      <c r="R97" s="5">
        <v>3</v>
      </c>
      <c r="S97" s="5">
        <v>1</v>
      </c>
      <c r="T97" s="5">
        <v>1</v>
      </c>
      <c r="U97" s="5">
        <v>8</v>
      </c>
      <c r="V97" s="5">
        <v>2</v>
      </c>
      <c r="W97" s="5"/>
      <c r="X97" s="5"/>
      <c r="Y97" s="5"/>
      <c r="Z97" s="5"/>
      <c r="AA97" s="5"/>
      <c r="AB97" s="9"/>
      <c r="AC97" s="58"/>
      <c r="AD97" s="12">
        <v>1</v>
      </c>
      <c r="AE97" s="5">
        <v>3</v>
      </c>
      <c r="AF97" s="5">
        <v>2</v>
      </c>
      <c r="AG97" s="5">
        <v>3</v>
      </c>
      <c r="AH97" s="5">
        <v>8</v>
      </c>
      <c r="AI97" s="5">
        <v>1</v>
      </c>
      <c r="AJ97" s="5"/>
      <c r="AK97" s="5"/>
      <c r="AL97" s="5"/>
      <c r="AM97" s="5"/>
      <c r="AN97" s="5"/>
      <c r="AO97" s="9"/>
      <c r="AP97" s="58"/>
      <c r="AQ97" s="12"/>
      <c r="AR97" s="5"/>
      <c r="AS97" s="5">
        <v>1</v>
      </c>
      <c r="AT97" s="232"/>
      <c r="AU97" s="232"/>
      <c r="AV97" s="232"/>
      <c r="AW97" s="5"/>
      <c r="AX97" s="5"/>
      <c r="AY97" s="5"/>
      <c r="AZ97" s="5"/>
      <c r="BA97" s="5"/>
      <c r="BB97" s="9"/>
    </row>
    <row r="98" spans="1:54" x14ac:dyDescent="0.45">
      <c r="A98" s="24" t="s">
        <v>133</v>
      </c>
      <c r="B98" s="9" t="s">
        <v>143</v>
      </c>
      <c r="C98" s="58"/>
      <c r="D98" s="12">
        <v>3</v>
      </c>
      <c r="E98" s="5">
        <v>4</v>
      </c>
      <c r="F98" s="5">
        <v>3</v>
      </c>
      <c r="G98" s="5">
        <v>4</v>
      </c>
      <c r="H98" s="5">
        <v>6</v>
      </c>
      <c r="I98" s="5">
        <v>5</v>
      </c>
      <c r="J98" s="5"/>
      <c r="K98" s="5"/>
      <c r="L98" s="5"/>
      <c r="M98" s="5"/>
      <c r="N98" s="5"/>
      <c r="O98" s="9"/>
      <c r="P98" s="58"/>
      <c r="Q98" s="12">
        <v>2</v>
      </c>
      <c r="R98" s="5">
        <v>3</v>
      </c>
      <c r="S98" s="5">
        <v>2</v>
      </c>
      <c r="T98" s="5">
        <v>1</v>
      </c>
      <c r="U98" s="5">
        <v>4</v>
      </c>
      <c r="V98" s="5">
        <v>3</v>
      </c>
      <c r="W98" s="5"/>
      <c r="X98" s="5"/>
      <c r="Y98" s="5"/>
      <c r="Z98" s="5"/>
      <c r="AA98" s="5"/>
      <c r="AB98" s="9"/>
      <c r="AC98" s="58"/>
      <c r="AD98" s="12">
        <v>3</v>
      </c>
      <c r="AE98" s="5">
        <v>3</v>
      </c>
      <c r="AF98" s="5">
        <v>2</v>
      </c>
      <c r="AG98" s="5">
        <v>3</v>
      </c>
      <c r="AH98" s="5">
        <v>3</v>
      </c>
      <c r="AI98" s="5">
        <v>3</v>
      </c>
      <c r="AJ98" s="5"/>
      <c r="AK98" s="5"/>
      <c r="AL98" s="5"/>
      <c r="AM98" s="5"/>
      <c r="AN98" s="5"/>
      <c r="AO98" s="9"/>
      <c r="AP98" s="58"/>
      <c r="AQ98" s="12"/>
      <c r="AR98" s="5"/>
      <c r="AS98" s="5"/>
      <c r="AT98" s="232"/>
      <c r="AU98" s="232"/>
      <c r="AV98" s="232"/>
      <c r="AW98" s="5"/>
      <c r="AX98" s="5"/>
      <c r="AY98" s="5"/>
      <c r="AZ98" s="5"/>
      <c r="BA98" s="5"/>
      <c r="BB98" s="9"/>
    </row>
    <row r="99" spans="1:54" s="85" customFormat="1" x14ac:dyDescent="0.45">
      <c r="A99" s="24">
        <v>99228</v>
      </c>
      <c r="B99" s="9" t="s">
        <v>143</v>
      </c>
      <c r="C99" s="58"/>
      <c r="D99" s="12"/>
      <c r="E99" s="5"/>
      <c r="F99" s="5"/>
      <c r="G99" s="5"/>
      <c r="H99" s="5"/>
      <c r="I99" s="5"/>
      <c r="J99" s="5"/>
      <c r="K99" s="5"/>
      <c r="L99" s="5"/>
      <c r="M99" s="5"/>
      <c r="N99" s="5"/>
      <c r="O99" s="9"/>
      <c r="P99" s="58"/>
      <c r="Q99" s="12"/>
      <c r="R99" s="5"/>
      <c r="S99" s="5"/>
      <c r="T99" s="5"/>
      <c r="U99" s="5"/>
      <c r="V99" s="5"/>
      <c r="W99" s="5"/>
      <c r="X99" s="5"/>
      <c r="Y99" s="5"/>
      <c r="Z99" s="5"/>
      <c r="AA99" s="5"/>
      <c r="AB99" s="9"/>
      <c r="AC99" s="58"/>
      <c r="AD99" s="12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9"/>
      <c r="AP99" s="58"/>
      <c r="AQ99" s="12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9"/>
    </row>
    <row r="100" spans="1:54" x14ac:dyDescent="0.45">
      <c r="A100" s="24" t="s">
        <v>134</v>
      </c>
      <c r="B100" s="9" t="s">
        <v>143</v>
      </c>
      <c r="C100" s="58"/>
      <c r="D100" s="12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/>
      <c r="K100" s="5"/>
      <c r="L100" s="5"/>
      <c r="M100" s="5"/>
      <c r="N100" s="5"/>
      <c r="O100" s="9"/>
      <c r="P100" s="58"/>
      <c r="Q100" s="12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/>
      <c r="X100" s="5"/>
      <c r="Y100" s="5"/>
      <c r="Z100" s="5"/>
      <c r="AA100" s="5"/>
      <c r="AB100" s="9"/>
      <c r="AC100" s="58"/>
      <c r="AD100" s="12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/>
      <c r="AK100" s="5"/>
      <c r="AL100" s="5"/>
      <c r="AM100" s="5"/>
      <c r="AN100" s="5"/>
      <c r="AO100" s="9"/>
      <c r="AP100" s="58"/>
      <c r="AQ100" s="12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9"/>
    </row>
    <row r="101" spans="1:54" x14ac:dyDescent="0.45">
      <c r="A101" s="24" t="s">
        <v>135</v>
      </c>
      <c r="B101" s="9" t="s">
        <v>143</v>
      </c>
      <c r="C101" s="58"/>
      <c r="D101" s="12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/>
      <c r="K101" s="5"/>
      <c r="L101" s="5"/>
      <c r="M101" s="5"/>
      <c r="N101" s="5"/>
      <c r="O101" s="9"/>
      <c r="P101" s="58"/>
      <c r="Q101" s="12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/>
      <c r="X101" s="5"/>
      <c r="Y101" s="5"/>
      <c r="Z101" s="5"/>
      <c r="AA101" s="5"/>
      <c r="AB101" s="9"/>
      <c r="AC101" s="58"/>
      <c r="AD101" s="12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/>
      <c r="AK101" s="5"/>
      <c r="AL101" s="5"/>
      <c r="AM101" s="5"/>
      <c r="AN101" s="5"/>
      <c r="AO101" s="9"/>
      <c r="AP101" s="58"/>
      <c r="AQ101" s="12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9"/>
    </row>
    <row r="102" spans="1:54" x14ac:dyDescent="0.45">
      <c r="A102" s="24" t="s">
        <v>136</v>
      </c>
      <c r="B102" s="9" t="s">
        <v>143</v>
      </c>
      <c r="C102" s="58"/>
      <c r="D102" s="12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/>
      <c r="K102" s="5"/>
      <c r="L102" s="5"/>
      <c r="M102" s="5"/>
      <c r="N102" s="5"/>
      <c r="O102" s="9"/>
      <c r="P102" s="58"/>
      <c r="Q102" s="12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/>
      <c r="X102" s="5"/>
      <c r="Y102" s="5"/>
      <c r="Z102" s="5"/>
      <c r="AA102" s="5"/>
      <c r="AB102" s="9"/>
      <c r="AC102" s="58"/>
      <c r="AD102" s="12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/>
      <c r="AK102" s="5"/>
      <c r="AL102" s="5"/>
      <c r="AM102" s="5"/>
      <c r="AN102" s="5"/>
      <c r="AO102" s="9"/>
      <c r="AP102" s="58"/>
      <c r="AQ102" s="12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9"/>
    </row>
    <row r="103" spans="1:54" x14ac:dyDescent="0.45">
      <c r="A103" s="24" t="s">
        <v>137</v>
      </c>
      <c r="B103" s="9" t="s">
        <v>143</v>
      </c>
      <c r="C103" s="58"/>
      <c r="D103" s="12">
        <v>0</v>
      </c>
      <c r="E103" s="5">
        <v>0</v>
      </c>
      <c r="F103" s="5">
        <v>2</v>
      </c>
      <c r="G103" s="5">
        <v>0</v>
      </c>
      <c r="H103" s="5">
        <v>0</v>
      </c>
      <c r="I103" s="5">
        <v>0</v>
      </c>
      <c r="J103" s="5"/>
      <c r="K103" s="5"/>
      <c r="L103" s="5"/>
      <c r="M103" s="5"/>
      <c r="N103" s="5"/>
      <c r="O103" s="9"/>
      <c r="P103" s="58"/>
      <c r="Q103" s="12">
        <v>0</v>
      </c>
      <c r="R103" s="5">
        <v>0</v>
      </c>
      <c r="S103" s="5">
        <v>2</v>
      </c>
      <c r="T103" s="5">
        <v>0</v>
      </c>
      <c r="U103" s="5">
        <v>0</v>
      </c>
      <c r="V103" s="5">
        <v>0</v>
      </c>
      <c r="W103" s="5"/>
      <c r="X103" s="5"/>
      <c r="Y103" s="5"/>
      <c r="Z103" s="5"/>
      <c r="AA103" s="5"/>
      <c r="AB103" s="9"/>
      <c r="AC103" s="58"/>
      <c r="AD103" s="12">
        <v>0</v>
      </c>
      <c r="AE103" s="5">
        <v>0</v>
      </c>
      <c r="AF103" s="5">
        <v>2</v>
      </c>
      <c r="AG103" s="5">
        <v>0</v>
      </c>
      <c r="AH103" s="5">
        <v>0</v>
      </c>
      <c r="AI103" s="5">
        <v>0</v>
      </c>
      <c r="AJ103" s="5"/>
      <c r="AK103" s="5"/>
      <c r="AL103" s="5"/>
      <c r="AM103" s="5"/>
      <c r="AN103" s="5"/>
      <c r="AO103" s="9"/>
      <c r="AP103" s="58"/>
      <c r="AQ103" s="12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9"/>
    </row>
    <row r="104" spans="1:54" x14ac:dyDescent="0.45">
      <c r="A104" s="24" t="s">
        <v>138</v>
      </c>
      <c r="B104" s="9" t="s">
        <v>143</v>
      </c>
      <c r="C104" s="58"/>
      <c r="D104" s="12">
        <v>5</v>
      </c>
      <c r="E104" s="5">
        <v>4</v>
      </c>
      <c r="F104" s="5">
        <v>6</v>
      </c>
      <c r="G104" s="5">
        <v>6</v>
      </c>
      <c r="H104" s="5">
        <v>1</v>
      </c>
      <c r="I104" s="5">
        <v>1</v>
      </c>
      <c r="J104" s="5"/>
      <c r="K104" s="5"/>
      <c r="L104" s="5"/>
      <c r="M104" s="5"/>
      <c r="N104" s="5"/>
      <c r="O104" s="9"/>
      <c r="P104" s="58"/>
      <c r="Q104" s="12">
        <v>4</v>
      </c>
      <c r="R104" s="5">
        <v>2</v>
      </c>
      <c r="S104" s="5">
        <v>4</v>
      </c>
      <c r="T104" s="5">
        <v>6</v>
      </c>
      <c r="U104" s="5">
        <v>1</v>
      </c>
      <c r="V104" s="5">
        <v>0</v>
      </c>
      <c r="W104" s="5"/>
      <c r="X104" s="5"/>
      <c r="Y104" s="5"/>
      <c r="Z104" s="5"/>
      <c r="AA104" s="5"/>
      <c r="AB104" s="9"/>
      <c r="AC104" s="58"/>
      <c r="AD104" s="12">
        <v>2</v>
      </c>
      <c r="AE104" s="5">
        <v>3</v>
      </c>
      <c r="AF104" s="5">
        <v>4</v>
      </c>
      <c r="AG104" s="5">
        <v>4</v>
      </c>
      <c r="AH104" s="5">
        <v>1</v>
      </c>
      <c r="AI104" s="5">
        <v>1</v>
      </c>
      <c r="AJ104" s="5"/>
      <c r="AK104" s="5"/>
      <c r="AL104" s="5"/>
      <c r="AM104" s="5"/>
      <c r="AN104" s="5"/>
      <c r="AO104" s="9"/>
      <c r="AP104" s="58"/>
      <c r="AQ104" s="12"/>
      <c r="AR104" s="5">
        <v>1</v>
      </c>
      <c r="AS104" s="5"/>
      <c r="AT104" s="232"/>
      <c r="AU104" s="232"/>
      <c r="AV104" s="232"/>
      <c r="AW104" s="5"/>
      <c r="AX104" s="5"/>
      <c r="AY104" s="5"/>
      <c r="AZ104" s="5"/>
      <c r="BA104" s="5"/>
      <c r="BB104" s="9"/>
    </row>
    <row r="105" spans="1:54" x14ac:dyDescent="0.45">
      <c r="A105" s="24" t="s">
        <v>139</v>
      </c>
      <c r="B105" s="9" t="s">
        <v>143</v>
      </c>
      <c r="C105" s="58"/>
      <c r="D105" s="12">
        <v>1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/>
      <c r="K105" s="5"/>
      <c r="L105" s="5"/>
      <c r="M105" s="5"/>
      <c r="N105" s="5"/>
      <c r="O105" s="9"/>
      <c r="P105" s="58"/>
      <c r="Q105" s="12">
        <v>1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/>
      <c r="X105" s="5"/>
      <c r="Y105" s="5"/>
      <c r="Z105" s="5"/>
      <c r="AA105" s="5"/>
      <c r="AB105" s="9"/>
      <c r="AC105" s="58"/>
      <c r="AD105" s="12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/>
      <c r="AK105" s="5"/>
      <c r="AL105" s="5"/>
      <c r="AM105" s="5"/>
      <c r="AN105" s="5"/>
      <c r="AO105" s="9"/>
      <c r="AP105" s="58"/>
      <c r="AQ105" s="12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9"/>
    </row>
    <row r="106" spans="1:54" x14ac:dyDescent="0.45">
      <c r="A106" s="24" t="s">
        <v>140</v>
      </c>
      <c r="B106" s="9" t="s">
        <v>143</v>
      </c>
      <c r="C106" s="58"/>
      <c r="D106" s="12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/>
      <c r="K106" s="5"/>
      <c r="L106" s="5"/>
      <c r="M106" s="5"/>
      <c r="N106" s="5"/>
      <c r="O106" s="9"/>
      <c r="P106" s="58"/>
      <c r="Q106" s="12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/>
      <c r="X106" s="5"/>
      <c r="Y106" s="5"/>
      <c r="Z106" s="5"/>
      <c r="AA106" s="5"/>
      <c r="AB106" s="9"/>
      <c r="AC106" s="58"/>
      <c r="AD106" s="12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/>
      <c r="AK106" s="5"/>
      <c r="AL106" s="5"/>
      <c r="AM106" s="5"/>
      <c r="AN106" s="5"/>
      <c r="AO106" s="9"/>
      <c r="AP106" s="58"/>
      <c r="AQ106" s="12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9"/>
    </row>
    <row r="107" spans="1:54" ht="14.65" thickBot="1" x14ac:dyDescent="0.5">
      <c r="A107" s="25" t="s">
        <v>141</v>
      </c>
      <c r="B107" s="11" t="s">
        <v>143</v>
      </c>
      <c r="C107" s="26"/>
      <c r="D107" s="13">
        <v>5</v>
      </c>
      <c r="E107" s="10">
        <v>5</v>
      </c>
      <c r="F107" s="10">
        <v>6</v>
      </c>
      <c r="G107" s="10">
        <v>6</v>
      </c>
      <c r="H107" s="10">
        <v>3</v>
      </c>
      <c r="I107" s="10">
        <v>1</v>
      </c>
      <c r="J107" s="10"/>
      <c r="K107" s="10"/>
      <c r="L107" s="10"/>
      <c r="M107" s="10"/>
      <c r="N107" s="10"/>
      <c r="O107" s="11"/>
      <c r="P107" s="26"/>
      <c r="Q107" s="13">
        <v>3</v>
      </c>
      <c r="R107" s="10">
        <v>3</v>
      </c>
      <c r="S107" s="10">
        <v>4</v>
      </c>
      <c r="T107" s="10">
        <v>5</v>
      </c>
      <c r="U107" s="10">
        <v>3</v>
      </c>
      <c r="V107" s="10">
        <v>0</v>
      </c>
      <c r="W107" s="10"/>
      <c r="X107" s="10"/>
      <c r="Y107" s="10"/>
      <c r="Z107" s="10"/>
      <c r="AA107" s="10"/>
      <c r="AB107" s="11"/>
      <c r="AC107" s="26"/>
      <c r="AD107" s="13">
        <v>3</v>
      </c>
      <c r="AE107" s="10">
        <v>3</v>
      </c>
      <c r="AF107" s="10">
        <v>4</v>
      </c>
      <c r="AG107" s="10">
        <v>4</v>
      </c>
      <c r="AH107" s="10">
        <v>2</v>
      </c>
      <c r="AI107" s="10">
        <v>1</v>
      </c>
      <c r="AJ107" s="10"/>
      <c r="AK107" s="10"/>
      <c r="AL107" s="10"/>
      <c r="AM107" s="10"/>
      <c r="AN107" s="10"/>
      <c r="AO107" s="11"/>
      <c r="AP107" s="26"/>
      <c r="AQ107" s="13"/>
      <c r="AR107" s="10">
        <v>1</v>
      </c>
      <c r="AS107" s="10"/>
      <c r="AT107" s="209"/>
      <c r="AU107" s="209">
        <v>1</v>
      </c>
      <c r="AV107" s="209"/>
      <c r="AW107" s="10"/>
      <c r="AX107" s="10"/>
      <c r="AY107" s="10"/>
      <c r="AZ107" s="10"/>
      <c r="BA107" s="10"/>
      <c r="BB107" s="11"/>
    </row>
    <row r="108" spans="1:54" s="66" customFormat="1" ht="14.65" thickBot="1" x14ac:dyDescent="0.5">
      <c r="A108" s="269" t="s">
        <v>263</v>
      </c>
      <c r="B108" s="270"/>
      <c r="C108" s="58"/>
      <c r="D108" s="231">
        <f>SUM(D3:D107)</f>
        <v>127</v>
      </c>
      <c r="E108" s="82">
        <f t="shared" ref="E108:I108" si="0">SUM(E3:E107)</f>
        <v>133</v>
      </c>
      <c r="F108" s="82">
        <f t="shared" si="0"/>
        <v>157</v>
      </c>
      <c r="G108" s="82">
        <f t="shared" si="0"/>
        <v>145</v>
      </c>
      <c r="H108" s="82">
        <f t="shared" si="0"/>
        <v>148</v>
      </c>
      <c r="I108" s="82">
        <f t="shared" si="0"/>
        <v>133</v>
      </c>
      <c r="J108" s="82"/>
      <c r="K108" s="82"/>
      <c r="L108" s="82"/>
      <c r="M108" s="82"/>
      <c r="N108" s="82"/>
      <c r="O108" s="83"/>
      <c r="P108" s="58"/>
      <c r="Q108" s="231">
        <f>SUM(Q3:Q107)</f>
        <v>81</v>
      </c>
      <c r="R108" s="82">
        <f t="shared" ref="R108:V108" si="1">SUM(R3:R107)</f>
        <v>82</v>
      </c>
      <c r="S108" s="82">
        <f t="shared" si="1"/>
        <v>102</v>
      </c>
      <c r="T108" s="82">
        <f t="shared" si="1"/>
        <v>90</v>
      </c>
      <c r="U108" s="82">
        <f t="shared" si="1"/>
        <v>100</v>
      </c>
      <c r="V108" s="82">
        <f t="shared" si="1"/>
        <v>82</v>
      </c>
      <c r="W108" s="82"/>
      <c r="X108" s="82"/>
      <c r="Y108" s="82"/>
      <c r="Z108" s="82"/>
      <c r="AA108" s="82"/>
      <c r="AB108" s="83"/>
      <c r="AC108" s="58"/>
      <c r="AD108" s="231">
        <f>SUM(AD3:AD107)</f>
        <v>73</v>
      </c>
      <c r="AE108" s="82">
        <f t="shared" ref="AE108:AG108" si="2">SUM(AE3:AE107)</f>
        <v>87</v>
      </c>
      <c r="AF108" s="82">
        <f t="shared" si="2"/>
        <v>106</v>
      </c>
      <c r="AG108" s="82">
        <f t="shared" si="2"/>
        <v>95</v>
      </c>
      <c r="AH108" s="82">
        <f>SUM(AH3:AH107)</f>
        <v>91</v>
      </c>
      <c r="AI108" s="82">
        <f>SUM(AI3:AI107)</f>
        <v>81</v>
      </c>
      <c r="AJ108" s="82"/>
      <c r="AK108" s="82"/>
      <c r="AL108" s="82"/>
      <c r="AM108" s="82"/>
      <c r="AN108" s="82"/>
      <c r="AO108" s="83"/>
      <c r="AP108" s="58"/>
      <c r="AQ108" s="231">
        <f>SUM(AQ3:AQ107)</f>
        <v>3</v>
      </c>
      <c r="AR108" s="231">
        <f t="shared" ref="AR108:AV108" si="3">SUM(AR3:AR107)</f>
        <v>6</v>
      </c>
      <c r="AS108" s="231">
        <f t="shared" si="3"/>
        <v>10</v>
      </c>
      <c r="AT108" s="231">
        <f t="shared" si="3"/>
        <v>1</v>
      </c>
      <c r="AU108" s="231">
        <f t="shared" si="3"/>
        <v>4</v>
      </c>
      <c r="AV108" s="231">
        <f t="shared" si="3"/>
        <v>2</v>
      </c>
      <c r="AW108" s="82"/>
      <c r="AX108" s="82"/>
      <c r="AY108" s="82"/>
      <c r="AZ108" s="82"/>
      <c r="BA108" s="82"/>
      <c r="BB108" s="83"/>
    </row>
    <row r="109" spans="1:54" x14ac:dyDescent="0.45">
      <c r="A109" s="17" t="s">
        <v>38</v>
      </c>
      <c r="B109" s="22" t="s">
        <v>144</v>
      </c>
      <c r="C109" s="19"/>
      <c r="D109" s="21">
        <v>7</v>
      </c>
      <c r="E109" s="18">
        <v>2</v>
      </c>
      <c r="F109" s="18">
        <v>2</v>
      </c>
      <c r="G109" s="18">
        <v>1</v>
      </c>
      <c r="H109" s="18">
        <v>7</v>
      </c>
      <c r="I109" s="18">
        <v>8</v>
      </c>
      <c r="J109" s="18"/>
      <c r="K109" s="18"/>
      <c r="L109" s="18"/>
      <c r="M109" s="18"/>
      <c r="N109" s="18"/>
      <c r="O109" s="22"/>
      <c r="P109" s="19"/>
      <c r="Q109" s="21">
        <v>5</v>
      </c>
      <c r="R109" s="18">
        <v>2</v>
      </c>
      <c r="S109" s="78">
        <v>2</v>
      </c>
      <c r="T109" s="78">
        <v>0</v>
      </c>
      <c r="U109" s="78">
        <v>5</v>
      </c>
      <c r="V109" s="78">
        <v>3</v>
      </c>
      <c r="W109" s="78"/>
      <c r="X109" s="78"/>
      <c r="Y109" s="78"/>
      <c r="Z109" s="18"/>
      <c r="AA109" s="18"/>
      <c r="AB109" s="22"/>
      <c r="AC109" s="19"/>
      <c r="AD109" s="21">
        <v>6</v>
      </c>
      <c r="AE109" s="18">
        <v>2</v>
      </c>
      <c r="AF109" s="78">
        <v>4</v>
      </c>
      <c r="AG109" s="78">
        <v>1</v>
      </c>
      <c r="AH109" s="78">
        <v>6</v>
      </c>
      <c r="AI109" s="78">
        <v>6</v>
      </c>
      <c r="AJ109" s="78"/>
      <c r="AK109" s="78"/>
      <c r="AL109" s="78"/>
      <c r="AM109" s="18"/>
      <c r="AN109" s="18"/>
      <c r="AO109" s="22"/>
      <c r="AP109" s="19"/>
      <c r="AQ109" s="21"/>
      <c r="AR109" s="18"/>
      <c r="AS109" s="78"/>
      <c r="AT109" s="18"/>
      <c r="AU109" s="18"/>
      <c r="AV109" s="18"/>
      <c r="AW109" s="78"/>
      <c r="AX109" s="78"/>
      <c r="AY109" s="78"/>
      <c r="AZ109" s="78"/>
      <c r="BA109" s="78"/>
      <c r="BB109" s="47"/>
    </row>
    <row r="110" spans="1:54" x14ac:dyDescent="0.45">
      <c r="A110" s="24" t="s">
        <v>39</v>
      </c>
      <c r="B110" s="9" t="s">
        <v>144</v>
      </c>
      <c r="C110" s="58"/>
      <c r="D110" s="12">
        <v>3</v>
      </c>
      <c r="E110" s="5">
        <v>2</v>
      </c>
      <c r="F110" s="5">
        <v>4</v>
      </c>
      <c r="G110" s="5">
        <v>1</v>
      </c>
      <c r="H110" s="5">
        <v>4</v>
      </c>
      <c r="I110" s="5">
        <v>2</v>
      </c>
      <c r="J110" s="5"/>
      <c r="K110" s="5"/>
      <c r="L110" s="5"/>
      <c r="M110" s="5"/>
      <c r="N110" s="5"/>
      <c r="O110" s="9"/>
      <c r="P110" s="58"/>
      <c r="Q110" s="12">
        <v>1</v>
      </c>
      <c r="R110" s="5">
        <v>1</v>
      </c>
      <c r="S110" s="5">
        <v>2</v>
      </c>
      <c r="T110" s="5">
        <v>1</v>
      </c>
      <c r="U110" s="5">
        <v>3</v>
      </c>
      <c r="V110" s="5">
        <v>0</v>
      </c>
      <c r="W110" s="5"/>
      <c r="X110" s="5"/>
      <c r="Y110" s="5"/>
      <c r="Z110" s="5"/>
      <c r="AA110" s="5"/>
      <c r="AB110" s="9"/>
      <c r="AC110" s="58"/>
      <c r="AD110" s="12">
        <v>2</v>
      </c>
      <c r="AE110" s="5">
        <v>1</v>
      </c>
      <c r="AF110" s="5">
        <v>3</v>
      </c>
      <c r="AG110" s="5">
        <v>0</v>
      </c>
      <c r="AH110" s="5">
        <v>3</v>
      </c>
      <c r="AI110" s="5">
        <v>1</v>
      </c>
      <c r="AJ110" s="5"/>
      <c r="AK110" s="5"/>
      <c r="AL110" s="5"/>
      <c r="AM110" s="5"/>
      <c r="AN110" s="5"/>
      <c r="AO110" s="9"/>
      <c r="AP110" s="58"/>
      <c r="AQ110" s="12"/>
      <c r="AR110" s="5"/>
      <c r="AS110" s="5">
        <v>1</v>
      </c>
      <c r="AT110" s="232"/>
      <c r="AU110" s="232">
        <v>1</v>
      </c>
      <c r="AV110" s="232"/>
      <c r="AW110" s="5"/>
      <c r="AX110" s="5"/>
      <c r="AY110" s="5"/>
      <c r="AZ110" s="5"/>
      <c r="BA110" s="5"/>
      <c r="BB110" s="9"/>
    </row>
    <row r="111" spans="1:54" x14ac:dyDescent="0.45">
      <c r="A111" s="24" t="s">
        <v>40</v>
      </c>
      <c r="B111" s="9" t="s">
        <v>144</v>
      </c>
      <c r="C111" s="58"/>
      <c r="D111" s="12">
        <v>0</v>
      </c>
      <c r="E111" s="5">
        <v>0</v>
      </c>
      <c r="F111" s="5">
        <v>1</v>
      </c>
      <c r="G111" s="5">
        <v>1</v>
      </c>
      <c r="H111" s="5">
        <v>1</v>
      </c>
      <c r="I111" s="5">
        <v>1</v>
      </c>
      <c r="J111" s="5"/>
      <c r="K111" s="5"/>
      <c r="L111" s="5"/>
      <c r="M111" s="5"/>
      <c r="N111" s="5"/>
      <c r="O111" s="9"/>
      <c r="P111" s="58"/>
      <c r="Q111" s="12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/>
      <c r="X111" s="5"/>
      <c r="Y111" s="5"/>
      <c r="Z111" s="5"/>
      <c r="AA111" s="5"/>
      <c r="AB111" s="9"/>
      <c r="AC111" s="58"/>
      <c r="AD111" s="12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/>
      <c r="AK111" s="5"/>
      <c r="AL111" s="5"/>
      <c r="AM111" s="5"/>
      <c r="AN111" s="5"/>
      <c r="AO111" s="9"/>
      <c r="AP111" s="58"/>
      <c r="AQ111" s="12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9"/>
    </row>
    <row r="112" spans="1:54" x14ac:dyDescent="0.45">
      <c r="A112" s="24" t="s">
        <v>41</v>
      </c>
      <c r="B112" s="9" t="s">
        <v>144</v>
      </c>
      <c r="C112" s="58"/>
      <c r="D112" s="12">
        <v>29</v>
      </c>
      <c r="E112" s="5">
        <v>27</v>
      </c>
      <c r="F112" s="5">
        <v>35</v>
      </c>
      <c r="G112" s="5">
        <v>13</v>
      </c>
      <c r="H112" s="5">
        <v>16</v>
      </c>
      <c r="I112" s="5">
        <v>23</v>
      </c>
      <c r="J112" s="5"/>
      <c r="K112" s="5"/>
      <c r="L112" s="5"/>
      <c r="M112" s="5"/>
      <c r="N112" s="5"/>
      <c r="O112" s="9"/>
      <c r="P112" s="58"/>
      <c r="Q112" s="12">
        <v>18</v>
      </c>
      <c r="R112" s="5">
        <v>9</v>
      </c>
      <c r="S112" s="5">
        <v>29</v>
      </c>
      <c r="T112" s="5">
        <v>6</v>
      </c>
      <c r="U112" s="5">
        <v>9</v>
      </c>
      <c r="V112" s="5">
        <v>12</v>
      </c>
      <c r="W112" s="5"/>
      <c r="X112" s="5"/>
      <c r="Y112" s="5"/>
      <c r="Z112" s="5"/>
      <c r="AA112" s="5"/>
      <c r="AB112" s="9"/>
      <c r="AC112" s="58"/>
      <c r="AD112" s="12">
        <v>38</v>
      </c>
      <c r="AE112" s="5">
        <v>21</v>
      </c>
      <c r="AF112" s="5">
        <v>39</v>
      </c>
      <c r="AG112" s="5">
        <v>9</v>
      </c>
      <c r="AH112" s="5">
        <v>7</v>
      </c>
      <c r="AI112" s="5">
        <v>16</v>
      </c>
      <c r="AJ112" s="5"/>
      <c r="AK112" s="5"/>
      <c r="AL112" s="5"/>
      <c r="AM112" s="5"/>
      <c r="AN112" s="5"/>
      <c r="AO112" s="9"/>
      <c r="AP112" s="58"/>
      <c r="AQ112" s="12">
        <v>1</v>
      </c>
      <c r="AR112" s="5"/>
      <c r="AS112" s="5">
        <v>1</v>
      </c>
      <c r="AT112" s="5"/>
      <c r="AU112" s="5"/>
      <c r="AV112" s="5"/>
      <c r="AW112" s="5"/>
      <c r="AX112" s="5"/>
      <c r="AY112" s="5"/>
      <c r="AZ112" s="5"/>
      <c r="BA112" s="5"/>
      <c r="BB112" s="9"/>
    </row>
    <row r="113" spans="1:54" x14ac:dyDescent="0.45">
      <c r="A113" s="24" t="s">
        <v>42</v>
      </c>
      <c r="B113" s="9" t="s">
        <v>144</v>
      </c>
      <c r="C113" s="58"/>
      <c r="D113" s="12">
        <v>8</v>
      </c>
      <c r="E113" s="5">
        <v>7</v>
      </c>
      <c r="F113" s="5">
        <v>7</v>
      </c>
      <c r="G113" s="5">
        <v>10</v>
      </c>
      <c r="H113" s="5">
        <v>6</v>
      </c>
      <c r="I113" s="5">
        <v>10</v>
      </c>
      <c r="J113" s="5"/>
      <c r="K113" s="5"/>
      <c r="L113" s="5"/>
      <c r="M113" s="5"/>
      <c r="N113" s="5"/>
      <c r="O113" s="9"/>
      <c r="P113" s="58"/>
      <c r="Q113" s="12">
        <v>4</v>
      </c>
      <c r="R113" s="5">
        <v>4</v>
      </c>
      <c r="S113" s="5">
        <v>4</v>
      </c>
      <c r="T113" s="5">
        <v>5</v>
      </c>
      <c r="U113" s="5">
        <v>5</v>
      </c>
      <c r="V113" s="5">
        <v>5</v>
      </c>
      <c r="W113" s="5"/>
      <c r="X113" s="5"/>
      <c r="Y113" s="5"/>
      <c r="Z113" s="5"/>
      <c r="AA113" s="5"/>
      <c r="AB113" s="9"/>
      <c r="AC113" s="58"/>
      <c r="AD113" s="12">
        <v>8</v>
      </c>
      <c r="AE113" s="5">
        <v>6</v>
      </c>
      <c r="AF113" s="5">
        <v>8</v>
      </c>
      <c r="AG113" s="5">
        <v>7</v>
      </c>
      <c r="AH113" s="5">
        <v>2</v>
      </c>
      <c r="AI113" s="5">
        <v>8</v>
      </c>
      <c r="AJ113" s="5"/>
      <c r="AK113" s="5"/>
      <c r="AL113" s="5"/>
      <c r="AM113" s="5"/>
      <c r="AN113" s="5"/>
      <c r="AO113" s="9"/>
      <c r="AP113" s="58"/>
      <c r="AQ113" s="12"/>
      <c r="AR113" s="5"/>
      <c r="AS113" s="5"/>
      <c r="AT113" s="232">
        <v>2</v>
      </c>
      <c r="AU113" s="232"/>
      <c r="AV113" s="232"/>
      <c r="AW113" s="5"/>
      <c r="AX113" s="5"/>
      <c r="AY113" s="5"/>
      <c r="AZ113" s="5"/>
      <c r="BA113" s="5"/>
      <c r="BB113" s="9"/>
    </row>
    <row r="114" spans="1:54" x14ac:dyDescent="0.45">
      <c r="A114" s="24" t="s">
        <v>43</v>
      </c>
      <c r="B114" s="9" t="s">
        <v>144</v>
      </c>
      <c r="C114" s="58"/>
      <c r="D114" s="12">
        <v>18</v>
      </c>
      <c r="E114" s="5">
        <v>11</v>
      </c>
      <c r="F114" s="5">
        <v>19</v>
      </c>
      <c r="G114" s="5">
        <v>15</v>
      </c>
      <c r="H114" s="5">
        <v>13</v>
      </c>
      <c r="I114" s="5">
        <v>11</v>
      </c>
      <c r="J114" s="5"/>
      <c r="K114" s="5"/>
      <c r="L114" s="5"/>
      <c r="M114" s="5"/>
      <c r="N114" s="5"/>
      <c r="O114" s="9"/>
      <c r="P114" s="58"/>
      <c r="Q114" s="12">
        <v>12</v>
      </c>
      <c r="R114" s="5">
        <v>6</v>
      </c>
      <c r="S114" s="5">
        <v>15</v>
      </c>
      <c r="T114" s="5">
        <v>11</v>
      </c>
      <c r="U114" s="5">
        <v>6</v>
      </c>
      <c r="V114" s="5">
        <v>7</v>
      </c>
      <c r="W114" s="5"/>
      <c r="X114" s="5"/>
      <c r="Y114" s="5"/>
      <c r="Z114" s="5"/>
      <c r="AA114" s="5"/>
      <c r="AB114" s="9"/>
      <c r="AC114" s="58"/>
      <c r="AD114" s="12">
        <v>24</v>
      </c>
      <c r="AE114" s="5">
        <v>10</v>
      </c>
      <c r="AF114" s="5">
        <v>27</v>
      </c>
      <c r="AG114" s="5">
        <v>11</v>
      </c>
      <c r="AH114" s="5">
        <v>9</v>
      </c>
      <c r="AI114" s="5">
        <v>4</v>
      </c>
      <c r="AJ114" s="5"/>
      <c r="AK114" s="5"/>
      <c r="AL114" s="5"/>
      <c r="AM114" s="5"/>
      <c r="AN114" s="5"/>
      <c r="AO114" s="9"/>
      <c r="AP114" s="58"/>
      <c r="AQ114" s="12">
        <v>1</v>
      </c>
      <c r="AR114" s="5"/>
      <c r="AS114" s="5">
        <v>1</v>
      </c>
      <c r="AT114" s="5"/>
      <c r="AU114" s="5"/>
      <c r="AV114" s="5"/>
      <c r="AW114" s="5"/>
      <c r="AX114" s="5"/>
      <c r="AY114" s="5"/>
      <c r="AZ114" s="5"/>
      <c r="BA114" s="5"/>
      <c r="BB114" s="9"/>
    </row>
    <row r="115" spans="1:54" x14ac:dyDescent="0.45">
      <c r="A115" s="24" t="s">
        <v>44</v>
      </c>
      <c r="B115" s="9" t="s">
        <v>144</v>
      </c>
      <c r="C115" s="58"/>
      <c r="D115" s="12">
        <v>25</v>
      </c>
      <c r="E115" s="5">
        <v>22</v>
      </c>
      <c r="F115" s="5">
        <v>26</v>
      </c>
      <c r="G115" s="5">
        <v>22</v>
      </c>
      <c r="H115" s="5">
        <v>23</v>
      </c>
      <c r="I115" s="5">
        <v>15</v>
      </c>
      <c r="J115" s="5"/>
      <c r="K115" s="5"/>
      <c r="L115" s="5"/>
      <c r="M115" s="5"/>
      <c r="N115" s="5"/>
      <c r="O115" s="9"/>
      <c r="P115" s="58"/>
      <c r="Q115" s="12">
        <v>15</v>
      </c>
      <c r="R115" s="5">
        <v>14</v>
      </c>
      <c r="S115" s="5">
        <v>17</v>
      </c>
      <c r="T115" s="5">
        <v>14</v>
      </c>
      <c r="U115" s="5">
        <v>14</v>
      </c>
      <c r="V115" s="5">
        <v>10</v>
      </c>
      <c r="W115" s="5"/>
      <c r="X115" s="5"/>
      <c r="Y115" s="5"/>
      <c r="Z115" s="5"/>
      <c r="AA115" s="5"/>
      <c r="AB115" s="9"/>
      <c r="AC115" s="58"/>
      <c r="AD115" s="12">
        <v>26</v>
      </c>
      <c r="AE115" s="5">
        <v>26</v>
      </c>
      <c r="AF115" s="5">
        <v>33</v>
      </c>
      <c r="AG115" s="5">
        <v>12</v>
      </c>
      <c r="AH115" s="5">
        <v>15</v>
      </c>
      <c r="AI115" s="5">
        <v>6</v>
      </c>
      <c r="AJ115" s="5"/>
      <c r="AK115" s="5"/>
      <c r="AL115" s="5"/>
      <c r="AM115" s="5"/>
      <c r="AN115" s="5"/>
      <c r="AO115" s="9"/>
      <c r="AP115" s="58"/>
      <c r="AQ115" s="12"/>
      <c r="AR115" s="5">
        <v>1</v>
      </c>
      <c r="AS115" s="5"/>
      <c r="AT115" s="232"/>
      <c r="AU115" s="232">
        <v>1</v>
      </c>
      <c r="AV115" s="232"/>
      <c r="AW115" s="5"/>
      <c r="AX115" s="5"/>
      <c r="AY115" s="5"/>
      <c r="AZ115" s="5"/>
      <c r="BA115" s="5"/>
      <c r="BB115" s="9"/>
    </row>
    <row r="116" spans="1:54" x14ac:dyDescent="0.45">
      <c r="A116" s="24" t="s">
        <v>45</v>
      </c>
      <c r="B116" s="9" t="s">
        <v>144</v>
      </c>
      <c r="C116" s="58"/>
      <c r="D116" s="12">
        <v>20</v>
      </c>
      <c r="E116" s="5">
        <v>17</v>
      </c>
      <c r="F116" s="5">
        <v>30</v>
      </c>
      <c r="G116" s="5">
        <v>23</v>
      </c>
      <c r="H116" s="5">
        <v>21</v>
      </c>
      <c r="I116" s="5">
        <v>26</v>
      </c>
      <c r="J116" s="5"/>
      <c r="K116" s="5"/>
      <c r="L116" s="5"/>
      <c r="M116" s="5"/>
      <c r="N116" s="5"/>
      <c r="O116" s="9"/>
      <c r="P116" s="58"/>
      <c r="Q116" s="12">
        <v>13</v>
      </c>
      <c r="R116" s="5">
        <v>8</v>
      </c>
      <c r="S116" s="5">
        <v>16</v>
      </c>
      <c r="T116" s="5">
        <v>17</v>
      </c>
      <c r="U116" s="5">
        <v>12</v>
      </c>
      <c r="V116" s="5">
        <v>10</v>
      </c>
      <c r="W116" s="5"/>
      <c r="X116" s="5"/>
      <c r="Y116" s="5"/>
      <c r="Z116" s="5"/>
      <c r="AA116" s="5"/>
      <c r="AB116" s="9"/>
      <c r="AC116" s="58"/>
      <c r="AD116" s="12">
        <v>22</v>
      </c>
      <c r="AE116" s="5">
        <v>16</v>
      </c>
      <c r="AF116" s="5">
        <v>35</v>
      </c>
      <c r="AG116" s="5">
        <v>12</v>
      </c>
      <c r="AH116" s="5">
        <v>13</v>
      </c>
      <c r="AI116" s="5">
        <v>17</v>
      </c>
      <c r="AJ116" s="5"/>
      <c r="AK116" s="5"/>
      <c r="AL116" s="5"/>
      <c r="AM116" s="5"/>
      <c r="AN116" s="5"/>
      <c r="AO116" s="9"/>
      <c r="AP116" s="58"/>
      <c r="AQ116" s="12"/>
      <c r="AR116" s="5"/>
      <c r="AS116" s="5">
        <v>1</v>
      </c>
      <c r="AT116" s="232">
        <v>2</v>
      </c>
      <c r="AU116" s="232"/>
      <c r="AV116" s="232"/>
      <c r="AW116" s="5"/>
      <c r="AX116" s="5"/>
      <c r="AY116" s="5"/>
      <c r="AZ116" s="5"/>
      <c r="BA116" s="5"/>
      <c r="BB116" s="9"/>
    </row>
    <row r="117" spans="1:54" x14ac:dyDescent="0.45">
      <c r="A117" s="24" t="s">
        <v>46</v>
      </c>
      <c r="B117" s="9" t="s">
        <v>144</v>
      </c>
      <c r="C117" s="58"/>
      <c r="D117" s="12">
        <v>2</v>
      </c>
      <c r="E117" s="5">
        <v>3</v>
      </c>
      <c r="F117" s="5">
        <v>3</v>
      </c>
      <c r="G117" s="5">
        <v>5</v>
      </c>
      <c r="H117" s="5">
        <v>6</v>
      </c>
      <c r="I117" s="5">
        <v>3</v>
      </c>
      <c r="J117" s="5"/>
      <c r="K117" s="5"/>
      <c r="L117" s="5"/>
      <c r="M117" s="5"/>
      <c r="N117" s="5"/>
      <c r="O117" s="9"/>
      <c r="P117" s="58"/>
      <c r="Q117" s="12">
        <v>0</v>
      </c>
      <c r="R117" s="5">
        <v>2</v>
      </c>
      <c r="S117" s="5">
        <v>1</v>
      </c>
      <c r="T117" s="5">
        <v>2</v>
      </c>
      <c r="U117" s="5">
        <v>4</v>
      </c>
      <c r="V117" s="5">
        <v>0</v>
      </c>
      <c r="W117" s="5"/>
      <c r="X117" s="5"/>
      <c r="Y117" s="5"/>
      <c r="Z117" s="5"/>
      <c r="AA117" s="5"/>
      <c r="AB117" s="9"/>
      <c r="AC117" s="58"/>
      <c r="AD117" s="12">
        <v>1</v>
      </c>
      <c r="AE117" s="5">
        <v>3</v>
      </c>
      <c r="AF117" s="5">
        <v>3</v>
      </c>
      <c r="AG117" s="5">
        <v>3</v>
      </c>
      <c r="AH117" s="5">
        <v>4</v>
      </c>
      <c r="AI117" s="5">
        <v>1</v>
      </c>
      <c r="AJ117" s="5"/>
      <c r="AK117" s="5"/>
      <c r="AL117" s="5"/>
      <c r="AM117" s="5"/>
      <c r="AN117" s="5"/>
      <c r="AO117" s="9"/>
      <c r="AP117" s="58"/>
      <c r="AQ117" s="12"/>
      <c r="AR117" s="5">
        <v>1</v>
      </c>
      <c r="AS117" s="5"/>
      <c r="AT117" s="5"/>
      <c r="AU117" s="5"/>
      <c r="AV117" s="5"/>
      <c r="AW117" s="5"/>
      <c r="AX117" s="5"/>
      <c r="AY117" s="5"/>
      <c r="AZ117" s="5"/>
      <c r="BA117" s="5"/>
      <c r="BB117" s="9"/>
    </row>
    <row r="118" spans="1:54" x14ac:dyDescent="0.45">
      <c r="A118" s="24" t="s">
        <v>47</v>
      </c>
      <c r="B118" s="9" t="s">
        <v>144</v>
      </c>
      <c r="C118" s="58"/>
      <c r="D118" s="12">
        <v>9</v>
      </c>
      <c r="E118" s="5">
        <v>7</v>
      </c>
      <c r="F118" s="5">
        <v>4</v>
      </c>
      <c r="G118" s="5">
        <v>2</v>
      </c>
      <c r="H118" s="5">
        <v>2</v>
      </c>
      <c r="I118" s="5">
        <v>6</v>
      </c>
      <c r="J118" s="5"/>
      <c r="K118" s="5"/>
      <c r="L118" s="5"/>
      <c r="M118" s="5"/>
      <c r="N118" s="5"/>
      <c r="O118" s="9"/>
      <c r="P118" s="58"/>
      <c r="Q118" s="12">
        <v>5</v>
      </c>
      <c r="R118" s="5">
        <v>6</v>
      </c>
      <c r="S118" s="5">
        <v>2</v>
      </c>
      <c r="T118" s="5">
        <v>2</v>
      </c>
      <c r="U118" s="5">
        <v>1</v>
      </c>
      <c r="V118" s="5">
        <v>3</v>
      </c>
      <c r="W118" s="5"/>
      <c r="X118" s="5"/>
      <c r="Y118" s="5"/>
      <c r="Z118" s="5"/>
      <c r="AA118" s="5"/>
      <c r="AB118" s="9"/>
      <c r="AC118" s="58"/>
      <c r="AD118" s="12">
        <v>6</v>
      </c>
      <c r="AE118" s="5">
        <v>7</v>
      </c>
      <c r="AF118" s="5">
        <v>4</v>
      </c>
      <c r="AG118" s="5">
        <v>0</v>
      </c>
      <c r="AH118" s="5">
        <v>2</v>
      </c>
      <c r="AI118" s="5">
        <v>5</v>
      </c>
      <c r="AJ118" s="5"/>
      <c r="AK118" s="5"/>
      <c r="AL118" s="5"/>
      <c r="AM118" s="5"/>
      <c r="AN118" s="5"/>
      <c r="AO118" s="9"/>
      <c r="AP118" s="58"/>
      <c r="AQ118" s="12"/>
      <c r="AR118" s="5"/>
      <c r="AS118" s="5">
        <v>1</v>
      </c>
      <c r="AT118" s="5"/>
      <c r="AU118" s="5"/>
      <c r="AV118" s="5"/>
      <c r="AW118" s="5"/>
      <c r="AX118" s="5"/>
      <c r="AY118" s="5"/>
      <c r="AZ118" s="5"/>
      <c r="BA118" s="5"/>
      <c r="BB118" s="9"/>
    </row>
    <row r="119" spans="1:54" x14ac:dyDescent="0.45">
      <c r="A119" s="24" t="s">
        <v>48</v>
      </c>
      <c r="B119" s="9" t="s">
        <v>144</v>
      </c>
      <c r="C119" s="58"/>
      <c r="D119" s="12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/>
      <c r="K119" s="5"/>
      <c r="L119" s="5"/>
      <c r="M119" s="5"/>
      <c r="N119" s="5"/>
      <c r="O119" s="9"/>
      <c r="P119" s="58"/>
      <c r="Q119" s="12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/>
      <c r="X119" s="5"/>
      <c r="Y119" s="5"/>
      <c r="Z119" s="5"/>
      <c r="AA119" s="5"/>
      <c r="AB119" s="9"/>
      <c r="AC119" s="58"/>
      <c r="AD119" s="12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/>
      <c r="AK119" s="5"/>
      <c r="AL119" s="5"/>
      <c r="AM119" s="5"/>
      <c r="AN119" s="5"/>
      <c r="AO119" s="9"/>
      <c r="AP119" s="58"/>
      <c r="AQ119" s="12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9"/>
    </row>
    <row r="120" spans="1:54" x14ac:dyDescent="0.45">
      <c r="A120" s="24" t="s">
        <v>49</v>
      </c>
      <c r="B120" s="9" t="s">
        <v>144</v>
      </c>
      <c r="C120" s="58"/>
      <c r="D120" s="12">
        <v>2</v>
      </c>
      <c r="E120" s="5">
        <v>2</v>
      </c>
      <c r="F120" s="5">
        <v>2</v>
      </c>
      <c r="G120" s="5">
        <v>3</v>
      </c>
      <c r="H120" s="5">
        <v>3</v>
      </c>
      <c r="I120" s="5">
        <v>3</v>
      </c>
      <c r="J120" s="5"/>
      <c r="K120" s="5"/>
      <c r="L120" s="5"/>
      <c r="M120" s="5"/>
      <c r="N120" s="5"/>
      <c r="O120" s="9"/>
      <c r="P120" s="58"/>
      <c r="Q120" s="12">
        <v>2</v>
      </c>
      <c r="R120" s="5">
        <v>2</v>
      </c>
      <c r="S120" s="5">
        <v>1</v>
      </c>
      <c r="T120" s="5">
        <v>1</v>
      </c>
      <c r="U120" s="5">
        <v>2</v>
      </c>
      <c r="V120" s="5">
        <v>2</v>
      </c>
      <c r="W120" s="5"/>
      <c r="X120" s="5"/>
      <c r="Y120" s="5"/>
      <c r="Z120" s="5"/>
      <c r="AA120" s="5"/>
      <c r="AB120" s="9"/>
      <c r="AC120" s="58"/>
      <c r="AD120" s="12">
        <v>2</v>
      </c>
      <c r="AE120" s="5">
        <v>4</v>
      </c>
      <c r="AF120" s="5">
        <v>3</v>
      </c>
      <c r="AG120" s="5">
        <v>2</v>
      </c>
      <c r="AH120" s="5">
        <v>1</v>
      </c>
      <c r="AI120" s="5">
        <v>2</v>
      </c>
      <c r="AJ120" s="5"/>
      <c r="AK120" s="5"/>
      <c r="AL120" s="5"/>
      <c r="AM120" s="5"/>
      <c r="AN120" s="5"/>
      <c r="AO120" s="9"/>
      <c r="AP120" s="58"/>
      <c r="AQ120" s="12"/>
      <c r="AR120" s="5"/>
      <c r="AS120" s="5">
        <v>1</v>
      </c>
      <c r="AT120" s="5"/>
      <c r="AU120" s="5"/>
      <c r="AV120" s="5"/>
      <c r="AW120" s="5"/>
      <c r="AX120" s="5"/>
      <c r="AY120" s="5"/>
      <c r="AZ120" s="5"/>
      <c r="BA120" s="5"/>
      <c r="BB120" s="9"/>
    </row>
    <row r="121" spans="1:54" x14ac:dyDescent="0.45">
      <c r="A121" s="24" t="s">
        <v>50</v>
      </c>
      <c r="B121" s="9" t="s">
        <v>144</v>
      </c>
      <c r="C121" s="58"/>
      <c r="D121" s="12">
        <v>9</v>
      </c>
      <c r="E121" s="5">
        <v>11</v>
      </c>
      <c r="F121" s="5">
        <v>10</v>
      </c>
      <c r="G121" s="5">
        <v>10</v>
      </c>
      <c r="H121" s="5">
        <v>7</v>
      </c>
      <c r="I121" s="5">
        <v>7</v>
      </c>
      <c r="J121" s="5"/>
      <c r="K121" s="5"/>
      <c r="L121" s="5"/>
      <c r="M121" s="5"/>
      <c r="N121" s="5"/>
      <c r="O121" s="9"/>
      <c r="P121" s="58"/>
      <c r="Q121" s="12">
        <v>5</v>
      </c>
      <c r="R121" s="5">
        <v>4</v>
      </c>
      <c r="S121" s="5">
        <v>5</v>
      </c>
      <c r="T121" s="5">
        <v>6</v>
      </c>
      <c r="U121" s="5">
        <v>3</v>
      </c>
      <c r="V121" s="5">
        <v>4</v>
      </c>
      <c r="W121" s="5"/>
      <c r="X121" s="5"/>
      <c r="Y121" s="5"/>
      <c r="Z121" s="5"/>
      <c r="AA121" s="5"/>
      <c r="AB121" s="9"/>
      <c r="AC121" s="58"/>
      <c r="AD121" s="12">
        <v>9</v>
      </c>
      <c r="AE121" s="5">
        <v>9</v>
      </c>
      <c r="AF121" s="5">
        <v>7</v>
      </c>
      <c r="AG121" s="5">
        <v>5</v>
      </c>
      <c r="AH121" s="5">
        <v>3</v>
      </c>
      <c r="AI121" s="5">
        <v>3</v>
      </c>
      <c r="AJ121" s="5"/>
      <c r="AK121" s="5"/>
      <c r="AL121" s="5"/>
      <c r="AM121" s="5"/>
      <c r="AN121" s="5"/>
      <c r="AO121" s="9"/>
      <c r="AP121" s="58"/>
      <c r="AQ121" s="12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9"/>
    </row>
    <row r="122" spans="1:54" x14ac:dyDescent="0.45">
      <c r="A122" s="24" t="s">
        <v>51</v>
      </c>
      <c r="B122" s="9" t="s">
        <v>144</v>
      </c>
      <c r="C122" s="58"/>
      <c r="D122" s="12">
        <v>1</v>
      </c>
      <c r="E122" s="5">
        <v>0</v>
      </c>
      <c r="F122" s="5">
        <v>0</v>
      </c>
      <c r="G122" s="5">
        <v>0</v>
      </c>
      <c r="H122" s="5">
        <v>0</v>
      </c>
      <c r="I122" s="5">
        <v>1</v>
      </c>
      <c r="J122" s="5"/>
      <c r="K122" s="5"/>
      <c r="L122" s="5"/>
      <c r="M122" s="5"/>
      <c r="N122" s="5"/>
      <c r="O122" s="9"/>
      <c r="P122" s="58"/>
      <c r="Q122" s="12">
        <v>1</v>
      </c>
      <c r="R122" s="5">
        <v>0</v>
      </c>
      <c r="S122" s="5">
        <v>0</v>
      </c>
      <c r="T122" s="5">
        <v>0</v>
      </c>
      <c r="U122" s="5">
        <v>0</v>
      </c>
      <c r="V122" s="5">
        <v>1</v>
      </c>
      <c r="W122" s="5"/>
      <c r="X122" s="5"/>
      <c r="Y122" s="5"/>
      <c r="Z122" s="5"/>
      <c r="AA122" s="5"/>
      <c r="AB122" s="9"/>
      <c r="AC122" s="58"/>
      <c r="AD122" s="12">
        <v>2</v>
      </c>
      <c r="AE122" s="5">
        <v>0</v>
      </c>
      <c r="AF122" s="5">
        <v>0</v>
      </c>
      <c r="AG122" s="5">
        <v>0</v>
      </c>
      <c r="AH122" s="5">
        <v>0</v>
      </c>
      <c r="AI122" s="5">
        <v>1</v>
      </c>
      <c r="AJ122" s="5"/>
      <c r="AK122" s="5"/>
      <c r="AL122" s="5"/>
      <c r="AM122" s="5"/>
      <c r="AN122" s="5"/>
      <c r="AO122" s="9"/>
      <c r="AP122" s="58"/>
      <c r="AQ122" s="12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9"/>
    </row>
    <row r="123" spans="1:54" x14ac:dyDescent="0.45">
      <c r="A123" s="24" t="s">
        <v>52</v>
      </c>
      <c r="B123" s="9" t="s">
        <v>144</v>
      </c>
      <c r="C123" s="58"/>
      <c r="D123" s="12">
        <v>54</v>
      </c>
      <c r="E123" s="5">
        <v>74</v>
      </c>
      <c r="F123" s="5">
        <v>83</v>
      </c>
      <c r="G123" s="5">
        <v>64</v>
      </c>
      <c r="H123" s="5">
        <v>60</v>
      </c>
      <c r="I123" s="5">
        <v>67</v>
      </c>
      <c r="J123" s="5"/>
      <c r="K123" s="5"/>
      <c r="L123" s="5"/>
      <c r="M123" s="5"/>
      <c r="N123" s="5"/>
      <c r="O123" s="9"/>
      <c r="P123" s="58"/>
      <c r="Q123" s="12">
        <v>28</v>
      </c>
      <c r="R123" s="5">
        <v>38</v>
      </c>
      <c r="S123" s="5">
        <v>57</v>
      </c>
      <c r="T123" s="5">
        <v>40</v>
      </c>
      <c r="U123" s="5">
        <v>41</v>
      </c>
      <c r="V123" s="5">
        <v>43</v>
      </c>
      <c r="W123" s="5"/>
      <c r="X123" s="5"/>
      <c r="Y123" s="5"/>
      <c r="Z123" s="5"/>
      <c r="AA123" s="5"/>
      <c r="AB123" s="9"/>
      <c r="AC123" s="58"/>
      <c r="AD123" s="12">
        <v>57</v>
      </c>
      <c r="AE123" s="5">
        <v>79</v>
      </c>
      <c r="AF123" s="5">
        <v>93</v>
      </c>
      <c r="AG123" s="5">
        <v>42</v>
      </c>
      <c r="AH123" s="5">
        <v>36</v>
      </c>
      <c r="AI123" s="5">
        <v>45</v>
      </c>
      <c r="AJ123" s="5"/>
      <c r="AK123" s="5"/>
      <c r="AL123" s="5"/>
      <c r="AM123" s="5"/>
      <c r="AN123" s="5"/>
      <c r="AO123" s="9"/>
      <c r="AP123" s="58"/>
      <c r="AQ123" s="12"/>
      <c r="AR123" s="5">
        <v>6</v>
      </c>
      <c r="AS123" s="5">
        <v>2</v>
      </c>
      <c r="AT123" s="232">
        <v>1</v>
      </c>
      <c r="AU123" s="232">
        <v>1</v>
      </c>
      <c r="AV123" s="232"/>
      <c r="AW123" s="5"/>
      <c r="AX123" s="5"/>
      <c r="AY123" s="5"/>
      <c r="AZ123" s="5"/>
      <c r="BA123" s="5"/>
      <c r="BB123" s="9"/>
    </row>
    <row r="124" spans="1:54" x14ac:dyDescent="0.45">
      <c r="A124" s="24" t="s">
        <v>53</v>
      </c>
      <c r="B124" s="9" t="s">
        <v>144</v>
      </c>
      <c r="C124" s="58"/>
      <c r="D124" s="12">
        <v>3</v>
      </c>
      <c r="E124" s="5">
        <v>3</v>
      </c>
      <c r="F124" s="5">
        <v>2</v>
      </c>
      <c r="G124" s="5">
        <v>3</v>
      </c>
      <c r="H124" s="5">
        <v>3</v>
      </c>
      <c r="I124" s="5">
        <v>3</v>
      </c>
      <c r="J124" s="5"/>
      <c r="K124" s="5"/>
      <c r="L124" s="5"/>
      <c r="M124" s="5"/>
      <c r="N124" s="5"/>
      <c r="O124" s="9"/>
      <c r="P124" s="58"/>
      <c r="Q124" s="12">
        <v>1</v>
      </c>
      <c r="R124" s="5">
        <v>2</v>
      </c>
      <c r="S124" s="5">
        <v>1</v>
      </c>
      <c r="T124" s="5">
        <v>3</v>
      </c>
      <c r="U124" s="5">
        <v>0</v>
      </c>
      <c r="V124" s="5">
        <v>2</v>
      </c>
      <c r="W124" s="5"/>
      <c r="X124" s="5"/>
      <c r="Y124" s="5"/>
      <c r="Z124" s="5"/>
      <c r="AA124" s="5"/>
      <c r="AB124" s="9"/>
      <c r="AC124" s="58"/>
      <c r="AD124" s="12">
        <v>2</v>
      </c>
      <c r="AE124" s="5">
        <v>3</v>
      </c>
      <c r="AF124" s="5">
        <v>2</v>
      </c>
      <c r="AG124" s="5">
        <v>2</v>
      </c>
      <c r="AH124" s="5">
        <v>3</v>
      </c>
      <c r="AI124" s="5">
        <v>0</v>
      </c>
      <c r="AJ124" s="5"/>
      <c r="AK124" s="5"/>
      <c r="AL124" s="5"/>
      <c r="AM124" s="5"/>
      <c r="AN124" s="5"/>
      <c r="AO124" s="9"/>
      <c r="AP124" s="58"/>
      <c r="AQ124" s="12"/>
      <c r="AR124" s="5"/>
      <c r="AS124" s="5"/>
      <c r="AT124" s="232"/>
      <c r="AU124" s="232"/>
      <c r="AV124" s="232">
        <v>1</v>
      </c>
      <c r="AW124" s="5"/>
      <c r="AX124" s="5"/>
      <c r="AY124" s="5"/>
      <c r="AZ124" s="5"/>
      <c r="BA124" s="5"/>
      <c r="BB124" s="9"/>
    </row>
    <row r="125" spans="1:54" x14ac:dyDescent="0.45">
      <c r="A125" s="24" t="s">
        <v>54</v>
      </c>
      <c r="B125" s="9" t="s">
        <v>144</v>
      </c>
      <c r="C125" s="58"/>
      <c r="D125" s="12">
        <v>41</v>
      </c>
      <c r="E125" s="5">
        <v>43</v>
      </c>
      <c r="F125" s="5">
        <v>57</v>
      </c>
      <c r="G125" s="5">
        <v>45</v>
      </c>
      <c r="H125" s="5">
        <v>42</v>
      </c>
      <c r="I125" s="5">
        <v>47</v>
      </c>
      <c r="J125" s="5"/>
      <c r="K125" s="5"/>
      <c r="L125" s="5"/>
      <c r="M125" s="5"/>
      <c r="N125" s="5"/>
      <c r="O125" s="9"/>
      <c r="P125" s="58"/>
      <c r="Q125" s="12">
        <v>24</v>
      </c>
      <c r="R125" s="5">
        <v>24</v>
      </c>
      <c r="S125" s="5">
        <v>40</v>
      </c>
      <c r="T125" s="5">
        <v>35</v>
      </c>
      <c r="U125" s="5">
        <v>22</v>
      </c>
      <c r="V125" s="5">
        <v>28</v>
      </c>
      <c r="W125" s="5"/>
      <c r="X125" s="5"/>
      <c r="Y125" s="5"/>
      <c r="Z125" s="5"/>
      <c r="AA125" s="5"/>
      <c r="AB125" s="9"/>
      <c r="AC125" s="58"/>
      <c r="AD125" s="12">
        <v>48</v>
      </c>
      <c r="AE125" s="5">
        <v>46</v>
      </c>
      <c r="AF125" s="5">
        <v>71</v>
      </c>
      <c r="AG125" s="5">
        <v>30</v>
      </c>
      <c r="AH125" s="5">
        <v>31</v>
      </c>
      <c r="AI125" s="5">
        <v>26</v>
      </c>
      <c r="AJ125" s="5"/>
      <c r="AK125" s="5"/>
      <c r="AL125" s="5"/>
      <c r="AM125" s="5"/>
      <c r="AN125" s="5"/>
      <c r="AO125" s="9"/>
      <c r="AP125" s="58"/>
      <c r="AQ125" s="12"/>
      <c r="AR125" s="5"/>
      <c r="AS125" s="5">
        <v>2</v>
      </c>
      <c r="AT125" s="232">
        <v>2</v>
      </c>
      <c r="AU125" s="232"/>
      <c r="AV125" s="232">
        <v>1</v>
      </c>
      <c r="AW125" s="5"/>
      <c r="AX125" s="5"/>
      <c r="AY125" s="5"/>
      <c r="AZ125" s="5"/>
      <c r="BA125" s="5"/>
      <c r="BB125" s="9"/>
    </row>
    <row r="126" spans="1:54" x14ac:dyDescent="0.45">
      <c r="A126" s="24" t="s">
        <v>55</v>
      </c>
      <c r="B126" s="9" t="s">
        <v>144</v>
      </c>
      <c r="C126" s="58"/>
      <c r="D126" s="12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/>
      <c r="K126" s="5"/>
      <c r="L126" s="5"/>
      <c r="M126" s="5"/>
      <c r="N126" s="5"/>
      <c r="O126" s="9"/>
      <c r="P126" s="58"/>
      <c r="Q126" s="12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/>
      <c r="X126" s="5"/>
      <c r="Y126" s="5"/>
      <c r="Z126" s="5"/>
      <c r="AA126" s="5"/>
      <c r="AB126" s="9"/>
      <c r="AC126" s="58"/>
      <c r="AD126" s="12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/>
      <c r="AK126" s="5"/>
      <c r="AL126" s="5"/>
      <c r="AM126" s="5"/>
      <c r="AN126" s="5"/>
      <c r="AO126" s="9"/>
      <c r="AP126" s="58"/>
      <c r="AQ126" s="12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9"/>
    </row>
    <row r="127" spans="1:54" x14ac:dyDescent="0.45">
      <c r="A127" s="24" t="s">
        <v>56</v>
      </c>
      <c r="B127" s="9" t="s">
        <v>144</v>
      </c>
      <c r="C127" s="58"/>
      <c r="D127" s="12">
        <v>25</v>
      </c>
      <c r="E127" s="5">
        <v>26</v>
      </c>
      <c r="F127" s="5">
        <v>26</v>
      </c>
      <c r="G127" s="5">
        <v>25</v>
      </c>
      <c r="H127" s="5">
        <v>21</v>
      </c>
      <c r="I127" s="5">
        <v>22</v>
      </c>
      <c r="J127" s="5"/>
      <c r="K127" s="5"/>
      <c r="L127" s="5"/>
      <c r="M127" s="5"/>
      <c r="N127" s="5"/>
      <c r="O127" s="9"/>
      <c r="P127" s="58"/>
      <c r="Q127" s="12">
        <v>14</v>
      </c>
      <c r="R127" s="5">
        <v>13</v>
      </c>
      <c r="S127" s="5">
        <v>16</v>
      </c>
      <c r="T127" s="5">
        <v>14</v>
      </c>
      <c r="U127" s="5">
        <v>10</v>
      </c>
      <c r="V127" s="5">
        <v>13</v>
      </c>
      <c r="W127" s="5"/>
      <c r="X127" s="5"/>
      <c r="Y127" s="5"/>
      <c r="Z127" s="5"/>
      <c r="AA127" s="5"/>
      <c r="AB127" s="9"/>
      <c r="AC127" s="58"/>
      <c r="AD127" s="12">
        <v>21</v>
      </c>
      <c r="AE127" s="5">
        <v>21</v>
      </c>
      <c r="AF127" s="5">
        <v>25</v>
      </c>
      <c r="AG127" s="5">
        <v>14</v>
      </c>
      <c r="AH127" s="5">
        <v>9</v>
      </c>
      <c r="AI127" s="5">
        <v>11</v>
      </c>
      <c r="AJ127" s="5"/>
      <c r="AK127" s="5"/>
      <c r="AL127" s="5"/>
      <c r="AM127" s="5"/>
      <c r="AN127" s="5"/>
      <c r="AO127" s="9"/>
      <c r="AP127" s="58"/>
      <c r="AQ127" s="12"/>
      <c r="AR127" s="5">
        <v>4</v>
      </c>
      <c r="AS127" s="5">
        <v>1</v>
      </c>
      <c r="AT127" s="232">
        <v>1</v>
      </c>
      <c r="AU127" s="232"/>
      <c r="AV127" s="232">
        <v>1</v>
      </c>
      <c r="AW127" s="5"/>
      <c r="AX127" s="5"/>
      <c r="AY127" s="5"/>
      <c r="AZ127" s="5"/>
      <c r="BA127" s="5"/>
      <c r="BB127" s="9"/>
    </row>
    <row r="128" spans="1:54" x14ac:dyDescent="0.45">
      <c r="A128" s="24" t="s">
        <v>57</v>
      </c>
      <c r="B128" s="9" t="s">
        <v>144</v>
      </c>
      <c r="C128" s="58"/>
      <c r="D128" s="12">
        <v>30</v>
      </c>
      <c r="E128" s="5">
        <v>28</v>
      </c>
      <c r="F128" s="5">
        <v>34</v>
      </c>
      <c r="G128" s="5">
        <v>28</v>
      </c>
      <c r="H128" s="5">
        <v>26</v>
      </c>
      <c r="I128" s="5">
        <v>25</v>
      </c>
      <c r="J128" s="5"/>
      <c r="K128" s="5"/>
      <c r="L128" s="5"/>
      <c r="M128" s="5"/>
      <c r="N128" s="5"/>
      <c r="O128" s="9"/>
      <c r="P128" s="58"/>
      <c r="Q128" s="12">
        <v>19</v>
      </c>
      <c r="R128" s="5">
        <v>13</v>
      </c>
      <c r="S128" s="5">
        <v>20</v>
      </c>
      <c r="T128" s="5">
        <v>15</v>
      </c>
      <c r="U128" s="5">
        <v>14</v>
      </c>
      <c r="V128" s="5">
        <v>16</v>
      </c>
      <c r="W128" s="5"/>
      <c r="X128" s="5"/>
      <c r="Y128" s="5"/>
      <c r="Z128" s="5"/>
      <c r="AA128" s="5"/>
      <c r="AB128" s="9"/>
      <c r="AC128" s="58"/>
      <c r="AD128" s="12">
        <v>30</v>
      </c>
      <c r="AE128" s="5">
        <v>26</v>
      </c>
      <c r="AF128" s="5">
        <v>35</v>
      </c>
      <c r="AG128" s="5">
        <v>14</v>
      </c>
      <c r="AH128" s="5">
        <v>14</v>
      </c>
      <c r="AI128" s="5">
        <v>11</v>
      </c>
      <c r="AJ128" s="5"/>
      <c r="AK128" s="5"/>
      <c r="AL128" s="5"/>
      <c r="AM128" s="5"/>
      <c r="AN128" s="5"/>
      <c r="AO128" s="9"/>
      <c r="AP128" s="58"/>
      <c r="AQ128" s="12"/>
      <c r="AR128" s="5"/>
      <c r="AS128" s="5">
        <v>4</v>
      </c>
      <c r="AT128" s="5"/>
      <c r="AU128" s="5"/>
      <c r="AV128" s="5"/>
      <c r="AW128" s="5"/>
      <c r="AX128" s="5"/>
      <c r="AY128" s="5"/>
      <c r="AZ128" s="5"/>
      <c r="BA128" s="5"/>
      <c r="BB128" s="9"/>
    </row>
    <row r="129" spans="1:54" x14ac:dyDescent="0.45">
      <c r="A129" s="24" t="s">
        <v>58</v>
      </c>
      <c r="B129" s="9" t="s">
        <v>144</v>
      </c>
      <c r="C129" s="58"/>
      <c r="D129" s="12">
        <v>0</v>
      </c>
      <c r="E129" s="5">
        <v>0</v>
      </c>
      <c r="F129" s="5">
        <v>0</v>
      </c>
      <c r="G129" s="5">
        <v>1</v>
      </c>
      <c r="H129" s="5">
        <v>2</v>
      </c>
      <c r="I129" s="5">
        <v>0</v>
      </c>
      <c r="J129" s="5"/>
      <c r="K129" s="5"/>
      <c r="L129" s="5"/>
      <c r="M129" s="5"/>
      <c r="N129" s="5"/>
      <c r="O129" s="9"/>
      <c r="P129" s="58"/>
      <c r="Q129" s="12">
        <v>0</v>
      </c>
      <c r="R129" s="5">
        <v>0</v>
      </c>
      <c r="S129" s="5">
        <v>0</v>
      </c>
      <c r="T129" s="5">
        <v>0</v>
      </c>
      <c r="U129" s="5">
        <v>2</v>
      </c>
      <c r="V129" s="5">
        <v>0</v>
      </c>
      <c r="W129" s="5"/>
      <c r="X129" s="5"/>
      <c r="Y129" s="5"/>
      <c r="Z129" s="5"/>
      <c r="AA129" s="5"/>
      <c r="AB129" s="9"/>
      <c r="AC129" s="58"/>
      <c r="AD129" s="12">
        <v>0</v>
      </c>
      <c r="AE129" s="5">
        <v>0</v>
      </c>
      <c r="AF129" s="5">
        <v>0</v>
      </c>
      <c r="AG129" s="5">
        <v>1</v>
      </c>
      <c r="AH129" s="5">
        <v>1</v>
      </c>
      <c r="AI129" s="5">
        <v>0</v>
      </c>
      <c r="AJ129" s="5"/>
      <c r="AK129" s="5"/>
      <c r="AL129" s="5"/>
      <c r="AM129" s="5"/>
      <c r="AN129" s="5"/>
      <c r="AO129" s="9"/>
      <c r="AP129" s="58"/>
      <c r="AQ129" s="12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9"/>
    </row>
    <row r="130" spans="1:54" x14ac:dyDescent="0.45">
      <c r="A130" s="24" t="s">
        <v>59</v>
      </c>
      <c r="B130" s="9" t="s">
        <v>144</v>
      </c>
      <c r="C130" s="58"/>
      <c r="D130" s="12">
        <v>19</v>
      </c>
      <c r="E130" s="5">
        <v>17</v>
      </c>
      <c r="F130" s="5">
        <v>19</v>
      </c>
      <c r="G130" s="5">
        <v>17</v>
      </c>
      <c r="H130" s="5">
        <v>8</v>
      </c>
      <c r="I130" s="5">
        <v>12</v>
      </c>
      <c r="J130" s="5"/>
      <c r="K130" s="5"/>
      <c r="L130" s="5"/>
      <c r="M130" s="5"/>
      <c r="N130" s="5"/>
      <c r="O130" s="9"/>
      <c r="P130" s="58"/>
      <c r="Q130" s="12">
        <v>10</v>
      </c>
      <c r="R130" s="5">
        <v>9</v>
      </c>
      <c r="S130" s="5">
        <v>9</v>
      </c>
      <c r="T130" s="5">
        <v>11</v>
      </c>
      <c r="U130" s="5">
        <v>4</v>
      </c>
      <c r="V130" s="5">
        <v>2</v>
      </c>
      <c r="W130" s="5"/>
      <c r="X130" s="5"/>
      <c r="Y130" s="5"/>
      <c r="Z130" s="5"/>
      <c r="AA130" s="5"/>
      <c r="AB130" s="9"/>
      <c r="AC130" s="58"/>
      <c r="AD130" s="12">
        <v>17</v>
      </c>
      <c r="AE130" s="5">
        <v>14</v>
      </c>
      <c r="AF130" s="5">
        <v>16</v>
      </c>
      <c r="AG130" s="5">
        <v>7</v>
      </c>
      <c r="AH130" s="5">
        <v>3</v>
      </c>
      <c r="AI130" s="5">
        <v>8</v>
      </c>
      <c r="AJ130" s="5"/>
      <c r="AK130" s="5"/>
      <c r="AL130" s="5"/>
      <c r="AM130" s="5"/>
      <c r="AN130" s="5"/>
      <c r="AO130" s="9"/>
      <c r="AP130" s="58"/>
      <c r="AQ130" s="12">
        <v>3</v>
      </c>
      <c r="AR130" s="5">
        <v>2</v>
      </c>
      <c r="AS130" s="5">
        <v>1</v>
      </c>
      <c r="AT130" s="232">
        <v>2</v>
      </c>
      <c r="AU130" s="232">
        <v>1</v>
      </c>
      <c r="AV130" s="232"/>
      <c r="AW130" s="5"/>
      <c r="AX130" s="5"/>
      <c r="AY130" s="5"/>
      <c r="AZ130" s="5"/>
      <c r="BA130" s="5"/>
      <c r="BB130" s="9"/>
    </row>
    <row r="131" spans="1:54" x14ac:dyDescent="0.45">
      <c r="A131" s="24" t="s">
        <v>60</v>
      </c>
      <c r="B131" s="9" t="s">
        <v>144</v>
      </c>
      <c r="C131" s="58"/>
      <c r="D131" s="12">
        <v>11</v>
      </c>
      <c r="E131" s="5">
        <v>9</v>
      </c>
      <c r="F131" s="5">
        <v>9</v>
      </c>
      <c r="G131" s="5">
        <v>9</v>
      </c>
      <c r="H131" s="5">
        <v>11</v>
      </c>
      <c r="I131" s="5">
        <v>9</v>
      </c>
      <c r="J131" s="5"/>
      <c r="K131" s="5"/>
      <c r="L131" s="5"/>
      <c r="M131" s="5"/>
      <c r="N131" s="5"/>
      <c r="O131" s="9"/>
      <c r="P131" s="58"/>
      <c r="Q131" s="12">
        <v>10</v>
      </c>
      <c r="R131" s="5">
        <v>5</v>
      </c>
      <c r="S131" s="5">
        <v>7</v>
      </c>
      <c r="T131" s="5">
        <v>6</v>
      </c>
      <c r="U131" s="5">
        <v>8</v>
      </c>
      <c r="V131" s="5">
        <v>5</v>
      </c>
      <c r="W131" s="5"/>
      <c r="X131" s="5"/>
      <c r="Y131" s="5"/>
      <c r="Z131" s="5"/>
      <c r="AA131" s="5"/>
      <c r="AB131" s="9"/>
      <c r="AC131" s="58"/>
      <c r="AD131" s="12">
        <v>15</v>
      </c>
      <c r="AE131" s="5">
        <v>11</v>
      </c>
      <c r="AF131" s="5">
        <v>11</v>
      </c>
      <c r="AG131" s="5">
        <v>7</v>
      </c>
      <c r="AH131" s="5">
        <v>8</v>
      </c>
      <c r="AI131" s="5">
        <v>6</v>
      </c>
      <c r="AJ131" s="5"/>
      <c r="AK131" s="5"/>
      <c r="AL131" s="5"/>
      <c r="AM131" s="5"/>
      <c r="AN131" s="5"/>
      <c r="AO131" s="9"/>
      <c r="AP131" s="58"/>
      <c r="AQ131" s="12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9"/>
    </row>
    <row r="132" spans="1:54" x14ac:dyDescent="0.45">
      <c r="A132" s="24" t="s">
        <v>61</v>
      </c>
      <c r="B132" s="9" t="s">
        <v>144</v>
      </c>
      <c r="C132" s="58"/>
      <c r="D132" s="12">
        <v>37</v>
      </c>
      <c r="E132" s="5">
        <v>28</v>
      </c>
      <c r="F132" s="5">
        <v>27</v>
      </c>
      <c r="G132" s="5">
        <v>19</v>
      </c>
      <c r="H132" s="5">
        <v>25</v>
      </c>
      <c r="I132" s="5">
        <v>25</v>
      </c>
      <c r="J132" s="5"/>
      <c r="K132" s="5"/>
      <c r="L132" s="5"/>
      <c r="M132" s="5"/>
      <c r="N132" s="5"/>
      <c r="O132" s="9"/>
      <c r="P132" s="58"/>
      <c r="Q132" s="12">
        <v>26</v>
      </c>
      <c r="R132" s="5">
        <v>15</v>
      </c>
      <c r="S132" s="5">
        <v>17</v>
      </c>
      <c r="T132" s="5">
        <v>7</v>
      </c>
      <c r="U132" s="5">
        <v>13</v>
      </c>
      <c r="V132" s="5">
        <v>8</v>
      </c>
      <c r="W132" s="5"/>
      <c r="X132" s="5"/>
      <c r="Y132" s="5"/>
      <c r="Z132" s="5"/>
      <c r="AA132" s="5"/>
      <c r="AB132" s="9"/>
      <c r="AC132" s="58"/>
      <c r="AD132" s="12">
        <v>50</v>
      </c>
      <c r="AE132" s="5">
        <v>23</v>
      </c>
      <c r="AF132" s="5">
        <v>23</v>
      </c>
      <c r="AG132" s="5">
        <v>11</v>
      </c>
      <c r="AH132" s="5">
        <v>12</v>
      </c>
      <c r="AI132" s="5">
        <v>12</v>
      </c>
      <c r="AJ132" s="5"/>
      <c r="AK132" s="5"/>
      <c r="AL132" s="5"/>
      <c r="AM132" s="5"/>
      <c r="AN132" s="5"/>
      <c r="AO132" s="9"/>
      <c r="AP132" s="58"/>
      <c r="AQ132" s="12"/>
      <c r="AR132" s="5">
        <v>2</v>
      </c>
      <c r="AS132" s="5">
        <v>1</v>
      </c>
      <c r="AT132" s="232"/>
      <c r="AU132" s="232">
        <v>1</v>
      </c>
      <c r="AV132" s="232"/>
      <c r="AW132" s="5"/>
      <c r="AX132" s="5"/>
      <c r="AY132" s="5"/>
      <c r="AZ132" s="5"/>
      <c r="BA132" s="5"/>
      <c r="BB132" s="9"/>
    </row>
    <row r="133" spans="1:54" x14ac:dyDescent="0.45">
      <c r="A133" s="24" t="s">
        <v>62</v>
      </c>
      <c r="B133" s="9" t="s">
        <v>144</v>
      </c>
      <c r="C133" s="58"/>
      <c r="D133" s="12">
        <v>3</v>
      </c>
      <c r="E133" s="5">
        <v>7</v>
      </c>
      <c r="F133" s="5">
        <v>5</v>
      </c>
      <c r="G133" s="5">
        <v>4</v>
      </c>
      <c r="H133" s="5">
        <v>8</v>
      </c>
      <c r="I133" s="5">
        <v>5</v>
      </c>
      <c r="J133" s="5"/>
      <c r="K133" s="5"/>
      <c r="L133" s="5"/>
      <c r="M133" s="5"/>
      <c r="N133" s="5"/>
      <c r="O133" s="9"/>
      <c r="P133" s="58"/>
      <c r="Q133" s="12">
        <v>0</v>
      </c>
      <c r="R133" s="5">
        <v>5</v>
      </c>
      <c r="S133" s="5">
        <v>2</v>
      </c>
      <c r="T133" s="5">
        <v>2</v>
      </c>
      <c r="U133" s="5">
        <v>3</v>
      </c>
      <c r="V133" s="5">
        <v>3</v>
      </c>
      <c r="W133" s="5"/>
      <c r="X133" s="5"/>
      <c r="Y133" s="5"/>
      <c r="Z133" s="5"/>
      <c r="AA133" s="5"/>
      <c r="AB133" s="9"/>
      <c r="AC133" s="58"/>
      <c r="AD133" s="12">
        <v>3</v>
      </c>
      <c r="AE133" s="5">
        <v>8</v>
      </c>
      <c r="AF133" s="5">
        <v>3</v>
      </c>
      <c r="AG133" s="5">
        <v>1</v>
      </c>
      <c r="AH133" s="5">
        <v>6</v>
      </c>
      <c r="AI133" s="5">
        <v>0</v>
      </c>
      <c r="AJ133" s="5"/>
      <c r="AK133" s="5"/>
      <c r="AL133" s="5"/>
      <c r="AM133" s="5"/>
      <c r="AN133" s="5"/>
      <c r="AO133" s="9"/>
      <c r="AP133" s="58"/>
      <c r="AQ133" s="12"/>
      <c r="AR133" s="5"/>
      <c r="AS133" s="5"/>
      <c r="AT133" s="232"/>
      <c r="AU133" s="232">
        <v>1</v>
      </c>
      <c r="AV133" s="232"/>
      <c r="AW133" s="5"/>
      <c r="AX133" s="5"/>
      <c r="AY133" s="5"/>
      <c r="AZ133" s="5"/>
      <c r="BA133" s="5"/>
      <c r="BB133" s="9"/>
    </row>
    <row r="134" spans="1:54" x14ac:dyDescent="0.45">
      <c r="A134" s="24" t="s">
        <v>63</v>
      </c>
      <c r="B134" s="9" t="s">
        <v>144</v>
      </c>
      <c r="C134" s="58"/>
      <c r="D134" s="12">
        <v>1</v>
      </c>
      <c r="E134" s="5">
        <v>1</v>
      </c>
      <c r="F134" s="5">
        <v>3</v>
      </c>
      <c r="G134" s="5">
        <v>4</v>
      </c>
      <c r="H134" s="5">
        <v>5</v>
      </c>
      <c r="I134" s="5">
        <v>4</v>
      </c>
      <c r="J134" s="5"/>
      <c r="K134" s="5"/>
      <c r="L134" s="5"/>
      <c r="M134" s="5"/>
      <c r="N134" s="5"/>
      <c r="O134" s="9"/>
      <c r="P134" s="58"/>
      <c r="Q134" s="12">
        <v>0</v>
      </c>
      <c r="R134" s="5">
        <v>0</v>
      </c>
      <c r="S134" s="5">
        <v>2</v>
      </c>
      <c r="T134" s="5">
        <v>1</v>
      </c>
      <c r="U134" s="5">
        <v>4</v>
      </c>
      <c r="V134" s="5">
        <v>2</v>
      </c>
      <c r="W134" s="5"/>
      <c r="X134" s="5"/>
      <c r="Y134" s="5"/>
      <c r="Z134" s="5"/>
      <c r="AA134" s="5"/>
      <c r="AB134" s="9"/>
      <c r="AC134" s="58"/>
      <c r="AD134" s="12">
        <v>0</v>
      </c>
      <c r="AE134" s="5">
        <v>0</v>
      </c>
      <c r="AF134" s="5">
        <v>3</v>
      </c>
      <c r="AG134" s="5">
        <v>3</v>
      </c>
      <c r="AH134" s="5">
        <v>2</v>
      </c>
      <c r="AI134" s="5">
        <v>3</v>
      </c>
      <c r="AJ134" s="5"/>
      <c r="AK134" s="5"/>
      <c r="AL134" s="5"/>
      <c r="AM134" s="5"/>
      <c r="AN134" s="5"/>
      <c r="AO134" s="9"/>
      <c r="AP134" s="58"/>
      <c r="AQ134" s="12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9"/>
    </row>
    <row r="135" spans="1:54" x14ac:dyDescent="0.45">
      <c r="A135" s="24" t="s">
        <v>64</v>
      </c>
      <c r="B135" s="9" t="s">
        <v>144</v>
      </c>
      <c r="C135" s="58"/>
      <c r="D135" s="12">
        <v>2</v>
      </c>
      <c r="E135" s="5">
        <v>2</v>
      </c>
      <c r="F135" s="5">
        <v>0</v>
      </c>
      <c r="G135" s="5">
        <v>0</v>
      </c>
      <c r="H135" s="5">
        <v>0</v>
      </c>
      <c r="I135" s="5">
        <v>1</v>
      </c>
      <c r="J135" s="5"/>
      <c r="K135" s="5"/>
      <c r="L135" s="5"/>
      <c r="M135" s="5"/>
      <c r="N135" s="5"/>
      <c r="O135" s="9"/>
      <c r="P135" s="58"/>
      <c r="Q135" s="12">
        <v>0</v>
      </c>
      <c r="R135" s="5">
        <v>2</v>
      </c>
      <c r="S135" s="5">
        <v>0</v>
      </c>
      <c r="T135" s="5">
        <v>0</v>
      </c>
      <c r="U135" s="5">
        <v>0</v>
      </c>
      <c r="V135" s="5">
        <v>0</v>
      </c>
      <c r="W135" s="5"/>
      <c r="X135" s="5"/>
      <c r="Y135" s="5"/>
      <c r="Z135" s="5"/>
      <c r="AA135" s="5"/>
      <c r="AB135" s="9"/>
      <c r="AC135" s="58"/>
      <c r="AD135" s="12">
        <v>1</v>
      </c>
      <c r="AE135" s="5">
        <v>1</v>
      </c>
      <c r="AF135" s="5">
        <v>0</v>
      </c>
      <c r="AG135" s="5">
        <v>0</v>
      </c>
      <c r="AH135" s="5">
        <v>0</v>
      </c>
      <c r="AI135" s="5">
        <v>1</v>
      </c>
      <c r="AJ135" s="5"/>
      <c r="AK135" s="5"/>
      <c r="AL135" s="5"/>
      <c r="AM135" s="5"/>
      <c r="AN135" s="5"/>
      <c r="AO135" s="9"/>
      <c r="AP135" s="58"/>
      <c r="AQ135" s="12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9"/>
    </row>
    <row r="136" spans="1:54" x14ac:dyDescent="0.45">
      <c r="A136" s="24" t="s">
        <v>65</v>
      </c>
      <c r="B136" s="9" t="s">
        <v>144</v>
      </c>
      <c r="C136" s="58"/>
      <c r="D136" s="12">
        <v>3</v>
      </c>
      <c r="E136" s="5">
        <v>3</v>
      </c>
      <c r="F136" s="5">
        <v>1</v>
      </c>
      <c r="G136" s="5">
        <v>2</v>
      </c>
      <c r="H136" s="5">
        <v>2</v>
      </c>
      <c r="I136" s="5">
        <v>4</v>
      </c>
      <c r="J136" s="5"/>
      <c r="K136" s="5"/>
      <c r="L136" s="5"/>
      <c r="M136" s="5"/>
      <c r="N136" s="5"/>
      <c r="O136" s="9"/>
      <c r="P136" s="58"/>
      <c r="Q136" s="12">
        <v>2</v>
      </c>
      <c r="R136" s="5">
        <v>2</v>
      </c>
      <c r="S136" s="5">
        <v>1</v>
      </c>
      <c r="T136" s="5">
        <v>1</v>
      </c>
      <c r="U136" s="5">
        <v>1</v>
      </c>
      <c r="V136" s="5">
        <v>2</v>
      </c>
      <c r="W136" s="5"/>
      <c r="X136" s="5"/>
      <c r="Y136" s="5"/>
      <c r="Z136" s="5"/>
      <c r="AA136" s="5"/>
      <c r="AB136" s="9"/>
      <c r="AC136" s="58"/>
      <c r="AD136" s="12">
        <v>2</v>
      </c>
      <c r="AE136" s="5">
        <v>4</v>
      </c>
      <c r="AF136" s="5">
        <v>1</v>
      </c>
      <c r="AG136" s="5">
        <v>2</v>
      </c>
      <c r="AH136" s="5">
        <v>1</v>
      </c>
      <c r="AI136" s="5">
        <v>3</v>
      </c>
      <c r="AJ136" s="5"/>
      <c r="AK136" s="5"/>
      <c r="AL136" s="5"/>
      <c r="AM136" s="5"/>
      <c r="AN136" s="5"/>
      <c r="AO136" s="9"/>
      <c r="AP136" s="58"/>
      <c r="AQ136" s="12"/>
      <c r="AR136" s="5">
        <v>1</v>
      </c>
      <c r="AS136" s="5"/>
      <c r="AT136" s="5"/>
      <c r="AU136" s="5"/>
      <c r="AV136" s="5"/>
      <c r="AW136" s="5"/>
      <c r="AX136" s="5"/>
      <c r="AY136" s="5"/>
      <c r="AZ136" s="5"/>
      <c r="BA136" s="5"/>
      <c r="BB136" s="9"/>
    </row>
    <row r="137" spans="1:54" x14ac:dyDescent="0.45">
      <c r="A137" s="24" t="s">
        <v>66</v>
      </c>
      <c r="B137" s="9" t="s">
        <v>144</v>
      </c>
      <c r="C137" s="58"/>
      <c r="D137" s="12">
        <v>3</v>
      </c>
      <c r="E137" s="5">
        <v>2</v>
      </c>
      <c r="F137" s="5">
        <v>4</v>
      </c>
      <c r="G137" s="5">
        <v>5</v>
      </c>
      <c r="H137" s="5">
        <v>2</v>
      </c>
      <c r="I137" s="5">
        <v>5</v>
      </c>
      <c r="J137" s="5"/>
      <c r="K137" s="5"/>
      <c r="L137" s="5"/>
      <c r="M137" s="5"/>
      <c r="N137" s="5"/>
      <c r="O137" s="9"/>
      <c r="P137" s="58"/>
      <c r="Q137" s="12">
        <v>2</v>
      </c>
      <c r="R137" s="5">
        <v>0</v>
      </c>
      <c r="S137" s="5">
        <v>1</v>
      </c>
      <c r="T137" s="5">
        <v>2</v>
      </c>
      <c r="U137" s="5">
        <v>0</v>
      </c>
      <c r="V137" s="5">
        <v>1</v>
      </c>
      <c r="W137" s="5"/>
      <c r="X137" s="5"/>
      <c r="Y137" s="5"/>
      <c r="Z137" s="5"/>
      <c r="AA137" s="5"/>
      <c r="AB137" s="9"/>
      <c r="AC137" s="58"/>
      <c r="AD137" s="12">
        <v>2</v>
      </c>
      <c r="AE137" s="5">
        <v>1</v>
      </c>
      <c r="AF137" s="5">
        <v>2</v>
      </c>
      <c r="AG137" s="5">
        <v>2</v>
      </c>
      <c r="AH137" s="5">
        <v>0</v>
      </c>
      <c r="AI137" s="5">
        <v>2</v>
      </c>
      <c r="AJ137" s="5"/>
      <c r="AK137" s="5"/>
      <c r="AL137" s="5"/>
      <c r="AM137" s="5"/>
      <c r="AN137" s="5"/>
      <c r="AO137" s="9"/>
      <c r="AP137" s="58"/>
      <c r="AQ137" s="12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9"/>
    </row>
    <row r="138" spans="1:54" x14ac:dyDescent="0.45">
      <c r="A138" s="24" t="s">
        <v>67</v>
      </c>
      <c r="B138" s="9" t="s">
        <v>144</v>
      </c>
      <c r="C138" s="58"/>
      <c r="D138" s="12">
        <v>2</v>
      </c>
      <c r="E138" s="5">
        <v>2</v>
      </c>
      <c r="F138" s="5">
        <v>0</v>
      </c>
      <c r="G138" s="5">
        <v>0</v>
      </c>
      <c r="H138" s="5">
        <v>0</v>
      </c>
      <c r="I138" s="5">
        <v>0</v>
      </c>
      <c r="J138" s="5"/>
      <c r="K138" s="5"/>
      <c r="L138" s="5"/>
      <c r="M138" s="5"/>
      <c r="N138" s="5"/>
      <c r="O138" s="9"/>
      <c r="P138" s="58"/>
      <c r="Q138" s="12">
        <v>0</v>
      </c>
      <c r="R138" s="5">
        <v>2</v>
      </c>
      <c r="S138" s="5">
        <v>0</v>
      </c>
      <c r="T138" s="5">
        <v>0</v>
      </c>
      <c r="U138" s="5">
        <v>0</v>
      </c>
      <c r="V138" s="5">
        <v>0</v>
      </c>
      <c r="W138" s="5"/>
      <c r="X138" s="5"/>
      <c r="Y138" s="5"/>
      <c r="Z138" s="5"/>
      <c r="AA138" s="5"/>
      <c r="AB138" s="9"/>
      <c r="AC138" s="58"/>
      <c r="AD138" s="12">
        <v>2</v>
      </c>
      <c r="AE138" s="5">
        <v>2</v>
      </c>
      <c r="AF138" s="5">
        <v>0</v>
      </c>
      <c r="AG138" s="5">
        <v>0</v>
      </c>
      <c r="AH138" s="5">
        <v>0</v>
      </c>
      <c r="AI138" s="5">
        <v>0</v>
      </c>
      <c r="AJ138" s="5"/>
      <c r="AK138" s="5"/>
      <c r="AL138" s="5"/>
      <c r="AM138" s="5"/>
      <c r="AN138" s="5"/>
      <c r="AO138" s="9"/>
      <c r="AP138" s="58"/>
      <c r="AQ138" s="12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9"/>
    </row>
    <row r="139" spans="1:54" x14ac:dyDescent="0.45">
      <c r="A139" s="24" t="s">
        <v>68</v>
      </c>
      <c r="B139" s="9" t="s">
        <v>144</v>
      </c>
      <c r="C139" s="58"/>
      <c r="D139" s="12">
        <v>0</v>
      </c>
      <c r="E139" s="5">
        <v>1</v>
      </c>
      <c r="F139" s="5">
        <v>0</v>
      </c>
      <c r="G139" s="5">
        <v>0</v>
      </c>
      <c r="H139" s="5">
        <v>0</v>
      </c>
      <c r="I139" s="5">
        <v>0</v>
      </c>
      <c r="J139" s="5"/>
      <c r="K139" s="5"/>
      <c r="L139" s="5"/>
      <c r="M139" s="5"/>
      <c r="N139" s="5"/>
      <c r="O139" s="9"/>
      <c r="P139" s="58"/>
      <c r="Q139" s="12">
        <v>0</v>
      </c>
      <c r="R139" s="5">
        <v>1</v>
      </c>
      <c r="S139" s="5">
        <v>0</v>
      </c>
      <c r="T139" s="5">
        <v>0</v>
      </c>
      <c r="U139" s="5">
        <v>0</v>
      </c>
      <c r="V139" s="5">
        <v>0</v>
      </c>
      <c r="W139" s="5"/>
      <c r="X139" s="5"/>
      <c r="Y139" s="5"/>
      <c r="Z139" s="5"/>
      <c r="AA139" s="5"/>
      <c r="AB139" s="9"/>
      <c r="AC139" s="58"/>
      <c r="AD139" s="12">
        <v>0</v>
      </c>
      <c r="AE139" s="5">
        <v>2</v>
      </c>
      <c r="AF139" s="5">
        <v>0</v>
      </c>
      <c r="AG139" s="5">
        <v>0</v>
      </c>
      <c r="AH139" s="5">
        <v>0</v>
      </c>
      <c r="AI139" s="5">
        <v>0</v>
      </c>
      <c r="AJ139" s="5"/>
      <c r="AK139" s="5"/>
      <c r="AL139" s="5"/>
      <c r="AM139" s="5"/>
      <c r="AN139" s="5"/>
      <c r="AO139" s="9"/>
      <c r="AP139" s="58"/>
      <c r="AQ139" s="12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9"/>
    </row>
    <row r="140" spans="1:54" x14ac:dyDescent="0.45">
      <c r="A140" s="24" t="s">
        <v>69</v>
      </c>
      <c r="B140" s="9" t="s">
        <v>144</v>
      </c>
      <c r="C140" s="58"/>
      <c r="D140" s="12">
        <v>25</v>
      </c>
      <c r="E140" s="5">
        <v>17</v>
      </c>
      <c r="F140" s="5">
        <v>30</v>
      </c>
      <c r="G140" s="5">
        <v>28</v>
      </c>
      <c r="H140" s="5">
        <v>31</v>
      </c>
      <c r="I140" s="5">
        <v>23</v>
      </c>
      <c r="J140" s="5"/>
      <c r="K140" s="5"/>
      <c r="L140" s="5"/>
      <c r="M140" s="5"/>
      <c r="N140" s="5"/>
      <c r="O140" s="9"/>
      <c r="P140" s="58"/>
      <c r="Q140" s="12">
        <v>19</v>
      </c>
      <c r="R140" s="5">
        <v>6</v>
      </c>
      <c r="S140" s="5">
        <v>21</v>
      </c>
      <c r="T140" s="5">
        <v>12</v>
      </c>
      <c r="U140" s="5">
        <v>20</v>
      </c>
      <c r="V140" s="5">
        <v>12</v>
      </c>
      <c r="W140" s="5"/>
      <c r="X140" s="5"/>
      <c r="Y140" s="5"/>
      <c r="Z140" s="5"/>
      <c r="AA140" s="5"/>
      <c r="AB140" s="9"/>
      <c r="AC140" s="58"/>
      <c r="AD140" s="12">
        <v>29</v>
      </c>
      <c r="AE140" s="5">
        <v>16</v>
      </c>
      <c r="AF140" s="5">
        <v>38</v>
      </c>
      <c r="AG140" s="5">
        <v>18</v>
      </c>
      <c r="AH140" s="5">
        <v>15</v>
      </c>
      <c r="AI140" s="5">
        <v>12</v>
      </c>
      <c r="AJ140" s="5"/>
      <c r="AK140" s="5"/>
      <c r="AL140" s="5"/>
      <c r="AM140" s="5"/>
      <c r="AN140" s="5"/>
      <c r="AO140" s="9"/>
      <c r="AP140" s="58"/>
      <c r="AQ140" s="12">
        <v>2</v>
      </c>
      <c r="AR140" s="5"/>
      <c r="AS140" s="5"/>
      <c r="AT140" s="232">
        <v>2</v>
      </c>
      <c r="AU140" s="232">
        <v>1</v>
      </c>
      <c r="AV140" s="232"/>
      <c r="AW140" s="5"/>
      <c r="AX140" s="5"/>
      <c r="AY140" s="5"/>
      <c r="AZ140" s="5"/>
      <c r="BA140" s="5"/>
      <c r="BB140" s="9"/>
    </row>
    <row r="141" spans="1:54" x14ac:dyDescent="0.45">
      <c r="A141" s="24" t="s">
        <v>70</v>
      </c>
      <c r="B141" s="9" t="s">
        <v>144</v>
      </c>
      <c r="C141" s="58"/>
      <c r="D141" s="12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/>
      <c r="K141" s="5"/>
      <c r="L141" s="5"/>
      <c r="M141" s="5"/>
      <c r="N141" s="5"/>
      <c r="O141" s="9"/>
      <c r="P141" s="58"/>
      <c r="Q141" s="12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/>
      <c r="X141" s="5"/>
      <c r="Y141" s="5"/>
      <c r="Z141" s="5"/>
      <c r="AA141" s="5"/>
      <c r="AB141" s="9"/>
      <c r="AC141" s="58"/>
      <c r="AD141" s="12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/>
      <c r="AK141" s="5"/>
      <c r="AL141" s="5"/>
      <c r="AM141" s="5"/>
      <c r="AN141" s="5"/>
      <c r="AO141" s="9"/>
      <c r="AP141" s="58"/>
      <c r="AQ141" s="12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9"/>
    </row>
    <row r="142" spans="1:54" x14ac:dyDescent="0.45">
      <c r="A142" s="24" t="s">
        <v>71</v>
      </c>
      <c r="B142" s="9" t="s">
        <v>144</v>
      </c>
      <c r="C142" s="58"/>
      <c r="D142" s="12">
        <v>7</v>
      </c>
      <c r="E142" s="5">
        <v>5</v>
      </c>
      <c r="F142" s="5">
        <v>9</v>
      </c>
      <c r="G142" s="5">
        <v>7</v>
      </c>
      <c r="H142" s="5">
        <v>6</v>
      </c>
      <c r="I142" s="5">
        <v>5</v>
      </c>
      <c r="J142" s="5"/>
      <c r="K142" s="5"/>
      <c r="L142" s="5"/>
      <c r="M142" s="5"/>
      <c r="N142" s="5"/>
      <c r="O142" s="9"/>
      <c r="P142" s="58"/>
      <c r="Q142" s="12">
        <v>3</v>
      </c>
      <c r="R142" s="5">
        <v>3</v>
      </c>
      <c r="S142" s="5">
        <v>4</v>
      </c>
      <c r="T142" s="5">
        <v>3</v>
      </c>
      <c r="U142" s="5">
        <v>3</v>
      </c>
      <c r="V142" s="5">
        <v>2</v>
      </c>
      <c r="W142" s="5"/>
      <c r="X142" s="5"/>
      <c r="Y142" s="5"/>
      <c r="Z142" s="5"/>
      <c r="AA142" s="5"/>
      <c r="AB142" s="9"/>
      <c r="AC142" s="58"/>
      <c r="AD142" s="12">
        <v>4</v>
      </c>
      <c r="AE142" s="5">
        <v>4</v>
      </c>
      <c r="AF142" s="5">
        <v>9</v>
      </c>
      <c r="AG142" s="5">
        <v>3</v>
      </c>
      <c r="AH142" s="5">
        <v>2</v>
      </c>
      <c r="AI142" s="5">
        <v>2</v>
      </c>
      <c r="AJ142" s="5"/>
      <c r="AK142" s="5"/>
      <c r="AL142" s="5"/>
      <c r="AM142" s="5"/>
      <c r="AN142" s="5"/>
      <c r="AO142" s="9"/>
      <c r="AP142" s="58"/>
      <c r="AQ142" s="12"/>
      <c r="AR142" s="5"/>
      <c r="AS142" s="5">
        <v>1</v>
      </c>
      <c r="AT142" s="232">
        <v>1</v>
      </c>
      <c r="AU142" s="232"/>
      <c r="AV142" s="232"/>
      <c r="AW142" s="5"/>
      <c r="AX142" s="5"/>
      <c r="AY142" s="5"/>
      <c r="AZ142" s="5"/>
      <c r="BA142" s="5"/>
      <c r="BB142" s="9"/>
    </row>
    <row r="143" spans="1:54" x14ac:dyDescent="0.45">
      <c r="A143" s="24" t="s">
        <v>72</v>
      </c>
      <c r="B143" s="9" t="s">
        <v>144</v>
      </c>
      <c r="C143" s="58"/>
      <c r="D143" s="12">
        <v>4</v>
      </c>
      <c r="E143" s="5">
        <v>6</v>
      </c>
      <c r="F143" s="5">
        <v>6</v>
      </c>
      <c r="G143" s="5">
        <v>3</v>
      </c>
      <c r="H143" s="5">
        <v>5</v>
      </c>
      <c r="I143" s="5">
        <v>5</v>
      </c>
      <c r="J143" s="5"/>
      <c r="K143" s="5"/>
      <c r="L143" s="5"/>
      <c r="M143" s="5"/>
      <c r="N143" s="5"/>
      <c r="O143" s="9"/>
      <c r="P143" s="58"/>
      <c r="Q143" s="12">
        <v>2</v>
      </c>
      <c r="R143" s="5">
        <v>0</v>
      </c>
      <c r="S143" s="5">
        <v>4</v>
      </c>
      <c r="T143" s="5">
        <v>1</v>
      </c>
      <c r="U143" s="5">
        <v>4</v>
      </c>
      <c r="V143" s="5">
        <v>1</v>
      </c>
      <c r="W143" s="5"/>
      <c r="X143" s="5"/>
      <c r="Y143" s="5"/>
      <c r="Z143" s="5"/>
      <c r="AA143" s="5"/>
      <c r="AB143" s="9"/>
      <c r="AC143" s="58"/>
      <c r="AD143" s="12">
        <v>1</v>
      </c>
      <c r="AE143" s="5">
        <v>3</v>
      </c>
      <c r="AF143" s="5">
        <v>3</v>
      </c>
      <c r="AG143" s="5">
        <v>3</v>
      </c>
      <c r="AH143" s="5">
        <v>1</v>
      </c>
      <c r="AI143" s="5">
        <v>4</v>
      </c>
      <c r="AJ143" s="5"/>
      <c r="AK143" s="5"/>
      <c r="AL143" s="5"/>
      <c r="AM143" s="5"/>
      <c r="AN143" s="5"/>
      <c r="AO143" s="9"/>
      <c r="AP143" s="58"/>
      <c r="AQ143" s="12">
        <v>1</v>
      </c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9"/>
    </row>
    <row r="144" spans="1:54" x14ac:dyDescent="0.45">
      <c r="A144" s="24" t="s">
        <v>73</v>
      </c>
      <c r="B144" s="9" t="s">
        <v>144</v>
      </c>
      <c r="C144" s="58"/>
      <c r="D144" s="12">
        <v>3</v>
      </c>
      <c r="E144" s="5">
        <v>0</v>
      </c>
      <c r="F144" s="5">
        <v>3</v>
      </c>
      <c r="G144" s="5">
        <v>3</v>
      </c>
      <c r="H144" s="5">
        <v>3</v>
      </c>
      <c r="I144" s="5">
        <v>6</v>
      </c>
      <c r="J144" s="5"/>
      <c r="K144" s="5"/>
      <c r="L144" s="5"/>
      <c r="M144" s="5"/>
      <c r="N144" s="5"/>
      <c r="O144" s="9"/>
      <c r="P144" s="58"/>
      <c r="Q144" s="12">
        <v>3</v>
      </c>
      <c r="R144" s="5">
        <v>0</v>
      </c>
      <c r="S144" s="5">
        <v>1</v>
      </c>
      <c r="T144" s="5">
        <v>2</v>
      </c>
      <c r="U144" s="5">
        <v>1</v>
      </c>
      <c r="V144" s="5">
        <v>4</v>
      </c>
      <c r="W144" s="5"/>
      <c r="X144" s="5"/>
      <c r="Y144" s="5"/>
      <c r="Z144" s="5"/>
      <c r="AA144" s="5"/>
      <c r="AB144" s="9"/>
      <c r="AC144" s="58"/>
      <c r="AD144" s="12">
        <v>3</v>
      </c>
      <c r="AE144" s="5">
        <v>0</v>
      </c>
      <c r="AF144" s="5">
        <v>3</v>
      </c>
      <c r="AG144" s="5">
        <v>1</v>
      </c>
      <c r="AH144" s="5">
        <v>2</v>
      </c>
      <c r="AI144" s="5">
        <v>4</v>
      </c>
      <c r="AJ144" s="5"/>
      <c r="AK144" s="5"/>
      <c r="AL144" s="5"/>
      <c r="AM144" s="5"/>
      <c r="AN144" s="5"/>
      <c r="AO144" s="9"/>
      <c r="AP144" s="58"/>
      <c r="AQ144" s="12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9"/>
    </row>
    <row r="145" spans="1:54" x14ac:dyDescent="0.45">
      <c r="A145" s="24" t="s">
        <v>74</v>
      </c>
      <c r="B145" s="9" t="s">
        <v>144</v>
      </c>
      <c r="C145" s="58"/>
      <c r="D145" s="12">
        <v>1</v>
      </c>
      <c r="E145" s="5">
        <v>0</v>
      </c>
      <c r="F145" s="5">
        <v>0</v>
      </c>
      <c r="G145" s="5">
        <v>1</v>
      </c>
      <c r="H145" s="5">
        <v>3</v>
      </c>
      <c r="I145" s="5">
        <v>1</v>
      </c>
      <c r="J145" s="5"/>
      <c r="K145" s="5"/>
      <c r="L145" s="5"/>
      <c r="M145" s="5"/>
      <c r="N145" s="5"/>
      <c r="O145" s="9"/>
      <c r="P145" s="58"/>
      <c r="Q145" s="12">
        <v>1</v>
      </c>
      <c r="R145" s="5">
        <v>0</v>
      </c>
      <c r="S145" s="5">
        <v>0</v>
      </c>
      <c r="T145" s="5">
        <v>0</v>
      </c>
      <c r="U145" s="5">
        <v>2</v>
      </c>
      <c r="V145" s="5">
        <v>1</v>
      </c>
      <c r="W145" s="5"/>
      <c r="X145" s="5"/>
      <c r="Y145" s="5"/>
      <c r="Z145" s="5"/>
      <c r="AA145" s="5"/>
      <c r="AB145" s="9"/>
      <c r="AC145" s="58"/>
      <c r="AD145" s="12">
        <v>2</v>
      </c>
      <c r="AE145" s="5">
        <v>0</v>
      </c>
      <c r="AF145" s="5">
        <v>0</v>
      </c>
      <c r="AG145" s="5">
        <v>1</v>
      </c>
      <c r="AH145" s="5">
        <v>2</v>
      </c>
      <c r="AI145" s="5">
        <v>0</v>
      </c>
      <c r="AJ145" s="5"/>
      <c r="AK145" s="5"/>
      <c r="AL145" s="5"/>
      <c r="AM145" s="5"/>
      <c r="AN145" s="5"/>
      <c r="AO145" s="9"/>
      <c r="AP145" s="58"/>
      <c r="AQ145" s="12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9"/>
    </row>
    <row r="146" spans="1:54" x14ac:dyDescent="0.45">
      <c r="A146" s="24" t="s">
        <v>75</v>
      </c>
      <c r="B146" s="9" t="s">
        <v>144</v>
      </c>
      <c r="C146" s="58"/>
      <c r="D146" s="12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/>
      <c r="K146" s="5"/>
      <c r="L146" s="5"/>
      <c r="M146" s="5"/>
      <c r="N146" s="5"/>
      <c r="O146" s="9"/>
      <c r="P146" s="58"/>
      <c r="Q146" s="12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/>
      <c r="X146" s="5"/>
      <c r="Y146" s="5"/>
      <c r="Z146" s="5"/>
      <c r="AA146" s="5"/>
      <c r="AB146" s="9"/>
      <c r="AC146" s="58"/>
      <c r="AD146" s="12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/>
      <c r="AK146" s="5"/>
      <c r="AL146" s="5"/>
      <c r="AM146" s="5"/>
      <c r="AN146" s="5"/>
      <c r="AO146" s="9"/>
      <c r="AP146" s="58"/>
      <c r="AQ146" s="12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9"/>
    </row>
    <row r="147" spans="1:54" x14ac:dyDescent="0.45">
      <c r="A147" s="24" t="s">
        <v>76</v>
      </c>
      <c r="B147" s="9" t="s">
        <v>144</v>
      </c>
      <c r="C147" s="58"/>
      <c r="D147" s="12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/>
      <c r="K147" s="5"/>
      <c r="L147" s="5"/>
      <c r="M147" s="5"/>
      <c r="N147" s="5"/>
      <c r="O147" s="9"/>
      <c r="P147" s="58"/>
      <c r="Q147" s="12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/>
      <c r="X147" s="5"/>
      <c r="Y147" s="5"/>
      <c r="Z147" s="5"/>
      <c r="AA147" s="5"/>
      <c r="AB147" s="9"/>
      <c r="AC147" s="58"/>
      <c r="AD147" s="12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/>
      <c r="AK147" s="5"/>
      <c r="AL147" s="5"/>
      <c r="AM147" s="5"/>
      <c r="AN147" s="5"/>
      <c r="AO147" s="9"/>
      <c r="AP147" s="58"/>
      <c r="AQ147" s="12"/>
      <c r="AR147" s="5"/>
      <c r="AS147" s="5"/>
      <c r="AT147" s="6"/>
      <c r="AU147" s="6"/>
      <c r="AV147" s="6"/>
      <c r="AW147" s="5"/>
      <c r="AX147" s="5"/>
      <c r="AY147" s="5"/>
      <c r="AZ147" s="5"/>
      <c r="BA147" s="5"/>
      <c r="BB147" s="9"/>
    </row>
    <row r="148" spans="1:54" x14ac:dyDescent="0.45">
      <c r="A148" s="24" t="s">
        <v>77</v>
      </c>
      <c r="B148" s="9" t="s">
        <v>144</v>
      </c>
      <c r="C148" s="58"/>
      <c r="D148" s="12">
        <v>10</v>
      </c>
      <c r="E148" s="5">
        <v>10</v>
      </c>
      <c r="F148" s="5">
        <v>16</v>
      </c>
      <c r="G148" s="5">
        <v>14</v>
      </c>
      <c r="H148" s="5">
        <v>14</v>
      </c>
      <c r="I148" s="5">
        <v>12</v>
      </c>
      <c r="J148" s="5"/>
      <c r="K148" s="5"/>
      <c r="L148" s="5"/>
      <c r="M148" s="5"/>
      <c r="N148" s="5"/>
      <c r="O148" s="9"/>
      <c r="P148" s="58"/>
      <c r="Q148" s="12">
        <v>6</v>
      </c>
      <c r="R148" s="5">
        <v>5</v>
      </c>
      <c r="S148" s="5">
        <v>12</v>
      </c>
      <c r="T148" s="5">
        <v>9</v>
      </c>
      <c r="U148" s="5">
        <v>9</v>
      </c>
      <c r="V148" s="5">
        <v>6</v>
      </c>
      <c r="W148" s="5"/>
      <c r="X148" s="5"/>
      <c r="Y148" s="5"/>
      <c r="Z148" s="5"/>
      <c r="AA148" s="5"/>
      <c r="AB148" s="9"/>
      <c r="AC148" s="58"/>
      <c r="AD148" s="12">
        <v>11</v>
      </c>
      <c r="AE148" s="5">
        <v>10</v>
      </c>
      <c r="AF148" s="5">
        <v>23</v>
      </c>
      <c r="AG148" s="5">
        <v>10</v>
      </c>
      <c r="AH148" s="5">
        <v>10</v>
      </c>
      <c r="AI148" s="5">
        <v>7</v>
      </c>
      <c r="AJ148" s="5"/>
      <c r="AK148" s="5"/>
      <c r="AL148" s="5"/>
      <c r="AM148" s="5"/>
      <c r="AN148" s="5"/>
      <c r="AO148" s="9"/>
      <c r="AP148" s="58"/>
      <c r="AQ148" s="12"/>
      <c r="AR148" s="5"/>
      <c r="AS148" s="5"/>
      <c r="AT148" s="232"/>
      <c r="AU148" s="232">
        <v>1</v>
      </c>
      <c r="AV148" s="232"/>
      <c r="AW148" s="5"/>
      <c r="AX148" s="5"/>
      <c r="AY148" s="5"/>
      <c r="AZ148" s="5"/>
      <c r="BA148" s="5"/>
      <c r="BB148" s="9"/>
    </row>
    <row r="149" spans="1:54" x14ac:dyDescent="0.45">
      <c r="A149" s="24" t="s">
        <v>78</v>
      </c>
      <c r="B149" s="9" t="s">
        <v>144</v>
      </c>
      <c r="C149" s="58"/>
      <c r="D149" s="12">
        <v>2</v>
      </c>
      <c r="E149" s="5">
        <v>4</v>
      </c>
      <c r="F149" s="5">
        <v>4</v>
      </c>
      <c r="G149" s="5">
        <v>4</v>
      </c>
      <c r="H149" s="5">
        <v>2</v>
      </c>
      <c r="I149" s="5">
        <v>1</v>
      </c>
      <c r="J149" s="5"/>
      <c r="K149" s="5"/>
      <c r="L149" s="5"/>
      <c r="M149" s="5"/>
      <c r="N149" s="5"/>
      <c r="O149" s="9"/>
      <c r="P149" s="58"/>
      <c r="Q149" s="12">
        <v>1</v>
      </c>
      <c r="R149" s="5">
        <v>2</v>
      </c>
      <c r="S149" s="5">
        <v>2</v>
      </c>
      <c r="T149" s="5">
        <v>2</v>
      </c>
      <c r="U149" s="5">
        <v>1</v>
      </c>
      <c r="V149" s="5">
        <v>0</v>
      </c>
      <c r="W149" s="5"/>
      <c r="X149" s="5"/>
      <c r="Y149" s="5"/>
      <c r="Z149" s="5"/>
      <c r="AA149" s="5"/>
      <c r="AB149" s="9"/>
      <c r="AC149" s="58"/>
      <c r="AD149" s="12">
        <v>1</v>
      </c>
      <c r="AE149" s="5">
        <v>5</v>
      </c>
      <c r="AF149" s="5">
        <v>4</v>
      </c>
      <c r="AG149" s="5">
        <v>2</v>
      </c>
      <c r="AH149" s="5">
        <v>1</v>
      </c>
      <c r="AI149" s="5">
        <v>0</v>
      </c>
      <c r="AJ149" s="5"/>
      <c r="AK149" s="5"/>
      <c r="AL149" s="5"/>
      <c r="AM149" s="5"/>
      <c r="AN149" s="5"/>
      <c r="AO149" s="9"/>
      <c r="AP149" s="58"/>
      <c r="AQ149" s="12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9"/>
    </row>
    <row r="150" spans="1:54" x14ac:dyDescent="0.45">
      <c r="A150" s="24" t="s">
        <v>79</v>
      </c>
      <c r="B150" s="9" t="s">
        <v>144</v>
      </c>
      <c r="C150" s="58"/>
      <c r="D150" s="12">
        <v>10</v>
      </c>
      <c r="E150" s="5">
        <v>10</v>
      </c>
      <c r="F150" s="5">
        <v>12</v>
      </c>
      <c r="G150" s="5">
        <v>14</v>
      </c>
      <c r="H150" s="5">
        <v>18</v>
      </c>
      <c r="I150" s="5">
        <v>14</v>
      </c>
      <c r="J150" s="5"/>
      <c r="K150" s="5"/>
      <c r="L150" s="5"/>
      <c r="M150" s="5"/>
      <c r="N150" s="5"/>
      <c r="O150" s="9"/>
      <c r="P150" s="58"/>
      <c r="Q150" s="12">
        <v>6</v>
      </c>
      <c r="R150" s="5">
        <v>6</v>
      </c>
      <c r="S150" s="5">
        <v>10</v>
      </c>
      <c r="T150" s="5">
        <v>5</v>
      </c>
      <c r="U150" s="5">
        <v>9</v>
      </c>
      <c r="V150" s="5">
        <v>7</v>
      </c>
      <c r="W150" s="5"/>
      <c r="X150" s="5"/>
      <c r="Y150" s="5"/>
      <c r="Z150" s="5"/>
      <c r="AA150" s="5"/>
      <c r="AB150" s="9"/>
      <c r="AC150" s="58"/>
      <c r="AD150" s="12">
        <v>14</v>
      </c>
      <c r="AE150" s="5">
        <v>12</v>
      </c>
      <c r="AF150" s="5">
        <v>17</v>
      </c>
      <c r="AG150" s="5">
        <v>11</v>
      </c>
      <c r="AH150" s="5">
        <v>9</v>
      </c>
      <c r="AI150" s="5">
        <v>5</v>
      </c>
      <c r="AJ150" s="5"/>
      <c r="AK150" s="5"/>
      <c r="AL150" s="5"/>
      <c r="AM150" s="5"/>
      <c r="AN150" s="5"/>
      <c r="AO150" s="9"/>
      <c r="AP150" s="58"/>
      <c r="AQ150" s="12"/>
      <c r="AR150" s="5">
        <v>1</v>
      </c>
      <c r="AS150" s="5"/>
      <c r="AT150" s="232"/>
      <c r="AU150" s="232">
        <v>3</v>
      </c>
      <c r="AV150" s="232"/>
      <c r="AW150" s="5"/>
      <c r="AX150" s="5"/>
      <c r="AY150" s="5"/>
      <c r="AZ150" s="5"/>
      <c r="BA150" s="5"/>
      <c r="BB150" s="9"/>
    </row>
    <row r="151" spans="1:54" x14ac:dyDescent="0.45">
      <c r="A151" s="24" t="s">
        <v>80</v>
      </c>
      <c r="B151" s="9" t="s">
        <v>144</v>
      </c>
      <c r="C151" s="58"/>
      <c r="D151" s="12">
        <v>2</v>
      </c>
      <c r="E151" s="5">
        <v>3</v>
      </c>
      <c r="F151" s="5">
        <v>2</v>
      </c>
      <c r="G151" s="5">
        <v>0</v>
      </c>
      <c r="H151" s="5">
        <v>0</v>
      </c>
      <c r="I151" s="5">
        <v>0</v>
      </c>
      <c r="J151" s="5"/>
      <c r="K151" s="5"/>
      <c r="L151" s="5"/>
      <c r="M151" s="5"/>
      <c r="N151" s="5"/>
      <c r="O151" s="9"/>
      <c r="P151" s="58"/>
      <c r="Q151" s="12">
        <v>1</v>
      </c>
      <c r="R151" s="5">
        <v>1</v>
      </c>
      <c r="S151" s="5">
        <v>2</v>
      </c>
      <c r="T151" s="5">
        <v>0</v>
      </c>
      <c r="U151" s="5">
        <v>0</v>
      </c>
      <c r="V151" s="5">
        <v>0</v>
      </c>
      <c r="W151" s="5"/>
      <c r="X151" s="5"/>
      <c r="Y151" s="5"/>
      <c r="Z151" s="5"/>
      <c r="AA151" s="5"/>
      <c r="AB151" s="9"/>
      <c r="AC151" s="58"/>
      <c r="AD151" s="12">
        <v>2</v>
      </c>
      <c r="AE151" s="5">
        <v>3</v>
      </c>
      <c r="AF151" s="5">
        <v>2</v>
      </c>
      <c r="AG151" s="5">
        <v>0</v>
      </c>
      <c r="AH151" s="5">
        <v>0</v>
      </c>
      <c r="AI151" s="5">
        <v>0</v>
      </c>
      <c r="AJ151" s="5"/>
      <c r="AK151" s="5"/>
      <c r="AL151" s="5"/>
      <c r="AM151" s="5"/>
      <c r="AN151" s="5"/>
      <c r="AO151" s="9"/>
      <c r="AP151" s="58"/>
      <c r="AQ151" s="12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9"/>
    </row>
    <row r="152" spans="1:54" x14ac:dyDescent="0.45">
      <c r="A152" s="24" t="s">
        <v>81</v>
      </c>
      <c r="B152" s="9" t="s">
        <v>144</v>
      </c>
      <c r="C152" s="58"/>
      <c r="D152" s="12">
        <v>51</v>
      </c>
      <c r="E152" s="5">
        <v>47</v>
      </c>
      <c r="F152" s="5">
        <v>51</v>
      </c>
      <c r="G152" s="5">
        <v>47</v>
      </c>
      <c r="H152" s="5">
        <v>35</v>
      </c>
      <c r="I152" s="5">
        <v>43</v>
      </c>
      <c r="J152" s="5"/>
      <c r="K152" s="5"/>
      <c r="L152" s="5"/>
      <c r="M152" s="5"/>
      <c r="N152" s="5"/>
      <c r="O152" s="9"/>
      <c r="P152" s="58"/>
      <c r="Q152" s="12">
        <v>26</v>
      </c>
      <c r="R152" s="5">
        <v>25</v>
      </c>
      <c r="S152" s="5">
        <v>31</v>
      </c>
      <c r="T152" s="5">
        <v>26</v>
      </c>
      <c r="U152" s="5">
        <v>19</v>
      </c>
      <c r="V152" s="5">
        <v>24</v>
      </c>
      <c r="W152" s="5"/>
      <c r="X152" s="5"/>
      <c r="Y152" s="5"/>
      <c r="Z152" s="5"/>
      <c r="AA152" s="5"/>
      <c r="AB152" s="9"/>
      <c r="AC152" s="58"/>
      <c r="AD152" s="12">
        <v>44</v>
      </c>
      <c r="AE152" s="5">
        <v>43</v>
      </c>
      <c r="AF152" s="5">
        <v>53</v>
      </c>
      <c r="AG152" s="5">
        <v>29</v>
      </c>
      <c r="AH152" s="5">
        <v>15</v>
      </c>
      <c r="AI152" s="5">
        <v>25</v>
      </c>
      <c r="AJ152" s="5"/>
      <c r="AK152" s="5"/>
      <c r="AL152" s="5"/>
      <c r="AM152" s="5"/>
      <c r="AN152" s="5"/>
      <c r="AO152" s="9"/>
      <c r="AP152" s="58"/>
      <c r="AQ152" s="12">
        <v>4</v>
      </c>
      <c r="AR152" s="5"/>
      <c r="AS152" s="5">
        <v>2</v>
      </c>
      <c r="AT152" s="232">
        <v>1</v>
      </c>
      <c r="AU152" s="232">
        <v>3</v>
      </c>
      <c r="AV152" s="232"/>
      <c r="AW152" s="5"/>
      <c r="AX152" s="5"/>
      <c r="AY152" s="5"/>
      <c r="AZ152" s="5"/>
      <c r="BA152" s="5"/>
      <c r="BB152" s="9"/>
    </row>
    <row r="153" spans="1:54" x14ac:dyDescent="0.45">
      <c r="A153" s="24" t="s">
        <v>82</v>
      </c>
      <c r="B153" s="9" t="s">
        <v>144</v>
      </c>
      <c r="C153" s="58"/>
      <c r="D153" s="12">
        <v>2</v>
      </c>
      <c r="E153" s="5">
        <v>3</v>
      </c>
      <c r="F153" s="5">
        <v>3</v>
      </c>
      <c r="G153" s="5">
        <v>3</v>
      </c>
      <c r="H153" s="5">
        <v>2</v>
      </c>
      <c r="I153" s="5">
        <v>1</v>
      </c>
      <c r="J153" s="5"/>
      <c r="K153" s="5"/>
      <c r="L153" s="5"/>
      <c r="M153" s="5"/>
      <c r="N153" s="5"/>
      <c r="O153" s="9"/>
      <c r="P153" s="58"/>
      <c r="Q153" s="12">
        <v>0</v>
      </c>
      <c r="R153" s="5">
        <v>1</v>
      </c>
      <c r="S153" s="5">
        <v>2</v>
      </c>
      <c r="T153" s="5">
        <v>1</v>
      </c>
      <c r="U153" s="5">
        <v>1</v>
      </c>
      <c r="V153" s="5">
        <v>0</v>
      </c>
      <c r="W153" s="5"/>
      <c r="X153" s="5"/>
      <c r="Y153" s="5"/>
      <c r="Z153" s="5"/>
      <c r="AA153" s="5"/>
      <c r="AB153" s="9"/>
      <c r="AC153" s="58"/>
      <c r="AD153" s="12">
        <v>0</v>
      </c>
      <c r="AE153" s="5">
        <v>1</v>
      </c>
      <c r="AF153" s="5">
        <v>3</v>
      </c>
      <c r="AG153" s="5">
        <v>2</v>
      </c>
      <c r="AH153" s="5">
        <v>0</v>
      </c>
      <c r="AI153" s="5">
        <v>0</v>
      </c>
      <c r="AJ153" s="5"/>
      <c r="AK153" s="5"/>
      <c r="AL153" s="5"/>
      <c r="AM153" s="5"/>
      <c r="AN153" s="5"/>
      <c r="AO153" s="9"/>
      <c r="AP153" s="58"/>
      <c r="AQ153" s="12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9"/>
    </row>
    <row r="154" spans="1:54" x14ac:dyDescent="0.45">
      <c r="A154" s="24" t="s">
        <v>83</v>
      </c>
      <c r="B154" s="9" t="s">
        <v>144</v>
      </c>
      <c r="C154" s="58"/>
      <c r="D154" s="12">
        <v>7</v>
      </c>
      <c r="E154" s="5">
        <v>9</v>
      </c>
      <c r="F154" s="5">
        <v>14</v>
      </c>
      <c r="G154" s="5">
        <v>9</v>
      </c>
      <c r="H154" s="5">
        <v>7</v>
      </c>
      <c r="I154" s="5">
        <v>4</v>
      </c>
      <c r="J154" s="5"/>
      <c r="K154" s="5"/>
      <c r="L154" s="5"/>
      <c r="M154" s="5"/>
      <c r="N154" s="5"/>
      <c r="O154" s="9"/>
      <c r="P154" s="58"/>
      <c r="Q154" s="12">
        <v>6</v>
      </c>
      <c r="R154" s="5">
        <v>4</v>
      </c>
      <c r="S154" s="5">
        <v>9</v>
      </c>
      <c r="T154" s="5">
        <v>5</v>
      </c>
      <c r="U154" s="5">
        <v>5</v>
      </c>
      <c r="V154" s="5">
        <v>2</v>
      </c>
      <c r="W154" s="5"/>
      <c r="X154" s="5"/>
      <c r="Y154" s="5"/>
      <c r="Z154" s="5"/>
      <c r="AA154" s="5"/>
      <c r="AB154" s="9"/>
      <c r="AC154" s="58"/>
      <c r="AD154" s="12">
        <v>7</v>
      </c>
      <c r="AE154" s="5">
        <v>12</v>
      </c>
      <c r="AF154" s="5">
        <v>17</v>
      </c>
      <c r="AG154" s="5">
        <v>4</v>
      </c>
      <c r="AH154" s="5">
        <v>3</v>
      </c>
      <c r="AI154" s="5">
        <v>2</v>
      </c>
      <c r="AJ154" s="5"/>
      <c r="AK154" s="5"/>
      <c r="AL154" s="5"/>
      <c r="AM154" s="5"/>
      <c r="AN154" s="5"/>
      <c r="AO154" s="9"/>
      <c r="AP154" s="58"/>
      <c r="AQ154" s="12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9"/>
    </row>
    <row r="155" spans="1:54" x14ac:dyDescent="0.45">
      <c r="A155" s="24" t="s">
        <v>84</v>
      </c>
      <c r="B155" s="9" t="s">
        <v>144</v>
      </c>
      <c r="C155" s="58"/>
      <c r="D155" s="12">
        <v>4</v>
      </c>
      <c r="E155" s="5">
        <v>4</v>
      </c>
      <c r="F155" s="5">
        <v>3</v>
      </c>
      <c r="G155" s="5">
        <v>2</v>
      </c>
      <c r="H155" s="5">
        <v>2</v>
      </c>
      <c r="I155" s="5">
        <v>2</v>
      </c>
      <c r="J155" s="5"/>
      <c r="K155" s="5"/>
      <c r="L155" s="5"/>
      <c r="M155" s="5"/>
      <c r="N155" s="5"/>
      <c r="O155" s="9"/>
      <c r="P155" s="58"/>
      <c r="Q155" s="12">
        <v>3</v>
      </c>
      <c r="R155" s="5">
        <v>3</v>
      </c>
      <c r="S155" s="5">
        <v>2</v>
      </c>
      <c r="T155" s="5">
        <v>0</v>
      </c>
      <c r="U155" s="5">
        <v>0</v>
      </c>
      <c r="V155" s="5">
        <v>0</v>
      </c>
      <c r="W155" s="5"/>
      <c r="X155" s="5"/>
      <c r="Y155" s="5"/>
      <c r="Z155" s="5"/>
      <c r="AA155" s="5"/>
      <c r="AB155" s="9"/>
      <c r="AC155" s="58"/>
      <c r="AD155" s="12">
        <v>2</v>
      </c>
      <c r="AE155" s="5">
        <v>6</v>
      </c>
      <c r="AF155" s="5">
        <v>3</v>
      </c>
      <c r="AG155" s="5">
        <v>1</v>
      </c>
      <c r="AH155" s="5">
        <v>0</v>
      </c>
      <c r="AI155" s="5">
        <v>0</v>
      </c>
      <c r="AJ155" s="5"/>
      <c r="AK155" s="5"/>
      <c r="AL155" s="5"/>
      <c r="AM155" s="5"/>
      <c r="AN155" s="5"/>
      <c r="AO155" s="9"/>
      <c r="AP155" s="58"/>
      <c r="AQ155" s="12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9"/>
    </row>
    <row r="156" spans="1:54" x14ac:dyDescent="0.45">
      <c r="A156" s="24" t="s">
        <v>85</v>
      </c>
      <c r="B156" s="9" t="s">
        <v>144</v>
      </c>
      <c r="C156" s="58"/>
      <c r="D156" s="12">
        <v>10</v>
      </c>
      <c r="E156" s="5">
        <v>11</v>
      </c>
      <c r="F156" s="5">
        <v>9</v>
      </c>
      <c r="G156" s="5">
        <v>6</v>
      </c>
      <c r="H156" s="5">
        <v>5</v>
      </c>
      <c r="I156" s="5">
        <v>4</v>
      </c>
      <c r="J156" s="5"/>
      <c r="K156" s="5"/>
      <c r="L156" s="5"/>
      <c r="M156" s="5"/>
      <c r="N156" s="5"/>
      <c r="O156" s="9"/>
      <c r="P156" s="58"/>
      <c r="Q156" s="12">
        <v>4</v>
      </c>
      <c r="R156" s="5">
        <v>4</v>
      </c>
      <c r="S156" s="5">
        <v>6</v>
      </c>
      <c r="T156" s="5">
        <v>3</v>
      </c>
      <c r="U156" s="5">
        <v>1</v>
      </c>
      <c r="V156" s="5">
        <v>2</v>
      </c>
      <c r="W156" s="5"/>
      <c r="X156" s="5"/>
      <c r="Y156" s="5"/>
      <c r="Z156" s="5"/>
      <c r="AA156" s="5"/>
      <c r="AB156" s="9"/>
      <c r="AC156" s="58"/>
      <c r="AD156" s="12">
        <v>7</v>
      </c>
      <c r="AE156" s="5">
        <v>7</v>
      </c>
      <c r="AF156" s="5">
        <v>6</v>
      </c>
      <c r="AG156" s="5">
        <v>4</v>
      </c>
      <c r="AH156" s="5">
        <v>2</v>
      </c>
      <c r="AI156" s="5">
        <v>0</v>
      </c>
      <c r="AJ156" s="5"/>
      <c r="AK156" s="5"/>
      <c r="AL156" s="5"/>
      <c r="AM156" s="5"/>
      <c r="AN156" s="5"/>
      <c r="AO156" s="9"/>
      <c r="AP156" s="58"/>
      <c r="AQ156" s="12"/>
      <c r="AR156" s="5">
        <v>1</v>
      </c>
      <c r="AS156" s="5"/>
      <c r="AT156" s="5"/>
      <c r="AU156" s="5"/>
      <c r="AV156" s="5"/>
      <c r="AW156" s="5"/>
      <c r="AX156" s="5"/>
      <c r="AY156" s="5"/>
      <c r="AZ156" s="5"/>
      <c r="BA156" s="5"/>
      <c r="BB156" s="9"/>
    </row>
    <row r="157" spans="1:54" x14ac:dyDescent="0.45">
      <c r="A157" s="24" t="s">
        <v>86</v>
      </c>
      <c r="B157" s="9" t="s">
        <v>144</v>
      </c>
      <c r="C157" s="58"/>
      <c r="D157" s="12">
        <v>2</v>
      </c>
      <c r="E157" s="5">
        <v>1</v>
      </c>
      <c r="F157" s="5">
        <v>1</v>
      </c>
      <c r="G157" s="5">
        <v>0</v>
      </c>
      <c r="H157" s="5">
        <v>0</v>
      </c>
      <c r="I157" s="5">
        <v>0</v>
      </c>
      <c r="J157" s="5"/>
      <c r="K157" s="5"/>
      <c r="L157" s="5"/>
      <c r="M157" s="5"/>
      <c r="N157" s="5"/>
      <c r="O157" s="9"/>
      <c r="P157" s="58"/>
      <c r="Q157" s="12">
        <v>1</v>
      </c>
      <c r="R157" s="5">
        <v>1</v>
      </c>
      <c r="S157" s="5">
        <v>1</v>
      </c>
      <c r="T157" s="5">
        <v>0</v>
      </c>
      <c r="U157" s="5">
        <v>0</v>
      </c>
      <c r="V157" s="5">
        <v>0</v>
      </c>
      <c r="W157" s="5"/>
      <c r="X157" s="5"/>
      <c r="Y157" s="5"/>
      <c r="Z157" s="5"/>
      <c r="AA157" s="5"/>
      <c r="AB157" s="9"/>
      <c r="AC157" s="58"/>
      <c r="AD157" s="12">
        <v>2</v>
      </c>
      <c r="AE157" s="5">
        <v>1</v>
      </c>
      <c r="AF157" s="5">
        <v>2</v>
      </c>
      <c r="AG157" s="5">
        <v>0</v>
      </c>
      <c r="AH157" s="5">
        <v>0</v>
      </c>
      <c r="AI157" s="5">
        <v>0</v>
      </c>
      <c r="AJ157" s="5"/>
      <c r="AK157" s="5"/>
      <c r="AL157" s="5"/>
      <c r="AM157" s="5"/>
      <c r="AN157" s="5"/>
      <c r="AO157" s="9"/>
      <c r="AP157" s="58"/>
      <c r="AQ157" s="12">
        <v>1</v>
      </c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9"/>
    </row>
    <row r="158" spans="1:54" x14ac:dyDescent="0.45">
      <c r="A158" s="24" t="s">
        <v>87</v>
      </c>
      <c r="B158" s="9" t="s">
        <v>144</v>
      </c>
      <c r="C158" s="58"/>
      <c r="D158" s="12">
        <v>4</v>
      </c>
      <c r="E158" s="5">
        <v>4</v>
      </c>
      <c r="F158" s="5">
        <v>2</v>
      </c>
      <c r="G158" s="5">
        <v>2</v>
      </c>
      <c r="H158" s="5">
        <v>7</v>
      </c>
      <c r="I158" s="5">
        <v>4</v>
      </c>
      <c r="J158" s="5"/>
      <c r="K158" s="5"/>
      <c r="L158" s="5"/>
      <c r="M158" s="5"/>
      <c r="N158" s="5"/>
      <c r="O158" s="9"/>
      <c r="P158" s="58"/>
      <c r="Q158" s="12">
        <v>2</v>
      </c>
      <c r="R158" s="5">
        <v>4</v>
      </c>
      <c r="S158" s="5">
        <v>2</v>
      </c>
      <c r="T158" s="5">
        <v>1</v>
      </c>
      <c r="U158" s="5">
        <v>4</v>
      </c>
      <c r="V158" s="5">
        <v>2</v>
      </c>
      <c r="W158" s="5"/>
      <c r="X158" s="5"/>
      <c r="Y158" s="5"/>
      <c r="Z158" s="5"/>
      <c r="AA158" s="5"/>
      <c r="AB158" s="9"/>
      <c r="AC158" s="58"/>
      <c r="AD158" s="12">
        <v>5</v>
      </c>
      <c r="AE158" s="5">
        <v>5</v>
      </c>
      <c r="AF158" s="5">
        <v>4</v>
      </c>
      <c r="AG158" s="5">
        <v>2</v>
      </c>
      <c r="AH158" s="5">
        <v>6</v>
      </c>
      <c r="AI158" s="5">
        <v>1</v>
      </c>
      <c r="AJ158" s="5"/>
      <c r="AK158" s="5"/>
      <c r="AL158" s="5"/>
      <c r="AM158" s="5"/>
      <c r="AN158" s="5"/>
      <c r="AO158" s="9"/>
      <c r="AP158" s="58"/>
      <c r="AQ158" s="12"/>
      <c r="AR158" s="5"/>
      <c r="AS158" s="5">
        <v>1</v>
      </c>
      <c r="AT158" s="232"/>
      <c r="AU158" s="232">
        <v>1</v>
      </c>
      <c r="AV158" s="232"/>
      <c r="AW158" s="5"/>
      <c r="AX158" s="5"/>
      <c r="AY158" s="5"/>
      <c r="AZ158" s="5"/>
      <c r="BA158" s="5"/>
      <c r="BB158" s="9"/>
    </row>
    <row r="159" spans="1:54" x14ac:dyDescent="0.45">
      <c r="A159" s="24" t="s">
        <v>88</v>
      </c>
      <c r="B159" s="9" t="s">
        <v>144</v>
      </c>
      <c r="C159" s="58"/>
      <c r="D159" s="12">
        <v>1</v>
      </c>
      <c r="E159" s="5">
        <v>4</v>
      </c>
      <c r="F159" s="5">
        <v>5</v>
      </c>
      <c r="G159" s="5">
        <v>1</v>
      </c>
      <c r="H159" s="5">
        <v>5</v>
      </c>
      <c r="I159" s="5">
        <v>3</v>
      </c>
      <c r="J159" s="5"/>
      <c r="K159" s="5"/>
      <c r="L159" s="5"/>
      <c r="M159" s="5"/>
      <c r="N159" s="5"/>
      <c r="O159" s="9"/>
      <c r="P159" s="58"/>
      <c r="Q159" s="12">
        <v>0</v>
      </c>
      <c r="R159" s="5">
        <v>2</v>
      </c>
      <c r="S159" s="5">
        <v>4</v>
      </c>
      <c r="T159" s="5">
        <v>1</v>
      </c>
      <c r="U159" s="5">
        <v>2</v>
      </c>
      <c r="V159" s="5">
        <v>3</v>
      </c>
      <c r="W159" s="5"/>
      <c r="X159" s="5"/>
      <c r="Y159" s="5"/>
      <c r="Z159" s="5"/>
      <c r="AA159" s="5"/>
      <c r="AB159" s="9"/>
      <c r="AC159" s="58"/>
      <c r="AD159" s="12">
        <v>1</v>
      </c>
      <c r="AE159" s="5">
        <v>5</v>
      </c>
      <c r="AF159" s="5">
        <v>7</v>
      </c>
      <c r="AG159" s="5">
        <v>0</v>
      </c>
      <c r="AH159" s="5">
        <v>5</v>
      </c>
      <c r="AI159" s="5">
        <v>0</v>
      </c>
      <c r="AJ159" s="5"/>
      <c r="AK159" s="5"/>
      <c r="AL159" s="5"/>
      <c r="AM159" s="5"/>
      <c r="AN159" s="5"/>
      <c r="AO159" s="9"/>
      <c r="AP159" s="58"/>
      <c r="AQ159" s="12"/>
      <c r="AR159" s="5">
        <v>1</v>
      </c>
      <c r="AS159" s="5"/>
      <c r="AT159" s="232"/>
      <c r="AU159" s="232">
        <v>1</v>
      </c>
      <c r="AV159" s="232"/>
      <c r="AW159" s="5"/>
      <c r="AX159" s="5"/>
      <c r="AY159" s="5"/>
      <c r="AZ159" s="5"/>
      <c r="BA159" s="5"/>
      <c r="BB159" s="9"/>
    </row>
    <row r="160" spans="1:54" x14ac:dyDescent="0.45">
      <c r="A160" s="24" t="s">
        <v>89</v>
      </c>
      <c r="B160" s="9" t="s">
        <v>144</v>
      </c>
      <c r="C160" s="58"/>
      <c r="D160" s="12">
        <v>1</v>
      </c>
      <c r="E160" s="5">
        <v>1</v>
      </c>
      <c r="F160" s="5">
        <v>1</v>
      </c>
      <c r="G160" s="5">
        <v>1</v>
      </c>
      <c r="H160" s="5">
        <v>1</v>
      </c>
      <c r="I160" s="5">
        <v>1</v>
      </c>
      <c r="J160" s="5"/>
      <c r="K160" s="5"/>
      <c r="L160" s="5"/>
      <c r="M160" s="5"/>
      <c r="N160" s="5"/>
      <c r="O160" s="9"/>
      <c r="P160" s="58"/>
      <c r="Q160" s="12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/>
      <c r="X160" s="5"/>
      <c r="Y160" s="5"/>
      <c r="Z160" s="5"/>
      <c r="AA160" s="5"/>
      <c r="AB160" s="9"/>
      <c r="AC160" s="58"/>
      <c r="AD160" s="12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/>
      <c r="AK160" s="5"/>
      <c r="AL160" s="5"/>
      <c r="AM160" s="5"/>
      <c r="AN160" s="5"/>
      <c r="AO160" s="9"/>
      <c r="AP160" s="58"/>
      <c r="AQ160" s="12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9"/>
    </row>
    <row r="161" spans="1:54" x14ac:dyDescent="0.45">
      <c r="A161" s="24" t="s">
        <v>90</v>
      </c>
      <c r="B161" s="9" t="s">
        <v>144</v>
      </c>
      <c r="C161" s="58"/>
      <c r="D161" s="12">
        <v>3</v>
      </c>
      <c r="E161" s="5">
        <v>4</v>
      </c>
      <c r="F161" s="5">
        <v>4</v>
      </c>
      <c r="G161" s="5">
        <v>2</v>
      </c>
      <c r="H161" s="5">
        <v>2</v>
      </c>
      <c r="I161" s="5">
        <v>1</v>
      </c>
      <c r="J161" s="5"/>
      <c r="K161" s="5"/>
      <c r="L161" s="5"/>
      <c r="M161" s="5"/>
      <c r="N161" s="5"/>
      <c r="O161" s="9"/>
      <c r="P161" s="58"/>
      <c r="Q161" s="12">
        <v>1</v>
      </c>
      <c r="R161" s="5">
        <v>2</v>
      </c>
      <c r="S161" s="5">
        <v>3</v>
      </c>
      <c r="T161" s="5">
        <v>2</v>
      </c>
      <c r="U161" s="5">
        <v>1</v>
      </c>
      <c r="V161" s="5">
        <v>1</v>
      </c>
      <c r="W161" s="5"/>
      <c r="X161" s="5"/>
      <c r="Y161" s="5"/>
      <c r="Z161" s="5"/>
      <c r="AA161" s="5"/>
      <c r="AB161" s="9"/>
      <c r="AC161" s="58"/>
      <c r="AD161" s="12">
        <v>0</v>
      </c>
      <c r="AE161" s="5">
        <v>2</v>
      </c>
      <c r="AF161" s="5">
        <v>4</v>
      </c>
      <c r="AG161" s="5">
        <v>1</v>
      </c>
      <c r="AH161" s="5">
        <v>2</v>
      </c>
      <c r="AI161" s="5">
        <v>0</v>
      </c>
      <c r="AJ161" s="5"/>
      <c r="AK161" s="5"/>
      <c r="AL161" s="5"/>
      <c r="AM161" s="5"/>
      <c r="AN161" s="5"/>
      <c r="AO161" s="9"/>
      <c r="AP161" s="58"/>
      <c r="AQ161" s="12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9"/>
    </row>
    <row r="162" spans="1:54" x14ac:dyDescent="0.45">
      <c r="A162" s="24" t="s">
        <v>91</v>
      </c>
      <c r="B162" s="9" t="s">
        <v>144</v>
      </c>
      <c r="C162" s="58"/>
      <c r="D162" s="12">
        <v>2</v>
      </c>
      <c r="E162" s="5">
        <v>2</v>
      </c>
      <c r="F162" s="5">
        <v>2</v>
      </c>
      <c r="G162" s="5">
        <v>0</v>
      </c>
      <c r="H162" s="5">
        <v>1</v>
      </c>
      <c r="I162" s="5">
        <v>2</v>
      </c>
      <c r="J162" s="5"/>
      <c r="K162" s="5"/>
      <c r="L162" s="5"/>
      <c r="M162" s="5"/>
      <c r="N162" s="5"/>
      <c r="O162" s="9"/>
      <c r="P162" s="58"/>
      <c r="Q162" s="12">
        <v>1</v>
      </c>
      <c r="R162" s="5">
        <v>2</v>
      </c>
      <c r="S162" s="5">
        <v>2</v>
      </c>
      <c r="T162" s="5">
        <v>0</v>
      </c>
      <c r="U162" s="5">
        <v>1</v>
      </c>
      <c r="V162" s="5">
        <v>0</v>
      </c>
      <c r="W162" s="5"/>
      <c r="X162" s="5"/>
      <c r="Y162" s="5"/>
      <c r="Z162" s="5"/>
      <c r="AA162" s="5"/>
      <c r="AB162" s="9"/>
      <c r="AC162" s="58"/>
      <c r="AD162" s="12">
        <v>3</v>
      </c>
      <c r="AE162" s="5">
        <v>3</v>
      </c>
      <c r="AF162" s="5">
        <v>4</v>
      </c>
      <c r="AG162" s="5">
        <v>0</v>
      </c>
      <c r="AH162" s="5">
        <v>1</v>
      </c>
      <c r="AI162" s="5">
        <v>2</v>
      </c>
      <c r="AJ162" s="5"/>
      <c r="AK162" s="5"/>
      <c r="AL162" s="5"/>
      <c r="AM162" s="5"/>
      <c r="AN162" s="5"/>
      <c r="AO162" s="9"/>
      <c r="AP162" s="58"/>
      <c r="AQ162" s="12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9"/>
    </row>
    <row r="163" spans="1:54" x14ac:dyDescent="0.45">
      <c r="A163" s="24" t="s">
        <v>92</v>
      </c>
      <c r="B163" s="9" t="s">
        <v>144</v>
      </c>
      <c r="C163" s="58"/>
      <c r="D163" s="12">
        <v>7</v>
      </c>
      <c r="E163" s="5">
        <v>9</v>
      </c>
      <c r="F163" s="5">
        <v>8</v>
      </c>
      <c r="G163" s="5">
        <v>8</v>
      </c>
      <c r="H163" s="5">
        <v>4</v>
      </c>
      <c r="I163" s="5">
        <v>11</v>
      </c>
      <c r="J163" s="5"/>
      <c r="K163" s="5"/>
      <c r="L163" s="5"/>
      <c r="M163" s="5"/>
      <c r="N163" s="5"/>
      <c r="O163" s="9"/>
      <c r="P163" s="58"/>
      <c r="Q163" s="12">
        <v>2</v>
      </c>
      <c r="R163" s="5">
        <v>7</v>
      </c>
      <c r="S163" s="5">
        <v>3</v>
      </c>
      <c r="T163" s="5">
        <v>7</v>
      </c>
      <c r="U163" s="5">
        <v>3</v>
      </c>
      <c r="V163" s="5">
        <v>5</v>
      </c>
      <c r="W163" s="5"/>
      <c r="X163" s="5"/>
      <c r="Y163" s="5"/>
      <c r="Z163" s="5"/>
      <c r="AA163" s="5"/>
      <c r="AB163" s="9"/>
      <c r="AC163" s="58"/>
      <c r="AD163" s="12">
        <v>5</v>
      </c>
      <c r="AE163" s="5">
        <v>10</v>
      </c>
      <c r="AF163" s="5">
        <v>7</v>
      </c>
      <c r="AG163" s="5">
        <v>5</v>
      </c>
      <c r="AH163" s="5">
        <v>3</v>
      </c>
      <c r="AI163" s="5">
        <v>8</v>
      </c>
      <c r="AJ163" s="5"/>
      <c r="AK163" s="5"/>
      <c r="AL163" s="5"/>
      <c r="AM163" s="5"/>
      <c r="AN163" s="5"/>
      <c r="AO163" s="9"/>
      <c r="AP163" s="58"/>
      <c r="AQ163" s="12"/>
      <c r="AR163" s="5">
        <v>1</v>
      </c>
      <c r="AS163" s="5">
        <v>1</v>
      </c>
      <c r="AT163" s="5"/>
      <c r="AU163" s="5"/>
      <c r="AV163" s="5"/>
      <c r="AW163" s="5"/>
      <c r="AX163" s="5"/>
      <c r="AY163" s="5"/>
      <c r="AZ163" s="5"/>
      <c r="BA163" s="5"/>
      <c r="BB163" s="9"/>
    </row>
    <row r="164" spans="1:54" x14ac:dyDescent="0.45">
      <c r="A164" s="24" t="s">
        <v>93</v>
      </c>
      <c r="B164" s="9" t="s">
        <v>144</v>
      </c>
      <c r="C164" s="58"/>
      <c r="D164" s="12">
        <v>34</v>
      </c>
      <c r="E164" s="5">
        <v>27</v>
      </c>
      <c r="F164" s="5">
        <v>24</v>
      </c>
      <c r="G164" s="5">
        <v>22</v>
      </c>
      <c r="H164" s="5">
        <v>22</v>
      </c>
      <c r="I164" s="5">
        <v>21</v>
      </c>
      <c r="J164" s="5"/>
      <c r="K164" s="5"/>
      <c r="L164" s="5"/>
      <c r="M164" s="5"/>
      <c r="N164" s="5"/>
      <c r="O164" s="9"/>
      <c r="P164" s="58"/>
      <c r="Q164" s="12">
        <v>22</v>
      </c>
      <c r="R164" s="5">
        <v>17</v>
      </c>
      <c r="S164" s="5">
        <v>19</v>
      </c>
      <c r="T164" s="5">
        <v>14</v>
      </c>
      <c r="U164" s="5">
        <v>6</v>
      </c>
      <c r="V164" s="5">
        <v>7</v>
      </c>
      <c r="W164" s="5"/>
      <c r="X164" s="5"/>
      <c r="Y164" s="5"/>
      <c r="Z164" s="5"/>
      <c r="AA164" s="5"/>
      <c r="AB164" s="9"/>
      <c r="AC164" s="58"/>
      <c r="AD164" s="12">
        <v>33</v>
      </c>
      <c r="AE164" s="5">
        <v>28</v>
      </c>
      <c r="AF164" s="5">
        <v>26</v>
      </c>
      <c r="AG164" s="5">
        <v>15</v>
      </c>
      <c r="AH164" s="5">
        <v>15</v>
      </c>
      <c r="AI164" s="5">
        <v>5</v>
      </c>
      <c r="AJ164" s="5"/>
      <c r="AK164" s="5"/>
      <c r="AL164" s="5"/>
      <c r="AM164" s="5"/>
      <c r="AN164" s="5"/>
      <c r="AO164" s="9"/>
      <c r="AP164" s="58"/>
      <c r="AQ164" s="12">
        <v>2</v>
      </c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9"/>
    </row>
    <row r="165" spans="1:54" x14ac:dyDescent="0.45">
      <c r="A165" s="24" t="s">
        <v>94</v>
      </c>
      <c r="B165" s="9" t="s">
        <v>144</v>
      </c>
      <c r="C165" s="58"/>
      <c r="D165" s="12">
        <v>3</v>
      </c>
      <c r="E165" s="5">
        <v>5</v>
      </c>
      <c r="F165" s="5">
        <v>2</v>
      </c>
      <c r="G165" s="5">
        <v>1</v>
      </c>
      <c r="H165" s="5">
        <v>0</v>
      </c>
      <c r="I165" s="5">
        <v>0</v>
      </c>
      <c r="J165" s="5"/>
      <c r="K165" s="5"/>
      <c r="L165" s="5"/>
      <c r="M165" s="5"/>
      <c r="N165" s="5"/>
      <c r="O165" s="9"/>
      <c r="P165" s="58"/>
      <c r="Q165" s="12">
        <v>0</v>
      </c>
      <c r="R165" s="5">
        <v>4</v>
      </c>
      <c r="S165" s="5">
        <v>1</v>
      </c>
      <c r="T165" s="5">
        <v>1</v>
      </c>
      <c r="U165" s="5">
        <v>0</v>
      </c>
      <c r="V165" s="5">
        <v>0</v>
      </c>
      <c r="W165" s="5"/>
      <c r="X165" s="5"/>
      <c r="Y165" s="5"/>
      <c r="Z165" s="5"/>
      <c r="AA165" s="5"/>
      <c r="AB165" s="9"/>
      <c r="AC165" s="58"/>
      <c r="AD165" s="12">
        <v>1</v>
      </c>
      <c r="AE165" s="5">
        <v>3</v>
      </c>
      <c r="AF165" s="5">
        <v>1</v>
      </c>
      <c r="AG165" s="5">
        <v>0</v>
      </c>
      <c r="AH165" s="5">
        <v>0</v>
      </c>
      <c r="AI165" s="5">
        <v>0</v>
      </c>
      <c r="AJ165" s="5"/>
      <c r="AK165" s="5"/>
      <c r="AL165" s="5"/>
      <c r="AM165" s="5"/>
      <c r="AN165" s="5"/>
      <c r="AO165" s="9"/>
      <c r="AP165" s="58"/>
      <c r="AQ165" s="12"/>
      <c r="AR165" s="5">
        <v>1</v>
      </c>
      <c r="AS165" s="5"/>
      <c r="AT165" s="5"/>
      <c r="AU165" s="5"/>
      <c r="AV165" s="5"/>
      <c r="AW165" s="5"/>
      <c r="AX165" s="5"/>
      <c r="AY165" s="5"/>
      <c r="AZ165" s="5"/>
      <c r="BA165" s="5"/>
      <c r="BB165" s="9"/>
    </row>
    <row r="166" spans="1:54" x14ac:dyDescent="0.45">
      <c r="A166" s="24" t="s">
        <v>95</v>
      </c>
      <c r="B166" s="9" t="s">
        <v>144</v>
      </c>
      <c r="C166" s="58"/>
      <c r="D166" s="12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/>
      <c r="K166" s="5"/>
      <c r="L166" s="5"/>
      <c r="M166" s="5"/>
      <c r="N166" s="5"/>
      <c r="O166" s="9"/>
      <c r="P166" s="58"/>
      <c r="Q166" s="12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/>
      <c r="X166" s="5"/>
      <c r="Y166" s="5"/>
      <c r="Z166" s="5"/>
      <c r="AA166" s="5"/>
      <c r="AB166" s="9"/>
      <c r="AC166" s="58"/>
      <c r="AD166" s="12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/>
      <c r="AK166" s="5"/>
      <c r="AL166" s="5"/>
      <c r="AM166" s="5"/>
      <c r="AN166" s="5"/>
      <c r="AO166" s="9"/>
      <c r="AP166" s="58"/>
      <c r="AQ166" s="12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9"/>
    </row>
    <row r="167" spans="1:54" x14ac:dyDescent="0.45">
      <c r="A167" s="24" t="s">
        <v>96</v>
      </c>
      <c r="B167" s="9" t="s">
        <v>144</v>
      </c>
      <c r="C167" s="58"/>
      <c r="D167" s="12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/>
      <c r="K167" s="5"/>
      <c r="L167" s="5"/>
      <c r="M167" s="5"/>
      <c r="N167" s="5"/>
      <c r="O167" s="9"/>
      <c r="P167" s="58"/>
      <c r="Q167" s="12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/>
      <c r="X167" s="5"/>
      <c r="Y167" s="5"/>
      <c r="Z167" s="5"/>
      <c r="AA167" s="5"/>
      <c r="AB167" s="9"/>
      <c r="AC167" s="58"/>
      <c r="AD167" s="12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/>
      <c r="AK167" s="5"/>
      <c r="AL167" s="5"/>
      <c r="AM167" s="5"/>
      <c r="AN167" s="5"/>
      <c r="AO167" s="9"/>
      <c r="AP167" s="58"/>
      <c r="AQ167" s="12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9"/>
    </row>
    <row r="168" spans="1:54" x14ac:dyDescent="0.45">
      <c r="A168" s="24" t="s">
        <v>97</v>
      </c>
      <c r="B168" s="9" t="s">
        <v>144</v>
      </c>
      <c r="C168" s="58"/>
      <c r="D168" s="12">
        <v>8</v>
      </c>
      <c r="E168" s="5">
        <v>8</v>
      </c>
      <c r="F168" s="5">
        <v>7</v>
      </c>
      <c r="G168" s="5">
        <v>8</v>
      </c>
      <c r="H168" s="5">
        <v>12</v>
      </c>
      <c r="I168" s="5">
        <v>17</v>
      </c>
      <c r="J168" s="5"/>
      <c r="K168" s="5"/>
      <c r="L168" s="5"/>
      <c r="M168" s="5"/>
      <c r="N168" s="5"/>
      <c r="O168" s="9"/>
      <c r="P168" s="58"/>
      <c r="Q168" s="12">
        <v>5</v>
      </c>
      <c r="R168" s="5">
        <v>5</v>
      </c>
      <c r="S168" s="5">
        <v>5</v>
      </c>
      <c r="T168" s="5">
        <v>6</v>
      </c>
      <c r="U168" s="5">
        <v>7</v>
      </c>
      <c r="V168" s="5">
        <v>9</v>
      </c>
      <c r="W168" s="5"/>
      <c r="X168" s="5"/>
      <c r="Y168" s="5"/>
      <c r="Z168" s="5"/>
      <c r="AA168" s="5"/>
      <c r="AB168" s="9"/>
      <c r="AC168" s="58"/>
      <c r="AD168" s="12">
        <v>11</v>
      </c>
      <c r="AE168" s="5">
        <v>10</v>
      </c>
      <c r="AF168" s="5">
        <v>8</v>
      </c>
      <c r="AG168" s="5">
        <v>5</v>
      </c>
      <c r="AH168" s="5">
        <v>10</v>
      </c>
      <c r="AI168" s="5">
        <v>12</v>
      </c>
      <c r="AJ168" s="5"/>
      <c r="AK168" s="5"/>
      <c r="AL168" s="5"/>
      <c r="AM168" s="5"/>
      <c r="AN168" s="5"/>
      <c r="AO168" s="9"/>
      <c r="AP168" s="58"/>
      <c r="AQ168" s="12">
        <v>1</v>
      </c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9"/>
    </row>
    <row r="169" spans="1:54" x14ac:dyDescent="0.45">
      <c r="A169" s="24" t="s">
        <v>98</v>
      </c>
      <c r="B169" s="9" t="s">
        <v>144</v>
      </c>
      <c r="C169" s="58"/>
      <c r="D169" s="12">
        <v>1</v>
      </c>
      <c r="E169" s="5">
        <v>2</v>
      </c>
      <c r="F169" s="5">
        <v>3</v>
      </c>
      <c r="G169" s="5">
        <v>3</v>
      </c>
      <c r="H169" s="5">
        <v>1</v>
      </c>
      <c r="I169" s="5">
        <v>1</v>
      </c>
      <c r="J169" s="5"/>
      <c r="K169" s="5"/>
      <c r="L169" s="5"/>
      <c r="M169" s="5"/>
      <c r="N169" s="5"/>
      <c r="O169" s="9"/>
      <c r="P169" s="58"/>
      <c r="Q169" s="12">
        <v>0</v>
      </c>
      <c r="R169" s="5">
        <v>1</v>
      </c>
      <c r="S169" s="5">
        <v>1</v>
      </c>
      <c r="T169" s="5">
        <v>2</v>
      </c>
      <c r="U169" s="5">
        <v>1</v>
      </c>
      <c r="V169" s="5">
        <v>0</v>
      </c>
      <c r="W169" s="5"/>
      <c r="X169" s="5"/>
      <c r="Y169" s="5"/>
      <c r="Z169" s="5"/>
      <c r="AA169" s="5"/>
      <c r="AB169" s="9"/>
      <c r="AC169" s="58"/>
      <c r="AD169" s="12">
        <v>0</v>
      </c>
      <c r="AE169" s="5">
        <v>1</v>
      </c>
      <c r="AF169" s="5">
        <v>3</v>
      </c>
      <c r="AG169" s="5">
        <v>1</v>
      </c>
      <c r="AH169" s="5">
        <v>0</v>
      </c>
      <c r="AI169" s="5">
        <v>1</v>
      </c>
      <c r="AJ169" s="5"/>
      <c r="AK169" s="5"/>
      <c r="AL169" s="5"/>
      <c r="AM169" s="5"/>
      <c r="AN169" s="5"/>
      <c r="AO169" s="9"/>
      <c r="AP169" s="58"/>
      <c r="AQ169" s="12"/>
      <c r="AR169" s="5"/>
      <c r="AS169" s="5">
        <v>1</v>
      </c>
      <c r="AT169" s="5"/>
      <c r="AU169" s="5"/>
      <c r="AV169" s="5"/>
      <c r="AW169" s="5"/>
      <c r="AX169" s="5"/>
      <c r="AY169" s="5"/>
      <c r="AZ169" s="5"/>
      <c r="BA169" s="5"/>
      <c r="BB169" s="9"/>
    </row>
    <row r="170" spans="1:54" x14ac:dyDescent="0.45">
      <c r="A170" s="24" t="s">
        <v>99</v>
      </c>
      <c r="B170" s="9" t="s">
        <v>144</v>
      </c>
      <c r="C170" s="58"/>
      <c r="D170" s="12">
        <v>2</v>
      </c>
      <c r="E170" s="5">
        <v>2</v>
      </c>
      <c r="F170" s="5">
        <v>2</v>
      </c>
      <c r="G170" s="5">
        <v>2</v>
      </c>
      <c r="H170" s="5">
        <v>0</v>
      </c>
      <c r="I170" s="5">
        <v>0</v>
      </c>
      <c r="J170" s="5"/>
      <c r="K170" s="5"/>
      <c r="L170" s="5"/>
      <c r="M170" s="5"/>
      <c r="N170" s="5"/>
      <c r="O170" s="9"/>
      <c r="P170" s="58"/>
      <c r="Q170" s="12">
        <v>1</v>
      </c>
      <c r="R170" s="5">
        <v>1</v>
      </c>
      <c r="S170" s="5">
        <v>0</v>
      </c>
      <c r="T170" s="5">
        <v>2</v>
      </c>
      <c r="U170" s="5">
        <v>0</v>
      </c>
      <c r="V170" s="5">
        <v>0</v>
      </c>
      <c r="W170" s="5"/>
      <c r="X170" s="5"/>
      <c r="Y170" s="5"/>
      <c r="Z170" s="5"/>
      <c r="AA170" s="5"/>
      <c r="AB170" s="9"/>
      <c r="AC170" s="58"/>
      <c r="AD170" s="12">
        <v>2</v>
      </c>
      <c r="AE170" s="5">
        <v>2</v>
      </c>
      <c r="AF170" s="5">
        <v>1</v>
      </c>
      <c r="AG170" s="5">
        <v>0</v>
      </c>
      <c r="AH170" s="5">
        <v>0</v>
      </c>
      <c r="AI170" s="5">
        <v>0</v>
      </c>
      <c r="AJ170" s="5"/>
      <c r="AK170" s="5"/>
      <c r="AL170" s="5"/>
      <c r="AM170" s="5"/>
      <c r="AN170" s="5"/>
      <c r="AO170" s="9"/>
      <c r="AP170" s="58"/>
      <c r="AQ170" s="12"/>
      <c r="AR170" s="5"/>
      <c r="AS170" s="5">
        <v>1</v>
      </c>
      <c r="AT170" s="5"/>
      <c r="AU170" s="5"/>
      <c r="AV170" s="5"/>
      <c r="AW170" s="5"/>
      <c r="AX170" s="5"/>
      <c r="AY170" s="5"/>
      <c r="AZ170" s="5"/>
      <c r="BA170" s="5"/>
      <c r="BB170" s="9"/>
    </row>
    <row r="171" spans="1:54" x14ac:dyDescent="0.45">
      <c r="A171" s="24" t="s">
        <v>100</v>
      </c>
      <c r="B171" s="9" t="s">
        <v>144</v>
      </c>
      <c r="C171" s="58"/>
      <c r="D171" s="12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/>
      <c r="K171" s="5"/>
      <c r="L171" s="5"/>
      <c r="M171" s="5"/>
      <c r="N171" s="5"/>
      <c r="O171" s="9"/>
      <c r="P171" s="58"/>
      <c r="Q171" s="12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/>
      <c r="X171" s="5"/>
      <c r="Y171" s="5"/>
      <c r="Z171" s="5"/>
      <c r="AA171" s="5"/>
      <c r="AB171" s="9"/>
      <c r="AC171" s="58"/>
      <c r="AD171" s="12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/>
      <c r="AK171" s="5"/>
      <c r="AL171" s="5"/>
      <c r="AM171" s="5"/>
      <c r="AN171" s="5"/>
      <c r="AO171" s="9"/>
      <c r="AP171" s="58"/>
      <c r="AQ171" s="12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9"/>
    </row>
    <row r="172" spans="1:54" x14ac:dyDescent="0.45">
      <c r="A172" s="24" t="s">
        <v>101</v>
      </c>
      <c r="B172" s="9" t="s">
        <v>144</v>
      </c>
      <c r="C172" s="58"/>
      <c r="D172" s="12">
        <v>4</v>
      </c>
      <c r="E172" s="5">
        <v>3</v>
      </c>
      <c r="F172" s="5">
        <v>3</v>
      </c>
      <c r="G172" s="5">
        <v>1</v>
      </c>
      <c r="H172" s="5">
        <v>1</v>
      </c>
      <c r="I172" s="5">
        <v>1</v>
      </c>
      <c r="J172" s="5"/>
      <c r="K172" s="5"/>
      <c r="L172" s="5"/>
      <c r="M172" s="5"/>
      <c r="N172" s="5"/>
      <c r="O172" s="9"/>
      <c r="P172" s="58"/>
      <c r="Q172" s="12">
        <v>2</v>
      </c>
      <c r="R172" s="5">
        <v>2</v>
      </c>
      <c r="S172" s="5">
        <v>3</v>
      </c>
      <c r="T172" s="5">
        <v>0</v>
      </c>
      <c r="U172" s="5">
        <v>1</v>
      </c>
      <c r="V172" s="5">
        <v>0</v>
      </c>
      <c r="W172" s="5"/>
      <c r="X172" s="5"/>
      <c r="Y172" s="5"/>
      <c r="Z172" s="5"/>
      <c r="AA172" s="5"/>
      <c r="AB172" s="9"/>
      <c r="AC172" s="58"/>
      <c r="AD172" s="12">
        <v>4</v>
      </c>
      <c r="AE172" s="5">
        <v>3</v>
      </c>
      <c r="AF172" s="5">
        <v>4</v>
      </c>
      <c r="AG172" s="5">
        <v>1</v>
      </c>
      <c r="AH172" s="5">
        <v>0</v>
      </c>
      <c r="AI172" s="5">
        <v>1</v>
      </c>
      <c r="AJ172" s="5"/>
      <c r="AK172" s="5"/>
      <c r="AL172" s="5"/>
      <c r="AM172" s="5"/>
      <c r="AN172" s="5"/>
      <c r="AO172" s="9"/>
      <c r="AP172" s="58"/>
      <c r="AQ172" s="12"/>
      <c r="AR172" s="5"/>
      <c r="AS172" s="5">
        <v>1</v>
      </c>
      <c r="AT172" s="5"/>
      <c r="AU172" s="5"/>
      <c r="AV172" s="5"/>
      <c r="AW172" s="5"/>
      <c r="AX172" s="5"/>
      <c r="AY172" s="5"/>
      <c r="AZ172" s="5"/>
      <c r="BA172" s="5"/>
      <c r="BB172" s="9"/>
    </row>
    <row r="173" spans="1:54" x14ac:dyDescent="0.45">
      <c r="A173" s="24" t="s">
        <v>102</v>
      </c>
      <c r="B173" s="9" t="s">
        <v>144</v>
      </c>
      <c r="C173" s="58"/>
      <c r="D173" s="12">
        <v>6</v>
      </c>
      <c r="E173" s="5">
        <v>4</v>
      </c>
      <c r="F173" s="5">
        <v>1</v>
      </c>
      <c r="G173" s="5">
        <v>0</v>
      </c>
      <c r="H173" s="5">
        <v>1</v>
      </c>
      <c r="I173" s="5">
        <v>0</v>
      </c>
      <c r="J173" s="5"/>
      <c r="K173" s="5"/>
      <c r="L173" s="5"/>
      <c r="M173" s="5"/>
      <c r="N173" s="5"/>
      <c r="O173" s="9"/>
      <c r="P173" s="58"/>
      <c r="Q173" s="12">
        <v>4</v>
      </c>
      <c r="R173" s="5">
        <v>3</v>
      </c>
      <c r="S173" s="5">
        <v>1</v>
      </c>
      <c r="T173" s="5">
        <v>0</v>
      </c>
      <c r="U173" s="5">
        <v>1</v>
      </c>
      <c r="V173" s="5">
        <v>0</v>
      </c>
      <c r="W173" s="5"/>
      <c r="X173" s="5"/>
      <c r="Y173" s="5"/>
      <c r="Z173" s="5"/>
      <c r="AA173" s="5"/>
      <c r="AB173" s="9"/>
      <c r="AC173" s="58"/>
      <c r="AD173" s="12">
        <v>7</v>
      </c>
      <c r="AE173" s="5">
        <v>4</v>
      </c>
      <c r="AF173" s="5">
        <v>1</v>
      </c>
      <c r="AG173" s="5">
        <v>0</v>
      </c>
      <c r="AH173" s="5">
        <v>1</v>
      </c>
      <c r="AI173" s="5">
        <v>0</v>
      </c>
      <c r="AJ173" s="5"/>
      <c r="AK173" s="5"/>
      <c r="AL173" s="5"/>
      <c r="AM173" s="5"/>
      <c r="AN173" s="5"/>
      <c r="AO173" s="9"/>
      <c r="AP173" s="58"/>
      <c r="AQ173" s="12">
        <v>1</v>
      </c>
      <c r="AR173" s="5">
        <v>1</v>
      </c>
      <c r="AS173" s="5"/>
      <c r="AT173" s="5"/>
      <c r="AU173" s="5"/>
      <c r="AV173" s="5"/>
      <c r="AW173" s="5"/>
      <c r="AX173" s="5"/>
      <c r="AY173" s="5"/>
      <c r="AZ173" s="5"/>
      <c r="BA173" s="5"/>
      <c r="BB173" s="9"/>
    </row>
    <row r="174" spans="1:54" x14ac:dyDescent="0.45">
      <c r="A174" s="24" t="s">
        <v>103</v>
      </c>
      <c r="B174" s="9" t="s">
        <v>144</v>
      </c>
      <c r="C174" s="58"/>
      <c r="D174" s="12">
        <v>3</v>
      </c>
      <c r="E174" s="5">
        <v>5</v>
      </c>
      <c r="F174" s="5">
        <v>4</v>
      </c>
      <c r="G174" s="5">
        <v>7</v>
      </c>
      <c r="H174" s="5">
        <v>6</v>
      </c>
      <c r="I174" s="5">
        <v>3</v>
      </c>
      <c r="J174" s="5"/>
      <c r="K174" s="5"/>
      <c r="L174" s="5"/>
      <c r="M174" s="5"/>
      <c r="N174" s="5"/>
      <c r="O174" s="9"/>
      <c r="P174" s="58"/>
      <c r="Q174" s="12">
        <v>2</v>
      </c>
      <c r="R174" s="5">
        <v>4</v>
      </c>
      <c r="S174" s="5">
        <v>1</v>
      </c>
      <c r="T174" s="5">
        <v>3</v>
      </c>
      <c r="U174" s="5">
        <v>4</v>
      </c>
      <c r="V174" s="5">
        <v>0</v>
      </c>
      <c r="W174" s="5"/>
      <c r="X174" s="5"/>
      <c r="Y174" s="5"/>
      <c r="Z174" s="5"/>
      <c r="AA174" s="5"/>
      <c r="AB174" s="9"/>
      <c r="AC174" s="58"/>
      <c r="AD174" s="12">
        <v>5</v>
      </c>
      <c r="AE174" s="5">
        <v>5</v>
      </c>
      <c r="AF174" s="5">
        <v>2</v>
      </c>
      <c r="AG174" s="5">
        <v>4</v>
      </c>
      <c r="AH174" s="5">
        <v>2</v>
      </c>
      <c r="AI174" s="5">
        <v>1</v>
      </c>
      <c r="AJ174" s="5"/>
      <c r="AK174" s="5"/>
      <c r="AL174" s="5"/>
      <c r="AM174" s="5"/>
      <c r="AN174" s="5"/>
      <c r="AO174" s="9"/>
      <c r="AP174" s="58"/>
      <c r="AQ174" s="12"/>
      <c r="AR174" s="5">
        <v>1</v>
      </c>
      <c r="AS174" s="5"/>
      <c r="AT174" s="232"/>
      <c r="AU174" s="232">
        <v>1</v>
      </c>
      <c r="AV174" s="232"/>
      <c r="AW174" s="5"/>
      <c r="AX174" s="5"/>
      <c r="AY174" s="5"/>
      <c r="AZ174" s="5"/>
      <c r="BA174" s="5"/>
      <c r="BB174" s="9"/>
    </row>
    <row r="175" spans="1:54" x14ac:dyDescent="0.45">
      <c r="A175" s="24" t="s">
        <v>104</v>
      </c>
      <c r="B175" s="9" t="s">
        <v>144</v>
      </c>
      <c r="C175" s="58"/>
      <c r="D175" s="12">
        <v>0</v>
      </c>
      <c r="E175" s="5">
        <v>0</v>
      </c>
      <c r="F175" s="5">
        <v>0</v>
      </c>
      <c r="G175" s="5">
        <v>2</v>
      </c>
      <c r="H175" s="5">
        <v>1</v>
      </c>
      <c r="I175" s="5">
        <v>1</v>
      </c>
      <c r="J175" s="5"/>
      <c r="K175" s="5"/>
      <c r="L175" s="5"/>
      <c r="M175" s="5"/>
      <c r="N175" s="5"/>
      <c r="O175" s="9"/>
      <c r="P175" s="58"/>
      <c r="Q175" s="12">
        <v>0</v>
      </c>
      <c r="R175" s="5">
        <v>0</v>
      </c>
      <c r="S175" s="5">
        <v>0</v>
      </c>
      <c r="T175" s="5">
        <v>0</v>
      </c>
      <c r="U175" s="5">
        <v>1</v>
      </c>
      <c r="V175" s="5">
        <v>1</v>
      </c>
      <c r="W175" s="5"/>
      <c r="X175" s="5"/>
      <c r="Y175" s="5"/>
      <c r="Z175" s="5"/>
      <c r="AA175" s="5"/>
      <c r="AB175" s="9"/>
      <c r="AC175" s="58"/>
      <c r="AD175" s="12">
        <v>0</v>
      </c>
      <c r="AE175" s="5">
        <v>0</v>
      </c>
      <c r="AF175" s="5">
        <v>0</v>
      </c>
      <c r="AG175" s="5">
        <v>2</v>
      </c>
      <c r="AH175" s="5">
        <v>0</v>
      </c>
      <c r="AI175" s="5">
        <v>0</v>
      </c>
      <c r="AJ175" s="5"/>
      <c r="AK175" s="5"/>
      <c r="AL175" s="5"/>
      <c r="AM175" s="5"/>
      <c r="AN175" s="5"/>
      <c r="AO175" s="9"/>
      <c r="AP175" s="58"/>
      <c r="AQ175" s="12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9"/>
    </row>
    <row r="176" spans="1:54" x14ac:dyDescent="0.45">
      <c r="A176" s="24" t="s">
        <v>105</v>
      </c>
      <c r="B176" s="9" t="s">
        <v>144</v>
      </c>
      <c r="C176" s="58"/>
      <c r="D176" s="12">
        <v>5</v>
      </c>
      <c r="E176" s="5">
        <v>9</v>
      </c>
      <c r="F176" s="5">
        <v>6</v>
      </c>
      <c r="G176" s="5">
        <v>5</v>
      </c>
      <c r="H176" s="5">
        <v>4</v>
      </c>
      <c r="I176" s="5">
        <v>6</v>
      </c>
      <c r="J176" s="5"/>
      <c r="K176" s="5"/>
      <c r="L176" s="5"/>
      <c r="M176" s="5"/>
      <c r="N176" s="5"/>
      <c r="O176" s="9"/>
      <c r="P176" s="58"/>
      <c r="Q176" s="12">
        <v>1</v>
      </c>
      <c r="R176" s="5">
        <v>4</v>
      </c>
      <c r="S176" s="5">
        <v>5</v>
      </c>
      <c r="T176" s="5">
        <v>2</v>
      </c>
      <c r="U176" s="5">
        <v>3</v>
      </c>
      <c r="V176" s="5">
        <v>1</v>
      </c>
      <c r="W176" s="5"/>
      <c r="X176" s="5"/>
      <c r="Y176" s="5"/>
      <c r="Z176" s="5"/>
      <c r="AA176" s="5"/>
      <c r="AB176" s="9"/>
      <c r="AC176" s="58"/>
      <c r="AD176" s="12">
        <v>4</v>
      </c>
      <c r="AE176" s="5">
        <v>8</v>
      </c>
      <c r="AF176" s="5">
        <v>4</v>
      </c>
      <c r="AG176" s="5">
        <v>4</v>
      </c>
      <c r="AH176" s="5">
        <v>1</v>
      </c>
      <c r="AI176" s="5">
        <v>5</v>
      </c>
      <c r="AJ176" s="5"/>
      <c r="AK176" s="5"/>
      <c r="AL176" s="5"/>
      <c r="AM176" s="5"/>
      <c r="AN176" s="5"/>
      <c r="AO176" s="9"/>
      <c r="AP176" s="58"/>
      <c r="AQ176" s="12"/>
      <c r="AR176" s="5"/>
      <c r="AS176" s="5"/>
      <c r="AT176" s="232"/>
      <c r="AU176" s="232">
        <v>1</v>
      </c>
      <c r="AV176" s="232"/>
      <c r="AW176" s="5"/>
      <c r="AX176" s="5"/>
      <c r="AY176" s="5"/>
      <c r="AZ176" s="5"/>
      <c r="BA176" s="5"/>
      <c r="BB176" s="9"/>
    </row>
    <row r="177" spans="1:54" x14ac:dyDescent="0.45">
      <c r="A177" s="24" t="s">
        <v>106</v>
      </c>
      <c r="B177" s="9" t="s">
        <v>144</v>
      </c>
      <c r="C177" s="58"/>
      <c r="D177" s="12">
        <v>80</v>
      </c>
      <c r="E177" s="5">
        <v>79</v>
      </c>
      <c r="F177" s="5">
        <v>79</v>
      </c>
      <c r="G177" s="5">
        <v>86</v>
      </c>
      <c r="H177" s="5">
        <v>92</v>
      </c>
      <c r="I177" s="5">
        <v>115</v>
      </c>
      <c r="J177" s="5"/>
      <c r="K177" s="5"/>
      <c r="L177" s="5"/>
      <c r="M177" s="5"/>
      <c r="N177" s="5"/>
      <c r="O177" s="9"/>
      <c r="P177" s="58"/>
      <c r="Q177" s="12">
        <v>45</v>
      </c>
      <c r="R177" s="5">
        <v>52</v>
      </c>
      <c r="S177" s="5">
        <v>54</v>
      </c>
      <c r="T177" s="5">
        <v>51</v>
      </c>
      <c r="U177" s="5">
        <v>45</v>
      </c>
      <c r="V177" s="5">
        <v>66</v>
      </c>
      <c r="W177" s="5"/>
      <c r="X177" s="5"/>
      <c r="Y177" s="5"/>
      <c r="Z177" s="5"/>
      <c r="AA177" s="5"/>
      <c r="AB177" s="9"/>
      <c r="AC177" s="58"/>
      <c r="AD177" s="12">
        <v>85</v>
      </c>
      <c r="AE177" s="5">
        <v>84</v>
      </c>
      <c r="AF177" s="5">
        <v>93</v>
      </c>
      <c r="AG177" s="5">
        <v>63</v>
      </c>
      <c r="AH177" s="5">
        <v>60</v>
      </c>
      <c r="AI177" s="5">
        <v>64</v>
      </c>
      <c r="AJ177" s="5"/>
      <c r="AK177" s="5"/>
      <c r="AL177" s="5"/>
      <c r="AM177" s="5"/>
      <c r="AN177" s="5"/>
      <c r="AO177" s="9"/>
      <c r="AP177" s="58"/>
      <c r="AQ177" s="12"/>
      <c r="AR177" s="5">
        <v>4</v>
      </c>
      <c r="AS177" s="5">
        <v>4</v>
      </c>
      <c r="AT177" s="232">
        <v>1</v>
      </c>
      <c r="AU177" s="232">
        <v>3</v>
      </c>
      <c r="AV177" s="232"/>
      <c r="AW177" s="5"/>
      <c r="AX177" s="5"/>
      <c r="AY177" s="5"/>
      <c r="AZ177" s="5"/>
      <c r="BA177" s="5"/>
      <c r="BB177" s="9"/>
    </row>
    <row r="178" spans="1:54" x14ac:dyDescent="0.45">
      <c r="A178" s="24" t="s">
        <v>107</v>
      </c>
      <c r="B178" s="9" t="s">
        <v>144</v>
      </c>
      <c r="C178" s="58"/>
      <c r="D178" s="12">
        <v>0</v>
      </c>
      <c r="E178" s="5">
        <v>0</v>
      </c>
      <c r="F178" s="5">
        <v>0</v>
      </c>
      <c r="G178" s="5">
        <v>0</v>
      </c>
      <c r="H178" s="5">
        <v>0</v>
      </c>
      <c r="I178" s="5">
        <v>1</v>
      </c>
      <c r="J178" s="5"/>
      <c r="K178" s="5"/>
      <c r="L178" s="5"/>
      <c r="M178" s="5"/>
      <c r="N178" s="5"/>
      <c r="O178" s="9"/>
      <c r="P178" s="58"/>
      <c r="Q178" s="12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/>
      <c r="X178" s="5"/>
      <c r="Y178" s="5"/>
      <c r="Z178" s="5"/>
      <c r="AA178" s="5"/>
      <c r="AB178" s="9"/>
      <c r="AC178" s="58"/>
      <c r="AD178" s="12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1</v>
      </c>
      <c r="AJ178" s="5"/>
      <c r="AK178" s="5"/>
      <c r="AL178" s="5"/>
      <c r="AM178" s="5"/>
      <c r="AN178" s="5"/>
      <c r="AO178" s="9"/>
      <c r="AP178" s="58"/>
      <c r="AQ178" s="12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9"/>
    </row>
    <row r="179" spans="1:54" x14ac:dyDescent="0.45">
      <c r="A179" s="24" t="s">
        <v>108</v>
      </c>
      <c r="B179" s="9" t="s">
        <v>144</v>
      </c>
      <c r="C179" s="58"/>
      <c r="D179" s="12">
        <v>7</v>
      </c>
      <c r="E179" s="5">
        <v>2</v>
      </c>
      <c r="F179" s="5">
        <v>3</v>
      </c>
      <c r="G179" s="5">
        <v>3</v>
      </c>
      <c r="H179" s="5">
        <v>3</v>
      </c>
      <c r="I179" s="5">
        <v>3</v>
      </c>
      <c r="J179" s="5"/>
      <c r="K179" s="5"/>
      <c r="L179" s="5"/>
      <c r="M179" s="5"/>
      <c r="N179" s="5"/>
      <c r="O179" s="9"/>
      <c r="P179" s="58"/>
      <c r="Q179" s="12">
        <v>6</v>
      </c>
      <c r="R179" s="5">
        <v>0</v>
      </c>
      <c r="S179" s="5">
        <v>3</v>
      </c>
      <c r="T179" s="5">
        <v>2</v>
      </c>
      <c r="U179" s="5">
        <v>1</v>
      </c>
      <c r="V179" s="5">
        <v>1</v>
      </c>
      <c r="W179" s="5"/>
      <c r="X179" s="5"/>
      <c r="Y179" s="5"/>
      <c r="Z179" s="5"/>
      <c r="AA179" s="5"/>
      <c r="AB179" s="9"/>
      <c r="AC179" s="58"/>
      <c r="AD179" s="12">
        <v>6</v>
      </c>
      <c r="AE179" s="5">
        <v>0</v>
      </c>
      <c r="AF179" s="5">
        <v>2</v>
      </c>
      <c r="AG179" s="5">
        <v>3</v>
      </c>
      <c r="AH179" s="5">
        <v>2</v>
      </c>
      <c r="AI179" s="5">
        <v>1</v>
      </c>
      <c r="AJ179" s="5"/>
      <c r="AK179" s="5"/>
      <c r="AL179" s="5"/>
      <c r="AM179" s="5"/>
      <c r="AN179" s="5"/>
      <c r="AO179" s="9"/>
      <c r="AP179" s="58"/>
      <c r="AQ179" s="12"/>
      <c r="AR179" s="5">
        <v>1</v>
      </c>
      <c r="AS179" s="5"/>
      <c r="AT179" s="5"/>
      <c r="AU179" s="5"/>
      <c r="AV179" s="5"/>
      <c r="AW179" s="5"/>
      <c r="AX179" s="5"/>
      <c r="AY179" s="5"/>
      <c r="AZ179" s="5"/>
      <c r="BA179" s="5"/>
      <c r="BB179" s="9"/>
    </row>
    <row r="180" spans="1:54" x14ac:dyDescent="0.45">
      <c r="A180" s="24" t="s">
        <v>109</v>
      </c>
      <c r="B180" s="9" t="s">
        <v>144</v>
      </c>
      <c r="C180" s="58"/>
      <c r="D180" s="12">
        <v>16</v>
      </c>
      <c r="E180" s="5">
        <v>10</v>
      </c>
      <c r="F180" s="5">
        <v>7</v>
      </c>
      <c r="G180" s="5">
        <v>8</v>
      </c>
      <c r="H180" s="5">
        <v>4</v>
      </c>
      <c r="I180" s="5">
        <v>10</v>
      </c>
      <c r="J180" s="5"/>
      <c r="K180" s="5"/>
      <c r="L180" s="5"/>
      <c r="M180" s="5"/>
      <c r="N180" s="5"/>
      <c r="O180" s="9"/>
      <c r="P180" s="58"/>
      <c r="Q180" s="12">
        <v>10</v>
      </c>
      <c r="R180" s="5">
        <v>5</v>
      </c>
      <c r="S180" s="5">
        <v>4</v>
      </c>
      <c r="T180" s="5">
        <v>6</v>
      </c>
      <c r="U180" s="5">
        <v>0</v>
      </c>
      <c r="V180" s="5">
        <v>5</v>
      </c>
      <c r="W180" s="5"/>
      <c r="X180" s="5"/>
      <c r="Y180" s="5"/>
      <c r="Z180" s="5"/>
      <c r="AA180" s="5"/>
      <c r="AB180" s="9"/>
      <c r="AC180" s="58"/>
      <c r="AD180" s="12">
        <v>15</v>
      </c>
      <c r="AE180" s="5">
        <v>7</v>
      </c>
      <c r="AF180" s="5">
        <v>4</v>
      </c>
      <c r="AG180" s="5">
        <v>5</v>
      </c>
      <c r="AH180" s="5">
        <v>2</v>
      </c>
      <c r="AI180" s="5">
        <v>6</v>
      </c>
      <c r="AJ180" s="5"/>
      <c r="AK180" s="5"/>
      <c r="AL180" s="5"/>
      <c r="AM180" s="5"/>
      <c r="AN180" s="5"/>
      <c r="AO180" s="9"/>
      <c r="AP180" s="58"/>
      <c r="AQ180" s="12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9"/>
    </row>
    <row r="181" spans="1:54" x14ac:dyDescent="0.45">
      <c r="A181" s="24" t="s">
        <v>110</v>
      </c>
      <c r="B181" s="9" t="s">
        <v>144</v>
      </c>
      <c r="C181" s="58"/>
      <c r="D181" s="12">
        <v>3</v>
      </c>
      <c r="E181" s="5">
        <v>6</v>
      </c>
      <c r="F181" s="5">
        <v>2</v>
      </c>
      <c r="G181" s="5">
        <v>0</v>
      </c>
      <c r="H181" s="5">
        <v>0</v>
      </c>
      <c r="I181" s="5">
        <v>2</v>
      </c>
      <c r="J181" s="5"/>
      <c r="K181" s="5"/>
      <c r="L181" s="5"/>
      <c r="M181" s="5"/>
      <c r="N181" s="5"/>
      <c r="O181" s="9"/>
      <c r="P181" s="58"/>
      <c r="Q181" s="12">
        <v>1</v>
      </c>
      <c r="R181" s="5">
        <v>5</v>
      </c>
      <c r="S181" s="5">
        <v>2</v>
      </c>
      <c r="T181" s="5">
        <v>0</v>
      </c>
      <c r="U181" s="5">
        <v>0</v>
      </c>
      <c r="V181" s="5">
        <v>1</v>
      </c>
      <c r="W181" s="5"/>
      <c r="X181" s="5"/>
      <c r="Y181" s="5"/>
      <c r="Z181" s="5"/>
      <c r="AA181" s="5"/>
      <c r="AB181" s="9"/>
      <c r="AC181" s="58"/>
      <c r="AD181" s="12">
        <v>3</v>
      </c>
      <c r="AE181" s="5">
        <v>7</v>
      </c>
      <c r="AF181" s="5">
        <v>2</v>
      </c>
      <c r="AG181" s="5">
        <v>0</v>
      </c>
      <c r="AH181" s="5">
        <v>0</v>
      </c>
      <c r="AI181" s="5">
        <v>2</v>
      </c>
      <c r="AJ181" s="5"/>
      <c r="AK181" s="5"/>
      <c r="AL181" s="5"/>
      <c r="AM181" s="5"/>
      <c r="AN181" s="5"/>
      <c r="AO181" s="9"/>
      <c r="AP181" s="58"/>
      <c r="AQ181" s="12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9"/>
    </row>
    <row r="182" spans="1:54" x14ac:dyDescent="0.45">
      <c r="A182" s="24" t="s">
        <v>111</v>
      </c>
      <c r="B182" s="9" t="s">
        <v>144</v>
      </c>
      <c r="C182" s="58"/>
      <c r="D182" s="12">
        <v>3</v>
      </c>
      <c r="E182" s="5">
        <v>6</v>
      </c>
      <c r="F182" s="5">
        <v>4</v>
      </c>
      <c r="G182" s="5">
        <v>2</v>
      </c>
      <c r="H182" s="5">
        <v>0</v>
      </c>
      <c r="I182" s="5">
        <v>1</v>
      </c>
      <c r="J182" s="5"/>
      <c r="K182" s="5"/>
      <c r="L182" s="5"/>
      <c r="M182" s="5"/>
      <c r="N182" s="5"/>
      <c r="O182" s="9"/>
      <c r="P182" s="58"/>
      <c r="Q182" s="12">
        <v>1</v>
      </c>
      <c r="R182" s="5">
        <v>3</v>
      </c>
      <c r="S182" s="5">
        <v>2</v>
      </c>
      <c r="T182" s="5">
        <v>2</v>
      </c>
      <c r="U182" s="5">
        <v>0</v>
      </c>
      <c r="V182" s="5">
        <v>0</v>
      </c>
      <c r="W182" s="5"/>
      <c r="X182" s="5"/>
      <c r="Y182" s="5"/>
      <c r="Z182" s="5"/>
      <c r="AA182" s="5"/>
      <c r="AB182" s="9"/>
      <c r="AC182" s="58"/>
      <c r="AD182" s="12">
        <v>1</v>
      </c>
      <c r="AE182" s="5">
        <v>7</v>
      </c>
      <c r="AF182" s="5">
        <v>3</v>
      </c>
      <c r="AG182" s="5">
        <v>0</v>
      </c>
      <c r="AH182" s="5">
        <v>0</v>
      </c>
      <c r="AI182" s="5">
        <v>1</v>
      </c>
      <c r="AJ182" s="5"/>
      <c r="AK182" s="5"/>
      <c r="AL182" s="5"/>
      <c r="AM182" s="5"/>
      <c r="AN182" s="5"/>
      <c r="AO182" s="9"/>
      <c r="AP182" s="58"/>
      <c r="AQ182" s="12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9"/>
    </row>
    <row r="183" spans="1:54" x14ac:dyDescent="0.45">
      <c r="A183" s="24" t="s">
        <v>112</v>
      </c>
      <c r="B183" s="9" t="s">
        <v>144</v>
      </c>
      <c r="C183" s="58"/>
      <c r="D183" s="12">
        <v>13</v>
      </c>
      <c r="E183" s="5">
        <v>9</v>
      </c>
      <c r="F183" s="5">
        <v>8</v>
      </c>
      <c r="G183" s="5">
        <v>9</v>
      </c>
      <c r="H183" s="5">
        <v>7</v>
      </c>
      <c r="I183" s="5">
        <v>8</v>
      </c>
      <c r="J183" s="5"/>
      <c r="K183" s="5"/>
      <c r="L183" s="5"/>
      <c r="M183" s="5"/>
      <c r="N183" s="5"/>
      <c r="O183" s="9"/>
      <c r="P183" s="58"/>
      <c r="Q183" s="12">
        <v>7</v>
      </c>
      <c r="R183" s="5">
        <v>7</v>
      </c>
      <c r="S183" s="5">
        <v>4</v>
      </c>
      <c r="T183" s="5">
        <v>5</v>
      </c>
      <c r="U183" s="5">
        <v>2</v>
      </c>
      <c r="V183" s="5">
        <v>4</v>
      </c>
      <c r="W183" s="5"/>
      <c r="X183" s="5"/>
      <c r="Y183" s="5"/>
      <c r="Z183" s="5"/>
      <c r="AA183" s="5"/>
      <c r="AB183" s="9"/>
      <c r="AC183" s="58"/>
      <c r="AD183" s="12">
        <v>11</v>
      </c>
      <c r="AE183" s="5">
        <v>8</v>
      </c>
      <c r="AF183" s="5">
        <v>10</v>
      </c>
      <c r="AG183" s="5">
        <v>4</v>
      </c>
      <c r="AH183" s="5">
        <v>3</v>
      </c>
      <c r="AI183" s="5">
        <v>3</v>
      </c>
      <c r="AJ183" s="5"/>
      <c r="AK183" s="5"/>
      <c r="AL183" s="5"/>
      <c r="AM183" s="5"/>
      <c r="AN183" s="5"/>
      <c r="AO183" s="9"/>
      <c r="AP183" s="58"/>
      <c r="AQ183" s="12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9"/>
    </row>
    <row r="184" spans="1:54" x14ac:dyDescent="0.45">
      <c r="A184" s="24" t="s">
        <v>113</v>
      </c>
      <c r="B184" s="9" t="s">
        <v>144</v>
      </c>
      <c r="C184" s="58"/>
      <c r="D184" s="12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/>
      <c r="K184" s="5"/>
      <c r="L184" s="5"/>
      <c r="M184" s="5"/>
      <c r="N184" s="5"/>
      <c r="O184" s="9"/>
      <c r="P184" s="58"/>
      <c r="Q184" s="12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/>
      <c r="X184" s="5"/>
      <c r="Y184" s="5"/>
      <c r="Z184" s="5"/>
      <c r="AA184" s="5"/>
      <c r="AB184" s="9"/>
      <c r="AC184" s="58"/>
      <c r="AD184" s="12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/>
      <c r="AK184" s="5"/>
      <c r="AL184" s="5"/>
      <c r="AM184" s="5"/>
      <c r="AN184" s="5"/>
      <c r="AO184" s="9"/>
      <c r="AP184" s="58"/>
      <c r="AQ184" s="12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9"/>
    </row>
    <row r="185" spans="1:54" x14ac:dyDescent="0.45">
      <c r="A185" s="24" t="s">
        <v>114</v>
      </c>
      <c r="B185" s="9" t="s">
        <v>144</v>
      </c>
      <c r="C185" s="58"/>
      <c r="D185" s="12">
        <v>2</v>
      </c>
      <c r="E185" s="5">
        <v>1</v>
      </c>
      <c r="F185" s="5">
        <v>2</v>
      </c>
      <c r="G185" s="5">
        <v>2</v>
      </c>
      <c r="H185" s="5">
        <v>1</v>
      </c>
      <c r="I185" s="5">
        <v>1</v>
      </c>
      <c r="J185" s="5"/>
      <c r="K185" s="5"/>
      <c r="L185" s="5"/>
      <c r="M185" s="5"/>
      <c r="N185" s="5"/>
      <c r="O185" s="9"/>
      <c r="P185" s="58"/>
      <c r="Q185" s="12">
        <v>1</v>
      </c>
      <c r="R185" s="5">
        <v>0</v>
      </c>
      <c r="S185" s="5">
        <v>1</v>
      </c>
      <c r="T185" s="5">
        <v>1</v>
      </c>
      <c r="U185" s="5">
        <v>0</v>
      </c>
      <c r="V185" s="5">
        <v>0</v>
      </c>
      <c r="W185" s="5"/>
      <c r="X185" s="5"/>
      <c r="Y185" s="5"/>
      <c r="Z185" s="5"/>
      <c r="AA185" s="5"/>
      <c r="AB185" s="9"/>
      <c r="AC185" s="58"/>
      <c r="AD185" s="12">
        <v>0</v>
      </c>
      <c r="AE185" s="5">
        <v>0</v>
      </c>
      <c r="AF185" s="5">
        <v>0</v>
      </c>
      <c r="AG185" s="5">
        <v>1</v>
      </c>
      <c r="AH185" s="5">
        <v>0</v>
      </c>
      <c r="AI185" s="5">
        <v>0</v>
      </c>
      <c r="AJ185" s="5"/>
      <c r="AK185" s="5"/>
      <c r="AL185" s="5"/>
      <c r="AM185" s="5"/>
      <c r="AN185" s="5"/>
      <c r="AO185" s="9"/>
      <c r="AP185" s="58"/>
      <c r="AQ185" s="12">
        <v>1</v>
      </c>
      <c r="AR185" s="5"/>
      <c r="AS185" s="5">
        <v>1</v>
      </c>
      <c r="AT185" s="5"/>
      <c r="AU185" s="5"/>
      <c r="AV185" s="5"/>
      <c r="AW185" s="5"/>
      <c r="AX185" s="5"/>
      <c r="AY185" s="5"/>
      <c r="AZ185" s="5"/>
      <c r="BA185" s="5"/>
      <c r="BB185" s="9"/>
    </row>
    <row r="186" spans="1:54" x14ac:dyDescent="0.45">
      <c r="A186" s="24" t="s">
        <v>115</v>
      </c>
      <c r="B186" s="9" t="s">
        <v>144</v>
      </c>
      <c r="C186" s="58"/>
      <c r="D186" s="12">
        <v>0</v>
      </c>
      <c r="E186" s="5">
        <v>1</v>
      </c>
      <c r="F186" s="5">
        <v>0</v>
      </c>
      <c r="G186" s="5">
        <v>1</v>
      </c>
      <c r="H186" s="5">
        <v>2</v>
      </c>
      <c r="I186" s="5">
        <v>1</v>
      </c>
      <c r="J186" s="5"/>
      <c r="K186" s="5"/>
      <c r="L186" s="5"/>
      <c r="M186" s="5"/>
      <c r="N186" s="5"/>
      <c r="O186" s="9"/>
      <c r="P186" s="58"/>
      <c r="Q186" s="12">
        <v>0</v>
      </c>
      <c r="R186" s="5">
        <v>1</v>
      </c>
      <c r="S186" s="5">
        <v>0</v>
      </c>
      <c r="T186" s="5">
        <v>1</v>
      </c>
      <c r="U186" s="5">
        <v>1</v>
      </c>
      <c r="V186" s="5">
        <v>1</v>
      </c>
      <c r="W186" s="5"/>
      <c r="X186" s="5"/>
      <c r="Y186" s="5"/>
      <c r="Z186" s="5"/>
      <c r="AA186" s="5"/>
      <c r="AB186" s="9"/>
      <c r="AC186" s="58"/>
      <c r="AD186" s="12">
        <v>0</v>
      </c>
      <c r="AE186" s="5">
        <v>2</v>
      </c>
      <c r="AF186" s="5">
        <v>0</v>
      </c>
      <c r="AG186" s="5">
        <v>1</v>
      </c>
      <c r="AH186" s="5">
        <v>2</v>
      </c>
      <c r="AI186" s="5">
        <v>0</v>
      </c>
      <c r="AJ186" s="5"/>
      <c r="AK186" s="5"/>
      <c r="AL186" s="5"/>
      <c r="AM186" s="5"/>
      <c r="AN186" s="5"/>
      <c r="AO186" s="9"/>
      <c r="AP186" s="58"/>
      <c r="AQ186" s="12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9"/>
    </row>
    <row r="187" spans="1:54" x14ac:dyDescent="0.45">
      <c r="A187" s="24" t="s">
        <v>116</v>
      </c>
      <c r="B187" s="9" t="s">
        <v>144</v>
      </c>
      <c r="C187" s="58"/>
      <c r="D187" s="12">
        <v>15</v>
      </c>
      <c r="E187" s="5">
        <v>11</v>
      </c>
      <c r="F187" s="5">
        <v>9</v>
      </c>
      <c r="G187" s="5">
        <v>12</v>
      </c>
      <c r="H187" s="5">
        <v>12</v>
      </c>
      <c r="I187" s="5">
        <v>12</v>
      </c>
      <c r="J187" s="5"/>
      <c r="K187" s="5"/>
      <c r="L187" s="5"/>
      <c r="M187" s="5"/>
      <c r="N187" s="5"/>
      <c r="O187" s="9"/>
      <c r="P187" s="58"/>
      <c r="Q187" s="12">
        <v>6</v>
      </c>
      <c r="R187" s="5">
        <v>6</v>
      </c>
      <c r="S187" s="5">
        <v>6</v>
      </c>
      <c r="T187" s="5">
        <v>8</v>
      </c>
      <c r="U187" s="5">
        <v>2</v>
      </c>
      <c r="V187" s="5">
        <v>6</v>
      </c>
      <c r="W187" s="5"/>
      <c r="X187" s="5"/>
      <c r="Y187" s="5"/>
      <c r="Z187" s="5"/>
      <c r="AA187" s="5"/>
      <c r="AB187" s="9"/>
      <c r="AC187" s="58"/>
      <c r="AD187" s="12">
        <v>13</v>
      </c>
      <c r="AE187" s="5">
        <v>7</v>
      </c>
      <c r="AF187" s="5">
        <v>8</v>
      </c>
      <c r="AG187" s="5">
        <v>9</v>
      </c>
      <c r="AH187" s="5">
        <v>7</v>
      </c>
      <c r="AI187" s="5">
        <v>3</v>
      </c>
      <c r="AJ187" s="5"/>
      <c r="AK187" s="5"/>
      <c r="AL187" s="5"/>
      <c r="AM187" s="5"/>
      <c r="AN187" s="5"/>
      <c r="AO187" s="9"/>
      <c r="AP187" s="58"/>
      <c r="AQ187" s="12">
        <v>1</v>
      </c>
      <c r="AR187" s="5"/>
      <c r="AS187" s="5"/>
      <c r="AT187" s="232">
        <v>2</v>
      </c>
      <c r="AU187" s="232"/>
      <c r="AV187" s="232"/>
      <c r="AW187" s="5"/>
      <c r="AX187" s="5"/>
      <c r="AY187" s="5"/>
      <c r="AZ187" s="5"/>
      <c r="BA187" s="5"/>
      <c r="BB187" s="9"/>
    </row>
    <row r="188" spans="1:54" x14ac:dyDescent="0.45">
      <c r="A188" s="24" t="s">
        <v>117</v>
      </c>
      <c r="B188" s="9" t="s">
        <v>144</v>
      </c>
      <c r="C188" s="58"/>
      <c r="D188" s="12">
        <v>8</v>
      </c>
      <c r="E188" s="5">
        <v>5</v>
      </c>
      <c r="F188" s="5">
        <v>6</v>
      </c>
      <c r="G188" s="5">
        <v>3</v>
      </c>
      <c r="H188" s="5">
        <v>1</v>
      </c>
      <c r="I188" s="5">
        <v>4</v>
      </c>
      <c r="J188" s="5"/>
      <c r="K188" s="5"/>
      <c r="L188" s="5"/>
      <c r="M188" s="5"/>
      <c r="N188" s="5"/>
      <c r="O188" s="9"/>
      <c r="P188" s="58"/>
      <c r="Q188" s="12">
        <v>4</v>
      </c>
      <c r="R188" s="5">
        <v>4</v>
      </c>
      <c r="S188" s="5">
        <v>3</v>
      </c>
      <c r="T188" s="5">
        <v>3</v>
      </c>
      <c r="U188" s="5">
        <v>0</v>
      </c>
      <c r="V188" s="5">
        <v>2</v>
      </c>
      <c r="W188" s="5"/>
      <c r="X188" s="5"/>
      <c r="Y188" s="5"/>
      <c r="Z188" s="5"/>
      <c r="AA188" s="5"/>
      <c r="AB188" s="9"/>
      <c r="AC188" s="58"/>
      <c r="AD188" s="12">
        <v>7</v>
      </c>
      <c r="AE188" s="5">
        <v>5</v>
      </c>
      <c r="AF188" s="5">
        <v>8</v>
      </c>
      <c r="AG188" s="5">
        <v>0</v>
      </c>
      <c r="AH188" s="5">
        <v>1</v>
      </c>
      <c r="AI188" s="5">
        <v>3</v>
      </c>
      <c r="AJ188" s="5"/>
      <c r="AK188" s="5"/>
      <c r="AL188" s="5"/>
      <c r="AM188" s="5"/>
      <c r="AN188" s="5"/>
      <c r="AO188" s="9"/>
      <c r="AP188" s="58"/>
      <c r="AQ188" s="12">
        <v>1</v>
      </c>
      <c r="AR188" s="5"/>
      <c r="AS188" s="5">
        <v>1</v>
      </c>
      <c r="AT188" s="5"/>
      <c r="AU188" s="5"/>
      <c r="AV188" s="5"/>
      <c r="AW188" s="5"/>
      <c r="AX188" s="5"/>
      <c r="AY188" s="5"/>
      <c r="AZ188" s="5"/>
      <c r="BA188" s="5"/>
      <c r="BB188" s="9"/>
    </row>
    <row r="189" spans="1:54" x14ac:dyDescent="0.45">
      <c r="A189" s="24" t="s">
        <v>118</v>
      </c>
      <c r="B189" s="9" t="s">
        <v>144</v>
      </c>
      <c r="C189" s="58"/>
      <c r="D189" s="12">
        <v>86</v>
      </c>
      <c r="E189" s="5">
        <v>82</v>
      </c>
      <c r="F189" s="5">
        <v>93</v>
      </c>
      <c r="G189" s="5">
        <v>93</v>
      </c>
      <c r="H189" s="5">
        <v>82</v>
      </c>
      <c r="I189" s="5">
        <v>94</v>
      </c>
      <c r="J189" s="5"/>
      <c r="K189" s="5"/>
      <c r="L189" s="5"/>
      <c r="M189" s="5"/>
      <c r="N189" s="5"/>
      <c r="O189" s="9"/>
      <c r="P189" s="58"/>
      <c r="Q189" s="12">
        <v>57</v>
      </c>
      <c r="R189" s="5">
        <v>52</v>
      </c>
      <c r="S189" s="5">
        <v>57</v>
      </c>
      <c r="T189" s="5">
        <v>50</v>
      </c>
      <c r="U189" s="5">
        <v>46</v>
      </c>
      <c r="V189" s="5">
        <v>54</v>
      </c>
      <c r="W189" s="5"/>
      <c r="X189" s="5"/>
      <c r="Y189" s="5"/>
      <c r="Z189" s="5"/>
      <c r="AA189" s="5"/>
      <c r="AB189" s="9"/>
      <c r="AC189" s="58"/>
      <c r="AD189" s="12">
        <v>78</v>
      </c>
      <c r="AE189" s="5">
        <v>90</v>
      </c>
      <c r="AF189" s="5">
        <v>92</v>
      </c>
      <c r="AG189" s="5">
        <v>60</v>
      </c>
      <c r="AH189" s="5">
        <v>41</v>
      </c>
      <c r="AI189" s="5">
        <v>53</v>
      </c>
      <c r="AJ189" s="5"/>
      <c r="AK189" s="5"/>
      <c r="AL189" s="5"/>
      <c r="AM189" s="5"/>
      <c r="AN189" s="5"/>
      <c r="AO189" s="9"/>
      <c r="AP189" s="58"/>
      <c r="AQ189" s="12">
        <v>1</v>
      </c>
      <c r="AR189" s="5">
        <v>4</v>
      </c>
      <c r="AS189" s="5">
        <v>3</v>
      </c>
      <c r="AT189" s="232">
        <v>1</v>
      </c>
      <c r="AU189" s="232">
        <v>2</v>
      </c>
      <c r="AV189" s="232">
        <v>1</v>
      </c>
      <c r="AW189" s="5"/>
      <c r="AX189" s="5"/>
      <c r="AY189" s="5"/>
      <c r="AZ189" s="5"/>
      <c r="BA189" s="5"/>
      <c r="BB189" s="9"/>
    </row>
    <row r="190" spans="1:54" x14ac:dyDescent="0.45">
      <c r="A190" s="24" t="s">
        <v>119</v>
      </c>
      <c r="B190" s="9" t="s">
        <v>144</v>
      </c>
      <c r="C190" s="58"/>
      <c r="D190" s="12">
        <v>83</v>
      </c>
      <c r="E190" s="5">
        <v>102</v>
      </c>
      <c r="F190" s="5">
        <v>117</v>
      </c>
      <c r="G190" s="5">
        <v>74</v>
      </c>
      <c r="H190" s="5">
        <v>78</v>
      </c>
      <c r="I190" s="5">
        <v>107</v>
      </c>
      <c r="J190" s="5"/>
      <c r="K190" s="5"/>
      <c r="L190" s="5"/>
      <c r="M190" s="5"/>
      <c r="N190" s="5"/>
      <c r="O190" s="9"/>
      <c r="P190" s="58"/>
      <c r="Q190" s="12">
        <v>47</v>
      </c>
      <c r="R190" s="5">
        <v>48</v>
      </c>
      <c r="S190" s="5">
        <v>79</v>
      </c>
      <c r="T190" s="5">
        <v>39</v>
      </c>
      <c r="U190" s="5">
        <v>35</v>
      </c>
      <c r="V190" s="5">
        <v>56</v>
      </c>
      <c r="W190" s="5"/>
      <c r="X190" s="5"/>
      <c r="Y190" s="5"/>
      <c r="Z190" s="5"/>
      <c r="AA190" s="5"/>
      <c r="AB190" s="9"/>
      <c r="AC190" s="58"/>
      <c r="AD190" s="12">
        <v>81</v>
      </c>
      <c r="AE190" s="5">
        <v>96</v>
      </c>
      <c r="AF190" s="5">
        <v>115</v>
      </c>
      <c r="AG190" s="5">
        <v>42</v>
      </c>
      <c r="AH190" s="5">
        <v>45</v>
      </c>
      <c r="AI190" s="5">
        <v>61</v>
      </c>
      <c r="AJ190" s="5"/>
      <c r="AK190" s="5"/>
      <c r="AL190" s="5"/>
      <c r="AM190" s="5"/>
      <c r="AN190" s="5"/>
      <c r="AO190" s="9"/>
      <c r="AP190" s="58"/>
      <c r="AQ190" s="12">
        <v>2</v>
      </c>
      <c r="AR190" s="5">
        <v>5</v>
      </c>
      <c r="AS190" s="5">
        <v>4</v>
      </c>
      <c r="AT190" s="232">
        <v>5</v>
      </c>
      <c r="AU190" s="232">
        <v>2</v>
      </c>
      <c r="AV190" s="232"/>
      <c r="AW190" s="5"/>
      <c r="AX190" s="5"/>
      <c r="AY190" s="5"/>
      <c r="AZ190" s="5"/>
      <c r="BA190" s="5"/>
      <c r="BB190" s="9"/>
    </row>
    <row r="191" spans="1:54" x14ac:dyDescent="0.45">
      <c r="A191" s="24" t="s">
        <v>120</v>
      </c>
      <c r="B191" s="9" t="s">
        <v>144</v>
      </c>
      <c r="C191" s="58"/>
      <c r="D191" s="12">
        <v>70</v>
      </c>
      <c r="E191" s="5">
        <v>81</v>
      </c>
      <c r="F191" s="5">
        <v>90</v>
      </c>
      <c r="G191" s="5">
        <v>76</v>
      </c>
      <c r="H191" s="5">
        <v>77</v>
      </c>
      <c r="I191" s="5">
        <v>87</v>
      </c>
      <c r="J191" s="5"/>
      <c r="K191" s="5"/>
      <c r="L191" s="5"/>
      <c r="M191" s="5"/>
      <c r="N191" s="5"/>
      <c r="O191" s="9"/>
      <c r="P191" s="58"/>
      <c r="Q191" s="12">
        <v>36</v>
      </c>
      <c r="R191" s="5">
        <v>43</v>
      </c>
      <c r="S191" s="5">
        <v>59</v>
      </c>
      <c r="T191" s="5">
        <v>41</v>
      </c>
      <c r="U191" s="5">
        <v>46</v>
      </c>
      <c r="V191" s="5">
        <v>45</v>
      </c>
      <c r="W191" s="5"/>
      <c r="X191" s="5"/>
      <c r="Y191" s="5"/>
      <c r="Z191" s="5"/>
      <c r="AA191" s="5"/>
      <c r="AB191" s="9"/>
      <c r="AC191" s="58"/>
      <c r="AD191" s="12">
        <v>69</v>
      </c>
      <c r="AE191" s="5">
        <v>82</v>
      </c>
      <c r="AF191" s="5">
        <v>99</v>
      </c>
      <c r="AG191" s="5">
        <v>46</v>
      </c>
      <c r="AH191" s="5">
        <v>42</v>
      </c>
      <c r="AI191" s="5">
        <v>53</v>
      </c>
      <c r="AJ191" s="5"/>
      <c r="AK191" s="5"/>
      <c r="AL191" s="5"/>
      <c r="AM191" s="5"/>
      <c r="AN191" s="5"/>
      <c r="AO191" s="9"/>
      <c r="AP191" s="58"/>
      <c r="AQ191" s="12">
        <v>1</v>
      </c>
      <c r="AR191" s="5">
        <v>2</v>
      </c>
      <c r="AS191" s="5">
        <v>3</v>
      </c>
      <c r="AT191" s="232">
        <v>1</v>
      </c>
      <c r="AU191" s="232">
        <v>1</v>
      </c>
      <c r="AV191" s="232">
        <v>1</v>
      </c>
      <c r="AW191" s="5"/>
      <c r="AX191" s="5"/>
      <c r="AY191" s="5"/>
      <c r="AZ191" s="5"/>
      <c r="BA191" s="5"/>
      <c r="BB191" s="9"/>
    </row>
    <row r="192" spans="1:54" x14ac:dyDescent="0.45">
      <c r="A192" s="24" t="s">
        <v>121</v>
      </c>
      <c r="B192" s="9" t="s">
        <v>144</v>
      </c>
      <c r="C192" s="58"/>
      <c r="D192" s="12">
        <v>44</v>
      </c>
      <c r="E192" s="5">
        <v>37</v>
      </c>
      <c r="F192" s="5">
        <v>53</v>
      </c>
      <c r="G192" s="5">
        <v>41</v>
      </c>
      <c r="H192" s="5">
        <v>36</v>
      </c>
      <c r="I192" s="5">
        <v>47</v>
      </c>
      <c r="J192" s="5"/>
      <c r="K192" s="5"/>
      <c r="L192" s="5"/>
      <c r="M192" s="5"/>
      <c r="N192" s="5"/>
      <c r="O192" s="9"/>
      <c r="P192" s="58"/>
      <c r="Q192" s="12">
        <v>30</v>
      </c>
      <c r="R192" s="5">
        <v>21</v>
      </c>
      <c r="S192" s="5">
        <v>34</v>
      </c>
      <c r="T192" s="5">
        <v>26</v>
      </c>
      <c r="U192" s="5">
        <v>22</v>
      </c>
      <c r="V192" s="5">
        <v>25</v>
      </c>
      <c r="W192" s="5"/>
      <c r="X192" s="5"/>
      <c r="Y192" s="5"/>
      <c r="Z192" s="5"/>
      <c r="AA192" s="5"/>
      <c r="AB192" s="9"/>
      <c r="AC192" s="58"/>
      <c r="AD192" s="12">
        <v>52</v>
      </c>
      <c r="AE192" s="5">
        <v>38</v>
      </c>
      <c r="AF192" s="5">
        <v>65</v>
      </c>
      <c r="AG192" s="5">
        <v>26</v>
      </c>
      <c r="AH192" s="5">
        <v>21</v>
      </c>
      <c r="AI192" s="5">
        <v>32</v>
      </c>
      <c r="AJ192" s="5"/>
      <c r="AK192" s="5"/>
      <c r="AL192" s="5"/>
      <c r="AM192" s="5"/>
      <c r="AN192" s="5"/>
      <c r="AO192" s="9"/>
      <c r="AP192" s="58"/>
      <c r="AQ192" s="12">
        <v>3</v>
      </c>
      <c r="AR192" s="5">
        <v>4</v>
      </c>
      <c r="AS192" s="5"/>
      <c r="AT192" s="232">
        <v>1</v>
      </c>
      <c r="AU192" s="232">
        <v>1</v>
      </c>
      <c r="AV192" s="232">
        <v>2</v>
      </c>
      <c r="AW192" s="5"/>
      <c r="AX192" s="5"/>
      <c r="AY192" s="5"/>
      <c r="AZ192" s="5"/>
      <c r="BA192" s="5"/>
      <c r="BB192" s="9"/>
    </row>
    <row r="193" spans="1:54" x14ac:dyDescent="0.45">
      <c r="A193" s="24" t="s">
        <v>122</v>
      </c>
      <c r="B193" s="9" t="s">
        <v>144</v>
      </c>
      <c r="C193" s="58"/>
      <c r="D193" s="12">
        <v>215</v>
      </c>
      <c r="E193" s="5">
        <v>229</v>
      </c>
      <c r="F193" s="5">
        <v>222</v>
      </c>
      <c r="G193" s="5">
        <v>188</v>
      </c>
      <c r="H193" s="5">
        <v>198</v>
      </c>
      <c r="I193" s="5">
        <v>245</v>
      </c>
      <c r="J193" s="5"/>
      <c r="K193" s="5"/>
      <c r="L193" s="5"/>
      <c r="M193" s="5"/>
      <c r="N193" s="5"/>
      <c r="O193" s="9"/>
      <c r="P193" s="58"/>
      <c r="Q193" s="12">
        <v>106</v>
      </c>
      <c r="R193" s="5">
        <v>125</v>
      </c>
      <c r="S193" s="5">
        <v>135</v>
      </c>
      <c r="T193" s="5">
        <v>110</v>
      </c>
      <c r="U193" s="5">
        <v>86</v>
      </c>
      <c r="V193" s="5">
        <v>117</v>
      </c>
      <c r="W193" s="5"/>
      <c r="X193" s="5"/>
      <c r="Y193" s="5"/>
      <c r="Z193" s="5"/>
      <c r="AA193" s="5"/>
      <c r="AB193" s="9"/>
      <c r="AC193" s="58"/>
      <c r="AD193" s="12">
        <v>182</v>
      </c>
      <c r="AE193" s="5">
        <v>211</v>
      </c>
      <c r="AF193" s="5">
        <v>225</v>
      </c>
      <c r="AG193" s="5">
        <v>102</v>
      </c>
      <c r="AH193" s="5">
        <v>120</v>
      </c>
      <c r="AI193" s="5">
        <v>130</v>
      </c>
      <c r="AJ193" s="5"/>
      <c r="AK193" s="5"/>
      <c r="AL193" s="5"/>
      <c r="AM193" s="5"/>
      <c r="AN193" s="5"/>
      <c r="AO193" s="9"/>
      <c r="AP193" s="58"/>
      <c r="AQ193" s="12">
        <v>8</v>
      </c>
      <c r="AR193" s="5">
        <v>8</v>
      </c>
      <c r="AS193" s="5">
        <v>2</v>
      </c>
      <c r="AT193" s="232">
        <v>4</v>
      </c>
      <c r="AU193" s="232">
        <v>6</v>
      </c>
      <c r="AV193" s="232">
        <v>3</v>
      </c>
      <c r="AW193" s="5"/>
      <c r="AX193" s="5"/>
      <c r="AY193" s="5"/>
      <c r="AZ193" s="5"/>
      <c r="BA193" s="5"/>
      <c r="BB193" s="9"/>
    </row>
    <row r="194" spans="1:54" x14ac:dyDescent="0.45">
      <c r="A194" s="24" t="s">
        <v>123</v>
      </c>
      <c r="B194" s="9" t="s">
        <v>144</v>
      </c>
      <c r="C194" s="58"/>
      <c r="D194" s="12">
        <v>101</v>
      </c>
      <c r="E194" s="5">
        <v>103</v>
      </c>
      <c r="F194" s="5">
        <v>116</v>
      </c>
      <c r="G194" s="5">
        <v>106</v>
      </c>
      <c r="H194" s="5">
        <v>105</v>
      </c>
      <c r="I194" s="5">
        <v>112</v>
      </c>
      <c r="J194" s="5"/>
      <c r="K194" s="5"/>
      <c r="L194" s="5"/>
      <c r="M194" s="5"/>
      <c r="N194" s="5"/>
      <c r="O194" s="9"/>
      <c r="P194" s="58"/>
      <c r="Q194" s="12">
        <v>61</v>
      </c>
      <c r="R194" s="5">
        <v>60</v>
      </c>
      <c r="S194" s="5">
        <v>73</v>
      </c>
      <c r="T194" s="5">
        <v>64</v>
      </c>
      <c r="U194" s="5">
        <v>52</v>
      </c>
      <c r="V194" s="5">
        <v>56</v>
      </c>
      <c r="W194" s="5"/>
      <c r="X194" s="5"/>
      <c r="Y194" s="5"/>
      <c r="Z194" s="5"/>
      <c r="AA194" s="5"/>
      <c r="AB194" s="9"/>
      <c r="AC194" s="58"/>
      <c r="AD194" s="12">
        <v>96</v>
      </c>
      <c r="AE194" s="5">
        <v>109</v>
      </c>
      <c r="AF194" s="5">
        <v>133</v>
      </c>
      <c r="AG194" s="5">
        <v>64</v>
      </c>
      <c r="AH194" s="5">
        <v>64</v>
      </c>
      <c r="AI194" s="5">
        <v>58</v>
      </c>
      <c r="AJ194" s="5"/>
      <c r="AK194" s="5"/>
      <c r="AL194" s="5"/>
      <c r="AM194" s="5"/>
      <c r="AN194" s="5"/>
      <c r="AO194" s="9"/>
      <c r="AP194" s="58"/>
      <c r="AQ194" s="12">
        <v>1</v>
      </c>
      <c r="AR194" s="5">
        <v>3</v>
      </c>
      <c r="AS194" s="5">
        <v>4</v>
      </c>
      <c r="AT194" s="232">
        <v>5</v>
      </c>
      <c r="AU194" s="232">
        <v>5</v>
      </c>
      <c r="AV194" s="232">
        <v>2</v>
      </c>
      <c r="AW194" s="5"/>
      <c r="AX194" s="5"/>
      <c r="AY194" s="5"/>
      <c r="AZ194" s="5"/>
      <c r="BA194" s="5"/>
      <c r="BB194" s="9"/>
    </row>
    <row r="195" spans="1:54" x14ac:dyDescent="0.45">
      <c r="A195" s="24" t="s">
        <v>124</v>
      </c>
      <c r="B195" s="9" t="s">
        <v>144</v>
      </c>
      <c r="C195" s="58"/>
      <c r="D195" s="12">
        <v>171</v>
      </c>
      <c r="E195" s="5">
        <v>170</v>
      </c>
      <c r="F195" s="5">
        <v>169</v>
      </c>
      <c r="G195" s="5">
        <v>163</v>
      </c>
      <c r="H195" s="5">
        <v>156</v>
      </c>
      <c r="I195" s="5">
        <v>164</v>
      </c>
      <c r="J195" s="5"/>
      <c r="K195" s="5"/>
      <c r="L195" s="5"/>
      <c r="M195" s="5"/>
      <c r="N195" s="5"/>
      <c r="O195" s="9"/>
      <c r="P195" s="58"/>
      <c r="Q195" s="12">
        <v>100</v>
      </c>
      <c r="R195" s="5">
        <v>102</v>
      </c>
      <c r="S195" s="5">
        <v>86</v>
      </c>
      <c r="T195" s="5">
        <v>84</v>
      </c>
      <c r="U195" s="5">
        <v>67</v>
      </c>
      <c r="V195" s="5">
        <v>75</v>
      </c>
      <c r="W195" s="5"/>
      <c r="X195" s="5"/>
      <c r="Y195" s="5"/>
      <c r="Z195" s="5"/>
      <c r="AA195" s="5"/>
      <c r="AB195" s="9"/>
      <c r="AC195" s="58"/>
      <c r="AD195" s="12">
        <v>149</v>
      </c>
      <c r="AE195" s="5">
        <v>161</v>
      </c>
      <c r="AF195" s="5">
        <v>155</v>
      </c>
      <c r="AG195" s="5">
        <v>84</v>
      </c>
      <c r="AH195" s="5">
        <v>77</v>
      </c>
      <c r="AI195" s="5">
        <v>71</v>
      </c>
      <c r="AJ195" s="5"/>
      <c r="AK195" s="5"/>
      <c r="AL195" s="5"/>
      <c r="AM195" s="5"/>
      <c r="AN195" s="5"/>
      <c r="AO195" s="9"/>
      <c r="AP195" s="58"/>
      <c r="AQ195" s="12"/>
      <c r="AR195" s="5">
        <v>14</v>
      </c>
      <c r="AS195" s="5">
        <v>7</v>
      </c>
      <c r="AT195" s="232">
        <v>6</v>
      </c>
      <c r="AU195" s="232">
        <v>4</v>
      </c>
      <c r="AV195" s="232">
        <v>4</v>
      </c>
      <c r="AW195" s="5"/>
      <c r="AX195" s="5"/>
      <c r="AY195" s="5"/>
      <c r="AZ195" s="5"/>
      <c r="BA195" s="5"/>
      <c r="BB195" s="9"/>
    </row>
    <row r="196" spans="1:54" x14ac:dyDescent="0.45">
      <c r="A196" s="24" t="s">
        <v>125</v>
      </c>
      <c r="B196" s="9" t="s">
        <v>144</v>
      </c>
      <c r="C196" s="58"/>
      <c r="D196" s="12">
        <v>252</v>
      </c>
      <c r="E196" s="5">
        <v>236</v>
      </c>
      <c r="F196" s="5">
        <v>258</v>
      </c>
      <c r="G196" s="5">
        <v>203</v>
      </c>
      <c r="H196" s="5">
        <v>210</v>
      </c>
      <c r="I196" s="5">
        <v>232</v>
      </c>
      <c r="J196" s="5"/>
      <c r="K196" s="5"/>
      <c r="L196" s="5"/>
      <c r="M196" s="5"/>
      <c r="N196" s="5"/>
      <c r="O196" s="9"/>
      <c r="P196" s="58"/>
      <c r="Q196" s="12">
        <v>151</v>
      </c>
      <c r="R196" s="5">
        <v>122</v>
      </c>
      <c r="S196" s="5">
        <v>167</v>
      </c>
      <c r="T196" s="5">
        <v>108</v>
      </c>
      <c r="U196" s="5">
        <v>109</v>
      </c>
      <c r="V196" s="5">
        <v>122</v>
      </c>
      <c r="W196" s="5"/>
      <c r="X196" s="5"/>
      <c r="Y196" s="5"/>
      <c r="Z196" s="5"/>
      <c r="AA196" s="5"/>
      <c r="AB196" s="9"/>
      <c r="AC196" s="58"/>
      <c r="AD196" s="12">
        <v>241</v>
      </c>
      <c r="AE196" s="5">
        <v>212</v>
      </c>
      <c r="AF196" s="5">
        <v>265</v>
      </c>
      <c r="AG196" s="5">
        <v>115</v>
      </c>
      <c r="AH196" s="5">
        <v>116</v>
      </c>
      <c r="AI196" s="5">
        <v>126</v>
      </c>
      <c r="AJ196" s="5"/>
      <c r="AK196" s="5"/>
      <c r="AL196" s="5"/>
      <c r="AM196" s="5"/>
      <c r="AN196" s="5"/>
      <c r="AO196" s="9"/>
      <c r="AP196" s="58"/>
      <c r="AQ196" s="12">
        <v>6</v>
      </c>
      <c r="AR196" s="5">
        <v>16</v>
      </c>
      <c r="AS196" s="5">
        <v>14</v>
      </c>
      <c r="AT196" s="232">
        <v>8</v>
      </c>
      <c r="AU196" s="232">
        <v>5</v>
      </c>
      <c r="AV196" s="232">
        <v>3</v>
      </c>
      <c r="AW196" s="5"/>
      <c r="AX196" s="5"/>
      <c r="AY196" s="5"/>
      <c r="AZ196" s="5"/>
      <c r="BA196" s="5"/>
      <c r="BB196" s="9"/>
    </row>
    <row r="197" spans="1:54" x14ac:dyDescent="0.45">
      <c r="A197" s="24" t="s">
        <v>126</v>
      </c>
      <c r="B197" s="9" t="s">
        <v>144</v>
      </c>
      <c r="C197" s="58"/>
      <c r="D197" s="12">
        <v>103</v>
      </c>
      <c r="E197" s="5">
        <v>95</v>
      </c>
      <c r="F197" s="5">
        <v>112</v>
      </c>
      <c r="G197" s="5">
        <v>82</v>
      </c>
      <c r="H197" s="5">
        <v>79</v>
      </c>
      <c r="I197" s="5">
        <v>85</v>
      </c>
      <c r="J197" s="5"/>
      <c r="K197" s="5"/>
      <c r="L197" s="5"/>
      <c r="M197" s="5"/>
      <c r="N197" s="5"/>
      <c r="O197" s="9"/>
      <c r="P197" s="58"/>
      <c r="Q197" s="12">
        <v>62</v>
      </c>
      <c r="R197" s="5">
        <v>58</v>
      </c>
      <c r="S197" s="5">
        <v>76</v>
      </c>
      <c r="T197" s="5">
        <v>51</v>
      </c>
      <c r="U197" s="5">
        <v>40</v>
      </c>
      <c r="V197" s="5">
        <v>41</v>
      </c>
      <c r="W197" s="5"/>
      <c r="X197" s="5"/>
      <c r="Y197" s="5"/>
      <c r="Z197" s="5"/>
      <c r="AA197" s="5"/>
      <c r="AB197" s="9"/>
      <c r="AC197" s="58"/>
      <c r="AD197" s="12">
        <v>94</v>
      </c>
      <c r="AE197" s="5">
        <v>102</v>
      </c>
      <c r="AF197" s="5">
        <v>127</v>
      </c>
      <c r="AG197" s="5">
        <v>52</v>
      </c>
      <c r="AH197" s="5">
        <v>45</v>
      </c>
      <c r="AI197" s="5">
        <v>41</v>
      </c>
      <c r="AJ197" s="5"/>
      <c r="AK197" s="5"/>
      <c r="AL197" s="5"/>
      <c r="AM197" s="5"/>
      <c r="AN197" s="5"/>
      <c r="AO197" s="9"/>
      <c r="AP197" s="58"/>
      <c r="AQ197" s="12">
        <v>6</v>
      </c>
      <c r="AR197" s="5">
        <v>3</v>
      </c>
      <c r="AS197" s="5">
        <v>6</v>
      </c>
      <c r="AT197" s="232">
        <v>3</v>
      </c>
      <c r="AU197" s="232"/>
      <c r="AV197" s="232">
        <v>2</v>
      </c>
      <c r="AW197" s="5"/>
      <c r="AX197" s="5"/>
      <c r="AY197" s="5"/>
      <c r="AZ197" s="5"/>
      <c r="BA197" s="5"/>
      <c r="BB197" s="9"/>
    </row>
    <row r="198" spans="1:54" x14ac:dyDescent="0.45">
      <c r="A198" s="24" t="s">
        <v>127</v>
      </c>
      <c r="B198" s="9" t="s">
        <v>144</v>
      </c>
      <c r="C198" s="58"/>
      <c r="D198" s="12">
        <v>95</v>
      </c>
      <c r="E198" s="5">
        <v>86</v>
      </c>
      <c r="F198" s="5">
        <v>96</v>
      </c>
      <c r="G198" s="5">
        <v>86</v>
      </c>
      <c r="H198" s="5">
        <v>71</v>
      </c>
      <c r="I198" s="5">
        <v>84</v>
      </c>
      <c r="J198" s="5"/>
      <c r="K198" s="5"/>
      <c r="L198" s="5"/>
      <c r="M198" s="5"/>
      <c r="N198" s="5"/>
      <c r="O198" s="9"/>
      <c r="P198" s="58"/>
      <c r="Q198" s="12">
        <v>57</v>
      </c>
      <c r="R198" s="5">
        <v>52</v>
      </c>
      <c r="S198" s="5">
        <v>58</v>
      </c>
      <c r="T198" s="5">
        <v>56</v>
      </c>
      <c r="U198" s="5">
        <v>39</v>
      </c>
      <c r="V198" s="5">
        <v>46</v>
      </c>
      <c r="W198" s="5"/>
      <c r="X198" s="5"/>
      <c r="Y198" s="5"/>
      <c r="Z198" s="5"/>
      <c r="AA198" s="5"/>
      <c r="AB198" s="9"/>
      <c r="AC198" s="58"/>
      <c r="AD198" s="12">
        <v>105</v>
      </c>
      <c r="AE198" s="5">
        <v>84</v>
      </c>
      <c r="AF198" s="5">
        <v>111</v>
      </c>
      <c r="AG198" s="5">
        <v>50</v>
      </c>
      <c r="AH198" s="5">
        <v>42</v>
      </c>
      <c r="AI198" s="5">
        <v>51</v>
      </c>
      <c r="AJ198" s="5"/>
      <c r="AK198" s="5"/>
      <c r="AL198" s="5"/>
      <c r="AM198" s="5"/>
      <c r="AN198" s="5"/>
      <c r="AO198" s="9"/>
      <c r="AP198" s="58"/>
      <c r="AQ198" s="12">
        <v>4</v>
      </c>
      <c r="AR198" s="5">
        <v>2</v>
      </c>
      <c r="AS198" s="5">
        <v>3</v>
      </c>
      <c r="AT198" s="232">
        <v>4</v>
      </c>
      <c r="AU198" s="232">
        <v>3</v>
      </c>
      <c r="AV198" s="232">
        <v>1</v>
      </c>
      <c r="AW198" s="5"/>
      <c r="AX198" s="5"/>
      <c r="AY198" s="5"/>
      <c r="AZ198" s="5"/>
      <c r="BA198" s="5"/>
      <c r="BB198" s="9"/>
    </row>
    <row r="199" spans="1:54" x14ac:dyDescent="0.45">
      <c r="A199" s="24" t="s">
        <v>128</v>
      </c>
      <c r="B199" s="9" t="s">
        <v>144</v>
      </c>
      <c r="C199" s="58"/>
      <c r="D199" s="12">
        <v>67</v>
      </c>
      <c r="E199" s="5">
        <v>56</v>
      </c>
      <c r="F199" s="5">
        <v>69</v>
      </c>
      <c r="G199" s="5">
        <v>64</v>
      </c>
      <c r="H199" s="5">
        <v>69</v>
      </c>
      <c r="I199" s="5">
        <v>80</v>
      </c>
      <c r="J199" s="5"/>
      <c r="K199" s="5"/>
      <c r="L199" s="5"/>
      <c r="M199" s="5"/>
      <c r="N199" s="5"/>
      <c r="O199" s="9"/>
      <c r="P199" s="58"/>
      <c r="Q199" s="12">
        <v>44</v>
      </c>
      <c r="R199" s="5">
        <v>27</v>
      </c>
      <c r="S199" s="5">
        <v>41</v>
      </c>
      <c r="T199" s="5">
        <v>34</v>
      </c>
      <c r="U199" s="5">
        <v>33</v>
      </c>
      <c r="V199" s="5">
        <v>41</v>
      </c>
      <c r="W199" s="5"/>
      <c r="X199" s="5"/>
      <c r="Y199" s="5"/>
      <c r="Z199" s="5"/>
      <c r="AA199" s="5"/>
      <c r="AB199" s="9"/>
      <c r="AC199" s="58"/>
      <c r="AD199" s="12">
        <v>59</v>
      </c>
      <c r="AE199" s="5">
        <v>48</v>
      </c>
      <c r="AF199" s="5">
        <v>64</v>
      </c>
      <c r="AG199" s="5">
        <v>42</v>
      </c>
      <c r="AH199" s="5">
        <v>38</v>
      </c>
      <c r="AI199" s="5">
        <v>40</v>
      </c>
      <c r="AJ199" s="5"/>
      <c r="AK199" s="5"/>
      <c r="AL199" s="5"/>
      <c r="AM199" s="5"/>
      <c r="AN199" s="5"/>
      <c r="AO199" s="9"/>
      <c r="AP199" s="58"/>
      <c r="AQ199" s="12">
        <v>2</v>
      </c>
      <c r="AR199" s="5">
        <v>3</v>
      </c>
      <c r="AS199" s="5">
        <v>1</v>
      </c>
      <c r="AT199" s="232"/>
      <c r="AU199" s="232">
        <v>3</v>
      </c>
      <c r="AV199" s="232"/>
      <c r="AW199" s="5"/>
      <c r="AX199" s="5"/>
      <c r="AY199" s="5"/>
      <c r="AZ199" s="5"/>
      <c r="BA199" s="5"/>
      <c r="BB199" s="9"/>
    </row>
    <row r="200" spans="1:54" x14ac:dyDescent="0.45">
      <c r="A200" s="79" t="s">
        <v>129</v>
      </c>
      <c r="B200" s="9" t="s">
        <v>144</v>
      </c>
      <c r="C200" s="58"/>
      <c r="D200" s="12">
        <v>58</v>
      </c>
      <c r="E200" s="5">
        <v>57</v>
      </c>
      <c r="F200" s="5">
        <v>66</v>
      </c>
      <c r="G200" s="5">
        <v>46</v>
      </c>
      <c r="H200" s="5">
        <v>46</v>
      </c>
      <c r="I200" s="5">
        <v>53</v>
      </c>
      <c r="J200" s="5"/>
      <c r="K200" s="5"/>
      <c r="L200" s="5"/>
      <c r="M200" s="5"/>
      <c r="N200" s="5"/>
      <c r="O200" s="9"/>
      <c r="P200" s="58"/>
      <c r="Q200" s="12">
        <v>33</v>
      </c>
      <c r="R200" s="5">
        <v>33</v>
      </c>
      <c r="S200" s="5">
        <v>48</v>
      </c>
      <c r="T200" s="5">
        <v>23</v>
      </c>
      <c r="U200" s="5">
        <v>21</v>
      </c>
      <c r="V200" s="5">
        <v>33</v>
      </c>
      <c r="W200" s="5"/>
      <c r="X200" s="5"/>
      <c r="Y200" s="5"/>
      <c r="Z200" s="5"/>
      <c r="AA200" s="5"/>
      <c r="AB200" s="9"/>
      <c r="AC200" s="58"/>
      <c r="AD200" s="12">
        <v>54</v>
      </c>
      <c r="AE200" s="5">
        <v>56</v>
      </c>
      <c r="AF200" s="5">
        <v>80</v>
      </c>
      <c r="AG200" s="5">
        <v>30</v>
      </c>
      <c r="AH200" s="5">
        <v>24</v>
      </c>
      <c r="AI200" s="5">
        <v>26</v>
      </c>
      <c r="AJ200" s="5"/>
      <c r="AK200" s="5"/>
      <c r="AL200" s="5"/>
      <c r="AM200" s="5"/>
      <c r="AN200" s="5"/>
      <c r="AO200" s="9"/>
      <c r="AP200" s="58"/>
      <c r="AQ200" s="12">
        <v>1</v>
      </c>
      <c r="AR200" s="5">
        <v>2</v>
      </c>
      <c r="AS200" s="5">
        <v>1</v>
      </c>
      <c r="AT200" s="232">
        <v>2</v>
      </c>
      <c r="AU200" s="232"/>
      <c r="AV200" s="232"/>
      <c r="AW200" s="5"/>
      <c r="AX200" s="5"/>
      <c r="AY200" s="5"/>
      <c r="AZ200" s="5"/>
      <c r="BA200" s="5"/>
      <c r="BB200" s="9"/>
    </row>
    <row r="201" spans="1:54" x14ac:dyDescent="0.45">
      <c r="A201" s="24" t="s">
        <v>130</v>
      </c>
      <c r="B201" s="9" t="s">
        <v>144</v>
      </c>
      <c r="C201" s="58"/>
      <c r="D201" s="12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/>
      <c r="K201" s="5"/>
      <c r="L201" s="5"/>
      <c r="M201" s="5"/>
      <c r="N201" s="5"/>
      <c r="O201" s="9"/>
      <c r="P201" s="58"/>
      <c r="Q201" s="12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/>
      <c r="X201" s="5"/>
      <c r="Y201" s="5"/>
      <c r="Z201" s="5"/>
      <c r="AA201" s="5"/>
      <c r="AB201" s="9"/>
      <c r="AC201" s="58"/>
      <c r="AD201" s="12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/>
      <c r="AK201" s="5"/>
      <c r="AL201" s="5"/>
      <c r="AM201" s="5"/>
      <c r="AN201" s="5"/>
      <c r="AO201" s="9"/>
      <c r="AP201" s="58"/>
      <c r="AQ201" s="12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9"/>
    </row>
    <row r="202" spans="1:54" x14ac:dyDescent="0.45">
      <c r="A202" s="24" t="s">
        <v>131</v>
      </c>
      <c r="B202" s="9" t="s">
        <v>144</v>
      </c>
      <c r="C202" s="58"/>
      <c r="D202" s="12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/>
      <c r="K202" s="5"/>
      <c r="L202" s="5"/>
      <c r="M202" s="5"/>
      <c r="N202" s="5"/>
      <c r="O202" s="9"/>
      <c r="P202" s="58"/>
      <c r="Q202" s="12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/>
      <c r="X202" s="5"/>
      <c r="Y202" s="5"/>
      <c r="Z202" s="5"/>
      <c r="AA202" s="5"/>
      <c r="AB202" s="9"/>
      <c r="AC202" s="58"/>
      <c r="AD202" s="12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/>
      <c r="AK202" s="5"/>
      <c r="AL202" s="5"/>
      <c r="AM202" s="5"/>
      <c r="AN202" s="5"/>
      <c r="AO202" s="9"/>
      <c r="AP202" s="58"/>
      <c r="AQ202" s="12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9"/>
    </row>
    <row r="203" spans="1:54" x14ac:dyDescent="0.45">
      <c r="A203" s="24" t="s">
        <v>132</v>
      </c>
      <c r="B203" s="9" t="s">
        <v>144</v>
      </c>
      <c r="C203" s="58"/>
      <c r="D203" s="12">
        <v>133</v>
      </c>
      <c r="E203" s="5">
        <v>128</v>
      </c>
      <c r="F203" s="5">
        <v>146</v>
      </c>
      <c r="G203" s="5">
        <v>118</v>
      </c>
      <c r="H203" s="5">
        <v>125</v>
      </c>
      <c r="I203" s="5">
        <v>122</v>
      </c>
      <c r="J203" s="5"/>
      <c r="K203" s="5"/>
      <c r="L203" s="5"/>
      <c r="M203" s="5"/>
      <c r="N203" s="5"/>
      <c r="O203" s="9"/>
      <c r="P203" s="58"/>
      <c r="Q203" s="12">
        <v>80</v>
      </c>
      <c r="R203" s="5">
        <v>79</v>
      </c>
      <c r="S203" s="5">
        <v>89</v>
      </c>
      <c r="T203" s="5">
        <v>75</v>
      </c>
      <c r="U203" s="5">
        <v>73</v>
      </c>
      <c r="V203" s="5">
        <v>61</v>
      </c>
      <c r="W203" s="5"/>
      <c r="X203" s="5"/>
      <c r="Y203" s="5"/>
      <c r="Z203" s="5"/>
      <c r="AA203" s="5"/>
      <c r="AB203" s="9"/>
      <c r="AC203" s="58"/>
      <c r="AD203" s="12">
        <v>147</v>
      </c>
      <c r="AE203" s="5">
        <v>133</v>
      </c>
      <c r="AF203" s="5">
        <v>170</v>
      </c>
      <c r="AG203" s="5">
        <v>66</v>
      </c>
      <c r="AH203" s="5">
        <v>80</v>
      </c>
      <c r="AI203" s="5">
        <v>67</v>
      </c>
      <c r="AJ203" s="5"/>
      <c r="AK203" s="5"/>
      <c r="AL203" s="5"/>
      <c r="AM203" s="5"/>
      <c r="AN203" s="5"/>
      <c r="AO203" s="9"/>
      <c r="AP203" s="58"/>
      <c r="AQ203" s="12">
        <v>1</v>
      </c>
      <c r="AR203" s="5">
        <v>3</v>
      </c>
      <c r="AS203" s="5">
        <v>1</v>
      </c>
      <c r="AT203" s="232">
        <v>3</v>
      </c>
      <c r="AU203" s="232">
        <v>5</v>
      </c>
      <c r="AV203" s="232">
        <v>3</v>
      </c>
      <c r="AW203" s="5"/>
      <c r="AX203" s="5"/>
      <c r="AY203" s="5"/>
      <c r="AZ203" s="5"/>
      <c r="BA203" s="5"/>
      <c r="BB203" s="9"/>
    </row>
    <row r="204" spans="1:54" x14ac:dyDescent="0.45">
      <c r="A204" s="24" t="s">
        <v>133</v>
      </c>
      <c r="B204" s="9" t="s">
        <v>144</v>
      </c>
      <c r="C204" s="58"/>
      <c r="D204" s="12">
        <v>59</v>
      </c>
      <c r="E204" s="5">
        <v>77</v>
      </c>
      <c r="F204" s="5">
        <v>98</v>
      </c>
      <c r="G204" s="5">
        <v>55</v>
      </c>
      <c r="H204" s="5">
        <v>65</v>
      </c>
      <c r="I204" s="5">
        <v>78</v>
      </c>
      <c r="J204" s="5"/>
      <c r="K204" s="5"/>
      <c r="L204" s="5"/>
      <c r="M204" s="5"/>
      <c r="N204" s="5"/>
      <c r="O204" s="9"/>
      <c r="P204" s="58"/>
      <c r="Q204" s="12">
        <v>31</v>
      </c>
      <c r="R204" s="5">
        <v>41</v>
      </c>
      <c r="S204" s="5">
        <v>72</v>
      </c>
      <c r="T204" s="5">
        <v>38</v>
      </c>
      <c r="U204" s="5">
        <v>34</v>
      </c>
      <c r="V204" s="5">
        <v>47</v>
      </c>
      <c r="W204" s="5"/>
      <c r="X204" s="5"/>
      <c r="Y204" s="5"/>
      <c r="Z204" s="5"/>
      <c r="AA204" s="5"/>
      <c r="AB204" s="9"/>
      <c r="AC204" s="58"/>
      <c r="AD204" s="12">
        <v>60</v>
      </c>
      <c r="AE204" s="5">
        <v>73</v>
      </c>
      <c r="AF204" s="5">
        <v>119</v>
      </c>
      <c r="AG204" s="5">
        <v>37</v>
      </c>
      <c r="AH204" s="5">
        <v>43</v>
      </c>
      <c r="AI204" s="5">
        <v>44</v>
      </c>
      <c r="AJ204" s="5"/>
      <c r="AK204" s="5"/>
      <c r="AL204" s="5"/>
      <c r="AM204" s="5"/>
      <c r="AN204" s="5"/>
      <c r="AO204" s="9"/>
      <c r="AP204" s="58"/>
      <c r="AQ204" s="12"/>
      <c r="AR204" s="5">
        <v>3</v>
      </c>
      <c r="AS204" s="5">
        <v>5</v>
      </c>
      <c r="AT204" s="232">
        <v>1</v>
      </c>
      <c r="AU204" s="232">
        <v>1</v>
      </c>
      <c r="AV204" s="232">
        <v>4</v>
      </c>
      <c r="AW204" s="5"/>
      <c r="AX204" s="5"/>
      <c r="AY204" s="5"/>
      <c r="AZ204" s="5"/>
      <c r="BA204" s="5"/>
      <c r="BB204" s="9"/>
    </row>
    <row r="205" spans="1:54" s="85" customFormat="1" x14ac:dyDescent="0.45">
      <c r="A205" s="24">
        <v>9928</v>
      </c>
      <c r="B205" s="9" t="s">
        <v>144</v>
      </c>
      <c r="C205" s="58"/>
      <c r="D205" s="12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9"/>
      <c r="P205" s="58"/>
      <c r="Q205" s="12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9"/>
      <c r="AC205" s="58"/>
      <c r="AD205" s="12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9"/>
      <c r="AP205" s="58"/>
      <c r="AQ205" s="12"/>
      <c r="AR205" s="5"/>
      <c r="AS205" s="5"/>
      <c r="AT205" s="232"/>
      <c r="AU205" s="232"/>
      <c r="AV205" s="232"/>
      <c r="AW205" s="5"/>
      <c r="AX205" s="5"/>
      <c r="AY205" s="5"/>
      <c r="AZ205" s="5"/>
      <c r="BA205" s="5"/>
      <c r="BB205" s="9"/>
    </row>
    <row r="206" spans="1:54" x14ac:dyDescent="0.45">
      <c r="A206" s="24" t="s">
        <v>134</v>
      </c>
      <c r="B206" s="9" t="s">
        <v>144</v>
      </c>
      <c r="C206" s="58"/>
      <c r="D206" s="12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/>
      <c r="K206" s="5"/>
      <c r="L206" s="5"/>
      <c r="M206" s="5"/>
      <c r="N206" s="5"/>
      <c r="O206" s="9"/>
      <c r="P206" s="58"/>
      <c r="Q206" s="12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/>
      <c r="X206" s="5"/>
      <c r="Y206" s="5"/>
      <c r="Z206" s="5"/>
      <c r="AA206" s="5"/>
      <c r="AB206" s="9"/>
      <c r="AC206" s="58"/>
      <c r="AD206" s="12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/>
      <c r="AK206" s="5"/>
      <c r="AL206" s="5"/>
      <c r="AM206" s="5"/>
      <c r="AN206" s="5"/>
      <c r="AO206" s="9"/>
      <c r="AP206" s="58"/>
      <c r="AQ206" s="12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9"/>
    </row>
    <row r="207" spans="1:54" x14ac:dyDescent="0.45">
      <c r="A207" s="24" t="s">
        <v>135</v>
      </c>
      <c r="B207" s="9" t="s">
        <v>144</v>
      </c>
      <c r="C207" s="58"/>
      <c r="D207" s="12">
        <v>0</v>
      </c>
      <c r="E207" s="5">
        <v>1</v>
      </c>
      <c r="F207" s="5">
        <v>1</v>
      </c>
      <c r="G207" s="5">
        <v>1</v>
      </c>
      <c r="H207" s="5">
        <v>1</v>
      </c>
      <c r="I207" s="5">
        <v>1</v>
      </c>
      <c r="J207" s="5"/>
      <c r="K207" s="5"/>
      <c r="L207" s="5"/>
      <c r="M207" s="5"/>
      <c r="N207" s="5"/>
      <c r="O207" s="9"/>
      <c r="P207" s="58"/>
      <c r="Q207" s="12">
        <v>0</v>
      </c>
      <c r="R207" s="5">
        <v>1</v>
      </c>
      <c r="S207" s="5">
        <v>0</v>
      </c>
      <c r="T207" s="5">
        <v>1</v>
      </c>
      <c r="U207" s="5">
        <v>1</v>
      </c>
      <c r="V207" s="5">
        <v>0</v>
      </c>
      <c r="W207" s="5"/>
      <c r="X207" s="5"/>
      <c r="Y207" s="5"/>
      <c r="Z207" s="5"/>
      <c r="AA207" s="5"/>
      <c r="AB207" s="9"/>
      <c r="AC207" s="58"/>
      <c r="AD207" s="12">
        <v>0</v>
      </c>
      <c r="AE207" s="5">
        <v>2</v>
      </c>
      <c r="AF207" s="5">
        <v>1</v>
      </c>
      <c r="AG207" s="5">
        <v>0</v>
      </c>
      <c r="AH207" s="5">
        <v>1</v>
      </c>
      <c r="AI207" s="5">
        <v>1</v>
      </c>
      <c r="AJ207" s="5"/>
      <c r="AK207" s="5"/>
      <c r="AL207" s="5"/>
      <c r="AM207" s="5"/>
      <c r="AN207" s="5"/>
      <c r="AO207" s="9"/>
      <c r="AP207" s="58"/>
      <c r="AQ207" s="12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9"/>
    </row>
    <row r="208" spans="1:54" x14ac:dyDescent="0.45">
      <c r="A208" s="24" t="s">
        <v>136</v>
      </c>
      <c r="B208" s="9" t="s">
        <v>144</v>
      </c>
      <c r="C208" s="58"/>
      <c r="D208" s="12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/>
      <c r="K208" s="5"/>
      <c r="L208" s="5"/>
      <c r="M208" s="5"/>
      <c r="N208" s="5"/>
      <c r="O208" s="9"/>
      <c r="P208" s="58"/>
      <c r="Q208" s="12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/>
      <c r="X208" s="5"/>
      <c r="Y208" s="5"/>
      <c r="Z208" s="5"/>
      <c r="AA208" s="5"/>
      <c r="AB208" s="9"/>
      <c r="AC208" s="58"/>
      <c r="AD208" s="12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/>
      <c r="AK208" s="5"/>
      <c r="AL208" s="5"/>
      <c r="AM208" s="5"/>
      <c r="AN208" s="5"/>
      <c r="AO208" s="9"/>
      <c r="AP208" s="58"/>
      <c r="AQ208" s="12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9"/>
    </row>
    <row r="209" spans="1:54" x14ac:dyDescent="0.45">
      <c r="A209" s="24" t="s">
        <v>137</v>
      </c>
      <c r="B209" s="9" t="s">
        <v>144</v>
      </c>
      <c r="C209" s="58"/>
      <c r="D209" s="12">
        <v>6</v>
      </c>
      <c r="E209" s="5">
        <v>4</v>
      </c>
      <c r="F209" s="5">
        <v>4</v>
      </c>
      <c r="G209" s="5">
        <v>2</v>
      </c>
      <c r="H209" s="5">
        <v>2</v>
      </c>
      <c r="I209" s="5">
        <v>5</v>
      </c>
      <c r="J209" s="5"/>
      <c r="K209" s="5"/>
      <c r="L209" s="5"/>
      <c r="M209" s="5"/>
      <c r="N209" s="5"/>
      <c r="O209" s="9"/>
      <c r="P209" s="58"/>
      <c r="Q209" s="12">
        <v>4</v>
      </c>
      <c r="R209" s="5">
        <v>2</v>
      </c>
      <c r="S209" s="5">
        <v>4</v>
      </c>
      <c r="T209" s="5">
        <v>1</v>
      </c>
      <c r="U209" s="5">
        <v>1</v>
      </c>
      <c r="V209" s="5">
        <v>4</v>
      </c>
      <c r="W209" s="5"/>
      <c r="X209" s="5"/>
      <c r="Y209" s="5"/>
      <c r="Z209" s="5"/>
      <c r="AA209" s="5"/>
      <c r="AB209" s="9"/>
      <c r="AC209" s="58"/>
      <c r="AD209" s="12">
        <v>7</v>
      </c>
      <c r="AE209" s="5">
        <v>4</v>
      </c>
      <c r="AF209" s="5">
        <v>5</v>
      </c>
      <c r="AG209" s="5">
        <v>2</v>
      </c>
      <c r="AH209" s="5">
        <v>1</v>
      </c>
      <c r="AI209" s="5">
        <v>4</v>
      </c>
      <c r="AJ209" s="5"/>
      <c r="AK209" s="5"/>
      <c r="AL209" s="5"/>
      <c r="AM209" s="5"/>
      <c r="AN209" s="5"/>
      <c r="AO209" s="9"/>
      <c r="AP209" s="58"/>
      <c r="AQ209" s="12"/>
      <c r="AR209" s="5">
        <v>1</v>
      </c>
      <c r="AS209" s="5"/>
      <c r="AT209" s="5"/>
      <c r="AU209" s="5"/>
      <c r="AV209" s="5"/>
      <c r="AW209" s="5"/>
      <c r="AX209" s="5"/>
      <c r="AY209" s="5"/>
      <c r="AZ209" s="5"/>
      <c r="BA209" s="5"/>
      <c r="BB209" s="9"/>
    </row>
    <row r="210" spans="1:54" x14ac:dyDescent="0.45">
      <c r="A210" s="24" t="s">
        <v>138</v>
      </c>
      <c r="B210" s="9" t="s">
        <v>144</v>
      </c>
      <c r="C210" s="58"/>
      <c r="D210" s="12">
        <v>60</v>
      </c>
      <c r="E210" s="5">
        <v>45</v>
      </c>
      <c r="F210" s="5">
        <v>65</v>
      </c>
      <c r="G210" s="5">
        <v>47</v>
      </c>
      <c r="H210" s="5">
        <v>38</v>
      </c>
      <c r="I210" s="5">
        <v>43</v>
      </c>
      <c r="J210" s="5"/>
      <c r="K210" s="5"/>
      <c r="L210" s="5"/>
      <c r="M210" s="5"/>
      <c r="N210" s="5"/>
      <c r="O210" s="9"/>
      <c r="P210" s="58"/>
      <c r="Q210" s="12">
        <v>33</v>
      </c>
      <c r="R210" s="5">
        <v>24</v>
      </c>
      <c r="S210" s="5">
        <v>39</v>
      </c>
      <c r="T210" s="5">
        <v>29</v>
      </c>
      <c r="U210" s="5">
        <v>23</v>
      </c>
      <c r="V210" s="5">
        <v>23</v>
      </c>
      <c r="W210" s="5"/>
      <c r="X210" s="5"/>
      <c r="Y210" s="5"/>
      <c r="Z210" s="5"/>
      <c r="AA210" s="5"/>
      <c r="AB210" s="9"/>
      <c r="AC210" s="58"/>
      <c r="AD210" s="12">
        <v>53</v>
      </c>
      <c r="AE210" s="5">
        <v>37</v>
      </c>
      <c r="AF210" s="5">
        <v>70</v>
      </c>
      <c r="AG210" s="5">
        <v>27</v>
      </c>
      <c r="AH210" s="5">
        <v>19</v>
      </c>
      <c r="AI210" s="5">
        <v>25</v>
      </c>
      <c r="AJ210" s="5"/>
      <c r="AK210" s="5"/>
      <c r="AL210" s="5"/>
      <c r="AM210" s="5"/>
      <c r="AN210" s="5"/>
      <c r="AO210" s="9"/>
      <c r="AP210" s="58"/>
      <c r="AQ210" s="12">
        <v>3</v>
      </c>
      <c r="AR210" s="5">
        <v>3</v>
      </c>
      <c r="AS210" s="5">
        <v>4</v>
      </c>
      <c r="AT210" s="232">
        <v>4</v>
      </c>
      <c r="AU210" s="232">
        <v>1</v>
      </c>
      <c r="AV210" s="232">
        <v>2</v>
      </c>
      <c r="AW210" s="5"/>
      <c r="AX210" s="5"/>
      <c r="AY210" s="5"/>
      <c r="AZ210" s="5"/>
      <c r="BA210" s="5"/>
      <c r="BB210" s="9"/>
    </row>
    <row r="211" spans="1:54" x14ac:dyDescent="0.45">
      <c r="A211" s="24" t="s">
        <v>139</v>
      </c>
      <c r="B211" s="9" t="s">
        <v>144</v>
      </c>
      <c r="C211" s="58"/>
      <c r="D211" s="12">
        <v>1</v>
      </c>
      <c r="E211" s="5">
        <v>1</v>
      </c>
      <c r="F211" s="5">
        <v>1</v>
      </c>
      <c r="G211" s="5">
        <v>1</v>
      </c>
      <c r="H211" s="5">
        <v>0</v>
      </c>
      <c r="I211" s="5">
        <v>0</v>
      </c>
      <c r="J211" s="5"/>
      <c r="K211" s="5"/>
      <c r="L211" s="5"/>
      <c r="M211" s="5"/>
      <c r="N211" s="5"/>
      <c r="O211" s="9"/>
      <c r="P211" s="58"/>
      <c r="Q211" s="12">
        <v>1</v>
      </c>
      <c r="R211" s="5">
        <v>0</v>
      </c>
      <c r="S211" s="5">
        <v>1</v>
      </c>
      <c r="T211" s="5">
        <v>1</v>
      </c>
      <c r="U211" s="5">
        <v>0</v>
      </c>
      <c r="V211" s="5">
        <v>0</v>
      </c>
      <c r="W211" s="5"/>
      <c r="X211" s="5"/>
      <c r="Y211" s="5"/>
      <c r="Z211" s="5"/>
      <c r="AA211" s="5"/>
      <c r="AB211" s="9"/>
      <c r="AC211" s="58"/>
      <c r="AD211" s="12">
        <v>2</v>
      </c>
      <c r="AE211" s="5">
        <v>1</v>
      </c>
      <c r="AF211" s="5">
        <v>1</v>
      </c>
      <c r="AG211" s="5">
        <v>1</v>
      </c>
      <c r="AH211" s="5">
        <v>0</v>
      </c>
      <c r="AI211" s="5">
        <v>0</v>
      </c>
      <c r="AJ211" s="5"/>
      <c r="AK211" s="5"/>
      <c r="AL211" s="5"/>
      <c r="AM211" s="5"/>
      <c r="AN211" s="5"/>
      <c r="AO211" s="9"/>
      <c r="AP211" s="58"/>
      <c r="AQ211" s="12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9"/>
    </row>
    <row r="212" spans="1:54" x14ac:dyDescent="0.45">
      <c r="A212" s="24" t="s">
        <v>140</v>
      </c>
      <c r="B212" s="9" t="s">
        <v>144</v>
      </c>
      <c r="C212" s="58"/>
      <c r="D212" s="12">
        <v>1</v>
      </c>
      <c r="E212" s="5">
        <v>6</v>
      </c>
      <c r="F212" s="5">
        <v>8</v>
      </c>
      <c r="G212" s="5">
        <v>5</v>
      </c>
      <c r="H212" s="5">
        <v>5</v>
      </c>
      <c r="I212" s="5">
        <v>5</v>
      </c>
      <c r="J212" s="5"/>
      <c r="K212" s="5"/>
      <c r="L212" s="5"/>
      <c r="M212" s="5"/>
      <c r="N212" s="5"/>
      <c r="O212" s="9"/>
      <c r="P212" s="58"/>
      <c r="Q212" s="12">
        <v>1</v>
      </c>
      <c r="R212" s="5">
        <v>3</v>
      </c>
      <c r="S212" s="5">
        <v>4</v>
      </c>
      <c r="T212" s="5">
        <v>2</v>
      </c>
      <c r="U212" s="5">
        <v>2</v>
      </c>
      <c r="V212" s="5">
        <v>1</v>
      </c>
      <c r="W212" s="5"/>
      <c r="X212" s="5"/>
      <c r="Y212" s="5"/>
      <c r="Z212" s="5"/>
      <c r="AA212" s="5"/>
      <c r="AB212" s="9"/>
      <c r="AC212" s="58"/>
      <c r="AD212" s="12">
        <v>2</v>
      </c>
      <c r="AE212" s="5">
        <v>7</v>
      </c>
      <c r="AF212" s="5">
        <v>8</v>
      </c>
      <c r="AG212" s="5">
        <v>1</v>
      </c>
      <c r="AH212" s="5">
        <v>2</v>
      </c>
      <c r="AI212" s="5">
        <v>2</v>
      </c>
      <c r="AJ212" s="5"/>
      <c r="AK212" s="5"/>
      <c r="AL212" s="5"/>
      <c r="AM212" s="5"/>
      <c r="AN212" s="5"/>
      <c r="AO212" s="9"/>
      <c r="AP212" s="58"/>
      <c r="AQ212" s="12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9"/>
    </row>
    <row r="213" spans="1:54" ht="14.65" thickBot="1" x14ac:dyDescent="0.5">
      <c r="A213" s="25" t="s">
        <v>141</v>
      </c>
      <c r="B213" s="11" t="s">
        <v>144</v>
      </c>
      <c r="C213" s="26"/>
      <c r="D213" s="13">
        <v>82</v>
      </c>
      <c r="E213" s="10">
        <v>77</v>
      </c>
      <c r="F213" s="10">
        <v>87</v>
      </c>
      <c r="G213" s="10">
        <v>72</v>
      </c>
      <c r="H213" s="10">
        <v>69</v>
      </c>
      <c r="I213" s="10">
        <v>79</v>
      </c>
      <c r="J213" s="10"/>
      <c r="K213" s="10"/>
      <c r="L213" s="10"/>
      <c r="M213" s="10"/>
      <c r="N213" s="10"/>
      <c r="O213" s="11"/>
      <c r="P213" s="26"/>
      <c r="Q213" s="13">
        <v>55</v>
      </c>
      <c r="R213" s="10">
        <v>47</v>
      </c>
      <c r="S213" s="10">
        <v>67</v>
      </c>
      <c r="T213" s="10">
        <v>52</v>
      </c>
      <c r="U213" s="10">
        <v>41</v>
      </c>
      <c r="V213" s="10">
        <v>43</v>
      </c>
      <c r="W213" s="10"/>
      <c r="X213" s="10"/>
      <c r="Y213" s="10"/>
      <c r="Z213" s="10"/>
      <c r="AA213" s="10"/>
      <c r="AB213" s="11"/>
      <c r="AC213" s="26"/>
      <c r="AD213" s="13">
        <v>106</v>
      </c>
      <c r="AE213" s="10">
        <v>86</v>
      </c>
      <c r="AF213" s="10">
        <v>112</v>
      </c>
      <c r="AG213" s="10">
        <v>58</v>
      </c>
      <c r="AH213" s="10">
        <v>51</v>
      </c>
      <c r="AI213" s="10">
        <v>46</v>
      </c>
      <c r="AJ213" s="10"/>
      <c r="AK213" s="10"/>
      <c r="AL213" s="10"/>
      <c r="AM213" s="10"/>
      <c r="AN213" s="10"/>
      <c r="AO213" s="11"/>
      <c r="AP213" s="26"/>
      <c r="AQ213" s="13">
        <v>1</v>
      </c>
      <c r="AR213" s="10">
        <v>3</v>
      </c>
      <c r="AS213" s="10">
        <v>3</v>
      </c>
      <c r="AT213" s="209"/>
      <c r="AU213" s="209">
        <v>1</v>
      </c>
      <c r="AV213" s="209">
        <v>1</v>
      </c>
      <c r="AW213" s="10"/>
      <c r="AX213" s="10"/>
      <c r="AY213" s="10"/>
      <c r="AZ213" s="10"/>
      <c r="BA213" s="10"/>
      <c r="BB213" s="11"/>
    </row>
    <row r="214" spans="1:54" s="66" customFormat="1" ht="14.65" thickBot="1" x14ac:dyDescent="0.5">
      <c r="A214" s="269" t="s">
        <v>264</v>
      </c>
      <c r="B214" s="270"/>
      <c r="C214" s="81"/>
      <c r="D214" s="231">
        <f>SUM(D109:D213)</f>
        <v>2425</v>
      </c>
      <c r="E214" s="82">
        <f t="shared" ref="E214:I214" si="4">SUM(E109:E213)</f>
        <v>2379</v>
      </c>
      <c r="F214" s="82">
        <f t="shared" si="4"/>
        <v>2641</v>
      </c>
      <c r="G214" s="82">
        <f t="shared" si="4"/>
        <v>2187</v>
      </c>
      <c r="H214" s="82">
        <f t="shared" si="4"/>
        <v>2159</v>
      </c>
      <c r="I214" s="82">
        <f t="shared" si="4"/>
        <v>2419</v>
      </c>
      <c r="J214" s="82"/>
      <c r="K214" s="82"/>
      <c r="L214" s="82"/>
      <c r="M214" s="82"/>
      <c r="N214" s="82"/>
      <c r="O214" s="83"/>
      <c r="P214" s="81"/>
      <c r="Q214" s="231">
        <f>SUM(Q109:Q213)</f>
        <v>1412</v>
      </c>
      <c r="R214" s="82">
        <f t="shared" ref="R214:V214" si="5">SUM(R109:R213)</f>
        <v>1331</v>
      </c>
      <c r="S214" s="82">
        <f t="shared" si="5"/>
        <v>1692</v>
      </c>
      <c r="T214" s="82">
        <f t="shared" si="5"/>
        <v>1276</v>
      </c>
      <c r="U214" s="82">
        <f t="shared" si="5"/>
        <v>1118</v>
      </c>
      <c r="V214" s="82">
        <f t="shared" si="5"/>
        <v>1248</v>
      </c>
      <c r="W214" s="82"/>
      <c r="X214" s="82"/>
      <c r="Y214" s="82"/>
      <c r="Z214" s="82"/>
      <c r="AA214" s="82"/>
      <c r="AB214" s="83"/>
      <c r="AC214" s="81"/>
      <c r="AD214" s="231">
        <f>SUM(AD109:AD213)</f>
        <v>2384</v>
      </c>
      <c r="AE214" s="82">
        <f t="shared" ref="AE214:AF214" si="6">SUM(AE109:AE213)</f>
        <v>2317</v>
      </c>
      <c r="AF214" s="82">
        <f t="shared" si="6"/>
        <v>2857</v>
      </c>
      <c r="AG214" s="82">
        <f>SUM(AG109:AG213)</f>
        <v>1318</v>
      </c>
      <c r="AH214" s="82">
        <f>SUM(AH109:AH213)</f>
        <v>1248</v>
      </c>
      <c r="AI214" s="82">
        <f>SUM(AI109:AI213)</f>
        <v>1310</v>
      </c>
      <c r="AJ214" s="82"/>
      <c r="AK214" s="82"/>
      <c r="AL214" s="82"/>
      <c r="AM214" s="82"/>
      <c r="AN214" s="82"/>
      <c r="AO214" s="83"/>
      <c r="AP214" s="81"/>
      <c r="AQ214" s="231">
        <f>SUM(AQ109:AQ213)</f>
        <v>60</v>
      </c>
      <c r="AR214" s="82">
        <f t="shared" ref="AR214:AV214" si="7">SUM(AR109:AR213)</f>
        <v>108</v>
      </c>
      <c r="AS214" s="82">
        <f t="shared" si="7"/>
        <v>92</v>
      </c>
      <c r="AT214" s="82">
        <f t="shared" si="7"/>
        <v>65</v>
      </c>
      <c r="AU214" s="82">
        <f t="shared" si="7"/>
        <v>61</v>
      </c>
      <c r="AV214" s="82">
        <f t="shared" si="7"/>
        <v>32</v>
      </c>
      <c r="AW214" s="82"/>
      <c r="AX214" s="82"/>
      <c r="AY214" s="82"/>
      <c r="AZ214" s="82"/>
      <c r="BA214" s="82"/>
      <c r="BB214" s="83"/>
    </row>
    <row r="215" spans="1:54" ht="14.65" thickBot="1" x14ac:dyDescent="0.5">
      <c r="A215" s="17" t="s">
        <v>38</v>
      </c>
      <c r="B215" s="22" t="s">
        <v>142</v>
      </c>
      <c r="C215" s="58"/>
      <c r="D215" s="21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18"/>
      <c r="K215" s="18"/>
      <c r="L215" s="18"/>
      <c r="M215" s="18"/>
      <c r="N215" s="18"/>
      <c r="O215" s="22"/>
      <c r="P215" s="58"/>
      <c r="Q215" s="21">
        <v>0</v>
      </c>
      <c r="R215" s="18">
        <v>0</v>
      </c>
      <c r="S215" s="18">
        <v>0</v>
      </c>
      <c r="T215" s="78">
        <v>0</v>
      </c>
      <c r="U215" s="18">
        <v>0</v>
      </c>
      <c r="V215" s="18">
        <v>0</v>
      </c>
      <c r="W215" s="18"/>
      <c r="X215" s="18"/>
      <c r="Y215" s="18"/>
      <c r="Z215" s="18"/>
      <c r="AA215" s="18"/>
      <c r="AB215" s="22"/>
      <c r="AC215" s="58"/>
      <c r="AD215" s="21">
        <v>0</v>
      </c>
      <c r="AE215" s="18"/>
      <c r="AF215" s="18">
        <v>0</v>
      </c>
      <c r="AG215" s="18">
        <v>0</v>
      </c>
      <c r="AH215" s="219">
        <v>0</v>
      </c>
      <c r="AI215" s="18">
        <v>0</v>
      </c>
      <c r="AJ215" s="18"/>
      <c r="AK215" s="18"/>
      <c r="AL215" s="18"/>
      <c r="AM215" s="18"/>
      <c r="AN215" s="18"/>
      <c r="AO215" s="22"/>
      <c r="AP215" s="58"/>
      <c r="AQ215" s="21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47"/>
    </row>
    <row r="216" spans="1:54" ht="14.65" thickBot="1" x14ac:dyDescent="0.5">
      <c r="A216" s="24" t="s">
        <v>39</v>
      </c>
      <c r="B216" s="9" t="s">
        <v>142</v>
      </c>
      <c r="C216" s="58"/>
      <c r="D216" s="12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/>
      <c r="K216" s="5"/>
      <c r="L216" s="5"/>
      <c r="M216" s="5"/>
      <c r="N216" s="5"/>
      <c r="O216" s="9"/>
      <c r="P216" s="58"/>
      <c r="Q216" s="12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/>
      <c r="X216" s="5"/>
      <c r="Y216" s="5"/>
      <c r="Z216" s="5"/>
      <c r="AA216" s="5"/>
      <c r="AB216" s="9"/>
      <c r="AC216" s="58"/>
      <c r="AD216" s="12">
        <v>0</v>
      </c>
      <c r="AE216" s="5"/>
      <c r="AF216" s="5">
        <v>0</v>
      </c>
      <c r="AG216" s="5">
        <v>0</v>
      </c>
      <c r="AH216" s="147">
        <v>0</v>
      </c>
      <c r="AI216" s="5">
        <v>0</v>
      </c>
      <c r="AJ216" s="5"/>
      <c r="AK216" s="5"/>
      <c r="AL216" s="5"/>
      <c r="AM216" s="5"/>
      <c r="AN216" s="5"/>
      <c r="AO216" s="9"/>
      <c r="AP216" s="58"/>
      <c r="AQ216" s="12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9"/>
    </row>
    <row r="217" spans="1:54" ht="14.65" thickBot="1" x14ac:dyDescent="0.5">
      <c r="A217" s="24" t="s">
        <v>40</v>
      </c>
      <c r="B217" s="9" t="s">
        <v>142</v>
      </c>
      <c r="C217" s="58"/>
      <c r="D217" s="12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/>
      <c r="K217" s="5"/>
      <c r="L217" s="5"/>
      <c r="M217" s="5"/>
      <c r="N217" s="5"/>
      <c r="O217" s="9"/>
      <c r="P217" s="58"/>
      <c r="Q217" s="12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/>
      <c r="X217" s="5"/>
      <c r="Y217" s="5"/>
      <c r="Z217" s="5"/>
      <c r="AA217" s="5"/>
      <c r="AB217" s="9"/>
      <c r="AC217" s="58"/>
      <c r="AD217" s="12">
        <v>0</v>
      </c>
      <c r="AE217" s="5"/>
      <c r="AF217" s="5">
        <v>0</v>
      </c>
      <c r="AG217" s="5">
        <v>0</v>
      </c>
      <c r="AH217" s="147">
        <v>0</v>
      </c>
      <c r="AI217" s="5">
        <v>0</v>
      </c>
      <c r="AJ217" s="5"/>
      <c r="AK217" s="5"/>
      <c r="AL217" s="5"/>
      <c r="AM217" s="5"/>
      <c r="AN217" s="5"/>
      <c r="AO217" s="9"/>
      <c r="AP217" s="58"/>
      <c r="AQ217" s="12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9"/>
    </row>
    <row r="218" spans="1:54" ht="14.65" thickBot="1" x14ac:dyDescent="0.5">
      <c r="A218" s="24" t="s">
        <v>41</v>
      </c>
      <c r="B218" s="9" t="s">
        <v>142</v>
      </c>
      <c r="C218" s="58"/>
      <c r="D218" s="12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/>
      <c r="K218" s="5"/>
      <c r="L218" s="5"/>
      <c r="M218" s="5"/>
      <c r="N218" s="5"/>
      <c r="O218" s="9"/>
      <c r="P218" s="58"/>
      <c r="Q218" s="12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/>
      <c r="X218" s="5"/>
      <c r="Y218" s="5"/>
      <c r="Z218" s="5"/>
      <c r="AA218" s="5"/>
      <c r="AB218" s="9"/>
      <c r="AC218" s="58"/>
      <c r="AD218" s="12">
        <v>0</v>
      </c>
      <c r="AE218" s="5"/>
      <c r="AF218" s="5">
        <v>0</v>
      </c>
      <c r="AG218" s="5">
        <v>0</v>
      </c>
      <c r="AH218" s="147">
        <v>0</v>
      </c>
      <c r="AI218" s="5">
        <v>0</v>
      </c>
      <c r="AJ218" s="5"/>
      <c r="AK218" s="5"/>
      <c r="AL218" s="5"/>
      <c r="AM218" s="5"/>
      <c r="AN218" s="5"/>
      <c r="AO218" s="9"/>
      <c r="AP218" s="58"/>
      <c r="AQ218" s="12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9"/>
    </row>
    <row r="219" spans="1:54" ht="14.65" thickBot="1" x14ac:dyDescent="0.5">
      <c r="A219" s="24" t="s">
        <v>42</v>
      </c>
      <c r="B219" s="9" t="s">
        <v>142</v>
      </c>
      <c r="C219" s="58"/>
      <c r="D219" s="12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/>
      <c r="K219" s="5"/>
      <c r="L219" s="5"/>
      <c r="M219" s="5"/>
      <c r="N219" s="5"/>
      <c r="O219" s="9"/>
      <c r="P219" s="58"/>
      <c r="Q219" s="12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/>
      <c r="X219" s="5"/>
      <c r="Y219" s="5"/>
      <c r="Z219" s="5"/>
      <c r="AA219" s="5"/>
      <c r="AB219" s="9"/>
      <c r="AC219" s="58"/>
      <c r="AD219" s="12">
        <v>0</v>
      </c>
      <c r="AE219" s="5"/>
      <c r="AF219" s="5">
        <v>0</v>
      </c>
      <c r="AG219" s="5">
        <v>0</v>
      </c>
      <c r="AH219" s="147">
        <v>0</v>
      </c>
      <c r="AI219" s="5">
        <v>0</v>
      </c>
      <c r="AJ219" s="5"/>
      <c r="AK219" s="5"/>
      <c r="AL219" s="5"/>
      <c r="AM219" s="5"/>
      <c r="AN219" s="5"/>
      <c r="AO219" s="9"/>
      <c r="AP219" s="58"/>
      <c r="AQ219" s="12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9"/>
    </row>
    <row r="220" spans="1:54" ht="14.65" thickBot="1" x14ac:dyDescent="0.5">
      <c r="A220" s="24" t="s">
        <v>43</v>
      </c>
      <c r="B220" s="9" t="s">
        <v>142</v>
      </c>
      <c r="C220" s="58"/>
      <c r="D220" s="12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/>
      <c r="K220" s="5"/>
      <c r="L220" s="5"/>
      <c r="M220" s="5"/>
      <c r="N220" s="5"/>
      <c r="O220" s="9"/>
      <c r="P220" s="58"/>
      <c r="Q220" s="12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/>
      <c r="X220" s="5"/>
      <c r="Y220" s="5"/>
      <c r="Z220" s="5"/>
      <c r="AA220" s="5"/>
      <c r="AB220" s="9"/>
      <c r="AC220" s="58"/>
      <c r="AD220" s="12">
        <v>0</v>
      </c>
      <c r="AE220" s="5"/>
      <c r="AF220" s="5">
        <v>0</v>
      </c>
      <c r="AG220" s="5">
        <v>0</v>
      </c>
      <c r="AH220" s="147">
        <v>0</v>
      </c>
      <c r="AI220" s="5">
        <v>0</v>
      </c>
      <c r="AJ220" s="5"/>
      <c r="AK220" s="5"/>
      <c r="AL220" s="5"/>
      <c r="AM220" s="5"/>
      <c r="AN220" s="5"/>
      <c r="AO220" s="9"/>
      <c r="AP220" s="58"/>
      <c r="AQ220" s="12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9"/>
    </row>
    <row r="221" spans="1:54" ht="14.65" thickBot="1" x14ac:dyDescent="0.5">
      <c r="A221" s="24" t="s">
        <v>44</v>
      </c>
      <c r="B221" s="9" t="s">
        <v>142</v>
      </c>
      <c r="C221" s="58"/>
      <c r="D221" s="12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/>
      <c r="K221" s="5"/>
      <c r="L221" s="5"/>
      <c r="M221" s="5"/>
      <c r="N221" s="5"/>
      <c r="O221" s="9"/>
      <c r="P221" s="58"/>
      <c r="Q221" s="12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/>
      <c r="X221" s="5"/>
      <c r="Y221" s="5"/>
      <c r="Z221" s="5"/>
      <c r="AA221" s="5"/>
      <c r="AB221" s="9"/>
      <c r="AC221" s="58"/>
      <c r="AD221" s="12">
        <v>0</v>
      </c>
      <c r="AE221" s="5"/>
      <c r="AF221" s="5">
        <v>0</v>
      </c>
      <c r="AG221" s="5">
        <v>0</v>
      </c>
      <c r="AH221" s="147">
        <v>0</v>
      </c>
      <c r="AI221" s="5">
        <v>0</v>
      </c>
      <c r="AJ221" s="5"/>
      <c r="AK221" s="5"/>
      <c r="AL221" s="5"/>
      <c r="AM221" s="5"/>
      <c r="AN221" s="5"/>
      <c r="AO221" s="9"/>
      <c r="AP221" s="58"/>
      <c r="AQ221" s="12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9"/>
    </row>
    <row r="222" spans="1:54" ht="14.65" thickBot="1" x14ac:dyDescent="0.5">
      <c r="A222" s="24" t="s">
        <v>45</v>
      </c>
      <c r="B222" s="9" t="s">
        <v>142</v>
      </c>
      <c r="C222" s="58"/>
      <c r="D222" s="12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/>
      <c r="K222" s="5"/>
      <c r="L222" s="5"/>
      <c r="M222" s="5"/>
      <c r="N222" s="5"/>
      <c r="O222" s="9"/>
      <c r="P222" s="58"/>
      <c r="Q222" s="12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/>
      <c r="X222" s="5"/>
      <c r="Y222" s="5"/>
      <c r="Z222" s="5"/>
      <c r="AA222" s="5"/>
      <c r="AB222" s="9"/>
      <c r="AC222" s="58"/>
      <c r="AD222" s="12">
        <v>0</v>
      </c>
      <c r="AE222" s="5"/>
      <c r="AF222" s="5">
        <v>0</v>
      </c>
      <c r="AG222" s="5">
        <v>0</v>
      </c>
      <c r="AH222" s="147">
        <v>0</v>
      </c>
      <c r="AI222" s="5">
        <v>0</v>
      </c>
      <c r="AJ222" s="5"/>
      <c r="AK222" s="5"/>
      <c r="AL222" s="5"/>
      <c r="AM222" s="5"/>
      <c r="AN222" s="5"/>
      <c r="AO222" s="9"/>
      <c r="AP222" s="58"/>
      <c r="AQ222" s="12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9"/>
    </row>
    <row r="223" spans="1:54" ht="14.65" thickBot="1" x14ac:dyDescent="0.5">
      <c r="A223" s="24" t="s">
        <v>46</v>
      </c>
      <c r="B223" s="9" t="s">
        <v>142</v>
      </c>
      <c r="C223" s="58"/>
      <c r="D223" s="12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/>
      <c r="K223" s="5"/>
      <c r="L223" s="5"/>
      <c r="M223" s="5"/>
      <c r="N223" s="5"/>
      <c r="O223" s="9"/>
      <c r="P223" s="58"/>
      <c r="Q223" s="12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/>
      <c r="X223" s="5"/>
      <c r="Y223" s="5"/>
      <c r="Z223" s="5"/>
      <c r="AA223" s="5"/>
      <c r="AB223" s="9"/>
      <c r="AC223" s="58"/>
      <c r="AD223" s="12">
        <v>0</v>
      </c>
      <c r="AE223" s="5"/>
      <c r="AF223" s="5">
        <v>0</v>
      </c>
      <c r="AG223" s="5">
        <v>0</v>
      </c>
      <c r="AH223" s="147">
        <v>0</v>
      </c>
      <c r="AI223" s="5">
        <v>0</v>
      </c>
      <c r="AJ223" s="5"/>
      <c r="AK223" s="5"/>
      <c r="AL223" s="5"/>
      <c r="AM223" s="5"/>
      <c r="AN223" s="5"/>
      <c r="AO223" s="9"/>
      <c r="AP223" s="58"/>
      <c r="AQ223" s="12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9"/>
    </row>
    <row r="224" spans="1:54" ht="14.65" thickBot="1" x14ac:dyDescent="0.5">
      <c r="A224" s="24" t="s">
        <v>47</v>
      </c>
      <c r="B224" s="9" t="s">
        <v>142</v>
      </c>
      <c r="C224" s="58"/>
      <c r="D224" s="12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/>
      <c r="K224" s="5"/>
      <c r="L224" s="5"/>
      <c r="M224" s="5"/>
      <c r="N224" s="5"/>
      <c r="O224" s="9"/>
      <c r="P224" s="58"/>
      <c r="Q224" s="12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/>
      <c r="X224" s="5"/>
      <c r="Y224" s="5"/>
      <c r="Z224" s="5"/>
      <c r="AA224" s="5"/>
      <c r="AB224" s="9"/>
      <c r="AC224" s="58"/>
      <c r="AD224" s="12">
        <v>0</v>
      </c>
      <c r="AE224" s="5"/>
      <c r="AF224" s="5">
        <v>0</v>
      </c>
      <c r="AG224" s="5">
        <v>0</v>
      </c>
      <c r="AH224" s="147">
        <v>0</v>
      </c>
      <c r="AI224" s="5">
        <v>0</v>
      </c>
      <c r="AJ224" s="5"/>
      <c r="AK224" s="5"/>
      <c r="AL224" s="5"/>
      <c r="AM224" s="5"/>
      <c r="AN224" s="5"/>
      <c r="AO224" s="9"/>
      <c r="AP224" s="58"/>
      <c r="AQ224" s="12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9"/>
    </row>
    <row r="225" spans="1:54" ht="14.65" thickBot="1" x14ac:dyDescent="0.5">
      <c r="A225" s="24" t="s">
        <v>48</v>
      </c>
      <c r="B225" s="9" t="s">
        <v>142</v>
      </c>
      <c r="C225" s="58"/>
      <c r="D225" s="12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/>
      <c r="K225" s="5"/>
      <c r="L225" s="5"/>
      <c r="M225" s="5"/>
      <c r="N225" s="5"/>
      <c r="O225" s="9"/>
      <c r="P225" s="58"/>
      <c r="Q225" s="12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/>
      <c r="X225" s="5"/>
      <c r="Y225" s="5"/>
      <c r="Z225" s="5"/>
      <c r="AA225" s="5"/>
      <c r="AB225" s="9"/>
      <c r="AC225" s="58"/>
      <c r="AD225" s="12">
        <v>0</v>
      </c>
      <c r="AE225" s="5"/>
      <c r="AF225" s="5">
        <v>0</v>
      </c>
      <c r="AG225" s="5">
        <v>0</v>
      </c>
      <c r="AH225" s="147">
        <v>0</v>
      </c>
      <c r="AI225" s="5">
        <v>0</v>
      </c>
      <c r="AJ225" s="5"/>
      <c r="AK225" s="5"/>
      <c r="AL225" s="5"/>
      <c r="AM225" s="5"/>
      <c r="AN225" s="5"/>
      <c r="AO225" s="9"/>
      <c r="AP225" s="58"/>
      <c r="AQ225" s="12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9"/>
    </row>
    <row r="226" spans="1:54" ht="14.65" thickBot="1" x14ac:dyDescent="0.5">
      <c r="A226" s="24" t="s">
        <v>49</v>
      </c>
      <c r="B226" s="9" t="s">
        <v>142</v>
      </c>
      <c r="C226" s="58"/>
      <c r="D226" s="12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/>
      <c r="K226" s="5"/>
      <c r="L226" s="5"/>
      <c r="M226" s="5"/>
      <c r="N226" s="5"/>
      <c r="O226" s="9"/>
      <c r="P226" s="58"/>
      <c r="Q226" s="12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/>
      <c r="X226" s="5"/>
      <c r="Y226" s="5"/>
      <c r="Z226" s="5"/>
      <c r="AA226" s="5"/>
      <c r="AB226" s="9"/>
      <c r="AC226" s="58"/>
      <c r="AD226" s="12">
        <v>0</v>
      </c>
      <c r="AE226" s="5"/>
      <c r="AF226" s="5">
        <v>0</v>
      </c>
      <c r="AG226" s="5">
        <v>0</v>
      </c>
      <c r="AH226" s="147">
        <v>0</v>
      </c>
      <c r="AI226" s="5">
        <v>0</v>
      </c>
      <c r="AJ226" s="5"/>
      <c r="AK226" s="5"/>
      <c r="AL226" s="5"/>
      <c r="AM226" s="5"/>
      <c r="AN226" s="5"/>
      <c r="AO226" s="9"/>
      <c r="AP226" s="58"/>
      <c r="AQ226" s="12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9"/>
    </row>
    <row r="227" spans="1:54" ht="14.65" thickBot="1" x14ac:dyDescent="0.5">
      <c r="A227" s="24" t="s">
        <v>50</v>
      </c>
      <c r="B227" s="9" t="s">
        <v>142</v>
      </c>
      <c r="C227" s="58"/>
      <c r="D227" s="12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/>
      <c r="K227" s="5"/>
      <c r="L227" s="5"/>
      <c r="M227" s="5"/>
      <c r="N227" s="5"/>
      <c r="O227" s="9"/>
      <c r="P227" s="58"/>
      <c r="Q227" s="12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/>
      <c r="X227" s="5"/>
      <c r="Y227" s="5"/>
      <c r="Z227" s="5"/>
      <c r="AA227" s="5"/>
      <c r="AB227" s="9"/>
      <c r="AC227" s="58"/>
      <c r="AD227" s="12">
        <v>0</v>
      </c>
      <c r="AE227" s="5"/>
      <c r="AF227" s="5">
        <v>0</v>
      </c>
      <c r="AG227" s="5">
        <v>0</v>
      </c>
      <c r="AH227" s="147">
        <v>0</v>
      </c>
      <c r="AI227" s="5">
        <v>0</v>
      </c>
      <c r="AJ227" s="5"/>
      <c r="AK227" s="5"/>
      <c r="AL227" s="5"/>
      <c r="AM227" s="5"/>
      <c r="AN227" s="5"/>
      <c r="AO227" s="9"/>
      <c r="AP227" s="58"/>
      <c r="AQ227" s="12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9"/>
    </row>
    <row r="228" spans="1:54" ht="14.65" thickBot="1" x14ac:dyDescent="0.5">
      <c r="A228" s="24" t="s">
        <v>51</v>
      </c>
      <c r="B228" s="9" t="s">
        <v>142</v>
      </c>
      <c r="C228" s="58"/>
      <c r="D228" s="12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/>
      <c r="K228" s="5"/>
      <c r="L228" s="5"/>
      <c r="M228" s="5"/>
      <c r="N228" s="5"/>
      <c r="O228" s="9"/>
      <c r="P228" s="58"/>
      <c r="Q228" s="12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/>
      <c r="X228" s="5"/>
      <c r="Y228" s="5"/>
      <c r="Z228" s="5"/>
      <c r="AA228" s="5"/>
      <c r="AB228" s="9"/>
      <c r="AC228" s="58"/>
      <c r="AD228" s="12">
        <v>0</v>
      </c>
      <c r="AE228" s="5"/>
      <c r="AF228" s="5">
        <v>0</v>
      </c>
      <c r="AG228" s="5">
        <v>0</v>
      </c>
      <c r="AH228" s="147">
        <v>0</v>
      </c>
      <c r="AI228" s="5">
        <v>0</v>
      </c>
      <c r="AJ228" s="5"/>
      <c r="AK228" s="5"/>
      <c r="AL228" s="5"/>
      <c r="AM228" s="5"/>
      <c r="AN228" s="5"/>
      <c r="AO228" s="9"/>
      <c r="AP228" s="58"/>
      <c r="AQ228" s="12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9"/>
    </row>
    <row r="229" spans="1:54" ht="14.65" thickBot="1" x14ac:dyDescent="0.5">
      <c r="A229" s="24" t="s">
        <v>52</v>
      </c>
      <c r="B229" s="9" t="s">
        <v>142</v>
      </c>
      <c r="C229" s="58"/>
      <c r="D229" s="12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/>
      <c r="K229" s="5"/>
      <c r="L229" s="5"/>
      <c r="M229" s="5"/>
      <c r="N229" s="5"/>
      <c r="O229" s="9"/>
      <c r="P229" s="58"/>
      <c r="Q229" s="12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/>
      <c r="X229" s="5"/>
      <c r="Y229" s="5"/>
      <c r="Z229" s="5"/>
      <c r="AA229" s="5"/>
      <c r="AB229" s="9"/>
      <c r="AC229" s="58"/>
      <c r="AD229" s="12">
        <v>0</v>
      </c>
      <c r="AE229" s="5"/>
      <c r="AF229" s="5">
        <v>0</v>
      </c>
      <c r="AG229" s="5">
        <v>0</v>
      </c>
      <c r="AH229" s="147">
        <v>0</v>
      </c>
      <c r="AI229" s="5">
        <v>0</v>
      </c>
      <c r="AJ229" s="5"/>
      <c r="AK229" s="5"/>
      <c r="AL229" s="5"/>
      <c r="AM229" s="5"/>
      <c r="AN229" s="5"/>
      <c r="AO229" s="9"/>
      <c r="AP229" s="58"/>
      <c r="AQ229" s="12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9"/>
    </row>
    <row r="230" spans="1:54" ht="14.65" thickBot="1" x14ac:dyDescent="0.5">
      <c r="A230" s="24" t="s">
        <v>53</v>
      </c>
      <c r="B230" s="9" t="s">
        <v>142</v>
      </c>
      <c r="C230" s="58"/>
      <c r="D230" s="12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/>
      <c r="K230" s="5"/>
      <c r="L230" s="5"/>
      <c r="M230" s="5"/>
      <c r="N230" s="5"/>
      <c r="O230" s="9"/>
      <c r="P230" s="58"/>
      <c r="Q230" s="12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/>
      <c r="X230" s="5"/>
      <c r="Y230" s="5"/>
      <c r="Z230" s="5"/>
      <c r="AA230" s="5"/>
      <c r="AB230" s="9"/>
      <c r="AC230" s="58"/>
      <c r="AD230" s="12">
        <v>0</v>
      </c>
      <c r="AE230" s="5"/>
      <c r="AF230" s="5">
        <v>0</v>
      </c>
      <c r="AG230" s="5">
        <v>0</v>
      </c>
      <c r="AH230" s="147">
        <v>0</v>
      </c>
      <c r="AI230" s="5">
        <v>0</v>
      </c>
      <c r="AJ230" s="5"/>
      <c r="AK230" s="5"/>
      <c r="AL230" s="5"/>
      <c r="AM230" s="5"/>
      <c r="AN230" s="5"/>
      <c r="AO230" s="9"/>
      <c r="AP230" s="58"/>
      <c r="AQ230" s="12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9"/>
    </row>
    <row r="231" spans="1:54" ht="14.65" thickBot="1" x14ac:dyDescent="0.5">
      <c r="A231" s="24" t="s">
        <v>54</v>
      </c>
      <c r="B231" s="9" t="s">
        <v>142</v>
      </c>
      <c r="C231" s="58"/>
      <c r="D231" s="12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/>
      <c r="K231" s="5"/>
      <c r="L231" s="5"/>
      <c r="M231" s="5"/>
      <c r="N231" s="5"/>
      <c r="O231" s="9"/>
      <c r="P231" s="58"/>
      <c r="Q231" s="12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/>
      <c r="X231" s="5"/>
      <c r="Y231" s="5"/>
      <c r="Z231" s="5"/>
      <c r="AA231" s="5"/>
      <c r="AB231" s="9"/>
      <c r="AC231" s="58"/>
      <c r="AD231" s="12">
        <v>0</v>
      </c>
      <c r="AE231" s="5"/>
      <c r="AF231" s="5">
        <v>0</v>
      </c>
      <c r="AG231" s="5">
        <v>0</v>
      </c>
      <c r="AH231" s="147">
        <v>0</v>
      </c>
      <c r="AI231" s="5">
        <v>0</v>
      </c>
      <c r="AJ231" s="5"/>
      <c r="AK231" s="5"/>
      <c r="AL231" s="5"/>
      <c r="AM231" s="5"/>
      <c r="AN231" s="5"/>
      <c r="AO231" s="9"/>
      <c r="AP231" s="58"/>
      <c r="AQ231" s="12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9"/>
    </row>
    <row r="232" spans="1:54" ht="14.65" thickBot="1" x14ac:dyDescent="0.5">
      <c r="A232" s="24" t="s">
        <v>55</v>
      </c>
      <c r="B232" s="9" t="s">
        <v>142</v>
      </c>
      <c r="C232" s="58"/>
      <c r="D232" s="12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/>
      <c r="K232" s="5"/>
      <c r="L232" s="5"/>
      <c r="M232" s="5"/>
      <c r="N232" s="5"/>
      <c r="O232" s="9"/>
      <c r="P232" s="58"/>
      <c r="Q232" s="12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/>
      <c r="X232" s="5"/>
      <c r="Y232" s="5"/>
      <c r="Z232" s="5"/>
      <c r="AA232" s="5"/>
      <c r="AB232" s="9"/>
      <c r="AC232" s="58"/>
      <c r="AD232" s="12">
        <v>0</v>
      </c>
      <c r="AE232" s="5"/>
      <c r="AF232" s="5">
        <v>0</v>
      </c>
      <c r="AG232" s="5">
        <v>0</v>
      </c>
      <c r="AH232" s="147">
        <v>0</v>
      </c>
      <c r="AI232" s="5">
        <v>0</v>
      </c>
      <c r="AJ232" s="5"/>
      <c r="AK232" s="5"/>
      <c r="AL232" s="5"/>
      <c r="AM232" s="5"/>
      <c r="AN232" s="5"/>
      <c r="AO232" s="9"/>
      <c r="AP232" s="58"/>
      <c r="AQ232" s="12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9"/>
    </row>
    <row r="233" spans="1:54" ht="14.65" thickBot="1" x14ac:dyDescent="0.5">
      <c r="A233" s="24" t="s">
        <v>56</v>
      </c>
      <c r="B233" s="9" t="s">
        <v>142</v>
      </c>
      <c r="C233" s="58"/>
      <c r="D233" s="12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/>
      <c r="K233" s="5"/>
      <c r="L233" s="5"/>
      <c r="M233" s="5"/>
      <c r="N233" s="5"/>
      <c r="O233" s="9"/>
      <c r="P233" s="58"/>
      <c r="Q233" s="12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/>
      <c r="X233" s="5"/>
      <c r="Y233" s="5"/>
      <c r="Z233" s="5"/>
      <c r="AA233" s="5"/>
      <c r="AB233" s="9"/>
      <c r="AC233" s="58"/>
      <c r="AD233" s="12">
        <v>0</v>
      </c>
      <c r="AE233" s="5"/>
      <c r="AF233" s="5">
        <v>0</v>
      </c>
      <c r="AG233" s="5">
        <v>0</v>
      </c>
      <c r="AH233" s="147">
        <v>0</v>
      </c>
      <c r="AI233" s="5">
        <v>0</v>
      </c>
      <c r="AJ233" s="5"/>
      <c r="AK233" s="5"/>
      <c r="AL233" s="5"/>
      <c r="AM233" s="5"/>
      <c r="AN233" s="5"/>
      <c r="AO233" s="9"/>
      <c r="AP233" s="58"/>
      <c r="AQ233" s="12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9"/>
    </row>
    <row r="234" spans="1:54" ht="14.65" thickBot="1" x14ac:dyDescent="0.5">
      <c r="A234" s="24" t="s">
        <v>57</v>
      </c>
      <c r="B234" s="9" t="s">
        <v>142</v>
      </c>
      <c r="C234" s="58"/>
      <c r="D234" s="12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/>
      <c r="K234" s="5"/>
      <c r="L234" s="5"/>
      <c r="M234" s="5"/>
      <c r="N234" s="5"/>
      <c r="O234" s="9"/>
      <c r="P234" s="58"/>
      <c r="Q234" s="12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/>
      <c r="X234" s="5"/>
      <c r="Y234" s="5"/>
      <c r="Z234" s="5"/>
      <c r="AA234" s="5"/>
      <c r="AB234" s="9"/>
      <c r="AC234" s="58"/>
      <c r="AD234" s="12">
        <v>0</v>
      </c>
      <c r="AE234" s="5"/>
      <c r="AF234" s="5">
        <v>0</v>
      </c>
      <c r="AG234" s="5">
        <v>0</v>
      </c>
      <c r="AH234" s="147">
        <v>0</v>
      </c>
      <c r="AI234" s="5">
        <v>0</v>
      </c>
      <c r="AJ234" s="5"/>
      <c r="AK234" s="5"/>
      <c r="AL234" s="5"/>
      <c r="AM234" s="5"/>
      <c r="AN234" s="5"/>
      <c r="AO234" s="9"/>
      <c r="AP234" s="58"/>
      <c r="AQ234" s="12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9"/>
    </row>
    <row r="235" spans="1:54" ht="14.65" thickBot="1" x14ac:dyDescent="0.5">
      <c r="A235" s="24" t="s">
        <v>58</v>
      </c>
      <c r="B235" s="9" t="s">
        <v>142</v>
      </c>
      <c r="C235" s="58"/>
      <c r="D235" s="12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/>
      <c r="K235" s="5"/>
      <c r="L235" s="5"/>
      <c r="M235" s="5"/>
      <c r="N235" s="5"/>
      <c r="O235" s="9"/>
      <c r="P235" s="58"/>
      <c r="Q235" s="12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/>
      <c r="X235" s="5"/>
      <c r="Y235" s="5"/>
      <c r="Z235" s="5"/>
      <c r="AA235" s="5"/>
      <c r="AB235" s="9"/>
      <c r="AC235" s="58"/>
      <c r="AD235" s="12">
        <v>0</v>
      </c>
      <c r="AE235" s="5"/>
      <c r="AF235" s="5">
        <v>0</v>
      </c>
      <c r="AG235" s="5">
        <v>0</v>
      </c>
      <c r="AH235" s="147">
        <v>0</v>
      </c>
      <c r="AI235" s="5">
        <v>0</v>
      </c>
      <c r="AJ235" s="5"/>
      <c r="AK235" s="5"/>
      <c r="AL235" s="5"/>
      <c r="AM235" s="5"/>
      <c r="AN235" s="5"/>
      <c r="AO235" s="9"/>
      <c r="AP235" s="58"/>
      <c r="AQ235" s="12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9"/>
    </row>
    <row r="236" spans="1:54" ht="14.65" thickBot="1" x14ac:dyDescent="0.5">
      <c r="A236" s="24" t="s">
        <v>59</v>
      </c>
      <c r="B236" s="9" t="s">
        <v>142</v>
      </c>
      <c r="C236" s="58"/>
      <c r="D236" s="12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/>
      <c r="K236" s="5"/>
      <c r="L236" s="5"/>
      <c r="M236" s="5"/>
      <c r="N236" s="5"/>
      <c r="O236" s="9"/>
      <c r="P236" s="58"/>
      <c r="Q236" s="12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/>
      <c r="X236" s="5"/>
      <c r="Y236" s="5"/>
      <c r="Z236" s="5"/>
      <c r="AA236" s="5"/>
      <c r="AB236" s="9"/>
      <c r="AC236" s="58"/>
      <c r="AD236" s="12">
        <v>0</v>
      </c>
      <c r="AE236" s="5"/>
      <c r="AF236" s="5">
        <v>0</v>
      </c>
      <c r="AG236" s="5">
        <v>0</v>
      </c>
      <c r="AH236" s="147">
        <v>0</v>
      </c>
      <c r="AI236" s="5">
        <v>0</v>
      </c>
      <c r="AJ236" s="5"/>
      <c r="AK236" s="5"/>
      <c r="AL236" s="5"/>
      <c r="AM236" s="5"/>
      <c r="AN236" s="5"/>
      <c r="AO236" s="9"/>
      <c r="AP236" s="58"/>
      <c r="AQ236" s="12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9"/>
    </row>
    <row r="237" spans="1:54" ht="14.65" thickBot="1" x14ac:dyDescent="0.5">
      <c r="A237" s="24" t="s">
        <v>60</v>
      </c>
      <c r="B237" s="9" t="s">
        <v>142</v>
      </c>
      <c r="C237" s="58"/>
      <c r="D237" s="12">
        <v>1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/>
      <c r="K237" s="5"/>
      <c r="L237" s="5"/>
      <c r="M237" s="5"/>
      <c r="N237" s="5"/>
      <c r="O237" s="9"/>
      <c r="P237" s="58"/>
      <c r="Q237" s="12">
        <v>1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/>
      <c r="X237" s="5"/>
      <c r="Y237" s="5"/>
      <c r="Z237" s="5"/>
      <c r="AA237" s="5"/>
      <c r="AB237" s="9"/>
      <c r="AC237" s="58"/>
      <c r="AD237" s="12">
        <v>1</v>
      </c>
      <c r="AE237" s="5"/>
      <c r="AF237" s="5">
        <v>0</v>
      </c>
      <c r="AG237" s="5">
        <v>0</v>
      </c>
      <c r="AH237" s="147">
        <v>0</v>
      </c>
      <c r="AI237" s="5">
        <v>0</v>
      </c>
      <c r="AJ237" s="5"/>
      <c r="AK237" s="5"/>
      <c r="AL237" s="5"/>
      <c r="AM237" s="5"/>
      <c r="AN237" s="5"/>
      <c r="AO237" s="9"/>
      <c r="AP237" s="58"/>
      <c r="AQ237" s="12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9"/>
    </row>
    <row r="238" spans="1:54" ht="14.65" thickBot="1" x14ac:dyDescent="0.5">
      <c r="A238" s="24" t="s">
        <v>61</v>
      </c>
      <c r="B238" s="9" t="s">
        <v>142</v>
      </c>
      <c r="C238" s="58"/>
      <c r="D238" s="12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/>
      <c r="K238" s="5"/>
      <c r="L238" s="5"/>
      <c r="M238" s="5"/>
      <c r="N238" s="5"/>
      <c r="O238" s="9"/>
      <c r="P238" s="58"/>
      <c r="Q238" s="12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/>
      <c r="X238" s="5"/>
      <c r="Y238" s="5"/>
      <c r="Z238" s="5"/>
      <c r="AA238" s="5"/>
      <c r="AB238" s="9"/>
      <c r="AC238" s="58"/>
      <c r="AD238" s="12">
        <v>0</v>
      </c>
      <c r="AE238" s="5"/>
      <c r="AF238" s="5">
        <v>0</v>
      </c>
      <c r="AG238" s="5">
        <v>0</v>
      </c>
      <c r="AH238" s="147">
        <v>0</v>
      </c>
      <c r="AI238" s="5">
        <v>0</v>
      </c>
      <c r="AJ238" s="5"/>
      <c r="AK238" s="5"/>
      <c r="AL238" s="5"/>
      <c r="AM238" s="5"/>
      <c r="AN238" s="5"/>
      <c r="AO238" s="9"/>
      <c r="AP238" s="58"/>
      <c r="AQ238" s="12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9"/>
    </row>
    <row r="239" spans="1:54" ht="14.65" thickBot="1" x14ac:dyDescent="0.5">
      <c r="A239" s="24" t="s">
        <v>62</v>
      </c>
      <c r="B239" s="9" t="s">
        <v>142</v>
      </c>
      <c r="C239" s="58"/>
      <c r="D239" s="12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/>
      <c r="K239" s="5"/>
      <c r="L239" s="5"/>
      <c r="M239" s="5"/>
      <c r="N239" s="5"/>
      <c r="O239" s="9"/>
      <c r="P239" s="58"/>
      <c r="Q239" s="12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/>
      <c r="X239" s="5"/>
      <c r="Y239" s="5"/>
      <c r="Z239" s="5"/>
      <c r="AA239" s="5"/>
      <c r="AB239" s="9"/>
      <c r="AC239" s="58"/>
      <c r="AD239" s="12">
        <v>0</v>
      </c>
      <c r="AE239" s="5"/>
      <c r="AF239" s="5">
        <v>0</v>
      </c>
      <c r="AG239" s="5">
        <v>0</v>
      </c>
      <c r="AH239" s="147">
        <v>0</v>
      </c>
      <c r="AI239" s="5">
        <v>0</v>
      </c>
      <c r="AJ239" s="5"/>
      <c r="AK239" s="5"/>
      <c r="AL239" s="5"/>
      <c r="AM239" s="5"/>
      <c r="AN239" s="5"/>
      <c r="AO239" s="9"/>
      <c r="AP239" s="58"/>
      <c r="AQ239" s="12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9"/>
    </row>
    <row r="240" spans="1:54" ht="14.65" thickBot="1" x14ac:dyDescent="0.5">
      <c r="A240" s="24" t="s">
        <v>63</v>
      </c>
      <c r="B240" s="9" t="s">
        <v>142</v>
      </c>
      <c r="C240" s="58"/>
      <c r="D240" s="12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/>
      <c r="K240" s="5"/>
      <c r="L240" s="5"/>
      <c r="M240" s="5"/>
      <c r="N240" s="5"/>
      <c r="O240" s="9"/>
      <c r="P240" s="58"/>
      <c r="Q240" s="12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/>
      <c r="X240" s="5"/>
      <c r="Y240" s="5"/>
      <c r="Z240" s="5"/>
      <c r="AA240" s="5"/>
      <c r="AB240" s="9"/>
      <c r="AC240" s="58"/>
      <c r="AD240" s="12">
        <v>0</v>
      </c>
      <c r="AE240" s="5"/>
      <c r="AF240" s="5">
        <v>0</v>
      </c>
      <c r="AG240" s="5">
        <v>0</v>
      </c>
      <c r="AH240" s="147">
        <v>0</v>
      </c>
      <c r="AI240" s="5">
        <v>0</v>
      </c>
      <c r="AJ240" s="5"/>
      <c r="AK240" s="5"/>
      <c r="AL240" s="5"/>
      <c r="AM240" s="5"/>
      <c r="AN240" s="5"/>
      <c r="AO240" s="9"/>
      <c r="AP240" s="58"/>
      <c r="AQ240" s="12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9"/>
    </row>
    <row r="241" spans="1:54" ht="14.65" thickBot="1" x14ac:dyDescent="0.5">
      <c r="A241" s="24" t="s">
        <v>64</v>
      </c>
      <c r="B241" s="9" t="s">
        <v>142</v>
      </c>
      <c r="C241" s="58"/>
      <c r="D241" s="12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/>
      <c r="K241" s="5"/>
      <c r="L241" s="5"/>
      <c r="M241" s="5"/>
      <c r="N241" s="5"/>
      <c r="O241" s="9"/>
      <c r="P241" s="58"/>
      <c r="Q241" s="12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/>
      <c r="X241" s="5"/>
      <c r="Y241" s="5"/>
      <c r="Z241" s="5"/>
      <c r="AA241" s="5"/>
      <c r="AB241" s="9"/>
      <c r="AC241" s="58"/>
      <c r="AD241" s="12">
        <v>0</v>
      </c>
      <c r="AE241" s="5"/>
      <c r="AF241" s="5">
        <v>0</v>
      </c>
      <c r="AG241" s="5">
        <v>0</v>
      </c>
      <c r="AH241" s="147">
        <v>0</v>
      </c>
      <c r="AI241" s="5">
        <v>0</v>
      </c>
      <c r="AJ241" s="5"/>
      <c r="AK241" s="5"/>
      <c r="AL241" s="5"/>
      <c r="AM241" s="5"/>
      <c r="AN241" s="5"/>
      <c r="AO241" s="9"/>
      <c r="AP241" s="58"/>
      <c r="AQ241" s="12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9"/>
    </row>
    <row r="242" spans="1:54" ht="14.65" thickBot="1" x14ac:dyDescent="0.5">
      <c r="A242" s="24" t="s">
        <v>65</v>
      </c>
      <c r="B242" s="9" t="s">
        <v>142</v>
      </c>
      <c r="C242" s="58"/>
      <c r="D242" s="12">
        <v>0</v>
      </c>
      <c r="E242" s="5">
        <v>0</v>
      </c>
      <c r="F242" s="5">
        <v>0</v>
      </c>
      <c r="G242" s="5">
        <v>1</v>
      </c>
      <c r="H242" s="5">
        <v>0</v>
      </c>
      <c r="I242" s="5">
        <v>0</v>
      </c>
      <c r="J242" s="5"/>
      <c r="K242" s="5"/>
      <c r="L242" s="5"/>
      <c r="M242" s="5"/>
      <c r="N242" s="5"/>
      <c r="O242" s="9"/>
      <c r="P242" s="58"/>
      <c r="Q242" s="12">
        <v>0</v>
      </c>
      <c r="R242" s="5">
        <v>0</v>
      </c>
      <c r="S242" s="5">
        <v>0</v>
      </c>
      <c r="T242" s="5">
        <v>1</v>
      </c>
      <c r="U242" s="5">
        <v>0</v>
      </c>
      <c r="V242" s="5">
        <v>0</v>
      </c>
      <c r="W242" s="5"/>
      <c r="X242" s="5"/>
      <c r="Y242" s="5"/>
      <c r="Z242" s="5"/>
      <c r="AA242" s="5"/>
      <c r="AB242" s="9"/>
      <c r="AC242" s="58"/>
      <c r="AD242" s="12">
        <v>0</v>
      </c>
      <c r="AE242" s="5"/>
      <c r="AF242" s="5">
        <v>0</v>
      </c>
      <c r="AG242" s="5">
        <v>1</v>
      </c>
      <c r="AH242" s="147">
        <v>0</v>
      </c>
      <c r="AI242" s="5">
        <v>0</v>
      </c>
      <c r="AJ242" s="5"/>
      <c r="AK242" s="5"/>
      <c r="AL242" s="5"/>
      <c r="AM242" s="5"/>
      <c r="AN242" s="5"/>
      <c r="AO242" s="9"/>
      <c r="AP242" s="58"/>
      <c r="AQ242" s="12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9"/>
    </row>
    <row r="243" spans="1:54" ht="14.65" thickBot="1" x14ac:dyDescent="0.5">
      <c r="A243" s="24" t="s">
        <v>66</v>
      </c>
      <c r="B243" s="9" t="s">
        <v>142</v>
      </c>
      <c r="C243" s="58"/>
      <c r="D243" s="12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/>
      <c r="K243" s="5"/>
      <c r="L243" s="5"/>
      <c r="M243" s="5"/>
      <c r="N243" s="5"/>
      <c r="O243" s="9"/>
      <c r="P243" s="58"/>
      <c r="Q243" s="12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/>
      <c r="X243" s="5"/>
      <c r="Y243" s="5"/>
      <c r="Z243" s="5"/>
      <c r="AA243" s="5"/>
      <c r="AB243" s="9"/>
      <c r="AC243" s="58"/>
      <c r="AD243" s="12">
        <v>0</v>
      </c>
      <c r="AE243" s="5"/>
      <c r="AF243" s="5">
        <v>0</v>
      </c>
      <c r="AG243" s="5">
        <v>0</v>
      </c>
      <c r="AH243" s="147">
        <v>0</v>
      </c>
      <c r="AI243" s="5">
        <v>0</v>
      </c>
      <c r="AJ243" s="5"/>
      <c r="AK243" s="5"/>
      <c r="AL243" s="5"/>
      <c r="AM243" s="5"/>
      <c r="AN243" s="5"/>
      <c r="AO243" s="9"/>
      <c r="AP243" s="58"/>
      <c r="AQ243" s="12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9"/>
    </row>
    <row r="244" spans="1:54" ht="14.65" thickBot="1" x14ac:dyDescent="0.5">
      <c r="A244" s="24" t="s">
        <v>67</v>
      </c>
      <c r="B244" s="9" t="s">
        <v>142</v>
      </c>
      <c r="C244" s="58"/>
      <c r="D244" s="12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/>
      <c r="K244" s="5"/>
      <c r="L244" s="5"/>
      <c r="M244" s="5"/>
      <c r="N244" s="5"/>
      <c r="O244" s="9"/>
      <c r="P244" s="58"/>
      <c r="Q244" s="12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/>
      <c r="X244" s="5"/>
      <c r="Y244" s="5"/>
      <c r="Z244" s="5"/>
      <c r="AA244" s="5"/>
      <c r="AB244" s="9"/>
      <c r="AC244" s="58"/>
      <c r="AD244" s="12">
        <v>0</v>
      </c>
      <c r="AE244" s="5"/>
      <c r="AF244" s="5">
        <v>0</v>
      </c>
      <c r="AG244" s="5">
        <v>0</v>
      </c>
      <c r="AH244" s="147">
        <v>0</v>
      </c>
      <c r="AI244" s="5">
        <v>0</v>
      </c>
      <c r="AJ244" s="5"/>
      <c r="AK244" s="5"/>
      <c r="AL244" s="5"/>
      <c r="AM244" s="5"/>
      <c r="AN244" s="5"/>
      <c r="AO244" s="9"/>
      <c r="AP244" s="58"/>
      <c r="AQ244" s="12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9"/>
    </row>
    <row r="245" spans="1:54" ht="14.65" thickBot="1" x14ac:dyDescent="0.5">
      <c r="A245" s="24" t="s">
        <v>68</v>
      </c>
      <c r="B245" s="9" t="s">
        <v>142</v>
      </c>
      <c r="C245" s="58"/>
      <c r="D245" s="12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/>
      <c r="K245" s="5"/>
      <c r="L245" s="5"/>
      <c r="M245" s="5"/>
      <c r="N245" s="5"/>
      <c r="O245" s="9"/>
      <c r="P245" s="58"/>
      <c r="Q245" s="12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/>
      <c r="X245" s="5"/>
      <c r="Y245" s="5"/>
      <c r="Z245" s="5"/>
      <c r="AA245" s="5"/>
      <c r="AB245" s="9"/>
      <c r="AC245" s="58"/>
      <c r="AD245" s="12">
        <v>0</v>
      </c>
      <c r="AE245" s="5"/>
      <c r="AF245" s="5">
        <v>0</v>
      </c>
      <c r="AG245" s="5">
        <v>0</v>
      </c>
      <c r="AH245" s="147">
        <v>0</v>
      </c>
      <c r="AI245" s="5">
        <v>0</v>
      </c>
      <c r="AJ245" s="5"/>
      <c r="AK245" s="5"/>
      <c r="AL245" s="5"/>
      <c r="AM245" s="5"/>
      <c r="AN245" s="5"/>
      <c r="AO245" s="9"/>
      <c r="AP245" s="58"/>
      <c r="AQ245" s="12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9"/>
    </row>
    <row r="246" spans="1:54" ht="14.65" thickBot="1" x14ac:dyDescent="0.5">
      <c r="A246" s="24" t="s">
        <v>69</v>
      </c>
      <c r="B246" s="9" t="s">
        <v>142</v>
      </c>
      <c r="C246" s="58"/>
      <c r="D246" s="12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/>
      <c r="K246" s="5"/>
      <c r="L246" s="5"/>
      <c r="M246" s="5"/>
      <c r="N246" s="5"/>
      <c r="O246" s="9"/>
      <c r="P246" s="58"/>
      <c r="Q246" s="12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/>
      <c r="X246" s="5"/>
      <c r="Y246" s="5"/>
      <c r="Z246" s="5"/>
      <c r="AA246" s="5"/>
      <c r="AB246" s="9"/>
      <c r="AC246" s="58"/>
      <c r="AD246" s="12">
        <v>0</v>
      </c>
      <c r="AE246" s="5"/>
      <c r="AF246" s="5">
        <v>0</v>
      </c>
      <c r="AG246" s="5">
        <v>0</v>
      </c>
      <c r="AH246" s="147">
        <v>0</v>
      </c>
      <c r="AI246" s="5">
        <v>0</v>
      </c>
      <c r="AJ246" s="5"/>
      <c r="AK246" s="5"/>
      <c r="AL246" s="5"/>
      <c r="AM246" s="5"/>
      <c r="AN246" s="5"/>
      <c r="AO246" s="9"/>
      <c r="AP246" s="58"/>
      <c r="AQ246" s="12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9"/>
    </row>
    <row r="247" spans="1:54" ht="14.65" thickBot="1" x14ac:dyDescent="0.5">
      <c r="A247" s="24" t="s">
        <v>70</v>
      </c>
      <c r="B247" s="9" t="s">
        <v>142</v>
      </c>
      <c r="C247" s="58"/>
      <c r="D247" s="12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/>
      <c r="K247" s="5"/>
      <c r="L247" s="5"/>
      <c r="M247" s="5"/>
      <c r="N247" s="5"/>
      <c r="O247" s="9"/>
      <c r="P247" s="58"/>
      <c r="Q247" s="12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/>
      <c r="X247" s="5"/>
      <c r="Y247" s="5"/>
      <c r="Z247" s="5"/>
      <c r="AA247" s="5"/>
      <c r="AB247" s="9"/>
      <c r="AC247" s="58"/>
      <c r="AD247" s="12">
        <v>0</v>
      </c>
      <c r="AE247" s="5"/>
      <c r="AF247" s="5">
        <v>0</v>
      </c>
      <c r="AG247" s="5">
        <v>0</v>
      </c>
      <c r="AH247" s="147">
        <v>0</v>
      </c>
      <c r="AI247" s="5">
        <v>0</v>
      </c>
      <c r="AJ247" s="5"/>
      <c r="AK247" s="5"/>
      <c r="AL247" s="5"/>
      <c r="AM247" s="5"/>
      <c r="AN247" s="5"/>
      <c r="AO247" s="9"/>
      <c r="AP247" s="58"/>
      <c r="AQ247" s="12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9"/>
    </row>
    <row r="248" spans="1:54" ht="14.65" thickBot="1" x14ac:dyDescent="0.5">
      <c r="A248" s="24" t="s">
        <v>71</v>
      </c>
      <c r="B248" s="9" t="s">
        <v>142</v>
      </c>
      <c r="C248" s="58"/>
      <c r="D248" s="12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/>
      <c r="K248" s="5"/>
      <c r="L248" s="5"/>
      <c r="M248" s="5"/>
      <c r="N248" s="5"/>
      <c r="O248" s="9"/>
      <c r="P248" s="58"/>
      <c r="Q248" s="12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/>
      <c r="X248" s="5"/>
      <c r="Y248" s="5"/>
      <c r="Z248" s="5"/>
      <c r="AA248" s="5"/>
      <c r="AB248" s="9"/>
      <c r="AC248" s="58"/>
      <c r="AD248" s="12">
        <v>0</v>
      </c>
      <c r="AE248" s="5"/>
      <c r="AF248" s="5">
        <v>0</v>
      </c>
      <c r="AG248" s="5">
        <v>0</v>
      </c>
      <c r="AH248" s="147">
        <v>0</v>
      </c>
      <c r="AI248" s="5">
        <v>0</v>
      </c>
      <c r="AJ248" s="5"/>
      <c r="AK248" s="5"/>
      <c r="AL248" s="5"/>
      <c r="AM248" s="5"/>
      <c r="AN248" s="5"/>
      <c r="AO248" s="9"/>
      <c r="AP248" s="58"/>
      <c r="AQ248" s="12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9"/>
    </row>
    <row r="249" spans="1:54" ht="14.65" thickBot="1" x14ac:dyDescent="0.5">
      <c r="A249" s="24" t="s">
        <v>72</v>
      </c>
      <c r="B249" s="9" t="s">
        <v>142</v>
      </c>
      <c r="C249" s="58"/>
      <c r="D249" s="12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/>
      <c r="K249" s="5"/>
      <c r="L249" s="5"/>
      <c r="M249" s="5"/>
      <c r="N249" s="5"/>
      <c r="O249" s="9"/>
      <c r="P249" s="58"/>
      <c r="Q249" s="12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/>
      <c r="X249" s="5"/>
      <c r="Y249" s="5"/>
      <c r="Z249" s="5"/>
      <c r="AA249" s="5"/>
      <c r="AB249" s="9"/>
      <c r="AC249" s="58"/>
      <c r="AD249" s="12">
        <v>0</v>
      </c>
      <c r="AE249" s="5"/>
      <c r="AF249" s="5">
        <v>0</v>
      </c>
      <c r="AG249" s="5">
        <v>0</v>
      </c>
      <c r="AH249" s="147">
        <v>0</v>
      </c>
      <c r="AI249" s="5">
        <v>0</v>
      </c>
      <c r="AJ249" s="5"/>
      <c r="AK249" s="5"/>
      <c r="AL249" s="5"/>
      <c r="AM249" s="5"/>
      <c r="AN249" s="5"/>
      <c r="AO249" s="9"/>
      <c r="AP249" s="58"/>
      <c r="AQ249" s="12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9"/>
    </row>
    <row r="250" spans="1:54" ht="14.65" thickBot="1" x14ac:dyDescent="0.5">
      <c r="A250" s="24" t="s">
        <v>73</v>
      </c>
      <c r="B250" s="9" t="s">
        <v>142</v>
      </c>
      <c r="C250" s="58"/>
      <c r="D250" s="12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/>
      <c r="K250" s="5"/>
      <c r="L250" s="5"/>
      <c r="M250" s="5"/>
      <c r="N250" s="5"/>
      <c r="O250" s="9"/>
      <c r="P250" s="58"/>
      <c r="Q250" s="12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/>
      <c r="X250" s="5"/>
      <c r="Y250" s="5"/>
      <c r="Z250" s="5"/>
      <c r="AA250" s="5"/>
      <c r="AB250" s="9"/>
      <c r="AC250" s="58"/>
      <c r="AD250" s="12">
        <v>0</v>
      </c>
      <c r="AE250" s="5"/>
      <c r="AF250" s="5">
        <v>0</v>
      </c>
      <c r="AG250" s="5">
        <v>0</v>
      </c>
      <c r="AH250" s="147">
        <v>0</v>
      </c>
      <c r="AI250" s="5">
        <v>0</v>
      </c>
      <c r="AJ250" s="5"/>
      <c r="AK250" s="5"/>
      <c r="AL250" s="5"/>
      <c r="AM250" s="5"/>
      <c r="AN250" s="5"/>
      <c r="AO250" s="9"/>
      <c r="AP250" s="58"/>
      <c r="AQ250" s="12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9"/>
    </row>
    <row r="251" spans="1:54" ht="14.65" thickBot="1" x14ac:dyDescent="0.5">
      <c r="A251" s="24" t="s">
        <v>74</v>
      </c>
      <c r="B251" s="9" t="s">
        <v>142</v>
      </c>
      <c r="C251" s="58"/>
      <c r="D251" s="12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/>
      <c r="K251" s="5"/>
      <c r="L251" s="5"/>
      <c r="M251" s="5"/>
      <c r="N251" s="5"/>
      <c r="O251" s="9"/>
      <c r="P251" s="58"/>
      <c r="Q251" s="12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/>
      <c r="X251" s="5"/>
      <c r="Y251" s="5"/>
      <c r="Z251" s="5"/>
      <c r="AA251" s="5"/>
      <c r="AB251" s="9"/>
      <c r="AC251" s="58"/>
      <c r="AD251" s="12">
        <v>0</v>
      </c>
      <c r="AE251" s="5"/>
      <c r="AF251" s="5">
        <v>0</v>
      </c>
      <c r="AG251" s="5">
        <v>0</v>
      </c>
      <c r="AH251" s="147">
        <v>0</v>
      </c>
      <c r="AI251" s="5">
        <v>0</v>
      </c>
      <c r="AJ251" s="5"/>
      <c r="AK251" s="5"/>
      <c r="AL251" s="5"/>
      <c r="AM251" s="5"/>
      <c r="AN251" s="5"/>
      <c r="AO251" s="9"/>
      <c r="AP251" s="58"/>
      <c r="AQ251" s="12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9"/>
    </row>
    <row r="252" spans="1:54" ht="14.65" thickBot="1" x14ac:dyDescent="0.5">
      <c r="A252" s="24" t="s">
        <v>75</v>
      </c>
      <c r="B252" s="9" t="s">
        <v>142</v>
      </c>
      <c r="C252" s="58"/>
      <c r="D252" s="12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/>
      <c r="K252" s="5"/>
      <c r="L252" s="5"/>
      <c r="M252" s="5"/>
      <c r="N252" s="5"/>
      <c r="O252" s="9"/>
      <c r="P252" s="58"/>
      <c r="Q252" s="12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/>
      <c r="X252" s="5"/>
      <c r="Y252" s="5"/>
      <c r="Z252" s="5"/>
      <c r="AA252" s="5"/>
      <c r="AB252" s="9"/>
      <c r="AC252" s="58"/>
      <c r="AD252" s="12">
        <v>0</v>
      </c>
      <c r="AE252" s="5"/>
      <c r="AF252" s="5">
        <v>0</v>
      </c>
      <c r="AG252" s="5">
        <v>0</v>
      </c>
      <c r="AH252" s="147">
        <v>0</v>
      </c>
      <c r="AI252" s="5">
        <v>0</v>
      </c>
      <c r="AJ252" s="5"/>
      <c r="AK252" s="5"/>
      <c r="AL252" s="5"/>
      <c r="AM252" s="5"/>
      <c r="AN252" s="5"/>
      <c r="AO252" s="9"/>
      <c r="AP252" s="58"/>
      <c r="AQ252" s="12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9"/>
    </row>
    <row r="253" spans="1:54" ht="14.65" thickBot="1" x14ac:dyDescent="0.5">
      <c r="A253" s="24" t="s">
        <v>76</v>
      </c>
      <c r="B253" s="9" t="s">
        <v>142</v>
      </c>
      <c r="C253" s="58"/>
      <c r="D253" s="12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/>
      <c r="K253" s="5"/>
      <c r="L253" s="5"/>
      <c r="M253" s="5"/>
      <c r="N253" s="5"/>
      <c r="O253" s="9"/>
      <c r="P253" s="58"/>
      <c r="Q253" s="12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/>
      <c r="X253" s="5"/>
      <c r="Y253" s="5"/>
      <c r="Z253" s="5"/>
      <c r="AA253" s="5"/>
      <c r="AB253" s="9"/>
      <c r="AC253" s="58"/>
      <c r="AD253" s="12">
        <v>0</v>
      </c>
      <c r="AE253" s="5"/>
      <c r="AF253" s="5">
        <v>0</v>
      </c>
      <c r="AG253" s="5">
        <v>0</v>
      </c>
      <c r="AH253" s="147">
        <v>0</v>
      </c>
      <c r="AI253" s="5">
        <v>0</v>
      </c>
      <c r="AJ253" s="5"/>
      <c r="AK253" s="5"/>
      <c r="AL253" s="5"/>
      <c r="AM253" s="5"/>
      <c r="AN253" s="5"/>
      <c r="AO253" s="9"/>
      <c r="AP253" s="58"/>
      <c r="AQ253" s="12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9"/>
    </row>
    <row r="254" spans="1:54" ht="14.65" thickBot="1" x14ac:dyDescent="0.5">
      <c r="A254" s="24" t="s">
        <v>77</v>
      </c>
      <c r="B254" s="9" t="s">
        <v>142</v>
      </c>
      <c r="C254" s="58"/>
      <c r="D254" s="12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/>
      <c r="K254" s="5"/>
      <c r="L254" s="5"/>
      <c r="M254" s="5"/>
      <c r="N254" s="5"/>
      <c r="O254" s="9"/>
      <c r="P254" s="58"/>
      <c r="Q254" s="12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/>
      <c r="X254" s="5"/>
      <c r="Y254" s="5"/>
      <c r="Z254" s="5"/>
      <c r="AA254" s="5"/>
      <c r="AB254" s="9"/>
      <c r="AC254" s="58"/>
      <c r="AD254" s="12">
        <v>0</v>
      </c>
      <c r="AE254" s="5"/>
      <c r="AF254" s="5">
        <v>0</v>
      </c>
      <c r="AG254" s="5">
        <v>0</v>
      </c>
      <c r="AH254" s="147">
        <v>0</v>
      </c>
      <c r="AI254" s="5">
        <v>0</v>
      </c>
      <c r="AJ254" s="5"/>
      <c r="AK254" s="5"/>
      <c r="AL254" s="5"/>
      <c r="AM254" s="5"/>
      <c r="AN254" s="5"/>
      <c r="AO254" s="9"/>
      <c r="AP254" s="58"/>
      <c r="AQ254" s="12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9"/>
    </row>
    <row r="255" spans="1:54" ht="14.65" thickBot="1" x14ac:dyDescent="0.5">
      <c r="A255" s="24" t="s">
        <v>78</v>
      </c>
      <c r="B255" s="9" t="s">
        <v>142</v>
      </c>
      <c r="C255" s="58"/>
      <c r="D255" s="12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/>
      <c r="K255" s="5"/>
      <c r="L255" s="5"/>
      <c r="M255" s="5"/>
      <c r="N255" s="5"/>
      <c r="O255" s="9"/>
      <c r="P255" s="58"/>
      <c r="Q255" s="12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/>
      <c r="X255" s="5"/>
      <c r="Y255" s="5"/>
      <c r="Z255" s="5"/>
      <c r="AA255" s="5"/>
      <c r="AB255" s="9"/>
      <c r="AC255" s="58"/>
      <c r="AD255" s="12">
        <v>0</v>
      </c>
      <c r="AE255" s="5"/>
      <c r="AF255" s="5">
        <v>0</v>
      </c>
      <c r="AG255" s="5">
        <v>0</v>
      </c>
      <c r="AH255" s="147">
        <v>0</v>
      </c>
      <c r="AI255" s="5">
        <v>0</v>
      </c>
      <c r="AJ255" s="5"/>
      <c r="AK255" s="5"/>
      <c r="AL255" s="5"/>
      <c r="AM255" s="5"/>
      <c r="AN255" s="5"/>
      <c r="AO255" s="9"/>
      <c r="AP255" s="58"/>
      <c r="AQ255" s="12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9"/>
    </row>
    <row r="256" spans="1:54" ht="14.65" thickBot="1" x14ac:dyDescent="0.5">
      <c r="A256" s="24" t="s">
        <v>79</v>
      </c>
      <c r="B256" s="9" t="s">
        <v>142</v>
      </c>
      <c r="C256" s="58"/>
      <c r="D256" s="12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/>
      <c r="K256" s="5"/>
      <c r="L256" s="5"/>
      <c r="M256" s="5"/>
      <c r="N256" s="5"/>
      <c r="O256" s="9"/>
      <c r="P256" s="58"/>
      <c r="Q256" s="12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/>
      <c r="X256" s="5"/>
      <c r="Y256" s="5"/>
      <c r="Z256" s="5"/>
      <c r="AA256" s="5"/>
      <c r="AB256" s="9"/>
      <c r="AC256" s="58"/>
      <c r="AD256" s="12">
        <v>0</v>
      </c>
      <c r="AE256" s="5"/>
      <c r="AF256" s="5">
        <v>0</v>
      </c>
      <c r="AG256" s="5">
        <v>0</v>
      </c>
      <c r="AH256" s="147">
        <v>0</v>
      </c>
      <c r="AI256" s="5">
        <v>0</v>
      </c>
      <c r="AJ256" s="5"/>
      <c r="AK256" s="5"/>
      <c r="AL256" s="5"/>
      <c r="AM256" s="5"/>
      <c r="AN256" s="5"/>
      <c r="AO256" s="9"/>
      <c r="AP256" s="58"/>
      <c r="AQ256" s="12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9"/>
    </row>
    <row r="257" spans="1:54" ht="14.65" thickBot="1" x14ac:dyDescent="0.5">
      <c r="A257" s="24" t="s">
        <v>80</v>
      </c>
      <c r="B257" s="9" t="s">
        <v>142</v>
      </c>
      <c r="C257" s="58"/>
      <c r="D257" s="12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/>
      <c r="K257" s="5"/>
      <c r="L257" s="5"/>
      <c r="M257" s="5"/>
      <c r="N257" s="5"/>
      <c r="O257" s="9"/>
      <c r="P257" s="58"/>
      <c r="Q257" s="12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/>
      <c r="X257" s="5"/>
      <c r="Y257" s="5"/>
      <c r="Z257" s="5"/>
      <c r="AA257" s="5"/>
      <c r="AB257" s="9"/>
      <c r="AC257" s="58"/>
      <c r="AD257" s="12">
        <v>0</v>
      </c>
      <c r="AE257" s="5"/>
      <c r="AF257" s="5">
        <v>0</v>
      </c>
      <c r="AG257" s="5">
        <v>0</v>
      </c>
      <c r="AH257" s="147">
        <v>0</v>
      </c>
      <c r="AI257" s="5">
        <v>0</v>
      </c>
      <c r="AJ257" s="5"/>
      <c r="AK257" s="5"/>
      <c r="AL257" s="5"/>
      <c r="AM257" s="5"/>
      <c r="AN257" s="5"/>
      <c r="AO257" s="9"/>
      <c r="AP257" s="58"/>
      <c r="AQ257" s="12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9"/>
    </row>
    <row r="258" spans="1:54" ht="14.65" thickBot="1" x14ac:dyDescent="0.5">
      <c r="A258" s="24" t="s">
        <v>81</v>
      </c>
      <c r="B258" s="9" t="s">
        <v>142</v>
      </c>
      <c r="C258" s="58"/>
      <c r="D258" s="12">
        <v>0</v>
      </c>
      <c r="E258" s="5">
        <v>0</v>
      </c>
      <c r="F258" s="5">
        <v>1</v>
      </c>
      <c r="G258" s="5">
        <v>0</v>
      </c>
      <c r="H258" s="5">
        <v>0</v>
      </c>
      <c r="I258" s="5">
        <v>0</v>
      </c>
      <c r="J258" s="5"/>
      <c r="K258" s="5"/>
      <c r="L258" s="5"/>
      <c r="M258" s="5"/>
      <c r="N258" s="5"/>
      <c r="O258" s="9"/>
      <c r="P258" s="58"/>
      <c r="Q258" s="12">
        <v>0</v>
      </c>
      <c r="R258" s="5">
        <v>0</v>
      </c>
      <c r="S258" s="5">
        <v>1</v>
      </c>
      <c r="T258" s="5">
        <v>0</v>
      </c>
      <c r="U258" s="5">
        <v>0</v>
      </c>
      <c r="V258" s="5">
        <v>0</v>
      </c>
      <c r="W258" s="5"/>
      <c r="X258" s="5"/>
      <c r="Y258" s="5"/>
      <c r="Z258" s="5"/>
      <c r="AA258" s="5"/>
      <c r="AB258" s="9"/>
      <c r="AC258" s="58"/>
      <c r="AD258" s="12">
        <v>0</v>
      </c>
      <c r="AE258" s="5"/>
      <c r="AF258" s="5">
        <v>1</v>
      </c>
      <c r="AG258" s="5">
        <v>0</v>
      </c>
      <c r="AH258" s="147">
        <v>0</v>
      </c>
      <c r="AI258" s="5">
        <v>0</v>
      </c>
      <c r="AJ258" s="5"/>
      <c r="AK258" s="5"/>
      <c r="AL258" s="5"/>
      <c r="AM258" s="5"/>
      <c r="AN258" s="5"/>
      <c r="AO258" s="9"/>
      <c r="AP258" s="58"/>
      <c r="AQ258" s="12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9"/>
    </row>
    <row r="259" spans="1:54" ht="14.65" thickBot="1" x14ac:dyDescent="0.5">
      <c r="A259" s="24" t="s">
        <v>82</v>
      </c>
      <c r="B259" s="9" t="s">
        <v>142</v>
      </c>
      <c r="C259" s="58"/>
      <c r="D259" s="12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/>
      <c r="K259" s="5"/>
      <c r="L259" s="5"/>
      <c r="M259" s="5"/>
      <c r="N259" s="5"/>
      <c r="O259" s="9"/>
      <c r="P259" s="58"/>
      <c r="Q259" s="12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/>
      <c r="X259" s="5"/>
      <c r="Y259" s="5"/>
      <c r="Z259" s="5"/>
      <c r="AA259" s="5"/>
      <c r="AB259" s="9"/>
      <c r="AC259" s="58"/>
      <c r="AD259" s="12">
        <v>0</v>
      </c>
      <c r="AE259" s="5"/>
      <c r="AF259" s="5">
        <v>0</v>
      </c>
      <c r="AG259" s="5">
        <v>0</v>
      </c>
      <c r="AH259" s="147">
        <v>0</v>
      </c>
      <c r="AI259" s="5">
        <v>0</v>
      </c>
      <c r="AJ259" s="5"/>
      <c r="AK259" s="5"/>
      <c r="AL259" s="5"/>
      <c r="AM259" s="5"/>
      <c r="AN259" s="5"/>
      <c r="AO259" s="9"/>
      <c r="AP259" s="58"/>
      <c r="AQ259" s="12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9"/>
    </row>
    <row r="260" spans="1:54" ht="14.65" thickBot="1" x14ac:dyDescent="0.5">
      <c r="A260" s="24" t="s">
        <v>83</v>
      </c>
      <c r="B260" s="9" t="s">
        <v>142</v>
      </c>
      <c r="C260" s="58"/>
      <c r="D260" s="12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/>
      <c r="K260" s="5"/>
      <c r="L260" s="5"/>
      <c r="M260" s="5"/>
      <c r="N260" s="5"/>
      <c r="O260" s="9"/>
      <c r="P260" s="58"/>
      <c r="Q260" s="12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/>
      <c r="X260" s="5"/>
      <c r="Y260" s="5"/>
      <c r="Z260" s="5"/>
      <c r="AA260" s="5"/>
      <c r="AB260" s="9"/>
      <c r="AC260" s="58"/>
      <c r="AD260" s="12">
        <v>0</v>
      </c>
      <c r="AE260" s="5"/>
      <c r="AF260" s="5">
        <v>0</v>
      </c>
      <c r="AG260" s="5">
        <v>0</v>
      </c>
      <c r="AH260" s="147">
        <v>0</v>
      </c>
      <c r="AI260" s="5">
        <v>0</v>
      </c>
      <c r="AJ260" s="5"/>
      <c r="AK260" s="5"/>
      <c r="AL260" s="5"/>
      <c r="AM260" s="5"/>
      <c r="AN260" s="5"/>
      <c r="AO260" s="9"/>
      <c r="AP260" s="58"/>
      <c r="AQ260" s="12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9"/>
    </row>
    <row r="261" spans="1:54" ht="14.65" thickBot="1" x14ac:dyDescent="0.5">
      <c r="A261" s="24" t="s">
        <v>84</v>
      </c>
      <c r="B261" s="9" t="s">
        <v>142</v>
      </c>
      <c r="C261" s="58"/>
      <c r="D261" s="12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/>
      <c r="K261" s="5"/>
      <c r="L261" s="5"/>
      <c r="M261" s="5"/>
      <c r="N261" s="5"/>
      <c r="O261" s="9"/>
      <c r="P261" s="58"/>
      <c r="Q261" s="12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/>
      <c r="X261" s="5"/>
      <c r="Y261" s="5"/>
      <c r="Z261" s="5"/>
      <c r="AA261" s="5"/>
      <c r="AB261" s="9"/>
      <c r="AC261" s="58"/>
      <c r="AD261" s="12">
        <v>0</v>
      </c>
      <c r="AE261" s="5"/>
      <c r="AF261" s="5">
        <v>0</v>
      </c>
      <c r="AG261" s="5">
        <v>0</v>
      </c>
      <c r="AH261" s="147">
        <v>0</v>
      </c>
      <c r="AI261" s="5">
        <v>0</v>
      </c>
      <c r="AJ261" s="5"/>
      <c r="AK261" s="5"/>
      <c r="AL261" s="5"/>
      <c r="AM261" s="5"/>
      <c r="AN261" s="5"/>
      <c r="AO261" s="9"/>
      <c r="AP261" s="58"/>
      <c r="AQ261" s="12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9"/>
    </row>
    <row r="262" spans="1:54" ht="14.65" thickBot="1" x14ac:dyDescent="0.5">
      <c r="A262" s="24" t="s">
        <v>85</v>
      </c>
      <c r="B262" s="9" t="s">
        <v>142</v>
      </c>
      <c r="C262" s="58"/>
      <c r="D262" s="12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/>
      <c r="K262" s="5"/>
      <c r="L262" s="5"/>
      <c r="M262" s="5"/>
      <c r="N262" s="5"/>
      <c r="O262" s="9"/>
      <c r="P262" s="58"/>
      <c r="Q262" s="12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/>
      <c r="X262" s="5"/>
      <c r="Y262" s="5"/>
      <c r="Z262" s="5"/>
      <c r="AA262" s="5"/>
      <c r="AB262" s="9"/>
      <c r="AC262" s="58"/>
      <c r="AD262" s="12">
        <v>0</v>
      </c>
      <c r="AE262" s="5"/>
      <c r="AF262" s="5">
        <v>0</v>
      </c>
      <c r="AG262" s="5">
        <v>0</v>
      </c>
      <c r="AH262" s="147">
        <v>0</v>
      </c>
      <c r="AI262" s="5">
        <v>0</v>
      </c>
      <c r="AJ262" s="5"/>
      <c r="AK262" s="5"/>
      <c r="AL262" s="5"/>
      <c r="AM262" s="5"/>
      <c r="AN262" s="5"/>
      <c r="AO262" s="9"/>
      <c r="AP262" s="58"/>
      <c r="AQ262" s="12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9"/>
    </row>
    <row r="263" spans="1:54" ht="14.65" thickBot="1" x14ac:dyDescent="0.5">
      <c r="A263" s="24" t="s">
        <v>86</v>
      </c>
      <c r="B263" s="9" t="s">
        <v>142</v>
      </c>
      <c r="C263" s="58"/>
      <c r="D263" s="12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/>
      <c r="K263" s="5"/>
      <c r="L263" s="5"/>
      <c r="M263" s="5"/>
      <c r="N263" s="5"/>
      <c r="O263" s="9"/>
      <c r="P263" s="58"/>
      <c r="Q263" s="12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/>
      <c r="X263" s="5"/>
      <c r="Y263" s="5"/>
      <c r="Z263" s="5"/>
      <c r="AA263" s="5"/>
      <c r="AB263" s="9"/>
      <c r="AC263" s="58"/>
      <c r="AD263" s="12">
        <v>0</v>
      </c>
      <c r="AE263" s="5"/>
      <c r="AF263" s="5">
        <v>0</v>
      </c>
      <c r="AG263" s="5">
        <v>0</v>
      </c>
      <c r="AH263" s="147">
        <v>0</v>
      </c>
      <c r="AI263" s="5">
        <v>0</v>
      </c>
      <c r="AJ263" s="5"/>
      <c r="AK263" s="5"/>
      <c r="AL263" s="5"/>
      <c r="AM263" s="5"/>
      <c r="AN263" s="5"/>
      <c r="AO263" s="9"/>
      <c r="AP263" s="58"/>
      <c r="AQ263" s="12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9"/>
    </row>
    <row r="264" spans="1:54" ht="14.65" thickBot="1" x14ac:dyDescent="0.5">
      <c r="A264" s="24" t="s">
        <v>87</v>
      </c>
      <c r="B264" s="9" t="s">
        <v>142</v>
      </c>
      <c r="C264" s="58"/>
      <c r="D264" s="12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/>
      <c r="K264" s="5"/>
      <c r="L264" s="5"/>
      <c r="M264" s="5"/>
      <c r="N264" s="5"/>
      <c r="O264" s="9"/>
      <c r="P264" s="58"/>
      <c r="Q264" s="12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/>
      <c r="X264" s="5"/>
      <c r="Y264" s="5"/>
      <c r="Z264" s="5"/>
      <c r="AA264" s="5"/>
      <c r="AB264" s="9"/>
      <c r="AC264" s="58"/>
      <c r="AD264" s="12">
        <v>0</v>
      </c>
      <c r="AE264" s="5"/>
      <c r="AF264" s="5">
        <v>0</v>
      </c>
      <c r="AG264" s="5">
        <v>0</v>
      </c>
      <c r="AH264" s="147">
        <v>0</v>
      </c>
      <c r="AI264" s="5">
        <v>0</v>
      </c>
      <c r="AJ264" s="5"/>
      <c r="AK264" s="5"/>
      <c r="AL264" s="5"/>
      <c r="AM264" s="5"/>
      <c r="AN264" s="5"/>
      <c r="AO264" s="9"/>
      <c r="AP264" s="58"/>
      <c r="AQ264" s="12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9"/>
    </row>
    <row r="265" spans="1:54" ht="14.65" thickBot="1" x14ac:dyDescent="0.5">
      <c r="A265" s="24" t="s">
        <v>88</v>
      </c>
      <c r="B265" s="9" t="s">
        <v>142</v>
      </c>
      <c r="C265" s="58"/>
      <c r="D265" s="12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/>
      <c r="K265" s="5"/>
      <c r="L265" s="5"/>
      <c r="M265" s="5"/>
      <c r="N265" s="5"/>
      <c r="O265" s="9"/>
      <c r="P265" s="58"/>
      <c r="Q265" s="12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/>
      <c r="X265" s="5"/>
      <c r="Y265" s="5"/>
      <c r="Z265" s="5"/>
      <c r="AA265" s="5"/>
      <c r="AB265" s="9"/>
      <c r="AC265" s="58"/>
      <c r="AD265" s="12">
        <v>0</v>
      </c>
      <c r="AE265" s="5"/>
      <c r="AF265" s="5">
        <v>0</v>
      </c>
      <c r="AG265" s="5">
        <v>0</v>
      </c>
      <c r="AH265" s="147">
        <v>0</v>
      </c>
      <c r="AI265" s="5">
        <v>0</v>
      </c>
      <c r="AJ265" s="5"/>
      <c r="AK265" s="5"/>
      <c r="AL265" s="5"/>
      <c r="AM265" s="5"/>
      <c r="AN265" s="5"/>
      <c r="AO265" s="9"/>
      <c r="AP265" s="58"/>
      <c r="AQ265" s="12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9"/>
    </row>
    <row r="266" spans="1:54" ht="14.65" thickBot="1" x14ac:dyDescent="0.5">
      <c r="A266" s="24" t="s">
        <v>89</v>
      </c>
      <c r="B266" s="9" t="s">
        <v>142</v>
      </c>
      <c r="C266" s="58"/>
      <c r="D266" s="12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/>
      <c r="K266" s="5"/>
      <c r="L266" s="5"/>
      <c r="M266" s="5"/>
      <c r="N266" s="5"/>
      <c r="O266" s="9"/>
      <c r="P266" s="58"/>
      <c r="Q266" s="12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/>
      <c r="X266" s="5"/>
      <c r="Y266" s="5"/>
      <c r="Z266" s="5"/>
      <c r="AA266" s="5"/>
      <c r="AB266" s="9"/>
      <c r="AC266" s="58"/>
      <c r="AD266" s="12">
        <v>0</v>
      </c>
      <c r="AE266" s="5"/>
      <c r="AF266" s="5">
        <v>0</v>
      </c>
      <c r="AG266" s="5">
        <v>0</v>
      </c>
      <c r="AH266" s="147">
        <v>0</v>
      </c>
      <c r="AI266" s="5">
        <v>0</v>
      </c>
      <c r="AJ266" s="5"/>
      <c r="AK266" s="5"/>
      <c r="AL266" s="5"/>
      <c r="AM266" s="5"/>
      <c r="AN266" s="5"/>
      <c r="AO266" s="9"/>
      <c r="AP266" s="58"/>
      <c r="AQ266" s="12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9"/>
    </row>
    <row r="267" spans="1:54" ht="14.65" thickBot="1" x14ac:dyDescent="0.5">
      <c r="A267" s="24" t="s">
        <v>90</v>
      </c>
      <c r="B267" s="9" t="s">
        <v>142</v>
      </c>
      <c r="C267" s="58"/>
      <c r="D267" s="12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/>
      <c r="K267" s="5"/>
      <c r="L267" s="5"/>
      <c r="M267" s="5"/>
      <c r="N267" s="5"/>
      <c r="O267" s="9"/>
      <c r="P267" s="58"/>
      <c r="Q267" s="12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/>
      <c r="X267" s="5"/>
      <c r="Y267" s="5"/>
      <c r="Z267" s="5"/>
      <c r="AA267" s="5"/>
      <c r="AB267" s="9"/>
      <c r="AC267" s="58"/>
      <c r="AD267" s="12">
        <v>0</v>
      </c>
      <c r="AE267" s="5"/>
      <c r="AF267" s="5">
        <v>0</v>
      </c>
      <c r="AG267" s="5">
        <v>0</v>
      </c>
      <c r="AH267" s="147">
        <v>0</v>
      </c>
      <c r="AI267" s="5">
        <v>0</v>
      </c>
      <c r="AJ267" s="5"/>
      <c r="AK267" s="5"/>
      <c r="AL267" s="5"/>
      <c r="AM267" s="5"/>
      <c r="AN267" s="5"/>
      <c r="AO267" s="9"/>
      <c r="AP267" s="58"/>
      <c r="AQ267" s="12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9"/>
    </row>
    <row r="268" spans="1:54" ht="14.65" thickBot="1" x14ac:dyDescent="0.5">
      <c r="A268" s="24" t="s">
        <v>91</v>
      </c>
      <c r="B268" s="9" t="s">
        <v>142</v>
      </c>
      <c r="C268" s="58"/>
      <c r="D268" s="12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/>
      <c r="K268" s="5"/>
      <c r="L268" s="5"/>
      <c r="M268" s="5"/>
      <c r="N268" s="5"/>
      <c r="O268" s="9"/>
      <c r="P268" s="58"/>
      <c r="Q268" s="12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/>
      <c r="X268" s="5"/>
      <c r="Y268" s="5"/>
      <c r="Z268" s="5"/>
      <c r="AA268" s="5"/>
      <c r="AB268" s="9"/>
      <c r="AC268" s="58"/>
      <c r="AD268" s="12">
        <v>0</v>
      </c>
      <c r="AE268" s="5"/>
      <c r="AF268" s="5">
        <v>0</v>
      </c>
      <c r="AG268" s="5">
        <v>0</v>
      </c>
      <c r="AH268" s="147">
        <v>0</v>
      </c>
      <c r="AI268" s="5">
        <v>0</v>
      </c>
      <c r="AJ268" s="5"/>
      <c r="AK268" s="5"/>
      <c r="AL268" s="5"/>
      <c r="AM268" s="5"/>
      <c r="AN268" s="5"/>
      <c r="AO268" s="9"/>
      <c r="AP268" s="58"/>
      <c r="AQ268" s="12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9"/>
    </row>
    <row r="269" spans="1:54" ht="14.65" thickBot="1" x14ac:dyDescent="0.5">
      <c r="A269" s="24" t="s">
        <v>92</v>
      </c>
      <c r="B269" s="9" t="s">
        <v>142</v>
      </c>
      <c r="C269" s="58"/>
      <c r="D269" s="12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/>
      <c r="K269" s="5"/>
      <c r="L269" s="5"/>
      <c r="M269" s="5"/>
      <c r="N269" s="5"/>
      <c r="O269" s="9"/>
      <c r="P269" s="58"/>
      <c r="Q269" s="12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/>
      <c r="X269" s="5"/>
      <c r="Y269" s="5"/>
      <c r="Z269" s="5"/>
      <c r="AA269" s="5"/>
      <c r="AB269" s="9"/>
      <c r="AC269" s="58"/>
      <c r="AD269" s="12">
        <v>0</v>
      </c>
      <c r="AE269" s="5"/>
      <c r="AF269" s="5">
        <v>0</v>
      </c>
      <c r="AG269" s="5">
        <v>0</v>
      </c>
      <c r="AH269" s="147">
        <v>0</v>
      </c>
      <c r="AI269" s="5">
        <v>0</v>
      </c>
      <c r="AJ269" s="5"/>
      <c r="AK269" s="5"/>
      <c r="AL269" s="5"/>
      <c r="AM269" s="5"/>
      <c r="AN269" s="5"/>
      <c r="AO269" s="9"/>
      <c r="AP269" s="58"/>
      <c r="AQ269" s="12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9"/>
    </row>
    <row r="270" spans="1:54" ht="14.65" thickBot="1" x14ac:dyDescent="0.5">
      <c r="A270" s="24" t="s">
        <v>93</v>
      </c>
      <c r="B270" s="9" t="s">
        <v>142</v>
      </c>
      <c r="C270" s="58"/>
      <c r="D270" s="12">
        <v>0</v>
      </c>
      <c r="E270" s="5">
        <v>0</v>
      </c>
      <c r="F270" s="5">
        <v>1</v>
      </c>
      <c r="G270" s="5">
        <v>1</v>
      </c>
      <c r="H270" s="5">
        <v>0</v>
      </c>
      <c r="I270" s="5">
        <v>0</v>
      </c>
      <c r="J270" s="5"/>
      <c r="K270" s="5"/>
      <c r="L270" s="5"/>
      <c r="M270" s="5"/>
      <c r="N270" s="5"/>
      <c r="O270" s="9"/>
      <c r="P270" s="58"/>
      <c r="Q270" s="12">
        <v>0</v>
      </c>
      <c r="R270" s="5">
        <v>0</v>
      </c>
      <c r="S270" s="5">
        <v>1</v>
      </c>
      <c r="T270" s="5">
        <v>1</v>
      </c>
      <c r="U270" s="5">
        <v>0</v>
      </c>
      <c r="V270" s="5">
        <v>0</v>
      </c>
      <c r="W270" s="5"/>
      <c r="X270" s="5"/>
      <c r="Y270" s="5"/>
      <c r="Z270" s="5"/>
      <c r="AA270" s="5"/>
      <c r="AB270" s="9"/>
      <c r="AC270" s="58"/>
      <c r="AD270" s="12">
        <v>0</v>
      </c>
      <c r="AE270" s="5"/>
      <c r="AF270" s="5">
        <v>1</v>
      </c>
      <c r="AG270" s="5">
        <v>1</v>
      </c>
      <c r="AH270" s="147">
        <v>0</v>
      </c>
      <c r="AI270" s="5">
        <v>0</v>
      </c>
      <c r="AJ270" s="5"/>
      <c r="AK270" s="5"/>
      <c r="AL270" s="5"/>
      <c r="AM270" s="5"/>
      <c r="AN270" s="5"/>
      <c r="AO270" s="9"/>
      <c r="AP270" s="58"/>
      <c r="AQ270" s="12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9"/>
    </row>
    <row r="271" spans="1:54" ht="14.65" thickBot="1" x14ac:dyDescent="0.5">
      <c r="A271" s="24" t="s">
        <v>94</v>
      </c>
      <c r="B271" s="9" t="s">
        <v>142</v>
      </c>
      <c r="C271" s="58"/>
      <c r="D271" s="12">
        <v>1</v>
      </c>
      <c r="E271" s="5">
        <v>1</v>
      </c>
      <c r="F271" s="5">
        <v>0</v>
      </c>
      <c r="G271" s="5">
        <v>0</v>
      </c>
      <c r="H271" s="5">
        <v>0</v>
      </c>
      <c r="I271" s="5">
        <v>0</v>
      </c>
      <c r="J271" s="5"/>
      <c r="K271" s="5"/>
      <c r="L271" s="5"/>
      <c r="M271" s="5"/>
      <c r="N271" s="5"/>
      <c r="O271" s="9"/>
      <c r="P271" s="58"/>
      <c r="Q271" s="12">
        <v>0</v>
      </c>
      <c r="R271" s="5">
        <v>1</v>
      </c>
      <c r="S271" s="5">
        <v>0</v>
      </c>
      <c r="T271" s="5">
        <v>0</v>
      </c>
      <c r="U271" s="5">
        <v>0</v>
      </c>
      <c r="V271" s="5">
        <v>0</v>
      </c>
      <c r="W271" s="5"/>
      <c r="X271" s="5"/>
      <c r="Y271" s="5"/>
      <c r="Z271" s="5"/>
      <c r="AA271" s="5"/>
      <c r="AB271" s="9"/>
      <c r="AC271" s="58"/>
      <c r="AD271" s="12">
        <v>1</v>
      </c>
      <c r="AE271" s="5"/>
      <c r="AF271" s="5">
        <v>0</v>
      </c>
      <c r="AG271" s="5">
        <v>0</v>
      </c>
      <c r="AH271" s="147">
        <v>0</v>
      </c>
      <c r="AI271" s="5">
        <v>0</v>
      </c>
      <c r="AJ271" s="5"/>
      <c r="AK271" s="5"/>
      <c r="AL271" s="5"/>
      <c r="AM271" s="5"/>
      <c r="AN271" s="5"/>
      <c r="AO271" s="9"/>
      <c r="AP271" s="58"/>
      <c r="AQ271" s="12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9"/>
    </row>
    <row r="272" spans="1:54" ht="14.65" thickBot="1" x14ac:dyDescent="0.5">
      <c r="A272" s="24" t="s">
        <v>95</v>
      </c>
      <c r="B272" s="9" t="s">
        <v>142</v>
      </c>
      <c r="C272" s="58"/>
      <c r="D272" s="12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/>
      <c r="K272" s="5"/>
      <c r="L272" s="5"/>
      <c r="M272" s="5"/>
      <c r="N272" s="5"/>
      <c r="O272" s="9"/>
      <c r="P272" s="58"/>
      <c r="Q272" s="12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/>
      <c r="X272" s="5"/>
      <c r="Y272" s="5"/>
      <c r="Z272" s="5"/>
      <c r="AA272" s="5"/>
      <c r="AB272" s="9"/>
      <c r="AC272" s="58"/>
      <c r="AD272" s="12">
        <v>0</v>
      </c>
      <c r="AE272" s="5"/>
      <c r="AF272" s="5">
        <v>0</v>
      </c>
      <c r="AG272" s="5">
        <v>0</v>
      </c>
      <c r="AH272" s="147">
        <v>0</v>
      </c>
      <c r="AI272" s="5">
        <v>0</v>
      </c>
      <c r="AJ272" s="5"/>
      <c r="AK272" s="5"/>
      <c r="AL272" s="5"/>
      <c r="AM272" s="5"/>
      <c r="AN272" s="5"/>
      <c r="AO272" s="9"/>
      <c r="AP272" s="58"/>
      <c r="AQ272" s="12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9"/>
    </row>
    <row r="273" spans="1:54" ht="14.65" thickBot="1" x14ac:dyDescent="0.5">
      <c r="A273" s="24" t="s">
        <v>96</v>
      </c>
      <c r="B273" s="9" t="s">
        <v>142</v>
      </c>
      <c r="C273" s="58"/>
      <c r="D273" s="12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/>
      <c r="K273" s="5"/>
      <c r="L273" s="5"/>
      <c r="M273" s="5"/>
      <c r="N273" s="5"/>
      <c r="O273" s="9"/>
      <c r="P273" s="58"/>
      <c r="Q273" s="12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/>
      <c r="X273" s="5"/>
      <c r="Y273" s="5"/>
      <c r="Z273" s="5"/>
      <c r="AA273" s="5"/>
      <c r="AB273" s="9"/>
      <c r="AC273" s="58"/>
      <c r="AD273" s="12">
        <v>0</v>
      </c>
      <c r="AE273" s="5"/>
      <c r="AF273" s="5">
        <v>0</v>
      </c>
      <c r="AG273" s="5">
        <v>0</v>
      </c>
      <c r="AH273" s="147">
        <v>0</v>
      </c>
      <c r="AI273" s="5">
        <v>0</v>
      </c>
      <c r="AJ273" s="5"/>
      <c r="AK273" s="5"/>
      <c r="AL273" s="5"/>
      <c r="AM273" s="5"/>
      <c r="AN273" s="5"/>
      <c r="AO273" s="9"/>
      <c r="AP273" s="58"/>
      <c r="AQ273" s="12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9"/>
    </row>
    <row r="274" spans="1:54" ht="14.65" thickBot="1" x14ac:dyDescent="0.5">
      <c r="A274" s="24" t="s">
        <v>97</v>
      </c>
      <c r="B274" s="9" t="s">
        <v>142</v>
      </c>
      <c r="C274" s="58"/>
      <c r="D274" s="12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/>
      <c r="K274" s="5"/>
      <c r="L274" s="5"/>
      <c r="M274" s="5"/>
      <c r="N274" s="5"/>
      <c r="O274" s="9"/>
      <c r="P274" s="58"/>
      <c r="Q274" s="12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/>
      <c r="X274" s="5"/>
      <c r="Y274" s="5"/>
      <c r="Z274" s="5"/>
      <c r="AA274" s="5"/>
      <c r="AB274" s="9"/>
      <c r="AC274" s="58"/>
      <c r="AD274" s="12">
        <v>0</v>
      </c>
      <c r="AE274" s="5"/>
      <c r="AF274" s="5">
        <v>0</v>
      </c>
      <c r="AG274" s="5">
        <v>0</v>
      </c>
      <c r="AH274" s="147">
        <v>0</v>
      </c>
      <c r="AI274" s="5">
        <v>0</v>
      </c>
      <c r="AJ274" s="5"/>
      <c r="AK274" s="5"/>
      <c r="AL274" s="5"/>
      <c r="AM274" s="5"/>
      <c r="AN274" s="5"/>
      <c r="AO274" s="9"/>
      <c r="AP274" s="58"/>
      <c r="AQ274" s="12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9"/>
    </row>
    <row r="275" spans="1:54" ht="14.65" thickBot="1" x14ac:dyDescent="0.5">
      <c r="A275" s="24" t="s">
        <v>98</v>
      </c>
      <c r="B275" s="9" t="s">
        <v>142</v>
      </c>
      <c r="C275" s="58"/>
      <c r="D275" s="12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/>
      <c r="K275" s="5"/>
      <c r="L275" s="5"/>
      <c r="M275" s="5"/>
      <c r="N275" s="5"/>
      <c r="O275" s="9"/>
      <c r="P275" s="58"/>
      <c r="Q275" s="12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/>
      <c r="X275" s="5"/>
      <c r="Y275" s="5"/>
      <c r="Z275" s="5"/>
      <c r="AA275" s="5"/>
      <c r="AB275" s="9"/>
      <c r="AC275" s="58"/>
      <c r="AD275" s="12">
        <v>0</v>
      </c>
      <c r="AE275" s="5"/>
      <c r="AF275" s="5">
        <v>0</v>
      </c>
      <c r="AG275" s="5">
        <v>0</v>
      </c>
      <c r="AH275" s="147">
        <v>0</v>
      </c>
      <c r="AI275" s="5">
        <v>0</v>
      </c>
      <c r="AJ275" s="5"/>
      <c r="AK275" s="5"/>
      <c r="AL275" s="5"/>
      <c r="AM275" s="5"/>
      <c r="AN275" s="5"/>
      <c r="AO275" s="9"/>
      <c r="AP275" s="58"/>
      <c r="AQ275" s="12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9"/>
    </row>
    <row r="276" spans="1:54" ht="14.65" thickBot="1" x14ac:dyDescent="0.5">
      <c r="A276" s="24" t="s">
        <v>99</v>
      </c>
      <c r="B276" s="9" t="s">
        <v>142</v>
      </c>
      <c r="C276" s="58"/>
      <c r="D276" s="12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/>
      <c r="K276" s="5"/>
      <c r="L276" s="5"/>
      <c r="M276" s="5"/>
      <c r="N276" s="5"/>
      <c r="O276" s="9"/>
      <c r="P276" s="58"/>
      <c r="Q276" s="12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/>
      <c r="X276" s="5"/>
      <c r="Y276" s="5"/>
      <c r="Z276" s="5"/>
      <c r="AA276" s="5"/>
      <c r="AB276" s="9"/>
      <c r="AC276" s="58"/>
      <c r="AD276" s="12">
        <v>0</v>
      </c>
      <c r="AE276" s="5"/>
      <c r="AF276" s="5">
        <v>0</v>
      </c>
      <c r="AG276" s="5">
        <v>0</v>
      </c>
      <c r="AH276" s="147">
        <v>0</v>
      </c>
      <c r="AI276" s="5">
        <v>0</v>
      </c>
      <c r="AJ276" s="5"/>
      <c r="AK276" s="5"/>
      <c r="AL276" s="5"/>
      <c r="AM276" s="5"/>
      <c r="AN276" s="5"/>
      <c r="AO276" s="9"/>
      <c r="AP276" s="58"/>
      <c r="AQ276" s="12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9"/>
    </row>
    <row r="277" spans="1:54" ht="14.65" thickBot="1" x14ac:dyDescent="0.5">
      <c r="A277" s="24" t="s">
        <v>100</v>
      </c>
      <c r="B277" s="9" t="s">
        <v>142</v>
      </c>
      <c r="C277" s="58"/>
      <c r="D277" s="12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/>
      <c r="K277" s="5"/>
      <c r="L277" s="5"/>
      <c r="M277" s="5"/>
      <c r="N277" s="5"/>
      <c r="O277" s="9"/>
      <c r="P277" s="58"/>
      <c r="Q277" s="12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/>
      <c r="X277" s="5"/>
      <c r="Y277" s="5"/>
      <c r="Z277" s="5"/>
      <c r="AA277" s="5"/>
      <c r="AB277" s="9"/>
      <c r="AC277" s="58"/>
      <c r="AD277" s="12">
        <v>0</v>
      </c>
      <c r="AE277" s="5"/>
      <c r="AF277" s="5">
        <v>0</v>
      </c>
      <c r="AG277" s="5">
        <v>0</v>
      </c>
      <c r="AH277" s="147">
        <v>0</v>
      </c>
      <c r="AI277" s="5">
        <v>0</v>
      </c>
      <c r="AJ277" s="5"/>
      <c r="AK277" s="5"/>
      <c r="AL277" s="5"/>
      <c r="AM277" s="5"/>
      <c r="AN277" s="5"/>
      <c r="AO277" s="9"/>
      <c r="AP277" s="58"/>
      <c r="AQ277" s="12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9"/>
    </row>
    <row r="278" spans="1:54" ht="14.65" thickBot="1" x14ac:dyDescent="0.5">
      <c r="A278" s="24" t="s">
        <v>101</v>
      </c>
      <c r="B278" s="9" t="s">
        <v>142</v>
      </c>
      <c r="C278" s="58"/>
      <c r="D278" s="12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/>
      <c r="K278" s="5"/>
      <c r="L278" s="5"/>
      <c r="M278" s="5"/>
      <c r="N278" s="5"/>
      <c r="O278" s="9"/>
      <c r="P278" s="58"/>
      <c r="Q278" s="12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/>
      <c r="X278" s="5"/>
      <c r="Y278" s="5"/>
      <c r="Z278" s="5"/>
      <c r="AA278" s="5"/>
      <c r="AB278" s="9"/>
      <c r="AC278" s="58"/>
      <c r="AD278" s="12">
        <v>0</v>
      </c>
      <c r="AE278" s="5"/>
      <c r="AF278" s="5">
        <v>0</v>
      </c>
      <c r="AG278" s="5">
        <v>0</v>
      </c>
      <c r="AH278" s="147">
        <v>0</v>
      </c>
      <c r="AI278" s="5">
        <v>0</v>
      </c>
      <c r="AJ278" s="5"/>
      <c r="AK278" s="5"/>
      <c r="AL278" s="5"/>
      <c r="AM278" s="5"/>
      <c r="AN278" s="5"/>
      <c r="AO278" s="9"/>
      <c r="AP278" s="58"/>
      <c r="AQ278" s="12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9"/>
    </row>
    <row r="279" spans="1:54" ht="14.65" thickBot="1" x14ac:dyDescent="0.5">
      <c r="A279" s="24" t="s">
        <v>102</v>
      </c>
      <c r="B279" s="9" t="s">
        <v>142</v>
      </c>
      <c r="C279" s="58"/>
      <c r="D279" s="12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/>
      <c r="K279" s="5"/>
      <c r="L279" s="5"/>
      <c r="M279" s="5"/>
      <c r="N279" s="5"/>
      <c r="O279" s="9"/>
      <c r="P279" s="58"/>
      <c r="Q279" s="12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/>
      <c r="X279" s="5"/>
      <c r="Y279" s="5"/>
      <c r="Z279" s="5"/>
      <c r="AA279" s="5"/>
      <c r="AB279" s="9"/>
      <c r="AC279" s="58"/>
      <c r="AD279" s="12">
        <v>0</v>
      </c>
      <c r="AE279" s="5"/>
      <c r="AF279" s="5">
        <v>0</v>
      </c>
      <c r="AG279" s="5">
        <v>0</v>
      </c>
      <c r="AH279" s="147">
        <v>0</v>
      </c>
      <c r="AI279" s="5">
        <v>0</v>
      </c>
      <c r="AJ279" s="5"/>
      <c r="AK279" s="5"/>
      <c r="AL279" s="5"/>
      <c r="AM279" s="5"/>
      <c r="AN279" s="5"/>
      <c r="AO279" s="9"/>
      <c r="AP279" s="58"/>
      <c r="AQ279" s="12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9"/>
    </row>
    <row r="280" spans="1:54" ht="14.65" thickBot="1" x14ac:dyDescent="0.5">
      <c r="A280" s="24" t="s">
        <v>103</v>
      </c>
      <c r="B280" s="9" t="s">
        <v>142</v>
      </c>
      <c r="C280" s="58"/>
      <c r="D280" s="12">
        <v>0</v>
      </c>
      <c r="E280" s="5">
        <v>0</v>
      </c>
      <c r="F280" s="5">
        <v>0</v>
      </c>
      <c r="G280" s="5">
        <v>0</v>
      </c>
      <c r="H280" s="5">
        <v>0</v>
      </c>
      <c r="I280" s="5">
        <v>1</v>
      </c>
      <c r="J280" s="5"/>
      <c r="K280" s="5"/>
      <c r="L280" s="5"/>
      <c r="M280" s="5"/>
      <c r="N280" s="5"/>
      <c r="O280" s="9"/>
      <c r="P280" s="58"/>
      <c r="Q280" s="12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/>
      <c r="X280" s="5"/>
      <c r="Y280" s="5"/>
      <c r="Z280" s="5"/>
      <c r="AA280" s="5"/>
      <c r="AB280" s="9"/>
      <c r="AC280" s="58"/>
      <c r="AD280" s="12">
        <v>0</v>
      </c>
      <c r="AE280" s="5"/>
      <c r="AF280" s="5">
        <v>0</v>
      </c>
      <c r="AG280" s="5">
        <v>0</v>
      </c>
      <c r="AH280" s="147">
        <v>0</v>
      </c>
      <c r="AI280" s="5">
        <v>1</v>
      </c>
      <c r="AJ280" s="5"/>
      <c r="AK280" s="5"/>
      <c r="AL280" s="5"/>
      <c r="AM280" s="5"/>
      <c r="AN280" s="5"/>
      <c r="AO280" s="9"/>
      <c r="AP280" s="58"/>
      <c r="AQ280" s="12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9"/>
    </row>
    <row r="281" spans="1:54" ht="14.65" thickBot="1" x14ac:dyDescent="0.5">
      <c r="A281" s="24" t="s">
        <v>104</v>
      </c>
      <c r="B281" s="9" t="s">
        <v>142</v>
      </c>
      <c r="C281" s="58"/>
      <c r="D281" s="12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/>
      <c r="K281" s="5"/>
      <c r="L281" s="5"/>
      <c r="M281" s="5"/>
      <c r="N281" s="5"/>
      <c r="O281" s="9"/>
      <c r="P281" s="58"/>
      <c r="Q281" s="12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/>
      <c r="X281" s="5"/>
      <c r="Y281" s="5"/>
      <c r="Z281" s="5"/>
      <c r="AA281" s="5"/>
      <c r="AB281" s="9"/>
      <c r="AC281" s="58"/>
      <c r="AD281" s="12">
        <v>0</v>
      </c>
      <c r="AE281" s="5"/>
      <c r="AF281" s="5">
        <v>0</v>
      </c>
      <c r="AG281" s="5">
        <v>0</v>
      </c>
      <c r="AH281" s="147">
        <v>0</v>
      </c>
      <c r="AI281" s="5">
        <v>0</v>
      </c>
      <c r="AJ281" s="5"/>
      <c r="AK281" s="5"/>
      <c r="AL281" s="5"/>
      <c r="AM281" s="5"/>
      <c r="AN281" s="5"/>
      <c r="AO281" s="9"/>
      <c r="AP281" s="58"/>
      <c r="AQ281" s="12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9"/>
    </row>
    <row r="282" spans="1:54" ht="14.65" thickBot="1" x14ac:dyDescent="0.5">
      <c r="A282" s="24" t="s">
        <v>105</v>
      </c>
      <c r="B282" s="9" t="s">
        <v>142</v>
      </c>
      <c r="C282" s="58"/>
      <c r="D282" s="12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/>
      <c r="K282" s="5"/>
      <c r="L282" s="5"/>
      <c r="M282" s="5"/>
      <c r="N282" s="5"/>
      <c r="O282" s="9"/>
      <c r="P282" s="58"/>
      <c r="Q282" s="12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/>
      <c r="X282" s="5"/>
      <c r="Y282" s="5"/>
      <c r="Z282" s="5"/>
      <c r="AA282" s="5"/>
      <c r="AB282" s="9"/>
      <c r="AC282" s="58"/>
      <c r="AD282" s="12">
        <v>0</v>
      </c>
      <c r="AE282" s="5"/>
      <c r="AF282" s="5">
        <v>0</v>
      </c>
      <c r="AG282" s="5">
        <v>0</v>
      </c>
      <c r="AH282" s="147">
        <v>0</v>
      </c>
      <c r="AI282" s="5">
        <v>0</v>
      </c>
      <c r="AJ282" s="5"/>
      <c r="AK282" s="5"/>
      <c r="AL282" s="5"/>
      <c r="AM282" s="5"/>
      <c r="AN282" s="5"/>
      <c r="AO282" s="9"/>
      <c r="AP282" s="58"/>
      <c r="AQ282" s="12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9"/>
    </row>
    <row r="283" spans="1:54" ht="14.65" thickBot="1" x14ac:dyDescent="0.5">
      <c r="A283" s="24" t="s">
        <v>106</v>
      </c>
      <c r="B283" s="9" t="s">
        <v>142</v>
      </c>
      <c r="C283" s="58"/>
      <c r="D283" s="12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/>
      <c r="K283" s="5"/>
      <c r="L283" s="5"/>
      <c r="M283" s="5"/>
      <c r="N283" s="5"/>
      <c r="O283" s="9"/>
      <c r="P283" s="58"/>
      <c r="Q283" s="12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/>
      <c r="X283" s="5"/>
      <c r="Y283" s="5"/>
      <c r="Z283" s="5"/>
      <c r="AA283" s="5"/>
      <c r="AB283" s="9"/>
      <c r="AC283" s="58"/>
      <c r="AD283" s="12">
        <v>0</v>
      </c>
      <c r="AE283" s="5"/>
      <c r="AF283" s="5">
        <v>0</v>
      </c>
      <c r="AG283" s="5">
        <v>0</v>
      </c>
      <c r="AH283" s="147">
        <v>0</v>
      </c>
      <c r="AI283" s="5">
        <v>0</v>
      </c>
      <c r="AJ283" s="5"/>
      <c r="AK283" s="5"/>
      <c r="AL283" s="5"/>
      <c r="AM283" s="5"/>
      <c r="AN283" s="5"/>
      <c r="AO283" s="9"/>
      <c r="AP283" s="58"/>
      <c r="AQ283" s="12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9"/>
    </row>
    <row r="284" spans="1:54" ht="14.65" thickBot="1" x14ac:dyDescent="0.5">
      <c r="A284" s="24" t="s">
        <v>107</v>
      </c>
      <c r="B284" s="9" t="s">
        <v>142</v>
      </c>
      <c r="C284" s="58"/>
      <c r="D284" s="12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/>
      <c r="K284" s="5"/>
      <c r="L284" s="5"/>
      <c r="M284" s="5"/>
      <c r="N284" s="5"/>
      <c r="O284" s="9"/>
      <c r="P284" s="58"/>
      <c r="Q284" s="12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/>
      <c r="X284" s="5"/>
      <c r="Y284" s="5"/>
      <c r="Z284" s="5"/>
      <c r="AA284" s="5"/>
      <c r="AB284" s="9"/>
      <c r="AC284" s="58"/>
      <c r="AD284" s="12">
        <v>0</v>
      </c>
      <c r="AE284" s="5"/>
      <c r="AF284" s="5">
        <v>0</v>
      </c>
      <c r="AG284" s="5">
        <v>0</v>
      </c>
      <c r="AH284" s="147">
        <v>0</v>
      </c>
      <c r="AI284" s="5">
        <v>0</v>
      </c>
      <c r="AJ284" s="5"/>
      <c r="AK284" s="5"/>
      <c r="AL284" s="5"/>
      <c r="AM284" s="5"/>
      <c r="AN284" s="5"/>
      <c r="AO284" s="9"/>
      <c r="AP284" s="58"/>
      <c r="AQ284" s="12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9"/>
    </row>
    <row r="285" spans="1:54" ht="14.65" thickBot="1" x14ac:dyDescent="0.5">
      <c r="A285" s="24" t="s">
        <v>108</v>
      </c>
      <c r="B285" s="9" t="s">
        <v>142</v>
      </c>
      <c r="C285" s="58"/>
      <c r="D285" s="12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/>
      <c r="K285" s="5"/>
      <c r="L285" s="5"/>
      <c r="M285" s="5"/>
      <c r="N285" s="5"/>
      <c r="O285" s="9"/>
      <c r="P285" s="58"/>
      <c r="Q285" s="12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/>
      <c r="X285" s="5"/>
      <c r="Y285" s="5"/>
      <c r="Z285" s="5"/>
      <c r="AA285" s="5"/>
      <c r="AB285" s="9"/>
      <c r="AC285" s="58"/>
      <c r="AD285" s="12">
        <v>0</v>
      </c>
      <c r="AE285" s="5"/>
      <c r="AF285" s="5">
        <v>0</v>
      </c>
      <c r="AG285" s="5">
        <v>0</v>
      </c>
      <c r="AH285" s="147">
        <v>0</v>
      </c>
      <c r="AI285" s="5">
        <v>0</v>
      </c>
      <c r="AJ285" s="5"/>
      <c r="AK285" s="5"/>
      <c r="AL285" s="5"/>
      <c r="AM285" s="5"/>
      <c r="AN285" s="5"/>
      <c r="AO285" s="9"/>
      <c r="AP285" s="58"/>
      <c r="AQ285" s="12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9"/>
    </row>
    <row r="286" spans="1:54" ht="14.65" thickBot="1" x14ac:dyDescent="0.5">
      <c r="A286" s="24" t="s">
        <v>109</v>
      </c>
      <c r="B286" s="9" t="s">
        <v>142</v>
      </c>
      <c r="C286" s="58"/>
      <c r="D286" s="12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/>
      <c r="K286" s="5"/>
      <c r="L286" s="5"/>
      <c r="M286" s="5"/>
      <c r="N286" s="5"/>
      <c r="O286" s="9"/>
      <c r="P286" s="58"/>
      <c r="Q286" s="12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/>
      <c r="X286" s="5"/>
      <c r="Y286" s="5"/>
      <c r="Z286" s="5"/>
      <c r="AA286" s="5"/>
      <c r="AB286" s="9"/>
      <c r="AC286" s="58"/>
      <c r="AD286" s="12">
        <v>0</v>
      </c>
      <c r="AE286" s="5"/>
      <c r="AF286" s="5">
        <v>0</v>
      </c>
      <c r="AG286" s="5">
        <v>0</v>
      </c>
      <c r="AH286" s="147">
        <v>0</v>
      </c>
      <c r="AI286" s="5">
        <v>0</v>
      </c>
      <c r="AJ286" s="5"/>
      <c r="AK286" s="5"/>
      <c r="AL286" s="5"/>
      <c r="AM286" s="5"/>
      <c r="AN286" s="5"/>
      <c r="AO286" s="9"/>
      <c r="AP286" s="58"/>
      <c r="AQ286" s="12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9"/>
    </row>
    <row r="287" spans="1:54" ht="14.65" thickBot="1" x14ac:dyDescent="0.5">
      <c r="A287" s="24" t="s">
        <v>110</v>
      </c>
      <c r="B287" s="9" t="s">
        <v>142</v>
      </c>
      <c r="C287" s="58"/>
      <c r="D287" s="12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/>
      <c r="K287" s="5"/>
      <c r="L287" s="5"/>
      <c r="M287" s="5"/>
      <c r="N287" s="5"/>
      <c r="O287" s="9"/>
      <c r="P287" s="58"/>
      <c r="Q287" s="12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/>
      <c r="X287" s="5"/>
      <c r="Y287" s="5"/>
      <c r="Z287" s="5"/>
      <c r="AA287" s="5"/>
      <c r="AB287" s="9"/>
      <c r="AC287" s="58"/>
      <c r="AD287" s="12">
        <v>0</v>
      </c>
      <c r="AE287" s="5"/>
      <c r="AF287" s="5">
        <v>0</v>
      </c>
      <c r="AG287" s="5">
        <v>0</v>
      </c>
      <c r="AH287" s="147">
        <v>0</v>
      </c>
      <c r="AI287" s="5">
        <v>0</v>
      </c>
      <c r="AJ287" s="5"/>
      <c r="AK287" s="5"/>
      <c r="AL287" s="5"/>
      <c r="AM287" s="5"/>
      <c r="AN287" s="5"/>
      <c r="AO287" s="9"/>
      <c r="AP287" s="58"/>
      <c r="AQ287" s="12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9"/>
    </row>
    <row r="288" spans="1:54" ht="14.65" thickBot="1" x14ac:dyDescent="0.5">
      <c r="A288" s="24" t="s">
        <v>111</v>
      </c>
      <c r="B288" s="9" t="s">
        <v>142</v>
      </c>
      <c r="C288" s="58"/>
      <c r="D288" s="12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/>
      <c r="K288" s="5"/>
      <c r="L288" s="5"/>
      <c r="M288" s="5"/>
      <c r="N288" s="5"/>
      <c r="O288" s="9"/>
      <c r="P288" s="58"/>
      <c r="Q288" s="12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/>
      <c r="X288" s="5"/>
      <c r="Y288" s="5"/>
      <c r="Z288" s="5"/>
      <c r="AA288" s="5"/>
      <c r="AB288" s="9"/>
      <c r="AC288" s="58"/>
      <c r="AD288" s="12">
        <v>0</v>
      </c>
      <c r="AE288" s="5"/>
      <c r="AF288" s="5">
        <v>0</v>
      </c>
      <c r="AG288" s="5">
        <v>0</v>
      </c>
      <c r="AH288" s="147">
        <v>0</v>
      </c>
      <c r="AI288" s="5">
        <v>0</v>
      </c>
      <c r="AJ288" s="5"/>
      <c r="AK288" s="5"/>
      <c r="AL288" s="5"/>
      <c r="AM288" s="5"/>
      <c r="AN288" s="5"/>
      <c r="AO288" s="9"/>
      <c r="AP288" s="58"/>
      <c r="AQ288" s="12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9"/>
    </row>
    <row r="289" spans="1:54" ht="14.65" thickBot="1" x14ac:dyDescent="0.5">
      <c r="A289" s="24" t="s">
        <v>112</v>
      </c>
      <c r="B289" s="9" t="s">
        <v>142</v>
      </c>
      <c r="C289" s="58"/>
      <c r="D289" s="12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/>
      <c r="K289" s="5"/>
      <c r="L289" s="5"/>
      <c r="M289" s="5"/>
      <c r="N289" s="5"/>
      <c r="O289" s="9"/>
      <c r="P289" s="58"/>
      <c r="Q289" s="12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/>
      <c r="X289" s="5"/>
      <c r="Y289" s="5"/>
      <c r="Z289" s="5"/>
      <c r="AA289" s="5"/>
      <c r="AB289" s="9"/>
      <c r="AC289" s="58"/>
      <c r="AD289" s="12">
        <v>0</v>
      </c>
      <c r="AE289" s="5"/>
      <c r="AF289" s="5">
        <v>0</v>
      </c>
      <c r="AG289" s="5">
        <v>0</v>
      </c>
      <c r="AH289" s="147">
        <v>0</v>
      </c>
      <c r="AI289" s="5">
        <v>0</v>
      </c>
      <c r="AJ289" s="5"/>
      <c r="AK289" s="5"/>
      <c r="AL289" s="5"/>
      <c r="AM289" s="5"/>
      <c r="AN289" s="5"/>
      <c r="AO289" s="9"/>
      <c r="AP289" s="58"/>
      <c r="AQ289" s="12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9"/>
    </row>
    <row r="290" spans="1:54" ht="14.65" thickBot="1" x14ac:dyDescent="0.5">
      <c r="A290" s="24" t="s">
        <v>113</v>
      </c>
      <c r="B290" s="9" t="s">
        <v>142</v>
      </c>
      <c r="C290" s="58"/>
      <c r="D290" s="12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/>
      <c r="K290" s="5"/>
      <c r="L290" s="5"/>
      <c r="M290" s="5"/>
      <c r="N290" s="5"/>
      <c r="O290" s="9"/>
      <c r="P290" s="58"/>
      <c r="Q290" s="12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/>
      <c r="X290" s="5"/>
      <c r="Y290" s="5"/>
      <c r="Z290" s="5"/>
      <c r="AA290" s="5"/>
      <c r="AB290" s="9"/>
      <c r="AC290" s="58"/>
      <c r="AD290" s="12">
        <v>0</v>
      </c>
      <c r="AE290" s="5"/>
      <c r="AF290" s="5">
        <v>0</v>
      </c>
      <c r="AG290" s="5">
        <v>0</v>
      </c>
      <c r="AH290" s="147">
        <v>0</v>
      </c>
      <c r="AI290" s="5">
        <v>0</v>
      </c>
      <c r="AJ290" s="5"/>
      <c r="AK290" s="5"/>
      <c r="AL290" s="5"/>
      <c r="AM290" s="5"/>
      <c r="AN290" s="5"/>
      <c r="AO290" s="9"/>
      <c r="AP290" s="58"/>
      <c r="AQ290" s="12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9"/>
    </row>
    <row r="291" spans="1:54" ht="14.65" thickBot="1" x14ac:dyDescent="0.5">
      <c r="A291" s="24" t="s">
        <v>114</v>
      </c>
      <c r="B291" s="9" t="s">
        <v>142</v>
      </c>
      <c r="C291" s="58"/>
      <c r="D291" s="12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/>
      <c r="K291" s="5"/>
      <c r="L291" s="5"/>
      <c r="M291" s="5"/>
      <c r="N291" s="5"/>
      <c r="O291" s="9"/>
      <c r="P291" s="58"/>
      <c r="Q291" s="12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/>
      <c r="X291" s="5"/>
      <c r="Y291" s="5"/>
      <c r="Z291" s="5"/>
      <c r="AA291" s="5"/>
      <c r="AB291" s="9"/>
      <c r="AC291" s="58"/>
      <c r="AD291" s="12">
        <v>0</v>
      </c>
      <c r="AE291" s="5"/>
      <c r="AF291" s="5">
        <v>0</v>
      </c>
      <c r="AG291" s="5">
        <v>0</v>
      </c>
      <c r="AH291" s="147">
        <v>0</v>
      </c>
      <c r="AI291" s="5">
        <v>0</v>
      </c>
      <c r="AJ291" s="5"/>
      <c r="AK291" s="5"/>
      <c r="AL291" s="5"/>
      <c r="AM291" s="5"/>
      <c r="AN291" s="5"/>
      <c r="AO291" s="9"/>
      <c r="AP291" s="58"/>
      <c r="AQ291" s="12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9"/>
    </row>
    <row r="292" spans="1:54" ht="14.65" thickBot="1" x14ac:dyDescent="0.5">
      <c r="A292" s="24" t="s">
        <v>115</v>
      </c>
      <c r="B292" s="9" t="s">
        <v>142</v>
      </c>
      <c r="C292" s="58"/>
      <c r="D292" s="12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/>
      <c r="K292" s="5"/>
      <c r="L292" s="5"/>
      <c r="M292" s="5"/>
      <c r="N292" s="5"/>
      <c r="O292" s="9"/>
      <c r="P292" s="58"/>
      <c r="Q292" s="12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/>
      <c r="X292" s="5"/>
      <c r="Y292" s="5"/>
      <c r="Z292" s="5"/>
      <c r="AA292" s="5"/>
      <c r="AB292" s="9"/>
      <c r="AC292" s="58"/>
      <c r="AD292" s="12">
        <v>0</v>
      </c>
      <c r="AE292" s="5"/>
      <c r="AF292" s="5">
        <v>0</v>
      </c>
      <c r="AG292" s="5">
        <v>0</v>
      </c>
      <c r="AH292" s="147">
        <v>0</v>
      </c>
      <c r="AI292" s="5">
        <v>0</v>
      </c>
      <c r="AJ292" s="5"/>
      <c r="AK292" s="5"/>
      <c r="AL292" s="5"/>
      <c r="AM292" s="5"/>
      <c r="AN292" s="5"/>
      <c r="AO292" s="9"/>
      <c r="AP292" s="58"/>
      <c r="AQ292" s="12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9"/>
    </row>
    <row r="293" spans="1:54" ht="14.65" thickBot="1" x14ac:dyDescent="0.5">
      <c r="A293" s="24" t="s">
        <v>116</v>
      </c>
      <c r="B293" s="9" t="s">
        <v>142</v>
      </c>
      <c r="C293" s="58"/>
      <c r="D293" s="12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/>
      <c r="K293" s="5"/>
      <c r="L293" s="5"/>
      <c r="M293" s="5"/>
      <c r="N293" s="5"/>
      <c r="O293" s="9"/>
      <c r="P293" s="58"/>
      <c r="Q293" s="12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/>
      <c r="X293" s="5"/>
      <c r="Y293" s="5"/>
      <c r="Z293" s="5"/>
      <c r="AA293" s="5"/>
      <c r="AB293" s="9"/>
      <c r="AC293" s="58"/>
      <c r="AD293" s="12">
        <v>0</v>
      </c>
      <c r="AE293" s="5"/>
      <c r="AF293" s="5">
        <v>0</v>
      </c>
      <c r="AG293" s="5">
        <v>0</v>
      </c>
      <c r="AH293" s="147">
        <v>0</v>
      </c>
      <c r="AI293" s="5">
        <v>0</v>
      </c>
      <c r="AJ293" s="5"/>
      <c r="AK293" s="5"/>
      <c r="AL293" s="5"/>
      <c r="AM293" s="5"/>
      <c r="AN293" s="5"/>
      <c r="AO293" s="9"/>
      <c r="AP293" s="58"/>
      <c r="AQ293" s="12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9"/>
    </row>
    <row r="294" spans="1:54" ht="14.65" thickBot="1" x14ac:dyDescent="0.5">
      <c r="A294" s="24" t="s">
        <v>117</v>
      </c>
      <c r="B294" s="9" t="s">
        <v>142</v>
      </c>
      <c r="C294" s="58"/>
      <c r="D294" s="12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/>
      <c r="K294" s="5"/>
      <c r="L294" s="5"/>
      <c r="M294" s="5"/>
      <c r="N294" s="5"/>
      <c r="O294" s="9"/>
      <c r="P294" s="58"/>
      <c r="Q294" s="12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/>
      <c r="X294" s="5"/>
      <c r="Y294" s="5"/>
      <c r="Z294" s="5"/>
      <c r="AA294" s="5"/>
      <c r="AB294" s="9"/>
      <c r="AC294" s="58"/>
      <c r="AD294" s="12">
        <v>0</v>
      </c>
      <c r="AE294" s="5"/>
      <c r="AF294" s="5">
        <v>0</v>
      </c>
      <c r="AG294" s="5">
        <v>0</v>
      </c>
      <c r="AH294" s="147">
        <v>0</v>
      </c>
      <c r="AI294" s="5">
        <v>0</v>
      </c>
      <c r="AJ294" s="5"/>
      <c r="AK294" s="5"/>
      <c r="AL294" s="5"/>
      <c r="AM294" s="5"/>
      <c r="AN294" s="5"/>
      <c r="AO294" s="9"/>
      <c r="AP294" s="58"/>
      <c r="AQ294" s="12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9"/>
    </row>
    <row r="295" spans="1:54" ht="14.65" thickBot="1" x14ac:dyDescent="0.5">
      <c r="A295" s="24" t="s">
        <v>118</v>
      </c>
      <c r="B295" s="9" t="s">
        <v>142</v>
      </c>
      <c r="C295" s="58"/>
      <c r="D295" s="12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/>
      <c r="K295" s="5"/>
      <c r="L295" s="5"/>
      <c r="M295" s="5"/>
      <c r="N295" s="5"/>
      <c r="O295" s="9"/>
      <c r="P295" s="58"/>
      <c r="Q295" s="12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/>
      <c r="X295" s="5"/>
      <c r="Y295" s="5"/>
      <c r="Z295" s="5"/>
      <c r="AA295" s="5"/>
      <c r="AB295" s="9"/>
      <c r="AC295" s="58"/>
      <c r="AD295" s="12">
        <v>0</v>
      </c>
      <c r="AE295" s="5"/>
      <c r="AF295" s="5">
        <v>0</v>
      </c>
      <c r="AG295" s="5">
        <v>0</v>
      </c>
      <c r="AH295" s="147">
        <v>0</v>
      </c>
      <c r="AI295" s="5">
        <v>0</v>
      </c>
      <c r="AJ295" s="5"/>
      <c r="AK295" s="5"/>
      <c r="AL295" s="5"/>
      <c r="AM295" s="5"/>
      <c r="AN295" s="5"/>
      <c r="AO295" s="9"/>
      <c r="AP295" s="58"/>
      <c r="AQ295" s="12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9"/>
    </row>
    <row r="296" spans="1:54" ht="14.65" thickBot="1" x14ac:dyDescent="0.5">
      <c r="A296" s="24" t="s">
        <v>119</v>
      </c>
      <c r="B296" s="9" t="s">
        <v>142</v>
      </c>
      <c r="C296" s="58"/>
      <c r="D296" s="12">
        <v>0</v>
      </c>
      <c r="E296" s="5">
        <v>0</v>
      </c>
      <c r="F296" s="5">
        <v>1</v>
      </c>
      <c r="G296" s="5">
        <v>0</v>
      </c>
      <c r="H296" s="5">
        <v>0</v>
      </c>
      <c r="I296" s="5">
        <v>0</v>
      </c>
      <c r="J296" s="5"/>
      <c r="K296" s="5"/>
      <c r="L296" s="5"/>
      <c r="M296" s="5"/>
      <c r="N296" s="5"/>
      <c r="O296" s="9"/>
      <c r="P296" s="58"/>
      <c r="Q296" s="12">
        <v>0</v>
      </c>
      <c r="R296" s="5">
        <v>0</v>
      </c>
      <c r="S296" s="5">
        <v>1</v>
      </c>
      <c r="T296" s="5">
        <v>0</v>
      </c>
      <c r="U296" s="5">
        <v>0</v>
      </c>
      <c r="V296" s="5">
        <v>0</v>
      </c>
      <c r="W296" s="5"/>
      <c r="X296" s="5"/>
      <c r="Y296" s="5"/>
      <c r="Z296" s="5"/>
      <c r="AA296" s="5"/>
      <c r="AB296" s="9"/>
      <c r="AC296" s="58"/>
      <c r="AD296" s="12">
        <v>0</v>
      </c>
      <c r="AE296" s="5"/>
      <c r="AF296" s="5">
        <v>1</v>
      </c>
      <c r="AG296" s="5">
        <v>0</v>
      </c>
      <c r="AH296" s="147">
        <v>0</v>
      </c>
      <c r="AI296" s="5">
        <v>0</v>
      </c>
      <c r="AJ296" s="5"/>
      <c r="AK296" s="5"/>
      <c r="AL296" s="5"/>
      <c r="AM296" s="5"/>
      <c r="AN296" s="5"/>
      <c r="AO296" s="9"/>
      <c r="AP296" s="58"/>
      <c r="AQ296" s="12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9"/>
    </row>
    <row r="297" spans="1:54" ht="14.65" thickBot="1" x14ac:dyDescent="0.5">
      <c r="A297" s="24" t="s">
        <v>120</v>
      </c>
      <c r="B297" s="9" t="s">
        <v>142</v>
      </c>
      <c r="C297" s="58"/>
      <c r="D297" s="12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/>
      <c r="K297" s="5"/>
      <c r="L297" s="5"/>
      <c r="M297" s="5"/>
      <c r="N297" s="5"/>
      <c r="O297" s="9"/>
      <c r="P297" s="58"/>
      <c r="Q297" s="12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/>
      <c r="X297" s="5"/>
      <c r="Y297" s="5"/>
      <c r="Z297" s="5"/>
      <c r="AA297" s="5"/>
      <c r="AB297" s="9"/>
      <c r="AC297" s="58"/>
      <c r="AD297" s="12">
        <v>0</v>
      </c>
      <c r="AE297" s="5"/>
      <c r="AF297" s="5">
        <v>0</v>
      </c>
      <c r="AG297" s="5">
        <v>0</v>
      </c>
      <c r="AH297" s="147">
        <v>0</v>
      </c>
      <c r="AI297" s="5">
        <v>0</v>
      </c>
      <c r="AJ297" s="5"/>
      <c r="AK297" s="5"/>
      <c r="AL297" s="5"/>
      <c r="AM297" s="5"/>
      <c r="AN297" s="5"/>
      <c r="AO297" s="9"/>
      <c r="AP297" s="58"/>
      <c r="AQ297" s="12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9"/>
    </row>
    <row r="298" spans="1:54" ht="14.65" thickBot="1" x14ac:dyDescent="0.5">
      <c r="A298" s="24" t="s">
        <v>121</v>
      </c>
      <c r="B298" s="9" t="s">
        <v>142</v>
      </c>
      <c r="C298" s="58"/>
      <c r="D298" s="12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/>
      <c r="K298" s="5"/>
      <c r="L298" s="5"/>
      <c r="M298" s="5"/>
      <c r="N298" s="5"/>
      <c r="O298" s="9"/>
      <c r="P298" s="58"/>
      <c r="Q298" s="12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/>
      <c r="X298" s="5"/>
      <c r="Y298" s="5"/>
      <c r="Z298" s="5"/>
      <c r="AA298" s="5"/>
      <c r="AB298" s="9"/>
      <c r="AC298" s="58"/>
      <c r="AD298" s="12">
        <v>0</v>
      </c>
      <c r="AE298" s="5"/>
      <c r="AF298" s="5">
        <v>0</v>
      </c>
      <c r="AG298" s="5">
        <v>0</v>
      </c>
      <c r="AH298" s="147">
        <v>0</v>
      </c>
      <c r="AI298" s="5">
        <v>0</v>
      </c>
      <c r="AJ298" s="5"/>
      <c r="AK298" s="5"/>
      <c r="AL298" s="5"/>
      <c r="AM298" s="5"/>
      <c r="AN298" s="5"/>
      <c r="AO298" s="9"/>
      <c r="AP298" s="58"/>
      <c r="AQ298" s="12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9"/>
    </row>
    <row r="299" spans="1:54" ht="14.65" thickBot="1" x14ac:dyDescent="0.5">
      <c r="A299" s="24" t="s">
        <v>122</v>
      </c>
      <c r="B299" s="9" t="s">
        <v>142</v>
      </c>
      <c r="C299" s="58"/>
      <c r="D299" s="12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/>
      <c r="K299" s="5"/>
      <c r="L299" s="5"/>
      <c r="M299" s="5"/>
      <c r="N299" s="5"/>
      <c r="O299" s="9"/>
      <c r="P299" s="58"/>
      <c r="Q299" s="12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/>
      <c r="X299" s="5"/>
      <c r="Y299" s="5"/>
      <c r="Z299" s="5"/>
      <c r="AA299" s="5"/>
      <c r="AB299" s="9"/>
      <c r="AC299" s="58"/>
      <c r="AD299" s="12">
        <v>0</v>
      </c>
      <c r="AE299" s="5"/>
      <c r="AF299" s="5">
        <v>0</v>
      </c>
      <c r="AG299" s="5">
        <v>0</v>
      </c>
      <c r="AH299" s="147">
        <v>0</v>
      </c>
      <c r="AI299" s="5">
        <v>0</v>
      </c>
      <c r="AJ299" s="5"/>
      <c r="AK299" s="5"/>
      <c r="AL299" s="5"/>
      <c r="AM299" s="5"/>
      <c r="AN299" s="5"/>
      <c r="AO299" s="9"/>
      <c r="AP299" s="58"/>
      <c r="AQ299" s="12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9"/>
    </row>
    <row r="300" spans="1:54" ht="14.65" thickBot="1" x14ac:dyDescent="0.5">
      <c r="A300" s="24" t="s">
        <v>123</v>
      </c>
      <c r="B300" s="9" t="s">
        <v>142</v>
      </c>
      <c r="C300" s="58"/>
      <c r="D300" s="12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/>
      <c r="K300" s="5"/>
      <c r="L300" s="5"/>
      <c r="M300" s="5"/>
      <c r="N300" s="5"/>
      <c r="O300" s="9"/>
      <c r="P300" s="58"/>
      <c r="Q300" s="12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/>
      <c r="X300" s="5"/>
      <c r="Y300" s="5"/>
      <c r="Z300" s="5"/>
      <c r="AA300" s="5"/>
      <c r="AB300" s="9"/>
      <c r="AC300" s="58"/>
      <c r="AD300" s="12">
        <v>0</v>
      </c>
      <c r="AE300" s="5"/>
      <c r="AF300" s="5">
        <v>0</v>
      </c>
      <c r="AG300" s="5">
        <v>0</v>
      </c>
      <c r="AH300" s="147">
        <v>0</v>
      </c>
      <c r="AI300" s="5">
        <v>0</v>
      </c>
      <c r="AJ300" s="5"/>
      <c r="AK300" s="5"/>
      <c r="AL300" s="5"/>
      <c r="AM300" s="5"/>
      <c r="AN300" s="5"/>
      <c r="AO300" s="9"/>
      <c r="AP300" s="58"/>
      <c r="AQ300" s="12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9"/>
    </row>
    <row r="301" spans="1:54" ht="14.65" thickBot="1" x14ac:dyDescent="0.5">
      <c r="A301" s="24" t="s">
        <v>124</v>
      </c>
      <c r="B301" s="9" t="s">
        <v>142</v>
      </c>
      <c r="C301" s="58"/>
      <c r="D301" s="12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/>
      <c r="K301" s="5"/>
      <c r="L301" s="5"/>
      <c r="M301" s="5"/>
      <c r="N301" s="5"/>
      <c r="O301" s="9"/>
      <c r="P301" s="58"/>
      <c r="Q301" s="12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/>
      <c r="X301" s="5"/>
      <c r="Y301" s="5"/>
      <c r="Z301" s="5"/>
      <c r="AA301" s="5"/>
      <c r="AB301" s="9"/>
      <c r="AC301" s="58"/>
      <c r="AD301" s="12">
        <v>0</v>
      </c>
      <c r="AE301" s="5"/>
      <c r="AF301" s="5">
        <v>0</v>
      </c>
      <c r="AG301" s="5">
        <v>0</v>
      </c>
      <c r="AH301" s="147">
        <v>0</v>
      </c>
      <c r="AI301" s="5">
        <v>0</v>
      </c>
      <c r="AJ301" s="5"/>
      <c r="AK301" s="5"/>
      <c r="AL301" s="5"/>
      <c r="AM301" s="5"/>
      <c r="AN301" s="5"/>
      <c r="AO301" s="9"/>
      <c r="AP301" s="58"/>
      <c r="AQ301" s="12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9"/>
    </row>
    <row r="302" spans="1:54" ht="14.65" thickBot="1" x14ac:dyDescent="0.5">
      <c r="A302" s="24" t="s">
        <v>125</v>
      </c>
      <c r="B302" s="9" t="s">
        <v>142</v>
      </c>
      <c r="C302" s="58"/>
      <c r="D302" s="12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/>
      <c r="K302" s="5"/>
      <c r="L302" s="5"/>
      <c r="M302" s="5"/>
      <c r="N302" s="5"/>
      <c r="O302" s="9"/>
      <c r="P302" s="58"/>
      <c r="Q302" s="12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/>
      <c r="X302" s="5"/>
      <c r="Y302" s="5"/>
      <c r="Z302" s="5"/>
      <c r="AA302" s="5"/>
      <c r="AB302" s="9"/>
      <c r="AC302" s="58"/>
      <c r="AD302" s="12">
        <v>0</v>
      </c>
      <c r="AE302" s="5"/>
      <c r="AF302" s="5">
        <v>0</v>
      </c>
      <c r="AG302" s="5">
        <v>0</v>
      </c>
      <c r="AH302" s="147">
        <v>0</v>
      </c>
      <c r="AI302" s="5">
        <v>0</v>
      </c>
      <c r="AJ302" s="5"/>
      <c r="AK302" s="5"/>
      <c r="AL302" s="5"/>
      <c r="AM302" s="5"/>
      <c r="AN302" s="5"/>
      <c r="AO302" s="9"/>
      <c r="AP302" s="58"/>
      <c r="AQ302" s="12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9"/>
    </row>
    <row r="303" spans="1:54" ht="14.65" thickBot="1" x14ac:dyDescent="0.5">
      <c r="A303" s="24" t="s">
        <v>126</v>
      </c>
      <c r="B303" s="9" t="s">
        <v>142</v>
      </c>
      <c r="C303" s="58"/>
      <c r="D303" s="12">
        <v>1</v>
      </c>
      <c r="E303" s="5">
        <v>1</v>
      </c>
      <c r="F303" s="5">
        <v>0</v>
      </c>
      <c r="G303" s="5">
        <v>0</v>
      </c>
      <c r="H303" s="5">
        <v>1</v>
      </c>
      <c r="I303" s="5">
        <v>0</v>
      </c>
      <c r="J303" s="5"/>
      <c r="K303" s="5"/>
      <c r="L303" s="5"/>
      <c r="M303" s="5"/>
      <c r="N303" s="5"/>
      <c r="O303" s="9"/>
      <c r="P303" s="58"/>
      <c r="Q303" s="12">
        <v>0</v>
      </c>
      <c r="R303" s="5">
        <v>1</v>
      </c>
      <c r="S303" s="5">
        <v>0</v>
      </c>
      <c r="T303" s="5">
        <v>0</v>
      </c>
      <c r="U303" s="5">
        <v>1</v>
      </c>
      <c r="V303" s="5">
        <v>1</v>
      </c>
      <c r="W303" s="5"/>
      <c r="X303" s="5"/>
      <c r="Y303" s="5"/>
      <c r="Z303" s="5"/>
      <c r="AA303" s="5"/>
      <c r="AB303" s="9"/>
      <c r="AC303" s="58"/>
      <c r="AD303" s="12">
        <v>1</v>
      </c>
      <c r="AE303" s="5"/>
      <c r="AF303" s="5">
        <v>0</v>
      </c>
      <c r="AG303" s="5">
        <v>0</v>
      </c>
      <c r="AH303" s="146">
        <v>1</v>
      </c>
      <c r="AI303" s="5">
        <v>0</v>
      </c>
      <c r="AJ303" s="5"/>
      <c r="AK303" s="5"/>
      <c r="AL303" s="5"/>
      <c r="AM303" s="5"/>
      <c r="AN303" s="5"/>
      <c r="AO303" s="9"/>
      <c r="AP303" s="58"/>
      <c r="AQ303" s="12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9"/>
    </row>
    <row r="304" spans="1:54" x14ac:dyDescent="0.45">
      <c r="A304" s="24" t="s">
        <v>127</v>
      </c>
      <c r="B304" s="9" t="s">
        <v>142</v>
      </c>
      <c r="C304" s="58"/>
      <c r="D304" s="12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/>
      <c r="K304" s="5"/>
      <c r="L304" s="5"/>
      <c r="M304" s="5"/>
      <c r="N304" s="5"/>
      <c r="O304" s="9"/>
      <c r="P304" s="58"/>
      <c r="Q304" s="12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/>
      <c r="X304" s="5"/>
      <c r="Y304" s="5"/>
      <c r="Z304" s="5"/>
      <c r="AA304" s="5"/>
      <c r="AB304" s="9"/>
      <c r="AC304" s="58"/>
      <c r="AD304" s="12">
        <v>0</v>
      </c>
      <c r="AE304" s="5"/>
      <c r="AF304" s="5">
        <v>0</v>
      </c>
      <c r="AG304" s="5">
        <v>0</v>
      </c>
      <c r="AH304" s="5">
        <v>0</v>
      </c>
      <c r="AI304" s="5">
        <v>0</v>
      </c>
      <c r="AJ304" s="5"/>
      <c r="AK304" s="5"/>
      <c r="AL304" s="5"/>
      <c r="AM304" s="5"/>
      <c r="AN304" s="5"/>
      <c r="AO304" s="9"/>
      <c r="AP304" s="58"/>
      <c r="AQ304" s="12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9"/>
    </row>
    <row r="305" spans="1:54" x14ac:dyDescent="0.45">
      <c r="A305" s="24" t="s">
        <v>128</v>
      </c>
      <c r="B305" s="9" t="s">
        <v>142</v>
      </c>
      <c r="C305" s="58"/>
      <c r="D305" s="12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/>
      <c r="K305" s="5"/>
      <c r="L305" s="5"/>
      <c r="M305" s="5"/>
      <c r="N305" s="5"/>
      <c r="O305" s="9"/>
      <c r="P305" s="58"/>
      <c r="Q305" s="12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/>
      <c r="X305" s="5"/>
      <c r="Y305" s="5"/>
      <c r="Z305" s="5"/>
      <c r="AA305" s="5"/>
      <c r="AB305" s="9"/>
      <c r="AC305" s="58"/>
      <c r="AD305" s="12">
        <v>0</v>
      </c>
      <c r="AE305" s="5"/>
      <c r="AF305" s="5">
        <v>0</v>
      </c>
      <c r="AG305" s="5">
        <v>0</v>
      </c>
      <c r="AH305" s="5">
        <v>0</v>
      </c>
      <c r="AI305" s="5">
        <v>0</v>
      </c>
      <c r="AJ305" s="5"/>
      <c r="AK305" s="5"/>
      <c r="AL305" s="5"/>
      <c r="AM305" s="5"/>
      <c r="AN305" s="5"/>
      <c r="AO305" s="9"/>
      <c r="AP305" s="58"/>
      <c r="AQ305" s="12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9"/>
    </row>
    <row r="306" spans="1:54" x14ac:dyDescent="0.45">
      <c r="A306" s="24" t="s">
        <v>129</v>
      </c>
      <c r="B306" s="9" t="s">
        <v>142</v>
      </c>
      <c r="C306" s="58"/>
      <c r="D306" s="12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/>
      <c r="K306" s="5"/>
      <c r="L306" s="5"/>
      <c r="M306" s="5"/>
      <c r="N306" s="5"/>
      <c r="O306" s="9"/>
      <c r="P306" s="58"/>
      <c r="Q306" s="12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/>
      <c r="X306" s="5"/>
      <c r="Y306" s="5"/>
      <c r="Z306" s="5"/>
      <c r="AA306" s="5"/>
      <c r="AB306" s="9"/>
      <c r="AC306" s="58"/>
      <c r="AD306" s="12">
        <v>0</v>
      </c>
      <c r="AE306" s="5"/>
      <c r="AF306" s="5">
        <v>0</v>
      </c>
      <c r="AG306" s="5">
        <v>0</v>
      </c>
      <c r="AH306" s="5">
        <v>0</v>
      </c>
      <c r="AI306" s="5">
        <v>0</v>
      </c>
      <c r="AJ306" s="5"/>
      <c r="AK306" s="5"/>
      <c r="AL306" s="5"/>
      <c r="AM306" s="5"/>
      <c r="AN306" s="5"/>
      <c r="AO306" s="9"/>
      <c r="AP306" s="58"/>
      <c r="AQ306" s="12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9"/>
    </row>
    <row r="307" spans="1:54" x14ac:dyDescent="0.45">
      <c r="A307" s="24" t="s">
        <v>130</v>
      </c>
      <c r="B307" s="9" t="s">
        <v>142</v>
      </c>
      <c r="C307" s="58"/>
      <c r="D307" s="12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/>
      <c r="K307" s="5"/>
      <c r="L307" s="5"/>
      <c r="M307" s="5"/>
      <c r="N307" s="5"/>
      <c r="O307" s="9"/>
      <c r="P307" s="58"/>
      <c r="Q307" s="12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/>
      <c r="X307" s="5"/>
      <c r="Y307" s="5"/>
      <c r="Z307" s="5"/>
      <c r="AA307" s="5"/>
      <c r="AB307" s="9"/>
      <c r="AC307" s="58"/>
      <c r="AD307" s="12">
        <v>0</v>
      </c>
      <c r="AE307" s="5"/>
      <c r="AF307" s="5">
        <v>0</v>
      </c>
      <c r="AG307" s="5">
        <v>0</v>
      </c>
      <c r="AH307" s="5">
        <v>0</v>
      </c>
      <c r="AI307" s="5">
        <v>0</v>
      </c>
      <c r="AJ307" s="5"/>
      <c r="AK307" s="5"/>
      <c r="AL307" s="5"/>
      <c r="AM307" s="5"/>
      <c r="AN307" s="5"/>
      <c r="AO307" s="9"/>
      <c r="AP307" s="58"/>
      <c r="AQ307" s="12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9"/>
    </row>
    <row r="308" spans="1:54" x14ac:dyDescent="0.45">
      <c r="A308" s="24" t="s">
        <v>131</v>
      </c>
      <c r="B308" s="9" t="s">
        <v>142</v>
      </c>
      <c r="C308" s="58"/>
      <c r="D308" s="12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/>
      <c r="K308" s="5"/>
      <c r="L308" s="5"/>
      <c r="M308" s="5"/>
      <c r="N308" s="5"/>
      <c r="O308" s="9"/>
      <c r="P308" s="58"/>
      <c r="Q308" s="12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/>
      <c r="X308" s="5"/>
      <c r="Y308" s="5"/>
      <c r="Z308" s="5"/>
      <c r="AA308" s="5"/>
      <c r="AB308" s="9"/>
      <c r="AC308" s="58"/>
      <c r="AD308" s="12">
        <v>0</v>
      </c>
      <c r="AE308" s="5"/>
      <c r="AF308" s="5">
        <v>0</v>
      </c>
      <c r="AG308" s="5">
        <v>0</v>
      </c>
      <c r="AH308" s="5">
        <v>0</v>
      </c>
      <c r="AI308" s="5">
        <v>0</v>
      </c>
      <c r="AJ308" s="5"/>
      <c r="AK308" s="5"/>
      <c r="AL308" s="5"/>
      <c r="AM308" s="5"/>
      <c r="AN308" s="5"/>
      <c r="AO308" s="9"/>
      <c r="AP308" s="58"/>
      <c r="AQ308" s="12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9"/>
    </row>
    <row r="309" spans="1:54" x14ac:dyDescent="0.45">
      <c r="A309" s="24" t="s">
        <v>132</v>
      </c>
      <c r="B309" s="9" t="s">
        <v>142</v>
      </c>
      <c r="C309" s="58"/>
      <c r="D309" s="12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/>
      <c r="K309" s="5"/>
      <c r="L309" s="5"/>
      <c r="M309" s="5"/>
      <c r="N309" s="5"/>
      <c r="O309" s="9"/>
      <c r="P309" s="58"/>
      <c r="Q309" s="12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/>
      <c r="X309" s="5"/>
      <c r="Y309" s="5"/>
      <c r="Z309" s="5"/>
      <c r="AA309" s="5"/>
      <c r="AB309" s="9"/>
      <c r="AC309" s="58"/>
      <c r="AD309" s="12">
        <v>0</v>
      </c>
      <c r="AE309" s="5"/>
      <c r="AF309" s="5">
        <v>0</v>
      </c>
      <c r="AG309" s="5">
        <v>0</v>
      </c>
      <c r="AH309" s="5">
        <v>0</v>
      </c>
      <c r="AI309" s="5">
        <v>0</v>
      </c>
      <c r="AJ309" s="5"/>
      <c r="AK309" s="5"/>
      <c r="AL309" s="5"/>
      <c r="AM309" s="5"/>
      <c r="AN309" s="5"/>
      <c r="AO309" s="9"/>
      <c r="AP309" s="58"/>
      <c r="AQ309" s="12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9"/>
    </row>
    <row r="310" spans="1:54" x14ac:dyDescent="0.45">
      <c r="A310" s="24" t="s">
        <v>133</v>
      </c>
      <c r="B310" s="9" t="s">
        <v>142</v>
      </c>
      <c r="C310" s="58"/>
      <c r="D310" s="12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/>
      <c r="K310" s="5"/>
      <c r="L310" s="5"/>
      <c r="M310" s="5"/>
      <c r="N310" s="5"/>
      <c r="O310" s="9"/>
      <c r="P310" s="58"/>
      <c r="Q310" s="12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/>
      <c r="X310" s="5"/>
      <c r="Y310" s="5"/>
      <c r="Z310" s="5"/>
      <c r="AA310" s="5"/>
      <c r="AB310" s="9"/>
      <c r="AC310" s="58"/>
      <c r="AD310" s="12">
        <v>0</v>
      </c>
      <c r="AE310" s="5"/>
      <c r="AF310" s="5">
        <v>0</v>
      </c>
      <c r="AG310" s="5">
        <v>0</v>
      </c>
      <c r="AH310" s="5">
        <v>0</v>
      </c>
      <c r="AI310" s="5">
        <v>0</v>
      </c>
      <c r="AJ310" s="5"/>
      <c r="AK310" s="5"/>
      <c r="AL310" s="5"/>
      <c r="AM310" s="5"/>
      <c r="AN310" s="5"/>
      <c r="AO310" s="9"/>
      <c r="AP310" s="58"/>
      <c r="AQ310" s="12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9"/>
    </row>
    <row r="311" spans="1:54" s="85" customFormat="1" ht="14.65" thickBot="1" x14ac:dyDescent="0.5">
      <c r="A311" s="24">
        <v>99228</v>
      </c>
      <c r="B311" s="9" t="s">
        <v>142</v>
      </c>
      <c r="C311" s="58"/>
      <c r="D311" s="12"/>
      <c r="E311" s="5"/>
      <c r="F311" s="5"/>
      <c r="G311" s="5"/>
      <c r="H311" s="5"/>
      <c r="I311" s="5">
        <v>0</v>
      </c>
      <c r="J311" s="5"/>
      <c r="K311" s="5"/>
      <c r="L311" s="5"/>
      <c r="M311" s="5"/>
      <c r="N311" s="5"/>
      <c r="O311" s="9"/>
      <c r="P311" s="58"/>
      <c r="Q311" s="12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/>
      <c r="X311" s="5"/>
      <c r="Y311" s="5"/>
      <c r="Z311" s="5"/>
      <c r="AA311" s="5"/>
      <c r="AB311" s="9"/>
      <c r="AC311" s="58"/>
      <c r="AD311" s="12"/>
      <c r="AE311" s="5"/>
      <c r="AF311" s="5"/>
      <c r="AG311" s="5"/>
      <c r="AH311" s="147"/>
      <c r="AI311" s="5">
        <v>0</v>
      </c>
      <c r="AJ311" s="5"/>
      <c r="AK311" s="5"/>
      <c r="AL311" s="5"/>
      <c r="AM311" s="5"/>
      <c r="AN311" s="5"/>
      <c r="AO311" s="9"/>
      <c r="AP311" s="58"/>
      <c r="AQ311" s="12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9"/>
    </row>
    <row r="312" spans="1:54" x14ac:dyDescent="0.45">
      <c r="A312" s="24" t="s">
        <v>134</v>
      </c>
      <c r="B312" s="9" t="s">
        <v>142</v>
      </c>
      <c r="C312" s="58"/>
      <c r="D312" s="12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/>
      <c r="K312" s="5"/>
      <c r="L312" s="5"/>
      <c r="M312" s="5"/>
      <c r="N312" s="5"/>
      <c r="O312" s="9"/>
      <c r="P312" s="58"/>
      <c r="Q312" s="12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/>
      <c r="X312" s="5"/>
      <c r="Y312" s="5"/>
      <c r="Z312" s="5"/>
      <c r="AA312" s="5"/>
      <c r="AB312" s="9"/>
      <c r="AC312" s="58"/>
      <c r="AD312" s="12">
        <v>0</v>
      </c>
      <c r="AE312" s="5"/>
      <c r="AF312" s="5">
        <v>0</v>
      </c>
      <c r="AG312" s="5">
        <v>0</v>
      </c>
      <c r="AH312" s="5">
        <v>0</v>
      </c>
      <c r="AI312" s="5">
        <v>0</v>
      </c>
      <c r="AJ312" s="5"/>
      <c r="AK312" s="5"/>
      <c r="AL312" s="5"/>
      <c r="AM312" s="5"/>
      <c r="AN312" s="5"/>
      <c r="AO312" s="9"/>
      <c r="AP312" s="58"/>
      <c r="AQ312" s="12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9"/>
    </row>
    <row r="313" spans="1:54" x14ac:dyDescent="0.45">
      <c r="A313" s="24" t="s">
        <v>135</v>
      </c>
      <c r="B313" s="9" t="s">
        <v>142</v>
      </c>
      <c r="C313" s="58"/>
      <c r="D313" s="12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/>
      <c r="K313" s="5"/>
      <c r="L313" s="5"/>
      <c r="M313" s="5"/>
      <c r="N313" s="5"/>
      <c r="O313" s="9"/>
      <c r="P313" s="58"/>
      <c r="Q313" s="12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/>
      <c r="X313" s="5"/>
      <c r="Y313" s="5"/>
      <c r="Z313" s="5"/>
      <c r="AA313" s="5"/>
      <c r="AB313" s="9"/>
      <c r="AC313" s="58"/>
      <c r="AD313" s="12">
        <v>0</v>
      </c>
      <c r="AE313" s="5"/>
      <c r="AF313" s="5">
        <v>0</v>
      </c>
      <c r="AG313" s="5">
        <v>0</v>
      </c>
      <c r="AH313" s="5">
        <v>0</v>
      </c>
      <c r="AI313" s="5">
        <v>0</v>
      </c>
      <c r="AJ313" s="5"/>
      <c r="AK313" s="5"/>
      <c r="AL313" s="5"/>
      <c r="AM313" s="5"/>
      <c r="AN313" s="5"/>
      <c r="AO313" s="9"/>
      <c r="AP313" s="58"/>
      <c r="AQ313" s="12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9"/>
    </row>
    <row r="314" spans="1:54" x14ac:dyDescent="0.45">
      <c r="A314" s="24" t="s">
        <v>136</v>
      </c>
      <c r="B314" s="9" t="s">
        <v>142</v>
      </c>
      <c r="C314" s="58"/>
      <c r="D314" s="12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/>
      <c r="K314" s="5"/>
      <c r="L314" s="5"/>
      <c r="M314" s="5"/>
      <c r="N314" s="5"/>
      <c r="O314" s="9"/>
      <c r="P314" s="58"/>
      <c r="Q314" s="12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/>
      <c r="X314" s="5"/>
      <c r="Y314" s="5"/>
      <c r="Z314" s="5"/>
      <c r="AA314" s="5"/>
      <c r="AB314" s="9"/>
      <c r="AC314" s="58"/>
      <c r="AD314" s="12">
        <v>0</v>
      </c>
      <c r="AE314" s="5"/>
      <c r="AF314" s="5">
        <v>0</v>
      </c>
      <c r="AG314" s="5">
        <v>0</v>
      </c>
      <c r="AH314" s="5">
        <v>0</v>
      </c>
      <c r="AI314" s="5">
        <v>0</v>
      </c>
      <c r="AJ314" s="5"/>
      <c r="AK314" s="5"/>
      <c r="AL314" s="5"/>
      <c r="AM314" s="5"/>
      <c r="AN314" s="5"/>
      <c r="AO314" s="9"/>
      <c r="AP314" s="58"/>
      <c r="AQ314" s="12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9"/>
    </row>
    <row r="315" spans="1:54" x14ac:dyDescent="0.45">
      <c r="A315" s="24" t="s">
        <v>137</v>
      </c>
      <c r="B315" s="9" t="s">
        <v>142</v>
      </c>
      <c r="C315" s="58"/>
      <c r="D315" s="12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/>
      <c r="K315" s="5"/>
      <c r="L315" s="5"/>
      <c r="M315" s="5"/>
      <c r="N315" s="5"/>
      <c r="O315" s="9"/>
      <c r="P315" s="58"/>
      <c r="Q315" s="12">
        <v>0</v>
      </c>
      <c r="R315" s="5">
        <v>0</v>
      </c>
      <c r="S315" s="5">
        <v>1</v>
      </c>
      <c r="T315" s="5">
        <v>0</v>
      </c>
      <c r="U315" s="5">
        <v>1</v>
      </c>
      <c r="V315" s="5">
        <v>0</v>
      </c>
      <c r="W315" s="5"/>
      <c r="X315" s="5"/>
      <c r="Y315" s="5"/>
      <c r="Z315" s="5"/>
      <c r="AA315" s="5"/>
      <c r="AB315" s="9"/>
      <c r="AC315" s="58"/>
      <c r="AD315" s="12">
        <v>0</v>
      </c>
      <c r="AE315" s="5"/>
      <c r="AF315" s="5">
        <v>0</v>
      </c>
      <c r="AG315" s="5">
        <v>0</v>
      </c>
      <c r="AH315" s="5">
        <v>0</v>
      </c>
      <c r="AI315" s="5">
        <v>0</v>
      </c>
      <c r="AJ315" s="5"/>
      <c r="AK315" s="5"/>
      <c r="AL315" s="5"/>
      <c r="AM315" s="5"/>
      <c r="AN315" s="5"/>
      <c r="AO315" s="9"/>
      <c r="AP315" s="58"/>
      <c r="AQ315" s="12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9"/>
    </row>
    <row r="316" spans="1:54" x14ac:dyDescent="0.45">
      <c r="A316" s="80" t="s">
        <v>138</v>
      </c>
      <c r="B316" s="9" t="s">
        <v>142</v>
      </c>
      <c r="C316" s="58"/>
      <c r="D316" s="12">
        <v>0</v>
      </c>
      <c r="E316" s="5">
        <v>0</v>
      </c>
      <c r="F316" s="5">
        <v>1</v>
      </c>
      <c r="G316" s="5">
        <v>1</v>
      </c>
      <c r="H316" s="5">
        <v>1</v>
      </c>
      <c r="I316" s="5">
        <v>0</v>
      </c>
      <c r="J316" s="5"/>
      <c r="K316" s="5"/>
      <c r="L316" s="5"/>
      <c r="M316" s="5"/>
      <c r="N316" s="5"/>
      <c r="O316" s="9"/>
      <c r="P316" s="58"/>
      <c r="Q316" s="12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/>
      <c r="X316" s="5"/>
      <c r="Y316" s="5"/>
      <c r="Z316" s="5"/>
      <c r="AA316" s="5"/>
      <c r="AB316" s="9"/>
      <c r="AC316" s="58"/>
      <c r="AD316" s="12">
        <v>0</v>
      </c>
      <c r="AE316" s="5"/>
      <c r="AF316" s="5">
        <v>1</v>
      </c>
      <c r="AG316" s="5">
        <v>1</v>
      </c>
      <c r="AH316" s="5">
        <v>1</v>
      </c>
      <c r="AI316" s="5">
        <v>0</v>
      </c>
      <c r="AJ316" s="5"/>
      <c r="AK316" s="5"/>
      <c r="AL316" s="5"/>
      <c r="AM316" s="5"/>
      <c r="AN316" s="5"/>
      <c r="AO316" s="9"/>
      <c r="AP316" s="58"/>
      <c r="AQ316" s="12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9"/>
    </row>
    <row r="317" spans="1:54" x14ac:dyDescent="0.45">
      <c r="A317" s="24" t="s">
        <v>139</v>
      </c>
      <c r="B317" s="9" t="s">
        <v>142</v>
      </c>
      <c r="C317" s="58"/>
      <c r="D317" s="12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/>
      <c r="K317" s="5"/>
      <c r="L317" s="5"/>
      <c r="M317" s="5"/>
      <c r="N317" s="5"/>
      <c r="O317" s="9"/>
      <c r="P317" s="58"/>
      <c r="Q317" s="12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/>
      <c r="X317" s="5"/>
      <c r="Y317" s="5"/>
      <c r="Z317" s="5"/>
      <c r="AA317" s="5"/>
      <c r="AB317" s="9"/>
      <c r="AC317" s="58"/>
      <c r="AD317" s="12">
        <v>0</v>
      </c>
      <c r="AE317" s="5"/>
      <c r="AF317" s="5">
        <v>0</v>
      </c>
      <c r="AG317" s="5">
        <v>0</v>
      </c>
      <c r="AH317" s="5">
        <v>0</v>
      </c>
      <c r="AI317" s="5">
        <v>0</v>
      </c>
      <c r="AJ317" s="5"/>
      <c r="AK317" s="5"/>
      <c r="AL317" s="5"/>
      <c r="AM317" s="5"/>
      <c r="AN317" s="5"/>
      <c r="AO317" s="9"/>
      <c r="AP317" s="58"/>
      <c r="AQ317" s="12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9"/>
    </row>
    <row r="318" spans="1:54" x14ac:dyDescent="0.45">
      <c r="A318" s="24" t="s">
        <v>140</v>
      </c>
      <c r="B318" s="9" t="s">
        <v>142</v>
      </c>
      <c r="C318" s="58"/>
      <c r="D318" s="12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/>
      <c r="K318" s="5"/>
      <c r="L318" s="5"/>
      <c r="M318" s="5"/>
      <c r="N318" s="5"/>
      <c r="O318" s="9"/>
      <c r="P318" s="58"/>
      <c r="Q318" s="12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/>
      <c r="X318" s="5"/>
      <c r="Y318" s="5"/>
      <c r="Z318" s="5"/>
      <c r="AA318" s="5"/>
      <c r="AB318" s="9"/>
      <c r="AC318" s="58"/>
      <c r="AD318" s="12">
        <v>0</v>
      </c>
      <c r="AE318" s="5"/>
      <c r="AF318" s="5">
        <v>0</v>
      </c>
      <c r="AG318" s="5">
        <v>0</v>
      </c>
      <c r="AH318" s="5">
        <v>0</v>
      </c>
      <c r="AI318" s="5">
        <v>0</v>
      </c>
      <c r="AJ318" s="5"/>
      <c r="AK318" s="5"/>
      <c r="AL318" s="5"/>
      <c r="AM318" s="5"/>
      <c r="AN318" s="5"/>
      <c r="AO318" s="9"/>
      <c r="AP318" s="58"/>
      <c r="AQ318" s="12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9"/>
    </row>
    <row r="319" spans="1:54" ht="14.65" thickBot="1" x14ac:dyDescent="0.5">
      <c r="A319" s="25" t="s">
        <v>141</v>
      </c>
      <c r="B319" s="11" t="s">
        <v>142</v>
      </c>
      <c r="C319" s="26"/>
      <c r="D319" s="13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/>
      <c r="K319" s="10"/>
      <c r="L319" s="10"/>
      <c r="M319" s="10"/>
      <c r="N319" s="10"/>
      <c r="O319" s="11"/>
      <c r="P319" s="26"/>
      <c r="Q319" s="13">
        <f t="shared" ref="Q319:V319" si="8">SUM(Q215:Q318)</f>
        <v>1</v>
      </c>
      <c r="R319" s="10">
        <f t="shared" si="8"/>
        <v>2</v>
      </c>
      <c r="S319" s="10">
        <f t="shared" si="8"/>
        <v>4</v>
      </c>
      <c r="T319" s="10">
        <f t="shared" si="8"/>
        <v>2</v>
      </c>
      <c r="U319" s="10">
        <f t="shared" si="8"/>
        <v>2</v>
      </c>
      <c r="V319" s="10">
        <f t="shared" si="8"/>
        <v>1</v>
      </c>
      <c r="W319" s="10"/>
      <c r="X319" s="10"/>
      <c r="Y319" s="10"/>
      <c r="Z319" s="10"/>
      <c r="AA319" s="10"/>
      <c r="AB319" s="11"/>
      <c r="AC319" s="26"/>
      <c r="AD319" s="13">
        <v>0</v>
      </c>
      <c r="AE319" s="10"/>
      <c r="AF319" s="10">
        <v>0</v>
      </c>
      <c r="AG319" s="10">
        <v>0</v>
      </c>
      <c r="AH319" s="10">
        <v>0</v>
      </c>
      <c r="AI319" s="10">
        <v>0</v>
      </c>
      <c r="AJ319" s="10"/>
      <c r="AK319" s="10"/>
      <c r="AL319" s="10"/>
      <c r="AM319" s="10"/>
      <c r="AN319" s="10"/>
      <c r="AO319" s="11"/>
      <c r="AP319" s="26"/>
      <c r="AQ319" s="13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1"/>
    </row>
    <row r="320" spans="1:54" x14ac:dyDescent="0.45"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W320" s="67"/>
      <c r="X320" s="67"/>
      <c r="Y320" s="67"/>
      <c r="Z320" s="67"/>
      <c r="AA320" s="67"/>
      <c r="AB320" s="67"/>
      <c r="AD320" s="67"/>
      <c r="AE320" s="67"/>
      <c r="AF320" s="67"/>
      <c r="AG320" s="5"/>
      <c r="AH320" s="67"/>
      <c r="AI320" s="67"/>
      <c r="AJ320" s="67"/>
      <c r="AK320" s="67"/>
      <c r="AL320" s="67"/>
      <c r="AM320" s="67"/>
      <c r="AN320" s="67"/>
      <c r="AO320" s="67"/>
    </row>
  </sheetData>
  <mergeCells count="7">
    <mergeCell ref="A108:B108"/>
    <mergeCell ref="A214:B214"/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106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J1" sqref="AJ1:AS106"/>
    </sheetView>
  </sheetViews>
  <sheetFormatPr defaultColWidth="9" defaultRowHeight="14.25" x14ac:dyDescent="0.45"/>
  <cols>
    <col min="1" max="1" width="9" style="53"/>
    <col min="2" max="2" width="2.86328125" style="1" customWidth="1"/>
    <col min="3" max="8" width="9" style="53"/>
    <col min="9" max="12" width="10.73046875" style="53" customWidth="1"/>
    <col min="13" max="13" width="2.86328125" style="1" customWidth="1"/>
    <col min="14" max="23" width="9" style="53"/>
    <col min="24" max="24" width="2.86328125" style="1" customWidth="1"/>
    <col min="25" max="34" width="9" style="53"/>
    <col min="35" max="35" width="2.86328125" style="1" customWidth="1"/>
    <col min="36" max="16384" width="9" style="53"/>
  </cols>
  <sheetData>
    <row r="1" spans="1:45" ht="30" customHeight="1" x14ac:dyDescent="0.45">
      <c r="A1" s="233" t="s">
        <v>261</v>
      </c>
      <c r="C1" s="266" t="s">
        <v>37</v>
      </c>
      <c r="D1" s="267"/>
      <c r="E1" s="267"/>
      <c r="F1" s="267"/>
      <c r="G1" s="267"/>
      <c r="H1" s="267"/>
      <c r="I1" s="267"/>
      <c r="J1" s="267"/>
      <c r="K1" s="267"/>
      <c r="L1" s="268"/>
      <c r="N1" s="266" t="s">
        <v>34</v>
      </c>
      <c r="O1" s="267"/>
      <c r="P1" s="267"/>
      <c r="Q1" s="267"/>
      <c r="R1" s="267"/>
      <c r="S1" s="267"/>
      <c r="T1" s="267"/>
      <c r="U1" s="267"/>
      <c r="V1" s="267"/>
      <c r="W1" s="268"/>
      <c r="Y1" s="266" t="s">
        <v>35</v>
      </c>
      <c r="Z1" s="267"/>
      <c r="AA1" s="267"/>
      <c r="AB1" s="267"/>
      <c r="AC1" s="267"/>
      <c r="AD1" s="267"/>
      <c r="AE1" s="267"/>
      <c r="AF1" s="267"/>
      <c r="AG1" s="267"/>
      <c r="AH1" s="268"/>
      <c r="AJ1" s="274" t="s">
        <v>36</v>
      </c>
      <c r="AK1" s="275"/>
      <c r="AL1" s="275"/>
      <c r="AM1" s="275"/>
      <c r="AN1" s="275"/>
      <c r="AO1" s="275"/>
      <c r="AP1" s="275"/>
      <c r="AQ1" s="275"/>
      <c r="AR1" s="275"/>
      <c r="AS1" s="276"/>
    </row>
    <row r="2" spans="1:45" x14ac:dyDescent="0.45">
      <c r="A2" s="234" t="s">
        <v>0</v>
      </c>
      <c r="C2" s="213">
        <v>44256</v>
      </c>
      <c r="D2" s="2">
        <v>44287</v>
      </c>
      <c r="E2" s="2">
        <v>44317</v>
      </c>
      <c r="F2" s="2">
        <v>44348</v>
      </c>
      <c r="G2" s="2">
        <v>44378</v>
      </c>
      <c r="H2" s="2">
        <v>44409</v>
      </c>
      <c r="I2" s="2">
        <v>44440</v>
      </c>
      <c r="J2" s="2">
        <v>44470</v>
      </c>
      <c r="K2" s="2">
        <v>44501</v>
      </c>
      <c r="L2" s="214">
        <v>44531</v>
      </c>
      <c r="N2" s="213">
        <v>44256</v>
      </c>
      <c r="O2" s="2">
        <v>44287</v>
      </c>
      <c r="P2" s="2">
        <v>44317</v>
      </c>
      <c r="Q2" s="2">
        <v>44348</v>
      </c>
      <c r="R2" s="2">
        <v>44378</v>
      </c>
      <c r="S2" s="2">
        <v>44409</v>
      </c>
      <c r="T2" s="2">
        <v>44440</v>
      </c>
      <c r="U2" s="2">
        <v>44470</v>
      </c>
      <c r="V2" s="2">
        <v>44501</v>
      </c>
      <c r="W2" s="214">
        <v>44531</v>
      </c>
      <c r="Y2" s="213">
        <v>44256</v>
      </c>
      <c r="Z2" s="2">
        <v>44287</v>
      </c>
      <c r="AA2" s="2">
        <v>44317</v>
      </c>
      <c r="AB2" s="2">
        <v>44348</v>
      </c>
      <c r="AC2" s="2">
        <v>44378</v>
      </c>
      <c r="AD2" s="2">
        <v>44409</v>
      </c>
      <c r="AE2" s="2">
        <v>44440</v>
      </c>
      <c r="AF2" s="2">
        <v>44470</v>
      </c>
      <c r="AG2" s="2">
        <v>44501</v>
      </c>
      <c r="AH2" s="214">
        <v>44531</v>
      </c>
      <c r="AJ2" s="213">
        <v>44256</v>
      </c>
      <c r="AK2" s="2">
        <v>44287</v>
      </c>
      <c r="AL2" s="2">
        <v>44317</v>
      </c>
      <c r="AM2" s="2">
        <v>44348</v>
      </c>
      <c r="AN2" s="2">
        <v>44378</v>
      </c>
      <c r="AO2" s="2">
        <v>44409</v>
      </c>
      <c r="AP2" s="2">
        <v>44440</v>
      </c>
      <c r="AQ2" s="2">
        <v>44470</v>
      </c>
      <c r="AR2" s="2">
        <v>44501</v>
      </c>
      <c r="AS2" s="214">
        <v>44531</v>
      </c>
    </row>
    <row r="3" spans="1:45" x14ac:dyDescent="0.45">
      <c r="A3" s="235" t="s">
        <v>38</v>
      </c>
      <c r="C3" s="12"/>
      <c r="D3" s="5"/>
      <c r="E3" s="5"/>
      <c r="F3" s="5"/>
      <c r="G3" s="5"/>
      <c r="H3" s="5"/>
      <c r="I3" s="5"/>
      <c r="J3" s="5"/>
      <c r="K3" s="5"/>
      <c r="L3" s="9"/>
      <c r="N3" s="46"/>
      <c r="O3" s="4"/>
      <c r="P3" s="4"/>
      <c r="Q3" s="5"/>
      <c r="R3" s="5"/>
      <c r="S3" s="5"/>
      <c r="T3" s="5"/>
      <c r="U3" s="5"/>
      <c r="V3" s="5"/>
      <c r="W3" s="9"/>
      <c r="Y3" s="12"/>
      <c r="Z3" s="5"/>
      <c r="AA3" s="5"/>
      <c r="AB3" s="5"/>
      <c r="AC3" s="5"/>
      <c r="AD3" s="5"/>
      <c r="AE3" s="5"/>
      <c r="AF3" s="5"/>
      <c r="AG3" s="5"/>
      <c r="AH3" s="9"/>
      <c r="AJ3" s="12"/>
      <c r="AK3" s="5"/>
      <c r="AL3" s="5"/>
      <c r="AM3" s="5"/>
      <c r="AN3" s="5"/>
      <c r="AO3" s="5"/>
      <c r="AP3" s="5"/>
      <c r="AQ3" s="5"/>
      <c r="AR3" s="5"/>
      <c r="AS3" s="9"/>
    </row>
    <row r="4" spans="1:45" x14ac:dyDescent="0.45">
      <c r="A4" s="235" t="s">
        <v>39</v>
      </c>
      <c r="C4" s="12"/>
      <c r="D4" s="5"/>
      <c r="E4" s="5"/>
      <c r="F4" s="5"/>
      <c r="G4" s="5"/>
      <c r="H4" s="5"/>
      <c r="I4" s="5"/>
      <c r="J4" s="5"/>
      <c r="K4" s="5"/>
      <c r="L4" s="9"/>
      <c r="N4" s="12"/>
      <c r="O4" s="5"/>
      <c r="P4" s="5"/>
      <c r="Q4" s="5"/>
      <c r="R4" s="5"/>
      <c r="S4" s="5"/>
      <c r="T4" s="5"/>
      <c r="U4" s="5"/>
      <c r="V4" s="5"/>
      <c r="W4" s="9"/>
      <c r="Y4" s="12"/>
      <c r="Z4" s="5"/>
      <c r="AA4" s="5"/>
      <c r="AB4" s="5"/>
      <c r="AC4" s="5"/>
      <c r="AD4" s="5"/>
      <c r="AE4" s="5"/>
      <c r="AF4" s="5"/>
      <c r="AG4" s="5"/>
      <c r="AH4" s="9"/>
      <c r="AJ4" s="12"/>
      <c r="AK4" s="5"/>
      <c r="AL4" s="5"/>
      <c r="AM4" s="5"/>
      <c r="AN4" s="5"/>
      <c r="AO4" s="5"/>
      <c r="AP4" s="5"/>
      <c r="AQ4" s="5"/>
      <c r="AR4" s="5"/>
      <c r="AS4" s="9"/>
    </row>
    <row r="5" spans="1:45" x14ac:dyDescent="0.45">
      <c r="A5" s="235" t="s">
        <v>40</v>
      </c>
      <c r="C5" s="12"/>
      <c r="D5" s="5"/>
      <c r="E5" s="5"/>
      <c r="F5" s="5"/>
      <c r="G5" s="5"/>
      <c r="H5" s="5"/>
      <c r="I5" s="5"/>
      <c r="J5" s="5"/>
      <c r="K5" s="5"/>
      <c r="L5" s="9"/>
      <c r="N5" s="12"/>
      <c r="O5" s="5"/>
      <c r="P5" s="5"/>
      <c r="Q5" s="5"/>
      <c r="R5" s="5"/>
      <c r="S5" s="5"/>
      <c r="T5" s="5"/>
      <c r="U5" s="5"/>
      <c r="V5" s="5"/>
      <c r="W5" s="9"/>
      <c r="Y5" s="12"/>
      <c r="Z5" s="5"/>
      <c r="AA5" s="5"/>
      <c r="AB5" s="5"/>
      <c r="AC5" s="5"/>
      <c r="AD5" s="5"/>
      <c r="AE5" s="5"/>
      <c r="AF5" s="5"/>
      <c r="AG5" s="5"/>
      <c r="AH5" s="9"/>
      <c r="AJ5" s="12"/>
      <c r="AK5" s="5"/>
      <c r="AL5" s="5"/>
      <c r="AM5" s="5"/>
      <c r="AN5" s="5"/>
      <c r="AO5" s="5"/>
      <c r="AP5" s="5"/>
      <c r="AQ5" s="5"/>
      <c r="AR5" s="5"/>
      <c r="AS5" s="9"/>
    </row>
    <row r="6" spans="1:45" x14ac:dyDescent="0.45">
      <c r="A6" s="235" t="s">
        <v>41</v>
      </c>
      <c r="C6" s="12"/>
      <c r="D6" s="5"/>
      <c r="E6" s="5"/>
      <c r="F6" s="5"/>
      <c r="G6" s="5"/>
      <c r="H6" s="5"/>
      <c r="I6" s="5"/>
      <c r="J6" s="5"/>
      <c r="K6" s="5"/>
      <c r="L6" s="9"/>
      <c r="N6" s="12"/>
      <c r="O6" s="5"/>
      <c r="P6" s="5"/>
      <c r="Q6" s="5"/>
      <c r="R6" s="5"/>
      <c r="S6" s="5"/>
      <c r="T6" s="5"/>
      <c r="U6" s="5"/>
      <c r="V6" s="5"/>
      <c r="W6" s="9"/>
      <c r="Y6" s="12"/>
      <c r="Z6" s="5"/>
      <c r="AA6" s="5"/>
      <c r="AB6" s="5"/>
      <c r="AC6" s="5"/>
      <c r="AD6" s="5"/>
      <c r="AE6" s="5"/>
      <c r="AF6" s="5"/>
      <c r="AG6" s="5"/>
      <c r="AH6" s="9"/>
      <c r="AJ6" s="12"/>
      <c r="AK6" s="5"/>
      <c r="AL6" s="5"/>
      <c r="AM6" s="5"/>
      <c r="AN6" s="5"/>
      <c r="AO6" s="5"/>
      <c r="AP6" s="5"/>
      <c r="AQ6" s="5"/>
      <c r="AR6" s="5"/>
      <c r="AS6" s="9"/>
    </row>
    <row r="7" spans="1:45" x14ac:dyDescent="0.45">
      <c r="A7" s="235" t="s">
        <v>42</v>
      </c>
      <c r="C7" s="12"/>
      <c r="D7" s="5"/>
      <c r="E7" s="5"/>
      <c r="F7" s="5"/>
      <c r="G7" s="5"/>
      <c r="H7" s="5"/>
      <c r="I7" s="5"/>
      <c r="J7" s="5"/>
      <c r="K7" s="5"/>
      <c r="L7" s="9"/>
      <c r="N7" s="12"/>
      <c r="O7" s="5"/>
      <c r="P7" s="5"/>
      <c r="Q7" s="5"/>
      <c r="R7" s="5"/>
      <c r="S7" s="5"/>
      <c r="T7" s="5"/>
      <c r="U7" s="5"/>
      <c r="V7" s="5"/>
      <c r="W7" s="9"/>
      <c r="Y7" s="12"/>
      <c r="Z7" s="5"/>
      <c r="AA7" s="5"/>
      <c r="AB7" s="5"/>
      <c r="AC7" s="5"/>
      <c r="AD7" s="5"/>
      <c r="AE7" s="5"/>
      <c r="AF7" s="5"/>
      <c r="AG7" s="5"/>
      <c r="AH7" s="9"/>
      <c r="AJ7" s="12"/>
      <c r="AK7" s="5"/>
      <c r="AL7" s="5"/>
      <c r="AM7" s="5"/>
      <c r="AN7" s="5"/>
      <c r="AO7" s="5"/>
      <c r="AP7" s="5"/>
      <c r="AQ7" s="5"/>
      <c r="AR7" s="5"/>
      <c r="AS7" s="9"/>
    </row>
    <row r="8" spans="1:45" x14ac:dyDescent="0.45">
      <c r="A8" s="235" t="s">
        <v>43</v>
      </c>
      <c r="C8" s="12"/>
      <c r="D8" s="5"/>
      <c r="E8" s="5"/>
      <c r="F8" s="5"/>
      <c r="G8" s="5"/>
      <c r="H8" s="5"/>
      <c r="I8" s="5"/>
      <c r="J8" s="5"/>
      <c r="K8" s="5"/>
      <c r="L8" s="9"/>
      <c r="N8" s="12"/>
      <c r="O8" s="5"/>
      <c r="P8" s="5"/>
      <c r="Q8" s="5"/>
      <c r="R8" s="5"/>
      <c r="S8" s="5"/>
      <c r="T8" s="5"/>
      <c r="U8" s="5"/>
      <c r="V8" s="5"/>
      <c r="W8" s="9"/>
      <c r="Y8" s="12"/>
      <c r="Z8" s="5"/>
      <c r="AA8" s="5"/>
      <c r="AB8" s="5"/>
      <c r="AC8" s="5"/>
      <c r="AD8" s="5"/>
      <c r="AE8" s="5"/>
      <c r="AF8" s="5"/>
      <c r="AG8" s="5"/>
      <c r="AH8" s="9"/>
      <c r="AJ8" s="12"/>
      <c r="AK8" s="5"/>
      <c r="AL8" s="5"/>
      <c r="AM8" s="5"/>
      <c r="AN8" s="5"/>
      <c r="AO8" s="5"/>
      <c r="AP8" s="5"/>
      <c r="AQ8" s="5"/>
      <c r="AR8" s="5"/>
      <c r="AS8" s="9"/>
    </row>
    <row r="9" spans="1:45" x14ac:dyDescent="0.45">
      <c r="A9" s="235" t="s">
        <v>44</v>
      </c>
      <c r="C9" s="12"/>
      <c r="D9" s="5"/>
      <c r="E9" s="5"/>
      <c r="F9" s="5"/>
      <c r="G9" s="5"/>
      <c r="H9" s="5"/>
      <c r="I9" s="5"/>
      <c r="J9" s="5"/>
      <c r="K9" s="5"/>
      <c r="L9" s="9"/>
      <c r="N9" s="12"/>
      <c r="O9" s="5"/>
      <c r="P9" s="5"/>
      <c r="Q9" s="5"/>
      <c r="R9" s="5"/>
      <c r="S9" s="5"/>
      <c r="T9" s="5"/>
      <c r="U9" s="5"/>
      <c r="V9" s="5"/>
      <c r="W9" s="9"/>
      <c r="Y9" s="12"/>
      <c r="Z9" s="5"/>
      <c r="AA9" s="5"/>
      <c r="AB9" s="5"/>
      <c r="AC9" s="5"/>
      <c r="AD9" s="5"/>
      <c r="AE9" s="5"/>
      <c r="AF9" s="5"/>
      <c r="AG9" s="5"/>
      <c r="AH9" s="9"/>
      <c r="AJ9" s="12"/>
      <c r="AK9" s="5"/>
      <c r="AL9" s="5"/>
      <c r="AM9" s="5"/>
      <c r="AN9" s="5"/>
      <c r="AO9" s="5"/>
      <c r="AP9" s="5"/>
      <c r="AQ9" s="5"/>
      <c r="AR9" s="5"/>
      <c r="AS9" s="9"/>
    </row>
    <row r="10" spans="1:45" x14ac:dyDescent="0.45">
      <c r="A10" s="235" t="s">
        <v>45</v>
      </c>
      <c r="C10" s="12"/>
      <c r="D10" s="5"/>
      <c r="E10" s="5"/>
      <c r="F10" s="5"/>
      <c r="G10" s="5"/>
      <c r="H10" s="5"/>
      <c r="I10" s="5"/>
      <c r="J10" s="5"/>
      <c r="K10" s="5"/>
      <c r="L10" s="9"/>
      <c r="N10" s="12"/>
      <c r="O10" s="5"/>
      <c r="P10" s="5"/>
      <c r="Q10" s="5"/>
      <c r="R10" s="5"/>
      <c r="S10" s="5"/>
      <c r="T10" s="5"/>
      <c r="U10" s="5"/>
      <c r="V10" s="5"/>
      <c r="W10" s="9"/>
      <c r="Y10" s="12"/>
      <c r="Z10" s="5"/>
      <c r="AA10" s="5"/>
      <c r="AB10" s="5"/>
      <c r="AC10" s="5"/>
      <c r="AD10" s="5"/>
      <c r="AE10" s="5"/>
      <c r="AF10" s="5"/>
      <c r="AG10" s="5"/>
      <c r="AH10" s="9"/>
      <c r="AJ10" s="12"/>
      <c r="AK10" s="5"/>
      <c r="AL10" s="5"/>
      <c r="AM10" s="5"/>
      <c r="AN10" s="5"/>
      <c r="AO10" s="5"/>
      <c r="AP10" s="5"/>
      <c r="AQ10" s="5"/>
      <c r="AR10" s="5"/>
      <c r="AS10" s="9"/>
    </row>
    <row r="11" spans="1:45" x14ac:dyDescent="0.45">
      <c r="A11" s="235" t="s">
        <v>46</v>
      </c>
      <c r="C11" s="12"/>
      <c r="D11" s="5"/>
      <c r="E11" s="5"/>
      <c r="F11" s="5"/>
      <c r="G11" s="5"/>
      <c r="H11" s="5"/>
      <c r="I11" s="5"/>
      <c r="J11" s="5"/>
      <c r="K11" s="5"/>
      <c r="L11" s="9"/>
      <c r="N11" s="12"/>
      <c r="O11" s="5"/>
      <c r="P11" s="5"/>
      <c r="Q11" s="5"/>
      <c r="R11" s="5"/>
      <c r="S11" s="5"/>
      <c r="T11" s="5"/>
      <c r="U11" s="5"/>
      <c r="V11" s="5"/>
      <c r="W11" s="9"/>
      <c r="Y11" s="12"/>
      <c r="Z11" s="5"/>
      <c r="AA11" s="5"/>
      <c r="AB11" s="5"/>
      <c r="AC11" s="5"/>
      <c r="AD11" s="5"/>
      <c r="AE11" s="5"/>
      <c r="AF11" s="5"/>
      <c r="AG11" s="5"/>
      <c r="AH11" s="9"/>
      <c r="AJ11" s="12"/>
      <c r="AK11" s="5"/>
      <c r="AL11" s="5"/>
      <c r="AM11" s="5"/>
      <c r="AN11" s="5"/>
      <c r="AO11" s="5"/>
      <c r="AP11" s="5"/>
      <c r="AQ11" s="5"/>
      <c r="AR11" s="5"/>
      <c r="AS11" s="9"/>
    </row>
    <row r="12" spans="1:45" x14ac:dyDescent="0.45">
      <c r="A12" s="235" t="s">
        <v>47</v>
      </c>
      <c r="C12" s="12"/>
      <c r="D12" s="5"/>
      <c r="E12" s="5"/>
      <c r="F12" s="5"/>
      <c r="G12" s="5"/>
      <c r="H12" s="5"/>
      <c r="I12" s="5"/>
      <c r="J12" s="5"/>
      <c r="K12" s="5"/>
      <c r="L12" s="9"/>
      <c r="N12" s="12"/>
      <c r="O12" s="5"/>
      <c r="P12" s="5"/>
      <c r="Q12" s="5"/>
      <c r="R12" s="5"/>
      <c r="S12" s="5"/>
      <c r="T12" s="5"/>
      <c r="U12" s="5"/>
      <c r="V12" s="5"/>
      <c r="W12" s="9"/>
      <c r="Y12" s="12"/>
      <c r="Z12" s="5"/>
      <c r="AA12" s="5"/>
      <c r="AB12" s="5"/>
      <c r="AC12" s="5"/>
      <c r="AD12" s="5"/>
      <c r="AE12" s="5"/>
      <c r="AF12" s="5"/>
      <c r="AG12" s="5"/>
      <c r="AH12" s="9"/>
      <c r="AJ12" s="12"/>
      <c r="AK12" s="5"/>
      <c r="AL12" s="5"/>
      <c r="AM12" s="5"/>
      <c r="AN12" s="5"/>
      <c r="AO12" s="5"/>
      <c r="AP12" s="5"/>
      <c r="AQ12" s="5"/>
      <c r="AR12" s="5"/>
      <c r="AS12" s="9"/>
    </row>
    <row r="13" spans="1:45" x14ac:dyDescent="0.45">
      <c r="A13" s="235" t="s">
        <v>48</v>
      </c>
      <c r="C13" s="12"/>
      <c r="D13" s="5"/>
      <c r="E13" s="5"/>
      <c r="F13" s="5"/>
      <c r="G13" s="5"/>
      <c r="H13" s="5"/>
      <c r="I13" s="5"/>
      <c r="J13" s="5"/>
      <c r="K13" s="5"/>
      <c r="L13" s="9"/>
      <c r="N13" s="12"/>
      <c r="O13" s="5"/>
      <c r="P13" s="5"/>
      <c r="Q13" s="5"/>
      <c r="R13" s="5"/>
      <c r="S13" s="5"/>
      <c r="T13" s="5"/>
      <c r="U13" s="5"/>
      <c r="V13" s="5"/>
      <c r="W13" s="9"/>
      <c r="Y13" s="12"/>
      <c r="Z13" s="5"/>
      <c r="AA13" s="5"/>
      <c r="AB13" s="5"/>
      <c r="AC13" s="5"/>
      <c r="AD13" s="5"/>
      <c r="AE13" s="5"/>
      <c r="AF13" s="5"/>
      <c r="AG13" s="5"/>
      <c r="AH13" s="9"/>
      <c r="AJ13" s="12"/>
      <c r="AK13" s="5"/>
      <c r="AL13" s="5"/>
      <c r="AM13" s="5"/>
      <c r="AN13" s="5"/>
      <c r="AO13" s="5"/>
      <c r="AP13" s="5"/>
      <c r="AQ13" s="5"/>
      <c r="AR13" s="5"/>
      <c r="AS13" s="9"/>
    </row>
    <row r="14" spans="1:45" x14ac:dyDescent="0.45">
      <c r="A14" s="235" t="s">
        <v>49</v>
      </c>
      <c r="C14" s="12"/>
      <c r="D14" s="5"/>
      <c r="E14" s="5"/>
      <c r="F14" s="5"/>
      <c r="G14" s="5"/>
      <c r="H14" s="5"/>
      <c r="I14" s="5"/>
      <c r="J14" s="5"/>
      <c r="K14" s="5"/>
      <c r="L14" s="9"/>
      <c r="N14" s="12"/>
      <c r="O14" s="5"/>
      <c r="P14" s="5"/>
      <c r="Q14" s="5"/>
      <c r="R14" s="5"/>
      <c r="S14" s="5"/>
      <c r="T14" s="5"/>
      <c r="U14" s="5"/>
      <c r="V14" s="5"/>
      <c r="W14" s="9"/>
      <c r="Y14" s="12"/>
      <c r="Z14" s="5"/>
      <c r="AA14" s="5"/>
      <c r="AB14" s="5"/>
      <c r="AC14" s="5"/>
      <c r="AD14" s="5"/>
      <c r="AE14" s="5"/>
      <c r="AF14" s="5"/>
      <c r="AG14" s="5"/>
      <c r="AH14" s="9"/>
      <c r="AJ14" s="12"/>
      <c r="AK14" s="5"/>
      <c r="AL14" s="5"/>
      <c r="AM14" s="5"/>
      <c r="AN14" s="5"/>
      <c r="AO14" s="5"/>
      <c r="AP14" s="5"/>
      <c r="AQ14" s="5"/>
      <c r="AR14" s="5"/>
      <c r="AS14" s="9"/>
    </row>
    <row r="15" spans="1:45" x14ac:dyDescent="0.45">
      <c r="A15" s="235" t="s">
        <v>50</v>
      </c>
      <c r="C15" s="12"/>
      <c r="D15" s="5"/>
      <c r="E15" s="5"/>
      <c r="F15" s="5"/>
      <c r="G15" s="5"/>
      <c r="H15" s="5"/>
      <c r="I15" s="5"/>
      <c r="J15" s="5"/>
      <c r="K15" s="5"/>
      <c r="L15" s="9"/>
      <c r="N15" s="12"/>
      <c r="O15" s="5"/>
      <c r="P15" s="5"/>
      <c r="Q15" s="5"/>
      <c r="R15" s="5"/>
      <c r="S15" s="5"/>
      <c r="T15" s="5"/>
      <c r="U15" s="5"/>
      <c r="V15" s="5"/>
      <c r="W15" s="9"/>
      <c r="Y15" s="12"/>
      <c r="Z15" s="5"/>
      <c r="AA15" s="5"/>
      <c r="AB15" s="5"/>
      <c r="AC15" s="5"/>
      <c r="AD15" s="5"/>
      <c r="AE15" s="5"/>
      <c r="AF15" s="5"/>
      <c r="AG15" s="5"/>
      <c r="AH15" s="9"/>
      <c r="AJ15" s="12"/>
      <c r="AK15" s="5"/>
      <c r="AL15" s="5"/>
      <c r="AM15" s="5"/>
      <c r="AN15" s="5"/>
      <c r="AO15" s="5"/>
      <c r="AP15" s="5"/>
      <c r="AQ15" s="5"/>
      <c r="AR15" s="5"/>
      <c r="AS15" s="9"/>
    </row>
    <row r="16" spans="1:45" x14ac:dyDescent="0.45">
      <c r="A16" s="235" t="s">
        <v>51</v>
      </c>
      <c r="C16" s="12"/>
      <c r="D16" s="5"/>
      <c r="E16" s="5"/>
      <c r="F16" s="5"/>
      <c r="G16" s="5"/>
      <c r="H16" s="5"/>
      <c r="I16" s="5"/>
      <c r="J16" s="5"/>
      <c r="K16" s="5"/>
      <c r="L16" s="9"/>
      <c r="N16" s="12"/>
      <c r="O16" s="5"/>
      <c r="P16" s="5"/>
      <c r="Q16" s="5"/>
      <c r="R16" s="5"/>
      <c r="S16" s="5"/>
      <c r="T16" s="5"/>
      <c r="U16" s="5"/>
      <c r="V16" s="5"/>
      <c r="W16" s="9"/>
      <c r="Y16" s="12"/>
      <c r="Z16" s="5"/>
      <c r="AA16" s="5"/>
      <c r="AB16" s="5"/>
      <c r="AC16" s="5"/>
      <c r="AD16" s="5"/>
      <c r="AE16" s="5"/>
      <c r="AF16" s="5"/>
      <c r="AG16" s="5"/>
      <c r="AH16" s="9"/>
      <c r="AJ16" s="12"/>
      <c r="AK16" s="5"/>
      <c r="AL16" s="5"/>
      <c r="AM16" s="5"/>
      <c r="AN16" s="5"/>
      <c r="AO16" s="5"/>
      <c r="AP16" s="5"/>
      <c r="AQ16" s="5"/>
      <c r="AR16" s="5"/>
      <c r="AS16" s="9"/>
    </row>
    <row r="17" spans="1:45" x14ac:dyDescent="0.45">
      <c r="A17" s="235" t="s">
        <v>52</v>
      </c>
      <c r="C17" s="12"/>
      <c r="D17" s="5"/>
      <c r="E17" s="5"/>
      <c r="F17" s="5"/>
      <c r="G17" s="5"/>
      <c r="H17" s="5"/>
      <c r="I17" s="5"/>
      <c r="J17" s="5"/>
      <c r="K17" s="5"/>
      <c r="L17" s="9"/>
      <c r="N17" s="12"/>
      <c r="O17" s="5"/>
      <c r="P17" s="5"/>
      <c r="Q17" s="5"/>
      <c r="R17" s="5"/>
      <c r="S17" s="5"/>
      <c r="T17" s="5"/>
      <c r="U17" s="5"/>
      <c r="V17" s="5"/>
      <c r="W17" s="9"/>
      <c r="Y17" s="12"/>
      <c r="Z17" s="5"/>
      <c r="AA17" s="5"/>
      <c r="AB17" s="5"/>
      <c r="AC17" s="5"/>
      <c r="AD17" s="5"/>
      <c r="AE17" s="5"/>
      <c r="AF17" s="5"/>
      <c r="AG17" s="5"/>
      <c r="AH17" s="9"/>
      <c r="AJ17" s="12"/>
      <c r="AK17" s="5"/>
      <c r="AL17" s="5"/>
      <c r="AM17" s="5"/>
      <c r="AN17" s="5"/>
      <c r="AO17" s="5"/>
      <c r="AP17" s="5"/>
      <c r="AQ17" s="5"/>
      <c r="AR17" s="5"/>
      <c r="AS17" s="9"/>
    </row>
    <row r="18" spans="1:45" x14ac:dyDescent="0.45">
      <c r="A18" s="235" t="s">
        <v>53</v>
      </c>
      <c r="C18" s="12"/>
      <c r="D18" s="5"/>
      <c r="E18" s="5"/>
      <c r="F18" s="5"/>
      <c r="G18" s="5"/>
      <c r="H18" s="5"/>
      <c r="I18" s="5"/>
      <c r="J18" s="5"/>
      <c r="K18" s="5"/>
      <c r="L18" s="9"/>
      <c r="N18" s="12"/>
      <c r="O18" s="5"/>
      <c r="P18" s="5"/>
      <c r="Q18" s="5"/>
      <c r="R18" s="5"/>
      <c r="S18" s="5"/>
      <c r="T18" s="5"/>
      <c r="U18" s="5"/>
      <c r="V18" s="5"/>
      <c r="W18" s="9"/>
      <c r="Y18" s="12"/>
      <c r="Z18" s="5"/>
      <c r="AA18" s="5"/>
      <c r="AB18" s="5"/>
      <c r="AC18" s="5"/>
      <c r="AD18" s="5"/>
      <c r="AE18" s="5"/>
      <c r="AF18" s="5"/>
      <c r="AG18" s="5"/>
      <c r="AH18" s="9"/>
      <c r="AJ18" s="12"/>
      <c r="AK18" s="5"/>
      <c r="AL18" s="5"/>
      <c r="AM18" s="5"/>
      <c r="AN18" s="5"/>
      <c r="AO18" s="5"/>
      <c r="AP18" s="5"/>
      <c r="AQ18" s="5"/>
      <c r="AR18" s="5"/>
      <c r="AS18" s="9"/>
    </row>
    <row r="19" spans="1:45" x14ac:dyDescent="0.45">
      <c r="A19" s="235" t="s">
        <v>54</v>
      </c>
      <c r="C19" s="12"/>
      <c r="D19" s="5"/>
      <c r="E19" s="5"/>
      <c r="F19" s="5"/>
      <c r="G19" s="5"/>
      <c r="H19" s="5"/>
      <c r="I19" s="5"/>
      <c r="J19" s="5"/>
      <c r="K19" s="5"/>
      <c r="L19" s="9"/>
      <c r="N19" s="12"/>
      <c r="O19" s="5"/>
      <c r="P19" s="5"/>
      <c r="Q19" s="5"/>
      <c r="R19" s="5"/>
      <c r="S19" s="5"/>
      <c r="T19" s="5"/>
      <c r="U19" s="5"/>
      <c r="V19" s="5"/>
      <c r="W19" s="9"/>
      <c r="Y19" s="12"/>
      <c r="Z19" s="5"/>
      <c r="AA19" s="5"/>
      <c r="AB19" s="5"/>
      <c r="AC19" s="5"/>
      <c r="AD19" s="5"/>
      <c r="AE19" s="5"/>
      <c r="AF19" s="5"/>
      <c r="AG19" s="5"/>
      <c r="AH19" s="9"/>
      <c r="AJ19" s="12"/>
      <c r="AK19" s="5"/>
      <c r="AL19" s="5"/>
      <c r="AM19" s="5"/>
      <c r="AN19" s="5"/>
      <c r="AO19" s="5"/>
      <c r="AP19" s="5"/>
      <c r="AQ19" s="5"/>
      <c r="AR19" s="5"/>
      <c r="AS19" s="9"/>
    </row>
    <row r="20" spans="1:45" x14ac:dyDescent="0.45">
      <c r="A20" s="235" t="s">
        <v>55</v>
      </c>
      <c r="C20" s="12"/>
      <c r="D20" s="5"/>
      <c r="E20" s="5"/>
      <c r="F20" s="5"/>
      <c r="G20" s="5"/>
      <c r="H20" s="5"/>
      <c r="I20" s="5"/>
      <c r="J20" s="5"/>
      <c r="K20" s="5"/>
      <c r="L20" s="9"/>
      <c r="N20" s="12"/>
      <c r="O20" s="5"/>
      <c r="P20" s="5"/>
      <c r="Q20" s="5"/>
      <c r="R20" s="5"/>
      <c r="S20" s="5"/>
      <c r="T20" s="5"/>
      <c r="U20" s="5"/>
      <c r="V20" s="5"/>
      <c r="W20" s="9"/>
      <c r="Y20" s="12"/>
      <c r="Z20" s="5"/>
      <c r="AA20" s="5"/>
      <c r="AB20" s="5"/>
      <c r="AC20" s="5"/>
      <c r="AD20" s="5"/>
      <c r="AE20" s="5"/>
      <c r="AF20" s="5"/>
      <c r="AG20" s="5"/>
      <c r="AH20" s="9"/>
      <c r="AJ20" s="12"/>
      <c r="AK20" s="5"/>
      <c r="AL20" s="5"/>
      <c r="AM20" s="5"/>
      <c r="AN20" s="5"/>
      <c r="AO20" s="5"/>
      <c r="AP20" s="5"/>
      <c r="AQ20" s="5"/>
      <c r="AR20" s="5"/>
      <c r="AS20" s="9"/>
    </row>
    <row r="21" spans="1:45" x14ac:dyDescent="0.45">
      <c r="A21" s="235" t="s">
        <v>56</v>
      </c>
      <c r="C21" s="12"/>
      <c r="D21" s="5"/>
      <c r="E21" s="5"/>
      <c r="F21" s="5"/>
      <c r="G21" s="5"/>
      <c r="H21" s="5"/>
      <c r="I21" s="5"/>
      <c r="J21" s="5"/>
      <c r="K21" s="5"/>
      <c r="L21" s="9"/>
      <c r="N21" s="12"/>
      <c r="O21" s="5"/>
      <c r="P21" s="5"/>
      <c r="Q21" s="5"/>
      <c r="R21" s="5"/>
      <c r="S21" s="5"/>
      <c r="T21" s="5"/>
      <c r="U21" s="5"/>
      <c r="V21" s="5"/>
      <c r="W21" s="9"/>
      <c r="Y21" s="12"/>
      <c r="Z21" s="5"/>
      <c r="AA21" s="5"/>
      <c r="AB21" s="5"/>
      <c r="AC21" s="5"/>
      <c r="AD21" s="5"/>
      <c r="AE21" s="5"/>
      <c r="AF21" s="5"/>
      <c r="AG21" s="5"/>
      <c r="AH21" s="9"/>
      <c r="AJ21" s="12"/>
      <c r="AK21" s="5"/>
      <c r="AL21" s="5"/>
      <c r="AM21" s="5"/>
      <c r="AN21" s="5"/>
      <c r="AO21" s="5"/>
      <c r="AP21" s="5"/>
      <c r="AQ21" s="5"/>
      <c r="AR21" s="5"/>
      <c r="AS21" s="9"/>
    </row>
    <row r="22" spans="1:45" x14ac:dyDescent="0.45">
      <c r="A22" s="235" t="s">
        <v>57</v>
      </c>
      <c r="C22" s="12"/>
      <c r="D22" s="5"/>
      <c r="E22" s="5"/>
      <c r="F22" s="5"/>
      <c r="G22" s="5"/>
      <c r="H22" s="5"/>
      <c r="I22" s="5"/>
      <c r="J22" s="5"/>
      <c r="K22" s="5"/>
      <c r="L22" s="9"/>
      <c r="N22" s="12"/>
      <c r="O22" s="5"/>
      <c r="P22" s="5"/>
      <c r="Q22" s="5"/>
      <c r="R22" s="5"/>
      <c r="S22" s="5"/>
      <c r="T22" s="5"/>
      <c r="U22" s="5"/>
      <c r="V22" s="5"/>
      <c r="W22" s="9"/>
      <c r="Y22" s="12"/>
      <c r="Z22" s="5"/>
      <c r="AA22" s="5"/>
      <c r="AB22" s="5"/>
      <c r="AC22" s="5"/>
      <c r="AD22" s="5"/>
      <c r="AE22" s="5"/>
      <c r="AF22" s="5"/>
      <c r="AG22" s="5"/>
      <c r="AH22" s="9"/>
      <c r="AJ22" s="12"/>
      <c r="AK22" s="5"/>
      <c r="AL22" s="5"/>
      <c r="AM22" s="5"/>
      <c r="AN22" s="5"/>
      <c r="AO22" s="5"/>
      <c r="AP22" s="5"/>
      <c r="AQ22" s="5"/>
      <c r="AR22" s="5"/>
      <c r="AS22" s="9"/>
    </row>
    <row r="23" spans="1:45" x14ac:dyDescent="0.45">
      <c r="A23" s="235" t="s">
        <v>58</v>
      </c>
      <c r="C23" s="12"/>
      <c r="D23" s="5"/>
      <c r="E23" s="5"/>
      <c r="F23" s="5"/>
      <c r="G23" s="5"/>
      <c r="H23" s="5"/>
      <c r="I23" s="5"/>
      <c r="J23" s="5"/>
      <c r="K23" s="5"/>
      <c r="L23" s="9"/>
      <c r="N23" s="12"/>
      <c r="O23" s="5"/>
      <c r="P23" s="5"/>
      <c r="Q23" s="5"/>
      <c r="R23" s="5"/>
      <c r="S23" s="5"/>
      <c r="T23" s="5"/>
      <c r="U23" s="5"/>
      <c r="V23" s="5"/>
      <c r="W23" s="9"/>
      <c r="Y23" s="12"/>
      <c r="Z23" s="5"/>
      <c r="AA23" s="5"/>
      <c r="AB23" s="5"/>
      <c r="AC23" s="5"/>
      <c r="AD23" s="5"/>
      <c r="AE23" s="5"/>
      <c r="AF23" s="5"/>
      <c r="AG23" s="5"/>
      <c r="AH23" s="9"/>
      <c r="AJ23" s="12"/>
      <c r="AK23" s="5"/>
      <c r="AL23" s="5"/>
      <c r="AM23" s="5"/>
      <c r="AN23" s="5"/>
      <c r="AO23" s="5"/>
      <c r="AP23" s="5"/>
      <c r="AQ23" s="5"/>
      <c r="AR23" s="5"/>
      <c r="AS23" s="9"/>
    </row>
    <row r="24" spans="1:45" x14ac:dyDescent="0.45">
      <c r="A24" s="235" t="s">
        <v>59</v>
      </c>
      <c r="C24" s="12"/>
      <c r="D24" s="5"/>
      <c r="E24" s="5"/>
      <c r="F24" s="5"/>
      <c r="G24" s="5"/>
      <c r="H24" s="5"/>
      <c r="I24" s="5"/>
      <c r="J24" s="5"/>
      <c r="K24" s="5"/>
      <c r="L24" s="9"/>
      <c r="N24" s="12"/>
      <c r="O24" s="5"/>
      <c r="P24" s="5"/>
      <c r="Q24" s="5"/>
      <c r="R24" s="5"/>
      <c r="S24" s="5"/>
      <c r="T24" s="5"/>
      <c r="U24" s="5"/>
      <c r="V24" s="5"/>
      <c r="W24" s="9"/>
      <c r="Y24" s="12"/>
      <c r="Z24" s="5"/>
      <c r="AA24" s="5"/>
      <c r="AB24" s="5"/>
      <c r="AC24" s="5"/>
      <c r="AD24" s="5"/>
      <c r="AE24" s="5"/>
      <c r="AF24" s="5"/>
      <c r="AG24" s="5"/>
      <c r="AH24" s="9"/>
      <c r="AJ24" s="12"/>
      <c r="AK24" s="5"/>
      <c r="AL24" s="5"/>
      <c r="AM24" s="5"/>
      <c r="AN24" s="5"/>
      <c r="AO24" s="5"/>
      <c r="AP24" s="5"/>
      <c r="AQ24" s="5"/>
      <c r="AR24" s="5"/>
      <c r="AS24" s="9"/>
    </row>
    <row r="25" spans="1:45" x14ac:dyDescent="0.45">
      <c r="A25" s="235" t="s">
        <v>60</v>
      </c>
      <c r="C25" s="12"/>
      <c r="D25" s="5"/>
      <c r="E25" s="5"/>
      <c r="F25" s="5"/>
      <c r="G25" s="5"/>
      <c r="H25" s="5"/>
      <c r="I25" s="5"/>
      <c r="J25" s="5"/>
      <c r="K25" s="5"/>
      <c r="L25" s="9"/>
      <c r="N25" s="12"/>
      <c r="O25" s="5"/>
      <c r="P25" s="5"/>
      <c r="Q25" s="5"/>
      <c r="R25" s="5"/>
      <c r="S25" s="5"/>
      <c r="T25" s="5"/>
      <c r="U25" s="5"/>
      <c r="V25" s="5"/>
      <c r="W25" s="9"/>
      <c r="Y25" s="12"/>
      <c r="Z25" s="5"/>
      <c r="AA25" s="5"/>
      <c r="AB25" s="5"/>
      <c r="AC25" s="5"/>
      <c r="AD25" s="5"/>
      <c r="AE25" s="5"/>
      <c r="AF25" s="5"/>
      <c r="AG25" s="5"/>
      <c r="AH25" s="9"/>
      <c r="AJ25" s="12"/>
      <c r="AK25" s="5"/>
      <c r="AL25" s="5"/>
      <c r="AM25" s="5"/>
      <c r="AN25" s="5"/>
      <c r="AO25" s="5"/>
      <c r="AP25" s="5"/>
      <c r="AQ25" s="5"/>
      <c r="AR25" s="5"/>
      <c r="AS25" s="9"/>
    </row>
    <row r="26" spans="1:45" x14ac:dyDescent="0.45">
      <c r="A26" s="235" t="s">
        <v>61</v>
      </c>
      <c r="C26" s="12"/>
      <c r="D26" s="5"/>
      <c r="E26" s="5"/>
      <c r="F26" s="5"/>
      <c r="G26" s="5"/>
      <c r="H26" s="5"/>
      <c r="I26" s="5"/>
      <c r="J26" s="5"/>
      <c r="K26" s="5"/>
      <c r="L26" s="9"/>
      <c r="N26" s="12"/>
      <c r="O26" s="5"/>
      <c r="P26" s="5"/>
      <c r="Q26" s="5"/>
      <c r="R26" s="5"/>
      <c r="S26" s="5"/>
      <c r="T26" s="5"/>
      <c r="U26" s="5"/>
      <c r="V26" s="5"/>
      <c r="W26" s="9"/>
      <c r="Y26" s="12"/>
      <c r="Z26" s="5"/>
      <c r="AA26" s="5"/>
      <c r="AB26" s="5"/>
      <c r="AC26" s="5"/>
      <c r="AD26" s="5"/>
      <c r="AE26" s="5"/>
      <c r="AF26" s="5"/>
      <c r="AG26" s="5"/>
      <c r="AH26" s="9"/>
      <c r="AJ26" s="12"/>
      <c r="AK26" s="5"/>
      <c r="AL26" s="5"/>
      <c r="AM26" s="5"/>
      <c r="AN26" s="5"/>
      <c r="AO26" s="5"/>
      <c r="AP26" s="5"/>
      <c r="AQ26" s="5"/>
      <c r="AR26" s="5"/>
      <c r="AS26" s="9"/>
    </row>
    <row r="27" spans="1:45" x14ac:dyDescent="0.45">
      <c r="A27" s="235" t="s">
        <v>62</v>
      </c>
      <c r="C27" s="12"/>
      <c r="D27" s="5"/>
      <c r="E27" s="5"/>
      <c r="F27" s="5"/>
      <c r="G27" s="5"/>
      <c r="H27" s="5"/>
      <c r="I27" s="5"/>
      <c r="J27" s="5"/>
      <c r="K27" s="5"/>
      <c r="L27" s="9"/>
      <c r="N27" s="12"/>
      <c r="O27" s="5"/>
      <c r="P27" s="5"/>
      <c r="Q27" s="5"/>
      <c r="R27" s="5"/>
      <c r="S27" s="5"/>
      <c r="T27" s="5"/>
      <c r="U27" s="5"/>
      <c r="V27" s="5"/>
      <c r="W27" s="9"/>
      <c r="Y27" s="12"/>
      <c r="Z27" s="5"/>
      <c r="AA27" s="5"/>
      <c r="AB27" s="5"/>
      <c r="AC27" s="5"/>
      <c r="AD27" s="5"/>
      <c r="AE27" s="5"/>
      <c r="AF27" s="5"/>
      <c r="AG27" s="5"/>
      <c r="AH27" s="9"/>
      <c r="AJ27" s="12"/>
      <c r="AK27" s="5"/>
      <c r="AL27" s="5"/>
      <c r="AM27" s="5"/>
      <c r="AN27" s="5"/>
      <c r="AO27" s="5"/>
      <c r="AP27" s="5"/>
      <c r="AQ27" s="5"/>
      <c r="AR27" s="5"/>
      <c r="AS27" s="9"/>
    </row>
    <row r="28" spans="1:45" x14ac:dyDescent="0.45">
      <c r="A28" s="235" t="s">
        <v>63</v>
      </c>
      <c r="C28" s="12"/>
      <c r="D28" s="5"/>
      <c r="E28" s="5"/>
      <c r="F28" s="5"/>
      <c r="G28" s="5"/>
      <c r="H28" s="5"/>
      <c r="I28" s="5"/>
      <c r="J28" s="5"/>
      <c r="K28" s="5"/>
      <c r="L28" s="9"/>
      <c r="N28" s="12"/>
      <c r="O28" s="5"/>
      <c r="P28" s="5"/>
      <c r="Q28" s="5"/>
      <c r="R28" s="5"/>
      <c r="S28" s="5"/>
      <c r="T28" s="5"/>
      <c r="U28" s="5"/>
      <c r="V28" s="5"/>
      <c r="W28" s="9"/>
      <c r="Y28" s="12"/>
      <c r="Z28" s="5"/>
      <c r="AA28" s="5"/>
      <c r="AB28" s="5"/>
      <c r="AC28" s="5"/>
      <c r="AD28" s="5"/>
      <c r="AE28" s="5"/>
      <c r="AF28" s="5"/>
      <c r="AG28" s="5"/>
      <c r="AH28" s="9"/>
      <c r="AJ28" s="12"/>
      <c r="AK28" s="5"/>
      <c r="AL28" s="5"/>
      <c r="AM28" s="5"/>
      <c r="AN28" s="5"/>
      <c r="AO28" s="5"/>
      <c r="AP28" s="5"/>
      <c r="AQ28" s="5"/>
      <c r="AR28" s="5"/>
      <c r="AS28" s="9"/>
    </row>
    <row r="29" spans="1:45" x14ac:dyDescent="0.45">
      <c r="A29" s="235" t="s">
        <v>64</v>
      </c>
      <c r="C29" s="12"/>
      <c r="D29" s="5"/>
      <c r="E29" s="5"/>
      <c r="F29" s="5"/>
      <c r="G29" s="5"/>
      <c r="H29" s="5"/>
      <c r="I29" s="5"/>
      <c r="J29" s="5"/>
      <c r="K29" s="5"/>
      <c r="L29" s="9"/>
      <c r="N29" s="12"/>
      <c r="O29" s="5"/>
      <c r="P29" s="5"/>
      <c r="Q29" s="5"/>
      <c r="R29" s="5"/>
      <c r="S29" s="5"/>
      <c r="T29" s="5"/>
      <c r="U29" s="5"/>
      <c r="V29" s="5"/>
      <c r="W29" s="9"/>
      <c r="Y29" s="12"/>
      <c r="Z29" s="5"/>
      <c r="AA29" s="5"/>
      <c r="AB29" s="5"/>
      <c r="AC29" s="5"/>
      <c r="AD29" s="5"/>
      <c r="AE29" s="5"/>
      <c r="AF29" s="5"/>
      <c r="AG29" s="5"/>
      <c r="AH29" s="9"/>
      <c r="AJ29" s="12"/>
      <c r="AK29" s="5"/>
      <c r="AL29" s="5"/>
      <c r="AM29" s="5"/>
      <c r="AN29" s="5"/>
      <c r="AO29" s="5"/>
      <c r="AP29" s="5"/>
      <c r="AQ29" s="5"/>
      <c r="AR29" s="5"/>
      <c r="AS29" s="9"/>
    </row>
    <row r="30" spans="1:45" x14ac:dyDescent="0.45">
      <c r="A30" s="235" t="s">
        <v>65</v>
      </c>
      <c r="C30" s="12"/>
      <c r="D30" s="5"/>
      <c r="E30" s="5"/>
      <c r="F30" s="5"/>
      <c r="G30" s="5"/>
      <c r="H30" s="5"/>
      <c r="I30" s="5"/>
      <c r="J30" s="5"/>
      <c r="K30" s="5"/>
      <c r="L30" s="9"/>
      <c r="N30" s="12"/>
      <c r="O30" s="5"/>
      <c r="P30" s="5"/>
      <c r="Q30" s="5"/>
      <c r="R30" s="5"/>
      <c r="S30" s="5"/>
      <c r="T30" s="5"/>
      <c r="U30" s="5"/>
      <c r="V30" s="5"/>
      <c r="W30" s="9"/>
      <c r="Y30" s="12"/>
      <c r="Z30" s="5"/>
      <c r="AA30" s="5"/>
      <c r="AB30" s="5"/>
      <c r="AC30" s="5"/>
      <c r="AD30" s="5"/>
      <c r="AE30" s="5"/>
      <c r="AF30" s="5"/>
      <c r="AG30" s="5"/>
      <c r="AH30" s="9"/>
      <c r="AJ30" s="12"/>
      <c r="AK30" s="5"/>
      <c r="AL30" s="5"/>
      <c r="AM30" s="5"/>
      <c r="AN30" s="5"/>
      <c r="AO30" s="5"/>
      <c r="AP30" s="5"/>
      <c r="AQ30" s="5"/>
      <c r="AR30" s="5"/>
      <c r="AS30" s="9"/>
    </row>
    <row r="31" spans="1:45" x14ac:dyDescent="0.45">
      <c r="A31" s="235" t="s">
        <v>66</v>
      </c>
      <c r="C31" s="12"/>
      <c r="D31" s="5"/>
      <c r="E31" s="5"/>
      <c r="F31" s="5"/>
      <c r="G31" s="5"/>
      <c r="H31" s="5"/>
      <c r="I31" s="5"/>
      <c r="J31" s="5"/>
      <c r="K31" s="5"/>
      <c r="L31" s="9"/>
      <c r="N31" s="12"/>
      <c r="O31" s="5"/>
      <c r="P31" s="5"/>
      <c r="Q31" s="5"/>
      <c r="R31" s="5"/>
      <c r="S31" s="5"/>
      <c r="T31" s="5"/>
      <c r="U31" s="5"/>
      <c r="V31" s="5"/>
      <c r="W31" s="9"/>
      <c r="Y31" s="12"/>
      <c r="Z31" s="5"/>
      <c r="AA31" s="5"/>
      <c r="AB31" s="5"/>
      <c r="AC31" s="5"/>
      <c r="AD31" s="5"/>
      <c r="AE31" s="5"/>
      <c r="AF31" s="5"/>
      <c r="AG31" s="5"/>
      <c r="AH31" s="9"/>
      <c r="AJ31" s="12"/>
      <c r="AK31" s="5"/>
      <c r="AL31" s="5"/>
      <c r="AM31" s="5"/>
      <c r="AN31" s="5"/>
      <c r="AO31" s="5"/>
      <c r="AP31" s="5"/>
      <c r="AQ31" s="5"/>
      <c r="AR31" s="5"/>
      <c r="AS31" s="9"/>
    </row>
    <row r="32" spans="1:45" x14ac:dyDescent="0.45">
      <c r="A32" s="235" t="s">
        <v>67</v>
      </c>
      <c r="C32" s="12"/>
      <c r="D32" s="5"/>
      <c r="E32" s="5"/>
      <c r="F32" s="5"/>
      <c r="G32" s="5"/>
      <c r="H32" s="5"/>
      <c r="I32" s="5"/>
      <c r="J32" s="5"/>
      <c r="K32" s="5"/>
      <c r="L32" s="9"/>
      <c r="N32" s="12"/>
      <c r="O32" s="5"/>
      <c r="P32" s="5"/>
      <c r="Q32" s="5"/>
      <c r="R32" s="5"/>
      <c r="S32" s="5"/>
      <c r="T32" s="5"/>
      <c r="U32" s="5"/>
      <c r="V32" s="5"/>
      <c r="W32" s="9"/>
      <c r="Y32" s="12"/>
      <c r="Z32" s="5"/>
      <c r="AA32" s="5"/>
      <c r="AB32" s="5"/>
      <c r="AC32" s="5"/>
      <c r="AD32" s="5"/>
      <c r="AE32" s="5"/>
      <c r="AF32" s="5"/>
      <c r="AG32" s="5"/>
      <c r="AH32" s="9"/>
      <c r="AJ32" s="12"/>
      <c r="AK32" s="5"/>
      <c r="AL32" s="5"/>
      <c r="AM32" s="5"/>
      <c r="AN32" s="5"/>
      <c r="AO32" s="5"/>
      <c r="AP32" s="5"/>
      <c r="AQ32" s="5"/>
      <c r="AR32" s="5"/>
      <c r="AS32" s="9"/>
    </row>
    <row r="33" spans="1:45" x14ac:dyDescent="0.45">
      <c r="A33" s="235" t="s">
        <v>68</v>
      </c>
      <c r="C33" s="12"/>
      <c r="D33" s="5"/>
      <c r="E33" s="5"/>
      <c r="F33" s="5"/>
      <c r="G33" s="5"/>
      <c r="H33" s="5"/>
      <c r="I33" s="5"/>
      <c r="J33" s="5"/>
      <c r="K33" s="5"/>
      <c r="L33" s="9"/>
      <c r="N33" s="12"/>
      <c r="O33" s="5"/>
      <c r="P33" s="5"/>
      <c r="Q33" s="5"/>
      <c r="R33" s="5"/>
      <c r="S33" s="5"/>
      <c r="T33" s="5"/>
      <c r="U33" s="5"/>
      <c r="V33" s="5"/>
      <c r="W33" s="9"/>
      <c r="Y33" s="12"/>
      <c r="Z33" s="5"/>
      <c r="AA33" s="5"/>
      <c r="AB33" s="5"/>
      <c r="AC33" s="5"/>
      <c r="AD33" s="5"/>
      <c r="AE33" s="5"/>
      <c r="AF33" s="5"/>
      <c r="AG33" s="5"/>
      <c r="AH33" s="9"/>
      <c r="AJ33" s="12"/>
      <c r="AK33" s="5"/>
      <c r="AL33" s="5"/>
      <c r="AM33" s="5"/>
      <c r="AN33" s="5"/>
      <c r="AO33" s="5"/>
      <c r="AP33" s="5"/>
      <c r="AQ33" s="5"/>
      <c r="AR33" s="5"/>
      <c r="AS33" s="9"/>
    </row>
    <row r="34" spans="1:45" x14ac:dyDescent="0.45">
      <c r="A34" s="235" t="s">
        <v>69</v>
      </c>
      <c r="C34" s="12"/>
      <c r="D34" s="5"/>
      <c r="E34" s="5"/>
      <c r="F34" s="5"/>
      <c r="G34" s="5"/>
      <c r="H34" s="5"/>
      <c r="I34" s="5"/>
      <c r="J34" s="5"/>
      <c r="K34" s="5"/>
      <c r="L34" s="9"/>
      <c r="N34" s="12"/>
      <c r="O34" s="5"/>
      <c r="P34" s="5"/>
      <c r="Q34" s="5"/>
      <c r="R34" s="5"/>
      <c r="S34" s="5"/>
      <c r="T34" s="5"/>
      <c r="U34" s="5"/>
      <c r="V34" s="5"/>
      <c r="W34" s="9"/>
      <c r="Y34" s="12"/>
      <c r="Z34" s="5"/>
      <c r="AA34" s="5"/>
      <c r="AB34" s="5"/>
      <c r="AC34" s="5"/>
      <c r="AD34" s="5"/>
      <c r="AE34" s="5"/>
      <c r="AF34" s="5"/>
      <c r="AG34" s="5"/>
      <c r="AH34" s="9"/>
      <c r="AJ34" s="12"/>
      <c r="AK34" s="5"/>
      <c r="AL34" s="5"/>
      <c r="AM34" s="5"/>
      <c r="AN34" s="5"/>
      <c r="AO34" s="5"/>
      <c r="AP34" s="5"/>
      <c r="AQ34" s="5"/>
      <c r="AR34" s="5"/>
      <c r="AS34" s="9"/>
    </row>
    <row r="35" spans="1:45" x14ac:dyDescent="0.45">
      <c r="A35" s="235" t="s">
        <v>70</v>
      </c>
      <c r="C35" s="12"/>
      <c r="D35" s="5"/>
      <c r="E35" s="5"/>
      <c r="F35" s="5"/>
      <c r="G35" s="5"/>
      <c r="H35" s="5"/>
      <c r="I35" s="5"/>
      <c r="J35" s="5"/>
      <c r="K35" s="5"/>
      <c r="L35" s="9"/>
      <c r="N35" s="12"/>
      <c r="O35" s="5"/>
      <c r="P35" s="5"/>
      <c r="Q35" s="5"/>
      <c r="R35" s="5"/>
      <c r="S35" s="5"/>
      <c r="T35" s="5"/>
      <c r="U35" s="5"/>
      <c r="V35" s="5"/>
      <c r="W35" s="9"/>
      <c r="Y35" s="12"/>
      <c r="Z35" s="5"/>
      <c r="AA35" s="5"/>
      <c r="AB35" s="5"/>
      <c r="AC35" s="5"/>
      <c r="AD35" s="5"/>
      <c r="AE35" s="5"/>
      <c r="AF35" s="5"/>
      <c r="AG35" s="5"/>
      <c r="AH35" s="9"/>
      <c r="AJ35" s="12"/>
      <c r="AK35" s="5"/>
      <c r="AL35" s="5"/>
      <c r="AM35" s="5"/>
      <c r="AN35" s="5"/>
      <c r="AO35" s="5"/>
      <c r="AP35" s="5"/>
      <c r="AQ35" s="5"/>
      <c r="AR35" s="5"/>
      <c r="AS35" s="9"/>
    </row>
    <row r="36" spans="1:45" x14ac:dyDescent="0.45">
      <c r="A36" s="235" t="s">
        <v>71</v>
      </c>
      <c r="C36" s="12"/>
      <c r="D36" s="5"/>
      <c r="E36" s="5"/>
      <c r="F36" s="5"/>
      <c r="G36" s="5"/>
      <c r="H36" s="5"/>
      <c r="I36" s="5"/>
      <c r="J36" s="5"/>
      <c r="K36" s="5"/>
      <c r="L36" s="9"/>
      <c r="N36" s="12"/>
      <c r="O36" s="5"/>
      <c r="P36" s="5"/>
      <c r="Q36" s="5"/>
      <c r="R36" s="5"/>
      <c r="S36" s="5"/>
      <c r="T36" s="5"/>
      <c r="U36" s="5"/>
      <c r="V36" s="5"/>
      <c r="W36" s="9"/>
      <c r="Y36" s="12"/>
      <c r="Z36" s="5"/>
      <c r="AA36" s="5"/>
      <c r="AB36" s="5"/>
      <c r="AC36" s="5"/>
      <c r="AD36" s="5"/>
      <c r="AE36" s="5"/>
      <c r="AF36" s="5"/>
      <c r="AG36" s="5"/>
      <c r="AH36" s="9"/>
      <c r="AJ36" s="12"/>
      <c r="AK36" s="5"/>
      <c r="AL36" s="5"/>
      <c r="AM36" s="5"/>
      <c r="AN36" s="5"/>
      <c r="AO36" s="5"/>
      <c r="AP36" s="5"/>
      <c r="AQ36" s="5"/>
      <c r="AR36" s="5"/>
      <c r="AS36" s="9"/>
    </row>
    <row r="37" spans="1:45" x14ac:dyDescent="0.45">
      <c r="A37" s="235" t="s">
        <v>72</v>
      </c>
      <c r="C37" s="12"/>
      <c r="D37" s="5"/>
      <c r="E37" s="5"/>
      <c r="F37" s="5"/>
      <c r="G37" s="5"/>
      <c r="H37" s="5"/>
      <c r="I37" s="5"/>
      <c r="J37" s="5"/>
      <c r="K37" s="5"/>
      <c r="L37" s="9"/>
      <c r="N37" s="12"/>
      <c r="O37" s="5"/>
      <c r="P37" s="5"/>
      <c r="Q37" s="5"/>
      <c r="R37" s="5"/>
      <c r="S37" s="5"/>
      <c r="T37" s="5"/>
      <c r="U37" s="5"/>
      <c r="V37" s="5"/>
      <c r="W37" s="9"/>
      <c r="Y37" s="12"/>
      <c r="Z37" s="5"/>
      <c r="AA37" s="5"/>
      <c r="AB37" s="5"/>
      <c r="AC37" s="5"/>
      <c r="AD37" s="5"/>
      <c r="AE37" s="5"/>
      <c r="AF37" s="5"/>
      <c r="AG37" s="5"/>
      <c r="AH37" s="9"/>
      <c r="AJ37" s="12"/>
      <c r="AK37" s="5"/>
      <c r="AL37" s="5"/>
      <c r="AM37" s="5"/>
      <c r="AN37" s="5"/>
      <c r="AO37" s="5"/>
      <c r="AP37" s="5"/>
      <c r="AQ37" s="5"/>
      <c r="AR37" s="5"/>
      <c r="AS37" s="9"/>
    </row>
    <row r="38" spans="1:45" x14ac:dyDescent="0.45">
      <c r="A38" s="235" t="s">
        <v>73</v>
      </c>
      <c r="C38" s="12"/>
      <c r="D38" s="5"/>
      <c r="E38" s="5"/>
      <c r="F38" s="5"/>
      <c r="G38" s="5"/>
      <c r="H38" s="5"/>
      <c r="I38" s="5"/>
      <c r="J38" s="5"/>
      <c r="K38" s="5"/>
      <c r="L38" s="9"/>
      <c r="N38" s="12"/>
      <c r="O38" s="5"/>
      <c r="P38" s="5"/>
      <c r="Q38" s="5"/>
      <c r="R38" s="5"/>
      <c r="S38" s="5"/>
      <c r="T38" s="5"/>
      <c r="U38" s="5"/>
      <c r="V38" s="5"/>
      <c r="W38" s="9"/>
      <c r="Y38" s="12"/>
      <c r="Z38" s="5"/>
      <c r="AA38" s="5"/>
      <c r="AB38" s="5"/>
      <c r="AC38" s="5"/>
      <c r="AD38" s="5"/>
      <c r="AE38" s="5"/>
      <c r="AF38" s="5"/>
      <c r="AG38" s="5"/>
      <c r="AH38" s="9"/>
      <c r="AJ38" s="12"/>
      <c r="AK38" s="5"/>
      <c r="AL38" s="5"/>
      <c r="AM38" s="5"/>
      <c r="AN38" s="5"/>
      <c r="AO38" s="5"/>
      <c r="AP38" s="5"/>
      <c r="AQ38" s="5"/>
      <c r="AR38" s="5"/>
      <c r="AS38" s="9"/>
    </row>
    <row r="39" spans="1:45" x14ac:dyDescent="0.45">
      <c r="A39" s="235" t="s">
        <v>74</v>
      </c>
      <c r="C39" s="12"/>
      <c r="D39" s="5"/>
      <c r="E39" s="5"/>
      <c r="F39" s="5"/>
      <c r="G39" s="5"/>
      <c r="H39" s="5"/>
      <c r="I39" s="5"/>
      <c r="J39" s="5"/>
      <c r="K39" s="5"/>
      <c r="L39" s="9"/>
      <c r="N39" s="12"/>
      <c r="O39" s="5"/>
      <c r="P39" s="5"/>
      <c r="Q39" s="5"/>
      <c r="R39" s="5"/>
      <c r="S39" s="5"/>
      <c r="T39" s="5"/>
      <c r="U39" s="5"/>
      <c r="V39" s="5"/>
      <c r="W39" s="9"/>
      <c r="Y39" s="12"/>
      <c r="Z39" s="5"/>
      <c r="AA39" s="5"/>
      <c r="AB39" s="5"/>
      <c r="AC39" s="5"/>
      <c r="AD39" s="5"/>
      <c r="AE39" s="5"/>
      <c r="AF39" s="5"/>
      <c r="AG39" s="5"/>
      <c r="AH39" s="9"/>
      <c r="AJ39" s="12"/>
      <c r="AK39" s="5"/>
      <c r="AL39" s="5"/>
      <c r="AM39" s="5"/>
      <c r="AN39" s="5"/>
      <c r="AO39" s="5"/>
      <c r="AP39" s="5"/>
      <c r="AQ39" s="5"/>
      <c r="AR39" s="5"/>
      <c r="AS39" s="9"/>
    </row>
    <row r="40" spans="1:45" x14ac:dyDescent="0.45">
      <c r="A40" s="235" t="s">
        <v>75</v>
      </c>
      <c r="C40" s="12"/>
      <c r="D40" s="5"/>
      <c r="E40" s="5"/>
      <c r="F40" s="5"/>
      <c r="G40" s="5"/>
      <c r="H40" s="5"/>
      <c r="I40" s="5"/>
      <c r="J40" s="5"/>
      <c r="K40" s="5"/>
      <c r="L40" s="9"/>
      <c r="N40" s="12"/>
      <c r="O40" s="5"/>
      <c r="P40" s="5"/>
      <c r="Q40" s="5"/>
      <c r="R40" s="5"/>
      <c r="S40" s="5"/>
      <c r="T40" s="5"/>
      <c r="U40" s="5"/>
      <c r="V40" s="5"/>
      <c r="W40" s="9"/>
      <c r="Y40" s="12"/>
      <c r="Z40" s="5"/>
      <c r="AA40" s="5"/>
      <c r="AB40" s="5"/>
      <c r="AC40" s="5"/>
      <c r="AD40" s="5"/>
      <c r="AE40" s="5"/>
      <c r="AF40" s="5"/>
      <c r="AG40" s="5"/>
      <c r="AH40" s="9"/>
      <c r="AJ40" s="12"/>
      <c r="AK40" s="5"/>
      <c r="AL40" s="5"/>
      <c r="AM40" s="5"/>
      <c r="AN40" s="5"/>
      <c r="AO40" s="5"/>
      <c r="AP40" s="5"/>
      <c r="AQ40" s="5"/>
      <c r="AR40" s="5"/>
      <c r="AS40" s="9"/>
    </row>
    <row r="41" spans="1:45" x14ac:dyDescent="0.45">
      <c r="A41" s="235" t="s">
        <v>76</v>
      </c>
      <c r="C41" s="12"/>
      <c r="D41" s="5"/>
      <c r="E41" s="5"/>
      <c r="F41" s="5"/>
      <c r="G41" s="5"/>
      <c r="H41" s="5"/>
      <c r="I41" s="5"/>
      <c r="J41" s="5"/>
      <c r="K41" s="5"/>
      <c r="L41" s="9"/>
      <c r="N41" s="12"/>
      <c r="O41" s="5"/>
      <c r="P41" s="5"/>
      <c r="Q41" s="5"/>
      <c r="R41" s="5"/>
      <c r="S41" s="5"/>
      <c r="T41" s="5"/>
      <c r="U41" s="5"/>
      <c r="V41" s="5"/>
      <c r="W41" s="9"/>
      <c r="Y41" s="12"/>
      <c r="Z41" s="5"/>
      <c r="AA41" s="5"/>
      <c r="AB41" s="5"/>
      <c r="AC41" s="5"/>
      <c r="AD41" s="5"/>
      <c r="AE41" s="5"/>
      <c r="AF41" s="5"/>
      <c r="AG41" s="5"/>
      <c r="AH41" s="9"/>
      <c r="AJ41" s="12"/>
      <c r="AK41" s="5"/>
      <c r="AL41" s="5"/>
      <c r="AM41" s="5"/>
      <c r="AN41" s="5"/>
      <c r="AO41" s="5"/>
      <c r="AP41" s="5"/>
      <c r="AQ41" s="5"/>
      <c r="AR41" s="5"/>
      <c r="AS41" s="9"/>
    </row>
    <row r="42" spans="1:45" x14ac:dyDescent="0.45">
      <c r="A42" s="235" t="s">
        <v>77</v>
      </c>
      <c r="C42" s="12"/>
      <c r="D42" s="5"/>
      <c r="E42" s="5"/>
      <c r="F42" s="5"/>
      <c r="G42" s="5"/>
      <c r="H42" s="5"/>
      <c r="I42" s="5"/>
      <c r="J42" s="5"/>
      <c r="K42" s="5"/>
      <c r="L42" s="9"/>
      <c r="N42" s="12"/>
      <c r="O42" s="5"/>
      <c r="P42" s="5"/>
      <c r="Q42" s="5"/>
      <c r="R42" s="5"/>
      <c r="S42" s="5"/>
      <c r="T42" s="5"/>
      <c r="U42" s="5"/>
      <c r="V42" s="5"/>
      <c r="W42" s="9"/>
      <c r="Y42" s="12"/>
      <c r="Z42" s="5"/>
      <c r="AA42" s="5"/>
      <c r="AB42" s="5"/>
      <c r="AC42" s="5"/>
      <c r="AD42" s="5"/>
      <c r="AE42" s="5"/>
      <c r="AF42" s="5"/>
      <c r="AG42" s="5"/>
      <c r="AH42" s="9"/>
      <c r="AJ42" s="12"/>
      <c r="AK42" s="5"/>
      <c r="AL42" s="5"/>
      <c r="AM42" s="5"/>
      <c r="AN42" s="5"/>
      <c r="AO42" s="5"/>
      <c r="AP42" s="5"/>
      <c r="AQ42" s="5"/>
      <c r="AR42" s="5"/>
      <c r="AS42" s="9"/>
    </row>
    <row r="43" spans="1:45" x14ac:dyDescent="0.45">
      <c r="A43" s="235" t="s">
        <v>78</v>
      </c>
      <c r="C43" s="12"/>
      <c r="D43" s="5"/>
      <c r="E43" s="5"/>
      <c r="F43" s="5"/>
      <c r="G43" s="5"/>
      <c r="H43" s="5"/>
      <c r="I43" s="5"/>
      <c r="J43" s="5"/>
      <c r="K43" s="5"/>
      <c r="L43" s="9"/>
      <c r="N43" s="12"/>
      <c r="O43" s="5"/>
      <c r="P43" s="5"/>
      <c r="Q43" s="5"/>
      <c r="R43" s="5"/>
      <c r="S43" s="5"/>
      <c r="T43" s="5"/>
      <c r="U43" s="5"/>
      <c r="V43" s="5"/>
      <c r="W43" s="9"/>
      <c r="Y43" s="12"/>
      <c r="Z43" s="5"/>
      <c r="AA43" s="5"/>
      <c r="AB43" s="5"/>
      <c r="AC43" s="5"/>
      <c r="AD43" s="5"/>
      <c r="AE43" s="5"/>
      <c r="AF43" s="5"/>
      <c r="AG43" s="5"/>
      <c r="AH43" s="9"/>
      <c r="AJ43" s="12"/>
      <c r="AK43" s="5"/>
      <c r="AL43" s="5"/>
      <c r="AM43" s="5"/>
      <c r="AN43" s="5"/>
      <c r="AO43" s="5"/>
      <c r="AP43" s="5"/>
      <c r="AQ43" s="5"/>
      <c r="AR43" s="5"/>
      <c r="AS43" s="9"/>
    </row>
    <row r="44" spans="1:45" x14ac:dyDescent="0.45">
      <c r="A44" s="235" t="s">
        <v>79</v>
      </c>
      <c r="C44" s="12"/>
      <c r="D44" s="5"/>
      <c r="E44" s="5"/>
      <c r="F44" s="5"/>
      <c r="G44" s="5"/>
      <c r="H44" s="5"/>
      <c r="I44" s="5"/>
      <c r="J44" s="5"/>
      <c r="K44" s="5"/>
      <c r="L44" s="9"/>
      <c r="N44" s="12"/>
      <c r="O44" s="5"/>
      <c r="P44" s="5"/>
      <c r="Q44" s="5"/>
      <c r="R44" s="5"/>
      <c r="S44" s="5"/>
      <c r="T44" s="5"/>
      <c r="U44" s="5"/>
      <c r="V44" s="5"/>
      <c r="W44" s="9"/>
      <c r="Y44" s="12"/>
      <c r="Z44" s="5"/>
      <c r="AA44" s="5"/>
      <c r="AB44" s="5"/>
      <c r="AC44" s="5"/>
      <c r="AD44" s="5"/>
      <c r="AE44" s="5"/>
      <c r="AF44" s="5"/>
      <c r="AG44" s="5"/>
      <c r="AH44" s="9"/>
      <c r="AJ44" s="12"/>
      <c r="AK44" s="5"/>
      <c r="AL44" s="5"/>
      <c r="AM44" s="5"/>
      <c r="AN44" s="5"/>
      <c r="AO44" s="5"/>
      <c r="AP44" s="5"/>
      <c r="AQ44" s="5"/>
      <c r="AR44" s="5"/>
      <c r="AS44" s="9"/>
    </row>
    <row r="45" spans="1:45" x14ac:dyDescent="0.45">
      <c r="A45" s="235" t="s">
        <v>80</v>
      </c>
      <c r="C45" s="12"/>
      <c r="D45" s="5"/>
      <c r="E45" s="5"/>
      <c r="F45" s="5"/>
      <c r="G45" s="5"/>
      <c r="H45" s="5"/>
      <c r="I45" s="5"/>
      <c r="J45" s="5"/>
      <c r="K45" s="5"/>
      <c r="L45" s="9"/>
      <c r="N45" s="12"/>
      <c r="O45" s="5"/>
      <c r="P45" s="5"/>
      <c r="Q45" s="5"/>
      <c r="R45" s="5"/>
      <c r="S45" s="5"/>
      <c r="T45" s="5"/>
      <c r="U45" s="5"/>
      <c r="V45" s="5"/>
      <c r="W45" s="9"/>
      <c r="Y45" s="12"/>
      <c r="Z45" s="5"/>
      <c r="AA45" s="5"/>
      <c r="AB45" s="5"/>
      <c r="AC45" s="5"/>
      <c r="AD45" s="5"/>
      <c r="AE45" s="5"/>
      <c r="AF45" s="5"/>
      <c r="AG45" s="5"/>
      <c r="AH45" s="9"/>
      <c r="AJ45" s="12"/>
      <c r="AK45" s="5"/>
      <c r="AL45" s="5"/>
      <c r="AM45" s="5"/>
      <c r="AN45" s="5"/>
      <c r="AO45" s="5"/>
      <c r="AP45" s="5"/>
      <c r="AQ45" s="5"/>
      <c r="AR45" s="5"/>
      <c r="AS45" s="9"/>
    </row>
    <row r="46" spans="1:45" x14ac:dyDescent="0.45">
      <c r="A46" s="235" t="s">
        <v>81</v>
      </c>
      <c r="C46" s="12"/>
      <c r="D46" s="5"/>
      <c r="E46" s="5"/>
      <c r="F46" s="5"/>
      <c r="G46" s="5"/>
      <c r="H46" s="5"/>
      <c r="I46" s="5"/>
      <c r="J46" s="5"/>
      <c r="K46" s="5"/>
      <c r="L46" s="9"/>
      <c r="N46" s="12"/>
      <c r="O46" s="5"/>
      <c r="P46" s="5"/>
      <c r="Q46" s="5"/>
      <c r="R46" s="5"/>
      <c r="S46" s="5"/>
      <c r="T46" s="5"/>
      <c r="U46" s="5"/>
      <c r="V46" s="5"/>
      <c r="W46" s="9"/>
      <c r="Y46" s="12"/>
      <c r="Z46" s="5"/>
      <c r="AA46" s="5"/>
      <c r="AB46" s="5"/>
      <c r="AC46" s="5"/>
      <c r="AD46" s="5"/>
      <c r="AE46" s="5"/>
      <c r="AF46" s="5"/>
      <c r="AG46" s="5"/>
      <c r="AH46" s="9"/>
      <c r="AJ46" s="12"/>
      <c r="AK46" s="5"/>
      <c r="AL46" s="5"/>
      <c r="AM46" s="5"/>
      <c r="AN46" s="5"/>
      <c r="AO46" s="5"/>
      <c r="AP46" s="5"/>
      <c r="AQ46" s="5"/>
      <c r="AR46" s="5"/>
      <c r="AS46" s="9"/>
    </row>
    <row r="47" spans="1:45" x14ac:dyDescent="0.45">
      <c r="A47" s="235" t="s">
        <v>82</v>
      </c>
      <c r="C47" s="12"/>
      <c r="D47" s="5"/>
      <c r="E47" s="5"/>
      <c r="F47" s="5"/>
      <c r="G47" s="5"/>
      <c r="H47" s="5"/>
      <c r="I47" s="5"/>
      <c r="J47" s="5"/>
      <c r="K47" s="5"/>
      <c r="L47" s="9"/>
      <c r="N47" s="12"/>
      <c r="O47" s="5"/>
      <c r="P47" s="5"/>
      <c r="Q47" s="5"/>
      <c r="R47" s="5"/>
      <c r="S47" s="5"/>
      <c r="T47" s="5"/>
      <c r="U47" s="5"/>
      <c r="V47" s="5"/>
      <c r="W47" s="9"/>
      <c r="Y47" s="12"/>
      <c r="Z47" s="5"/>
      <c r="AA47" s="5"/>
      <c r="AB47" s="5"/>
      <c r="AC47" s="5"/>
      <c r="AD47" s="5"/>
      <c r="AE47" s="5"/>
      <c r="AF47" s="5"/>
      <c r="AG47" s="5"/>
      <c r="AH47" s="9"/>
      <c r="AJ47" s="12"/>
      <c r="AK47" s="5"/>
      <c r="AL47" s="5"/>
      <c r="AM47" s="5"/>
      <c r="AN47" s="5"/>
      <c r="AO47" s="5"/>
      <c r="AP47" s="5"/>
      <c r="AQ47" s="5"/>
      <c r="AR47" s="5"/>
      <c r="AS47" s="9"/>
    </row>
    <row r="48" spans="1:45" x14ac:dyDescent="0.45">
      <c r="A48" s="235" t="s">
        <v>83</v>
      </c>
      <c r="C48" s="12"/>
      <c r="D48" s="5"/>
      <c r="E48" s="5"/>
      <c r="F48" s="5"/>
      <c r="G48" s="5"/>
      <c r="H48" s="5"/>
      <c r="I48" s="5"/>
      <c r="J48" s="5"/>
      <c r="K48" s="5"/>
      <c r="L48" s="9"/>
      <c r="N48" s="12"/>
      <c r="O48" s="5"/>
      <c r="P48" s="5"/>
      <c r="Q48" s="5"/>
      <c r="R48" s="5"/>
      <c r="S48" s="5"/>
      <c r="T48" s="5"/>
      <c r="U48" s="5"/>
      <c r="V48" s="5"/>
      <c r="W48" s="9"/>
      <c r="Y48" s="12"/>
      <c r="Z48" s="5"/>
      <c r="AA48" s="5"/>
      <c r="AB48" s="5"/>
      <c r="AC48" s="5"/>
      <c r="AD48" s="5"/>
      <c r="AE48" s="5"/>
      <c r="AF48" s="5"/>
      <c r="AG48" s="5"/>
      <c r="AH48" s="9"/>
      <c r="AJ48" s="12"/>
      <c r="AK48" s="5"/>
      <c r="AL48" s="5"/>
      <c r="AM48" s="5"/>
      <c r="AN48" s="5"/>
      <c r="AO48" s="5"/>
      <c r="AP48" s="5"/>
      <c r="AQ48" s="5"/>
      <c r="AR48" s="5"/>
      <c r="AS48" s="9"/>
    </row>
    <row r="49" spans="1:45" x14ac:dyDescent="0.45">
      <c r="A49" s="235" t="s">
        <v>84</v>
      </c>
      <c r="C49" s="12"/>
      <c r="D49" s="5"/>
      <c r="E49" s="5"/>
      <c r="F49" s="5"/>
      <c r="G49" s="5"/>
      <c r="H49" s="5"/>
      <c r="I49" s="5"/>
      <c r="J49" s="5"/>
      <c r="K49" s="5"/>
      <c r="L49" s="9"/>
      <c r="N49" s="12"/>
      <c r="O49" s="5"/>
      <c r="P49" s="5"/>
      <c r="Q49" s="5"/>
      <c r="R49" s="5"/>
      <c r="S49" s="5"/>
      <c r="T49" s="5"/>
      <c r="U49" s="5"/>
      <c r="V49" s="5"/>
      <c r="W49" s="9"/>
      <c r="Y49" s="12"/>
      <c r="Z49" s="5"/>
      <c r="AA49" s="5"/>
      <c r="AB49" s="5"/>
      <c r="AC49" s="5"/>
      <c r="AD49" s="5"/>
      <c r="AE49" s="5"/>
      <c r="AF49" s="5"/>
      <c r="AG49" s="5"/>
      <c r="AH49" s="9"/>
      <c r="AJ49" s="12"/>
      <c r="AK49" s="5"/>
      <c r="AL49" s="5"/>
      <c r="AM49" s="5"/>
      <c r="AN49" s="5"/>
      <c r="AO49" s="5"/>
      <c r="AP49" s="5"/>
      <c r="AQ49" s="5"/>
      <c r="AR49" s="5"/>
      <c r="AS49" s="9"/>
    </row>
    <row r="50" spans="1:45" x14ac:dyDescent="0.45">
      <c r="A50" s="235" t="s">
        <v>85</v>
      </c>
      <c r="C50" s="12"/>
      <c r="D50" s="5"/>
      <c r="E50" s="5"/>
      <c r="F50" s="5"/>
      <c r="G50" s="5"/>
      <c r="H50" s="5"/>
      <c r="I50" s="5"/>
      <c r="J50" s="5"/>
      <c r="K50" s="5"/>
      <c r="L50" s="9"/>
      <c r="N50" s="12"/>
      <c r="O50" s="5"/>
      <c r="P50" s="5"/>
      <c r="Q50" s="5"/>
      <c r="R50" s="5"/>
      <c r="S50" s="5"/>
      <c r="T50" s="5"/>
      <c r="U50" s="5"/>
      <c r="V50" s="5"/>
      <c r="W50" s="9"/>
      <c r="Y50" s="12"/>
      <c r="Z50" s="5"/>
      <c r="AA50" s="5"/>
      <c r="AB50" s="5"/>
      <c r="AC50" s="5"/>
      <c r="AD50" s="5"/>
      <c r="AE50" s="5"/>
      <c r="AF50" s="5"/>
      <c r="AG50" s="5"/>
      <c r="AH50" s="9"/>
      <c r="AJ50" s="12"/>
      <c r="AK50" s="5"/>
      <c r="AL50" s="5"/>
      <c r="AM50" s="5"/>
      <c r="AN50" s="5"/>
      <c r="AO50" s="5"/>
      <c r="AP50" s="5"/>
      <c r="AQ50" s="5"/>
      <c r="AR50" s="5"/>
      <c r="AS50" s="9"/>
    </row>
    <row r="51" spans="1:45" x14ac:dyDescent="0.45">
      <c r="A51" s="235" t="s">
        <v>86</v>
      </c>
      <c r="C51" s="12"/>
      <c r="D51" s="5"/>
      <c r="E51" s="5"/>
      <c r="F51" s="5"/>
      <c r="G51" s="5"/>
      <c r="H51" s="5"/>
      <c r="I51" s="5"/>
      <c r="J51" s="5"/>
      <c r="K51" s="5"/>
      <c r="L51" s="9"/>
      <c r="N51" s="12"/>
      <c r="O51" s="5"/>
      <c r="P51" s="5"/>
      <c r="Q51" s="5"/>
      <c r="R51" s="5"/>
      <c r="S51" s="5"/>
      <c r="T51" s="5"/>
      <c r="U51" s="5"/>
      <c r="V51" s="5"/>
      <c r="W51" s="9"/>
      <c r="Y51" s="12"/>
      <c r="Z51" s="5"/>
      <c r="AA51" s="5"/>
      <c r="AB51" s="5"/>
      <c r="AC51" s="5"/>
      <c r="AD51" s="5"/>
      <c r="AE51" s="5"/>
      <c r="AF51" s="5"/>
      <c r="AG51" s="5"/>
      <c r="AH51" s="9"/>
      <c r="AJ51" s="12"/>
      <c r="AK51" s="5"/>
      <c r="AL51" s="5"/>
      <c r="AM51" s="5"/>
      <c r="AN51" s="5"/>
      <c r="AO51" s="5"/>
      <c r="AP51" s="5"/>
      <c r="AQ51" s="5"/>
      <c r="AR51" s="5"/>
      <c r="AS51" s="9"/>
    </row>
    <row r="52" spans="1:45" x14ac:dyDescent="0.45">
      <c r="A52" s="235" t="s">
        <v>87</v>
      </c>
      <c r="C52" s="12"/>
      <c r="D52" s="5"/>
      <c r="E52" s="5"/>
      <c r="F52" s="5"/>
      <c r="G52" s="5"/>
      <c r="H52" s="5"/>
      <c r="I52" s="5"/>
      <c r="J52" s="5"/>
      <c r="K52" s="5"/>
      <c r="L52" s="9"/>
      <c r="N52" s="12"/>
      <c r="O52" s="5"/>
      <c r="P52" s="5"/>
      <c r="Q52" s="5"/>
      <c r="R52" s="5"/>
      <c r="S52" s="5"/>
      <c r="T52" s="5"/>
      <c r="U52" s="5"/>
      <c r="V52" s="5"/>
      <c r="W52" s="9"/>
      <c r="Y52" s="12"/>
      <c r="Z52" s="5"/>
      <c r="AA52" s="5"/>
      <c r="AB52" s="5"/>
      <c r="AC52" s="5"/>
      <c r="AD52" s="5"/>
      <c r="AE52" s="5"/>
      <c r="AF52" s="5"/>
      <c r="AG52" s="5"/>
      <c r="AH52" s="9"/>
      <c r="AJ52" s="12"/>
      <c r="AK52" s="5"/>
      <c r="AL52" s="5"/>
      <c r="AM52" s="5"/>
      <c r="AN52" s="5"/>
      <c r="AO52" s="5"/>
      <c r="AP52" s="5"/>
      <c r="AQ52" s="5"/>
      <c r="AR52" s="5"/>
      <c r="AS52" s="9"/>
    </row>
    <row r="53" spans="1:45" x14ac:dyDescent="0.45">
      <c r="A53" s="235" t="s">
        <v>88</v>
      </c>
      <c r="C53" s="12"/>
      <c r="D53" s="5"/>
      <c r="E53" s="5"/>
      <c r="F53" s="5"/>
      <c r="G53" s="5"/>
      <c r="H53" s="5"/>
      <c r="I53" s="5"/>
      <c r="J53" s="5"/>
      <c r="K53" s="5"/>
      <c r="L53" s="9"/>
      <c r="N53" s="12"/>
      <c r="O53" s="5"/>
      <c r="P53" s="5"/>
      <c r="Q53" s="5"/>
      <c r="R53" s="5"/>
      <c r="S53" s="5"/>
      <c r="T53" s="5"/>
      <c r="U53" s="5"/>
      <c r="V53" s="5"/>
      <c r="W53" s="9"/>
      <c r="Y53" s="12"/>
      <c r="Z53" s="5"/>
      <c r="AA53" s="5"/>
      <c r="AB53" s="5"/>
      <c r="AC53" s="5"/>
      <c r="AD53" s="5"/>
      <c r="AE53" s="5"/>
      <c r="AF53" s="5"/>
      <c r="AG53" s="5"/>
      <c r="AH53" s="9"/>
      <c r="AJ53" s="12"/>
      <c r="AK53" s="5"/>
      <c r="AL53" s="5"/>
      <c r="AM53" s="5"/>
      <c r="AN53" s="5"/>
      <c r="AO53" s="5"/>
      <c r="AP53" s="5"/>
      <c r="AQ53" s="5"/>
      <c r="AR53" s="5"/>
      <c r="AS53" s="9"/>
    </row>
    <row r="54" spans="1:45" x14ac:dyDescent="0.45">
      <c r="A54" s="235" t="s">
        <v>89</v>
      </c>
      <c r="C54" s="12"/>
      <c r="D54" s="5"/>
      <c r="E54" s="5"/>
      <c r="F54" s="5"/>
      <c r="G54" s="5"/>
      <c r="H54" s="5"/>
      <c r="I54" s="5"/>
      <c r="J54" s="5"/>
      <c r="K54" s="5"/>
      <c r="L54" s="9"/>
      <c r="N54" s="12"/>
      <c r="O54" s="5"/>
      <c r="P54" s="5"/>
      <c r="Q54" s="5"/>
      <c r="R54" s="5"/>
      <c r="S54" s="5"/>
      <c r="T54" s="5"/>
      <c r="U54" s="5"/>
      <c r="V54" s="5"/>
      <c r="W54" s="9"/>
      <c r="Y54" s="12"/>
      <c r="Z54" s="5"/>
      <c r="AA54" s="5"/>
      <c r="AB54" s="5"/>
      <c r="AC54" s="5"/>
      <c r="AD54" s="5"/>
      <c r="AE54" s="5"/>
      <c r="AF54" s="5"/>
      <c r="AG54" s="5"/>
      <c r="AH54" s="9"/>
      <c r="AJ54" s="12"/>
      <c r="AK54" s="5"/>
      <c r="AL54" s="5"/>
      <c r="AM54" s="5"/>
      <c r="AN54" s="5"/>
      <c r="AO54" s="5"/>
      <c r="AP54" s="5"/>
      <c r="AQ54" s="5"/>
      <c r="AR54" s="5"/>
      <c r="AS54" s="9"/>
    </row>
    <row r="55" spans="1:45" x14ac:dyDescent="0.45">
      <c r="A55" s="235" t="s">
        <v>90</v>
      </c>
      <c r="C55" s="12"/>
      <c r="D55" s="5"/>
      <c r="E55" s="5"/>
      <c r="F55" s="5"/>
      <c r="G55" s="5"/>
      <c r="H55" s="5"/>
      <c r="I55" s="5"/>
      <c r="J55" s="5"/>
      <c r="K55" s="5"/>
      <c r="L55" s="9"/>
      <c r="N55" s="12"/>
      <c r="O55" s="5"/>
      <c r="P55" s="5"/>
      <c r="Q55" s="5"/>
      <c r="R55" s="5"/>
      <c r="S55" s="5"/>
      <c r="T55" s="5"/>
      <c r="U55" s="5"/>
      <c r="V55" s="5"/>
      <c r="W55" s="9"/>
      <c r="Y55" s="12"/>
      <c r="Z55" s="5"/>
      <c r="AA55" s="5"/>
      <c r="AB55" s="5"/>
      <c r="AC55" s="5"/>
      <c r="AD55" s="5"/>
      <c r="AE55" s="5"/>
      <c r="AF55" s="5"/>
      <c r="AG55" s="5"/>
      <c r="AH55" s="9"/>
      <c r="AJ55" s="12"/>
      <c r="AK55" s="5"/>
      <c r="AL55" s="5"/>
      <c r="AM55" s="5"/>
      <c r="AN55" s="5"/>
      <c r="AO55" s="5"/>
      <c r="AP55" s="5"/>
      <c r="AQ55" s="5"/>
      <c r="AR55" s="5"/>
      <c r="AS55" s="9"/>
    </row>
    <row r="56" spans="1:45" x14ac:dyDescent="0.45">
      <c r="A56" s="235" t="s">
        <v>91</v>
      </c>
      <c r="C56" s="12"/>
      <c r="D56" s="5"/>
      <c r="E56" s="5"/>
      <c r="F56" s="5"/>
      <c r="G56" s="5"/>
      <c r="H56" s="5"/>
      <c r="I56" s="5"/>
      <c r="J56" s="5"/>
      <c r="K56" s="5"/>
      <c r="L56" s="9"/>
      <c r="N56" s="12"/>
      <c r="O56" s="5"/>
      <c r="P56" s="5"/>
      <c r="Q56" s="5"/>
      <c r="R56" s="5"/>
      <c r="S56" s="5"/>
      <c r="T56" s="5"/>
      <c r="U56" s="5"/>
      <c r="V56" s="5"/>
      <c r="W56" s="9"/>
      <c r="Y56" s="12"/>
      <c r="Z56" s="5"/>
      <c r="AA56" s="5"/>
      <c r="AB56" s="5"/>
      <c r="AC56" s="5"/>
      <c r="AD56" s="5"/>
      <c r="AE56" s="5"/>
      <c r="AF56" s="5"/>
      <c r="AG56" s="5"/>
      <c r="AH56" s="9"/>
      <c r="AJ56" s="12"/>
      <c r="AK56" s="5"/>
      <c r="AL56" s="5"/>
      <c r="AM56" s="5"/>
      <c r="AN56" s="5"/>
      <c r="AO56" s="5"/>
      <c r="AP56" s="5"/>
      <c r="AQ56" s="5"/>
      <c r="AR56" s="5"/>
      <c r="AS56" s="9"/>
    </row>
    <row r="57" spans="1:45" x14ac:dyDescent="0.45">
      <c r="A57" s="235" t="s">
        <v>92</v>
      </c>
      <c r="C57" s="12"/>
      <c r="D57" s="5"/>
      <c r="E57" s="5"/>
      <c r="F57" s="5"/>
      <c r="G57" s="5"/>
      <c r="H57" s="5"/>
      <c r="I57" s="5"/>
      <c r="J57" s="5"/>
      <c r="K57" s="5"/>
      <c r="L57" s="9"/>
      <c r="N57" s="12"/>
      <c r="O57" s="5"/>
      <c r="P57" s="5"/>
      <c r="Q57" s="5"/>
      <c r="R57" s="5"/>
      <c r="S57" s="5"/>
      <c r="T57" s="5"/>
      <c r="U57" s="5"/>
      <c r="V57" s="5"/>
      <c r="W57" s="9"/>
      <c r="Y57" s="12"/>
      <c r="Z57" s="5"/>
      <c r="AA57" s="5"/>
      <c r="AB57" s="5"/>
      <c r="AC57" s="5"/>
      <c r="AD57" s="5"/>
      <c r="AE57" s="5"/>
      <c r="AF57" s="5"/>
      <c r="AG57" s="5"/>
      <c r="AH57" s="9"/>
      <c r="AJ57" s="12"/>
      <c r="AK57" s="5"/>
      <c r="AL57" s="5"/>
      <c r="AM57" s="5"/>
      <c r="AN57" s="5"/>
      <c r="AO57" s="5"/>
      <c r="AP57" s="5"/>
      <c r="AQ57" s="5"/>
      <c r="AR57" s="5"/>
      <c r="AS57" s="9"/>
    </row>
    <row r="58" spans="1:45" x14ac:dyDescent="0.45">
      <c r="A58" s="235" t="s">
        <v>93</v>
      </c>
      <c r="C58" s="12"/>
      <c r="D58" s="5"/>
      <c r="E58" s="5"/>
      <c r="F58" s="5"/>
      <c r="G58" s="5"/>
      <c r="H58" s="5"/>
      <c r="I58" s="5"/>
      <c r="J58" s="5"/>
      <c r="K58" s="5"/>
      <c r="L58" s="9"/>
      <c r="N58" s="12"/>
      <c r="O58" s="5"/>
      <c r="P58" s="5"/>
      <c r="Q58" s="5"/>
      <c r="R58" s="5"/>
      <c r="S58" s="5"/>
      <c r="T58" s="5"/>
      <c r="U58" s="5"/>
      <c r="V58" s="5"/>
      <c r="W58" s="9"/>
      <c r="Y58" s="12"/>
      <c r="Z58" s="5"/>
      <c r="AA58" s="5"/>
      <c r="AB58" s="5"/>
      <c r="AC58" s="5"/>
      <c r="AD58" s="5"/>
      <c r="AE58" s="5"/>
      <c r="AF58" s="5"/>
      <c r="AG58" s="5"/>
      <c r="AH58" s="9"/>
      <c r="AJ58" s="12"/>
      <c r="AK58" s="5"/>
      <c r="AL58" s="5"/>
      <c r="AM58" s="5"/>
      <c r="AN58" s="5"/>
      <c r="AO58" s="5"/>
      <c r="AP58" s="5"/>
      <c r="AQ58" s="5"/>
      <c r="AR58" s="5"/>
      <c r="AS58" s="9"/>
    </row>
    <row r="59" spans="1:45" x14ac:dyDescent="0.45">
      <c r="A59" s="235" t="s">
        <v>94</v>
      </c>
      <c r="C59" s="12"/>
      <c r="D59" s="5"/>
      <c r="E59" s="5"/>
      <c r="F59" s="5"/>
      <c r="G59" s="5"/>
      <c r="H59" s="5"/>
      <c r="I59" s="5"/>
      <c r="J59" s="5"/>
      <c r="K59" s="5"/>
      <c r="L59" s="9"/>
      <c r="N59" s="12"/>
      <c r="O59" s="5"/>
      <c r="P59" s="5"/>
      <c r="Q59" s="5"/>
      <c r="R59" s="5"/>
      <c r="S59" s="5"/>
      <c r="T59" s="5"/>
      <c r="U59" s="5"/>
      <c r="V59" s="5"/>
      <c r="W59" s="9"/>
      <c r="Y59" s="12"/>
      <c r="Z59" s="5"/>
      <c r="AA59" s="5"/>
      <c r="AB59" s="5"/>
      <c r="AC59" s="5"/>
      <c r="AD59" s="5"/>
      <c r="AE59" s="5"/>
      <c r="AF59" s="5"/>
      <c r="AG59" s="5"/>
      <c r="AH59" s="9"/>
      <c r="AJ59" s="12"/>
      <c r="AK59" s="5"/>
      <c r="AL59" s="5"/>
      <c r="AM59" s="5"/>
      <c r="AN59" s="5"/>
      <c r="AO59" s="5"/>
      <c r="AP59" s="5"/>
      <c r="AQ59" s="5"/>
      <c r="AR59" s="5"/>
      <c r="AS59" s="9"/>
    </row>
    <row r="60" spans="1:45" x14ac:dyDescent="0.45">
      <c r="A60" s="235" t="s">
        <v>95</v>
      </c>
      <c r="C60" s="12"/>
      <c r="D60" s="5"/>
      <c r="E60" s="5"/>
      <c r="F60" s="5"/>
      <c r="G60" s="5"/>
      <c r="H60" s="5"/>
      <c r="I60" s="5"/>
      <c r="J60" s="5"/>
      <c r="K60" s="5"/>
      <c r="L60" s="9"/>
      <c r="N60" s="12"/>
      <c r="O60" s="5"/>
      <c r="P60" s="5"/>
      <c r="Q60" s="5"/>
      <c r="R60" s="5"/>
      <c r="S60" s="5"/>
      <c r="T60" s="5"/>
      <c r="U60" s="5"/>
      <c r="V60" s="5"/>
      <c r="W60" s="9"/>
      <c r="Y60" s="12"/>
      <c r="Z60" s="5"/>
      <c r="AA60" s="5"/>
      <c r="AB60" s="5"/>
      <c r="AC60" s="5"/>
      <c r="AD60" s="5"/>
      <c r="AE60" s="5"/>
      <c r="AF60" s="5"/>
      <c r="AG60" s="5"/>
      <c r="AH60" s="9"/>
      <c r="AJ60" s="12"/>
      <c r="AK60" s="5"/>
      <c r="AL60" s="5"/>
      <c r="AM60" s="5"/>
      <c r="AN60" s="5"/>
      <c r="AO60" s="5"/>
      <c r="AP60" s="5"/>
      <c r="AQ60" s="5"/>
      <c r="AR60" s="5"/>
      <c r="AS60" s="9"/>
    </row>
    <row r="61" spans="1:45" x14ac:dyDescent="0.45">
      <c r="A61" s="235" t="s">
        <v>96</v>
      </c>
      <c r="C61" s="12"/>
      <c r="D61" s="5"/>
      <c r="E61" s="5"/>
      <c r="F61" s="5"/>
      <c r="G61" s="5"/>
      <c r="H61" s="5"/>
      <c r="I61" s="5"/>
      <c r="J61" s="5"/>
      <c r="K61" s="5"/>
      <c r="L61" s="9"/>
      <c r="N61" s="12"/>
      <c r="O61" s="5"/>
      <c r="P61" s="5"/>
      <c r="Q61" s="5"/>
      <c r="R61" s="5"/>
      <c r="S61" s="5"/>
      <c r="T61" s="5"/>
      <c r="U61" s="5"/>
      <c r="V61" s="5"/>
      <c r="W61" s="9"/>
      <c r="Y61" s="12"/>
      <c r="Z61" s="5"/>
      <c r="AA61" s="5"/>
      <c r="AB61" s="5"/>
      <c r="AC61" s="5"/>
      <c r="AD61" s="5"/>
      <c r="AE61" s="5"/>
      <c r="AF61" s="5"/>
      <c r="AG61" s="5"/>
      <c r="AH61" s="9"/>
      <c r="AJ61" s="12"/>
      <c r="AK61" s="5"/>
      <c r="AL61" s="5"/>
      <c r="AM61" s="5"/>
      <c r="AN61" s="5"/>
      <c r="AO61" s="5"/>
      <c r="AP61" s="5"/>
      <c r="AQ61" s="5"/>
      <c r="AR61" s="5"/>
      <c r="AS61" s="9"/>
    </row>
    <row r="62" spans="1:45" x14ac:dyDescent="0.45">
      <c r="A62" s="235" t="s">
        <v>97</v>
      </c>
      <c r="C62" s="12"/>
      <c r="D62" s="5"/>
      <c r="E62" s="5"/>
      <c r="F62" s="5"/>
      <c r="G62" s="5"/>
      <c r="H62" s="5"/>
      <c r="I62" s="5"/>
      <c r="J62" s="5"/>
      <c r="K62" s="5"/>
      <c r="L62" s="9"/>
      <c r="N62" s="12"/>
      <c r="O62" s="5"/>
      <c r="P62" s="5"/>
      <c r="Q62" s="5"/>
      <c r="R62" s="5"/>
      <c r="S62" s="5"/>
      <c r="T62" s="5"/>
      <c r="U62" s="5"/>
      <c r="V62" s="5"/>
      <c r="W62" s="9"/>
      <c r="Y62" s="12"/>
      <c r="Z62" s="5"/>
      <c r="AA62" s="5"/>
      <c r="AB62" s="5"/>
      <c r="AC62" s="5"/>
      <c r="AD62" s="5"/>
      <c r="AE62" s="5"/>
      <c r="AF62" s="5"/>
      <c r="AG62" s="5"/>
      <c r="AH62" s="9"/>
      <c r="AJ62" s="12"/>
      <c r="AK62" s="5"/>
      <c r="AL62" s="5"/>
      <c r="AM62" s="5"/>
      <c r="AN62" s="5"/>
      <c r="AO62" s="5"/>
      <c r="AP62" s="5"/>
      <c r="AQ62" s="5"/>
      <c r="AR62" s="5"/>
      <c r="AS62" s="9"/>
    </row>
    <row r="63" spans="1:45" x14ac:dyDescent="0.45">
      <c r="A63" s="235" t="s">
        <v>98</v>
      </c>
      <c r="C63" s="12"/>
      <c r="D63" s="5"/>
      <c r="E63" s="5"/>
      <c r="F63" s="5"/>
      <c r="G63" s="5"/>
      <c r="H63" s="5"/>
      <c r="I63" s="5"/>
      <c r="J63" s="5"/>
      <c r="K63" s="5"/>
      <c r="L63" s="9"/>
      <c r="N63" s="12"/>
      <c r="O63" s="5"/>
      <c r="P63" s="5"/>
      <c r="Q63" s="5"/>
      <c r="R63" s="5"/>
      <c r="S63" s="5"/>
      <c r="T63" s="5"/>
      <c r="U63" s="5"/>
      <c r="V63" s="5"/>
      <c r="W63" s="9"/>
      <c r="Y63" s="12"/>
      <c r="Z63" s="5"/>
      <c r="AA63" s="5"/>
      <c r="AB63" s="5"/>
      <c r="AC63" s="5"/>
      <c r="AD63" s="5"/>
      <c r="AE63" s="5"/>
      <c r="AF63" s="5"/>
      <c r="AG63" s="5"/>
      <c r="AH63" s="9"/>
      <c r="AJ63" s="12"/>
      <c r="AK63" s="5"/>
      <c r="AL63" s="5"/>
      <c r="AM63" s="5"/>
      <c r="AN63" s="5"/>
      <c r="AO63" s="5"/>
      <c r="AP63" s="5"/>
      <c r="AQ63" s="5"/>
      <c r="AR63" s="5"/>
      <c r="AS63" s="9"/>
    </row>
    <row r="64" spans="1:45" x14ac:dyDescent="0.45">
      <c r="A64" s="235" t="s">
        <v>99</v>
      </c>
      <c r="C64" s="12"/>
      <c r="D64" s="5"/>
      <c r="E64" s="5"/>
      <c r="F64" s="5"/>
      <c r="G64" s="5"/>
      <c r="H64" s="5"/>
      <c r="I64" s="5"/>
      <c r="J64" s="5"/>
      <c r="K64" s="5"/>
      <c r="L64" s="9"/>
      <c r="N64" s="12"/>
      <c r="O64" s="5"/>
      <c r="P64" s="5"/>
      <c r="Q64" s="5"/>
      <c r="R64" s="5"/>
      <c r="S64" s="5"/>
      <c r="T64" s="5"/>
      <c r="U64" s="5"/>
      <c r="V64" s="5"/>
      <c r="W64" s="9"/>
      <c r="Y64" s="12"/>
      <c r="Z64" s="5"/>
      <c r="AA64" s="5"/>
      <c r="AB64" s="5"/>
      <c r="AC64" s="5"/>
      <c r="AD64" s="5"/>
      <c r="AE64" s="5"/>
      <c r="AF64" s="5"/>
      <c r="AG64" s="5"/>
      <c r="AH64" s="9"/>
      <c r="AJ64" s="12"/>
      <c r="AK64" s="5"/>
      <c r="AL64" s="5"/>
      <c r="AM64" s="5"/>
      <c r="AN64" s="5"/>
      <c r="AO64" s="5"/>
      <c r="AP64" s="5"/>
      <c r="AQ64" s="5"/>
      <c r="AR64" s="5"/>
      <c r="AS64" s="9"/>
    </row>
    <row r="65" spans="1:45" x14ac:dyDescent="0.45">
      <c r="A65" s="235" t="s">
        <v>100</v>
      </c>
      <c r="C65" s="12"/>
      <c r="D65" s="5"/>
      <c r="E65" s="5"/>
      <c r="F65" s="5"/>
      <c r="G65" s="5"/>
      <c r="H65" s="5"/>
      <c r="I65" s="5"/>
      <c r="J65" s="5"/>
      <c r="K65" s="5"/>
      <c r="L65" s="9"/>
      <c r="N65" s="12"/>
      <c r="O65" s="5"/>
      <c r="P65" s="5"/>
      <c r="Q65" s="5"/>
      <c r="R65" s="5"/>
      <c r="S65" s="5"/>
      <c r="T65" s="5"/>
      <c r="U65" s="5"/>
      <c r="V65" s="5"/>
      <c r="W65" s="9"/>
      <c r="Y65" s="12"/>
      <c r="Z65" s="5"/>
      <c r="AA65" s="5"/>
      <c r="AB65" s="5"/>
      <c r="AC65" s="5"/>
      <c r="AD65" s="5"/>
      <c r="AE65" s="5"/>
      <c r="AF65" s="5"/>
      <c r="AG65" s="5"/>
      <c r="AH65" s="9"/>
      <c r="AJ65" s="12"/>
      <c r="AK65" s="5"/>
      <c r="AL65" s="5"/>
      <c r="AM65" s="5"/>
      <c r="AN65" s="5"/>
      <c r="AO65" s="5"/>
      <c r="AP65" s="5"/>
      <c r="AQ65" s="5"/>
      <c r="AR65" s="5"/>
      <c r="AS65" s="9"/>
    </row>
    <row r="66" spans="1:45" x14ac:dyDescent="0.45">
      <c r="A66" s="235" t="s">
        <v>101</v>
      </c>
      <c r="C66" s="12"/>
      <c r="D66" s="5"/>
      <c r="E66" s="5"/>
      <c r="F66" s="5"/>
      <c r="G66" s="5"/>
      <c r="H66" s="5"/>
      <c r="I66" s="5"/>
      <c r="J66" s="5"/>
      <c r="K66" s="5"/>
      <c r="L66" s="9"/>
      <c r="N66" s="12"/>
      <c r="O66" s="5"/>
      <c r="P66" s="5"/>
      <c r="Q66" s="5"/>
      <c r="R66" s="5"/>
      <c r="S66" s="5"/>
      <c r="T66" s="5"/>
      <c r="U66" s="5"/>
      <c r="V66" s="5"/>
      <c r="W66" s="9"/>
      <c r="Y66" s="12"/>
      <c r="Z66" s="5"/>
      <c r="AA66" s="5"/>
      <c r="AB66" s="5"/>
      <c r="AC66" s="5"/>
      <c r="AD66" s="5"/>
      <c r="AE66" s="5"/>
      <c r="AF66" s="5"/>
      <c r="AG66" s="5"/>
      <c r="AH66" s="9"/>
      <c r="AJ66" s="12"/>
      <c r="AK66" s="5"/>
      <c r="AL66" s="5"/>
      <c r="AM66" s="5"/>
      <c r="AN66" s="5"/>
      <c r="AO66" s="5"/>
      <c r="AP66" s="5"/>
      <c r="AQ66" s="5"/>
      <c r="AR66" s="5"/>
      <c r="AS66" s="9"/>
    </row>
    <row r="67" spans="1:45" x14ac:dyDescent="0.45">
      <c r="A67" s="235" t="s">
        <v>102</v>
      </c>
      <c r="C67" s="12"/>
      <c r="D67" s="5"/>
      <c r="E67" s="5"/>
      <c r="F67" s="5"/>
      <c r="G67" s="5"/>
      <c r="H67" s="5"/>
      <c r="I67" s="5"/>
      <c r="J67" s="5"/>
      <c r="K67" s="5"/>
      <c r="L67" s="9"/>
      <c r="N67" s="12"/>
      <c r="O67" s="5"/>
      <c r="P67" s="5"/>
      <c r="Q67" s="5"/>
      <c r="R67" s="5"/>
      <c r="S67" s="5"/>
      <c r="T67" s="5"/>
      <c r="U67" s="5"/>
      <c r="V67" s="5"/>
      <c r="W67" s="9"/>
      <c r="Y67" s="12"/>
      <c r="Z67" s="5"/>
      <c r="AA67" s="5"/>
      <c r="AB67" s="5"/>
      <c r="AC67" s="5"/>
      <c r="AD67" s="5"/>
      <c r="AE67" s="5"/>
      <c r="AF67" s="5"/>
      <c r="AG67" s="5"/>
      <c r="AH67" s="9"/>
      <c r="AJ67" s="12"/>
      <c r="AK67" s="5"/>
      <c r="AL67" s="5"/>
      <c r="AM67" s="5"/>
      <c r="AN67" s="5"/>
      <c r="AO67" s="5"/>
      <c r="AP67" s="5"/>
      <c r="AQ67" s="5"/>
      <c r="AR67" s="5"/>
      <c r="AS67" s="9"/>
    </row>
    <row r="68" spans="1:45" x14ac:dyDescent="0.45">
      <c r="A68" s="235" t="s">
        <v>103</v>
      </c>
      <c r="C68" s="12"/>
      <c r="D68" s="5"/>
      <c r="E68" s="5"/>
      <c r="F68" s="5"/>
      <c r="G68" s="5"/>
      <c r="H68" s="5"/>
      <c r="I68" s="5"/>
      <c r="J68" s="5"/>
      <c r="K68" s="5"/>
      <c r="L68" s="9"/>
      <c r="N68" s="12"/>
      <c r="O68" s="5"/>
      <c r="P68" s="5"/>
      <c r="Q68" s="5"/>
      <c r="R68" s="5"/>
      <c r="S68" s="5"/>
      <c r="T68" s="5"/>
      <c r="U68" s="5"/>
      <c r="V68" s="5"/>
      <c r="W68" s="9"/>
      <c r="Y68" s="12"/>
      <c r="Z68" s="5"/>
      <c r="AA68" s="5"/>
      <c r="AB68" s="5"/>
      <c r="AC68" s="5"/>
      <c r="AD68" s="5"/>
      <c r="AE68" s="5"/>
      <c r="AF68" s="5"/>
      <c r="AG68" s="5"/>
      <c r="AH68" s="9"/>
      <c r="AJ68" s="12"/>
      <c r="AK68" s="5"/>
      <c r="AL68" s="5"/>
      <c r="AM68" s="5"/>
      <c r="AN68" s="5"/>
      <c r="AO68" s="5"/>
      <c r="AP68" s="5"/>
      <c r="AQ68" s="5"/>
      <c r="AR68" s="5"/>
      <c r="AS68" s="9"/>
    </row>
    <row r="69" spans="1:45" x14ac:dyDescent="0.45">
      <c r="A69" s="235" t="s">
        <v>104</v>
      </c>
      <c r="C69" s="12"/>
      <c r="D69" s="5"/>
      <c r="E69" s="5"/>
      <c r="F69" s="5"/>
      <c r="G69" s="5"/>
      <c r="H69" s="5"/>
      <c r="I69" s="5"/>
      <c r="J69" s="5"/>
      <c r="K69" s="5"/>
      <c r="L69" s="9"/>
      <c r="N69" s="12"/>
      <c r="O69" s="5"/>
      <c r="P69" s="5"/>
      <c r="Q69" s="5"/>
      <c r="R69" s="5"/>
      <c r="S69" s="5"/>
      <c r="T69" s="5"/>
      <c r="U69" s="5"/>
      <c r="V69" s="5"/>
      <c r="W69" s="9"/>
      <c r="Y69" s="12"/>
      <c r="Z69" s="5"/>
      <c r="AA69" s="5"/>
      <c r="AB69" s="5"/>
      <c r="AC69" s="5"/>
      <c r="AD69" s="5"/>
      <c r="AE69" s="5"/>
      <c r="AF69" s="5"/>
      <c r="AG69" s="5"/>
      <c r="AH69" s="9"/>
      <c r="AJ69" s="12"/>
      <c r="AK69" s="5"/>
      <c r="AL69" s="5"/>
      <c r="AM69" s="5"/>
      <c r="AN69" s="5"/>
      <c r="AO69" s="5"/>
      <c r="AP69" s="5"/>
      <c r="AQ69" s="5"/>
      <c r="AR69" s="5"/>
      <c r="AS69" s="9"/>
    </row>
    <row r="70" spans="1:45" x14ac:dyDescent="0.45">
      <c r="A70" s="235" t="s">
        <v>105</v>
      </c>
      <c r="C70" s="12"/>
      <c r="D70" s="5"/>
      <c r="E70" s="5"/>
      <c r="F70" s="5"/>
      <c r="G70" s="5"/>
      <c r="H70" s="5"/>
      <c r="I70" s="5"/>
      <c r="J70" s="5"/>
      <c r="K70" s="5"/>
      <c r="L70" s="9"/>
      <c r="N70" s="12"/>
      <c r="O70" s="5"/>
      <c r="P70" s="5"/>
      <c r="Q70" s="5"/>
      <c r="R70" s="5"/>
      <c r="S70" s="5"/>
      <c r="T70" s="5"/>
      <c r="U70" s="5"/>
      <c r="V70" s="5"/>
      <c r="W70" s="9"/>
      <c r="Y70" s="12"/>
      <c r="Z70" s="5"/>
      <c r="AA70" s="5"/>
      <c r="AB70" s="5"/>
      <c r="AC70" s="5"/>
      <c r="AD70" s="5"/>
      <c r="AE70" s="5"/>
      <c r="AF70" s="5"/>
      <c r="AG70" s="5"/>
      <c r="AH70" s="9"/>
      <c r="AJ70" s="12"/>
      <c r="AK70" s="5"/>
      <c r="AL70" s="5"/>
      <c r="AM70" s="5"/>
      <c r="AN70" s="5"/>
      <c r="AO70" s="5"/>
      <c r="AP70" s="5"/>
      <c r="AQ70" s="5"/>
      <c r="AR70" s="5"/>
      <c r="AS70" s="9"/>
    </row>
    <row r="71" spans="1:45" x14ac:dyDescent="0.45">
      <c r="A71" s="235" t="s">
        <v>106</v>
      </c>
      <c r="C71" s="12"/>
      <c r="D71" s="5"/>
      <c r="E71" s="5"/>
      <c r="F71" s="5"/>
      <c r="G71" s="5"/>
      <c r="H71" s="5"/>
      <c r="I71" s="5"/>
      <c r="J71" s="5"/>
      <c r="K71" s="5"/>
      <c r="L71" s="9"/>
      <c r="N71" s="12"/>
      <c r="O71" s="5"/>
      <c r="P71" s="5"/>
      <c r="Q71" s="5"/>
      <c r="R71" s="5"/>
      <c r="S71" s="5"/>
      <c r="T71" s="5"/>
      <c r="U71" s="5"/>
      <c r="V71" s="5"/>
      <c r="W71" s="9"/>
      <c r="Y71" s="12"/>
      <c r="Z71" s="5"/>
      <c r="AA71" s="5"/>
      <c r="AB71" s="5"/>
      <c r="AC71" s="5"/>
      <c r="AD71" s="5"/>
      <c r="AE71" s="5"/>
      <c r="AF71" s="5"/>
      <c r="AG71" s="5"/>
      <c r="AH71" s="9"/>
      <c r="AJ71" s="12"/>
      <c r="AK71" s="5"/>
      <c r="AL71" s="5"/>
      <c r="AM71" s="5"/>
      <c r="AN71" s="5"/>
      <c r="AO71" s="5"/>
      <c r="AP71" s="5"/>
      <c r="AQ71" s="5"/>
      <c r="AR71" s="5"/>
      <c r="AS71" s="9"/>
    </row>
    <row r="72" spans="1:45" x14ac:dyDescent="0.45">
      <c r="A72" s="235" t="s">
        <v>107</v>
      </c>
      <c r="C72" s="12"/>
      <c r="D72" s="5"/>
      <c r="E72" s="5"/>
      <c r="F72" s="5"/>
      <c r="G72" s="5"/>
      <c r="H72" s="5"/>
      <c r="I72" s="5"/>
      <c r="J72" s="5"/>
      <c r="K72" s="5"/>
      <c r="L72" s="9"/>
      <c r="N72" s="12"/>
      <c r="O72" s="5"/>
      <c r="P72" s="5"/>
      <c r="Q72" s="5"/>
      <c r="R72" s="5"/>
      <c r="S72" s="5"/>
      <c r="T72" s="5"/>
      <c r="U72" s="5"/>
      <c r="V72" s="5"/>
      <c r="W72" s="9"/>
      <c r="Y72" s="12"/>
      <c r="Z72" s="5"/>
      <c r="AA72" s="5"/>
      <c r="AB72" s="5"/>
      <c r="AC72" s="5"/>
      <c r="AD72" s="5"/>
      <c r="AE72" s="5"/>
      <c r="AF72" s="5"/>
      <c r="AG72" s="5"/>
      <c r="AH72" s="9"/>
      <c r="AJ72" s="12"/>
      <c r="AK72" s="5"/>
      <c r="AL72" s="5"/>
      <c r="AM72" s="5"/>
      <c r="AN72" s="5"/>
      <c r="AO72" s="5"/>
      <c r="AP72" s="5"/>
      <c r="AQ72" s="5"/>
      <c r="AR72" s="5"/>
      <c r="AS72" s="9"/>
    </row>
    <row r="73" spans="1:45" x14ac:dyDescent="0.45">
      <c r="A73" s="235" t="s">
        <v>108</v>
      </c>
      <c r="C73" s="12"/>
      <c r="D73" s="5"/>
      <c r="E73" s="5"/>
      <c r="F73" s="5"/>
      <c r="G73" s="5"/>
      <c r="H73" s="5"/>
      <c r="I73" s="5"/>
      <c r="J73" s="5"/>
      <c r="K73" s="5"/>
      <c r="L73" s="9"/>
      <c r="N73" s="12"/>
      <c r="O73" s="5"/>
      <c r="P73" s="5"/>
      <c r="Q73" s="5"/>
      <c r="R73" s="5"/>
      <c r="S73" s="5"/>
      <c r="T73" s="5"/>
      <c r="U73" s="5"/>
      <c r="V73" s="5"/>
      <c r="W73" s="9"/>
      <c r="Y73" s="12"/>
      <c r="Z73" s="5"/>
      <c r="AA73" s="5"/>
      <c r="AB73" s="5"/>
      <c r="AC73" s="5"/>
      <c r="AD73" s="5"/>
      <c r="AE73" s="5"/>
      <c r="AF73" s="5"/>
      <c r="AG73" s="5"/>
      <c r="AH73" s="9"/>
      <c r="AJ73" s="12"/>
      <c r="AK73" s="5"/>
      <c r="AL73" s="5"/>
      <c r="AM73" s="5"/>
      <c r="AN73" s="5"/>
      <c r="AO73" s="5"/>
      <c r="AP73" s="5"/>
      <c r="AQ73" s="5"/>
      <c r="AR73" s="5"/>
      <c r="AS73" s="9"/>
    </row>
    <row r="74" spans="1:45" x14ac:dyDescent="0.45">
      <c r="A74" s="235" t="s">
        <v>109</v>
      </c>
      <c r="C74" s="12"/>
      <c r="D74" s="5"/>
      <c r="E74" s="5"/>
      <c r="F74" s="5"/>
      <c r="G74" s="5"/>
      <c r="H74" s="5"/>
      <c r="I74" s="5"/>
      <c r="J74" s="5"/>
      <c r="K74" s="5"/>
      <c r="L74" s="9"/>
      <c r="N74" s="12"/>
      <c r="O74" s="5"/>
      <c r="P74" s="5"/>
      <c r="Q74" s="5"/>
      <c r="R74" s="5"/>
      <c r="S74" s="5"/>
      <c r="T74" s="5"/>
      <c r="U74" s="5"/>
      <c r="V74" s="5"/>
      <c r="W74" s="9"/>
      <c r="Y74" s="12"/>
      <c r="Z74" s="5"/>
      <c r="AA74" s="5"/>
      <c r="AB74" s="5"/>
      <c r="AC74" s="5"/>
      <c r="AD74" s="5"/>
      <c r="AE74" s="5"/>
      <c r="AF74" s="5"/>
      <c r="AG74" s="5"/>
      <c r="AH74" s="9"/>
      <c r="AJ74" s="12"/>
      <c r="AK74" s="5"/>
      <c r="AL74" s="5"/>
      <c r="AM74" s="5"/>
      <c r="AN74" s="5"/>
      <c r="AO74" s="5"/>
      <c r="AP74" s="5"/>
      <c r="AQ74" s="5"/>
      <c r="AR74" s="5"/>
      <c r="AS74" s="9"/>
    </row>
    <row r="75" spans="1:45" x14ac:dyDescent="0.45">
      <c r="A75" s="235" t="s">
        <v>110</v>
      </c>
      <c r="C75" s="12"/>
      <c r="D75" s="5"/>
      <c r="E75" s="5"/>
      <c r="F75" s="5"/>
      <c r="G75" s="5"/>
      <c r="H75" s="5"/>
      <c r="I75" s="5"/>
      <c r="J75" s="5"/>
      <c r="K75" s="5"/>
      <c r="L75" s="9"/>
      <c r="N75" s="12"/>
      <c r="O75" s="5"/>
      <c r="P75" s="5"/>
      <c r="Q75" s="5"/>
      <c r="R75" s="5"/>
      <c r="S75" s="5"/>
      <c r="T75" s="5"/>
      <c r="U75" s="5"/>
      <c r="V75" s="5"/>
      <c r="W75" s="9"/>
      <c r="Y75" s="12"/>
      <c r="Z75" s="5"/>
      <c r="AA75" s="5"/>
      <c r="AB75" s="5"/>
      <c r="AC75" s="5"/>
      <c r="AD75" s="5"/>
      <c r="AE75" s="5"/>
      <c r="AF75" s="5"/>
      <c r="AG75" s="5"/>
      <c r="AH75" s="9"/>
      <c r="AJ75" s="12"/>
      <c r="AK75" s="5"/>
      <c r="AL75" s="5"/>
      <c r="AM75" s="5"/>
      <c r="AN75" s="5"/>
      <c r="AO75" s="5"/>
      <c r="AP75" s="5"/>
      <c r="AQ75" s="5"/>
      <c r="AR75" s="5"/>
      <c r="AS75" s="9"/>
    </row>
    <row r="76" spans="1:45" x14ac:dyDescent="0.45">
      <c r="A76" s="235" t="s">
        <v>111</v>
      </c>
      <c r="C76" s="12"/>
      <c r="D76" s="5"/>
      <c r="E76" s="5"/>
      <c r="F76" s="5"/>
      <c r="G76" s="5"/>
      <c r="H76" s="5"/>
      <c r="I76" s="5"/>
      <c r="J76" s="5"/>
      <c r="K76" s="5"/>
      <c r="L76" s="9"/>
      <c r="N76" s="12"/>
      <c r="O76" s="5"/>
      <c r="P76" s="5"/>
      <c r="Q76" s="5"/>
      <c r="R76" s="5"/>
      <c r="S76" s="5"/>
      <c r="T76" s="5"/>
      <c r="U76" s="5"/>
      <c r="V76" s="5"/>
      <c r="W76" s="9"/>
      <c r="Y76" s="12"/>
      <c r="Z76" s="5"/>
      <c r="AA76" s="5"/>
      <c r="AB76" s="5"/>
      <c r="AC76" s="5"/>
      <c r="AD76" s="5"/>
      <c r="AE76" s="5"/>
      <c r="AF76" s="5"/>
      <c r="AG76" s="5"/>
      <c r="AH76" s="9"/>
      <c r="AJ76" s="12"/>
      <c r="AK76" s="5"/>
      <c r="AL76" s="5"/>
      <c r="AM76" s="5"/>
      <c r="AN76" s="5"/>
      <c r="AO76" s="5"/>
      <c r="AP76" s="5"/>
      <c r="AQ76" s="5"/>
      <c r="AR76" s="5"/>
      <c r="AS76" s="9"/>
    </row>
    <row r="77" spans="1:45" x14ac:dyDescent="0.45">
      <c r="A77" s="235" t="s">
        <v>112</v>
      </c>
      <c r="C77" s="12"/>
      <c r="D77" s="5"/>
      <c r="E77" s="5"/>
      <c r="F77" s="5"/>
      <c r="G77" s="5"/>
      <c r="H77" s="5"/>
      <c r="I77" s="5"/>
      <c r="J77" s="5"/>
      <c r="K77" s="5"/>
      <c r="L77" s="9"/>
      <c r="N77" s="12"/>
      <c r="O77" s="5"/>
      <c r="P77" s="5"/>
      <c r="Q77" s="5"/>
      <c r="R77" s="5"/>
      <c r="S77" s="5"/>
      <c r="T77" s="5"/>
      <c r="U77" s="5"/>
      <c r="V77" s="5"/>
      <c r="W77" s="9"/>
      <c r="Y77" s="12"/>
      <c r="Z77" s="5"/>
      <c r="AA77" s="5"/>
      <c r="AB77" s="5"/>
      <c r="AC77" s="5"/>
      <c r="AD77" s="5"/>
      <c r="AE77" s="5"/>
      <c r="AF77" s="5"/>
      <c r="AG77" s="5"/>
      <c r="AH77" s="9"/>
      <c r="AJ77" s="12"/>
      <c r="AK77" s="5"/>
      <c r="AL77" s="5"/>
      <c r="AM77" s="5"/>
      <c r="AN77" s="5"/>
      <c r="AO77" s="5"/>
      <c r="AP77" s="5"/>
      <c r="AQ77" s="5"/>
      <c r="AR77" s="5"/>
      <c r="AS77" s="9"/>
    </row>
    <row r="78" spans="1:45" x14ac:dyDescent="0.45">
      <c r="A78" s="235" t="s">
        <v>113</v>
      </c>
      <c r="C78" s="12"/>
      <c r="D78" s="5"/>
      <c r="E78" s="5"/>
      <c r="F78" s="5"/>
      <c r="G78" s="5"/>
      <c r="H78" s="5"/>
      <c r="I78" s="5"/>
      <c r="J78" s="5"/>
      <c r="K78" s="5"/>
      <c r="L78" s="9"/>
      <c r="N78" s="12"/>
      <c r="O78" s="5"/>
      <c r="P78" s="5"/>
      <c r="Q78" s="5"/>
      <c r="R78" s="5"/>
      <c r="S78" s="5"/>
      <c r="T78" s="5"/>
      <c r="U78" s="5"/>
      <c r="V78" s="5"/>
      <c r="W78" s="9"/>
      <c r="Y78" s="12"/>
      <c r="Z78" s="5"/>
      <c r="AA78" s="5"/>
      <c r="AB78" s="5"/>
      <c r="AC78" s="5"/>
      <c r="AD78" s="5"/>
      <c r="AE78" s="5"/>
      <c r="AF78" s="5"/>
      <c r="AG78" s="5"/>
      <c r="AH78" s="9"/>
      <c r="AJ78" s="12"/>
      <c r="AK78" s="5"/>
      <c r="AL78" s="5"/>
      <c r="AM78" s="5"/>
      <c r="AN78" s="5"/>
      <c r="AO78" s="5"/>
      <c r="AP78" s="5"/>
      <c r="AQ78" s="5"/>
      <c r="AR78" s="5"/>
      <c r="AS78" s="9"/>
    </row>
    <row r="79" spans="1:45" x14ac:dyDescent="0.45">
      <c r="A79" s="235" t="s">
        <v>114</v>
      </c>
      <c r="C79" s="12"/>
      <c r="D79" s="5"/>
      <c r="E79" s="5"/>
      <c r="F79" s="5"/>
      <c r="G79" s="5"/>
      <c r="H79" s="5"/>
      <c r="I79" s="5"/>
      <c r="J79" s="5"/>
      <c r="K79" s="5"/>
      <c r="L79" s="9"/>
      <c r="N79" s="12"/>
      <c r="O79" s="5"/>
      <c r="P79" s="5"/>
      <c r="Q79" s="5"/>
      <c r="R79" s="5"/>
      <c r="S79" s="5"/>
      <c r="T79" s="5"/>
      <c r="U79" s="5"/>
      <c r="V79" s="5"/>
      <c r="W79" s="9"/>
      <c r="Y79" s="12"/>
      <c r="Z79" s="5"/>
      <c r="AA79" s="5"/>
      <c r="AB79" s="5"/>
      <c r="AC79" s="5"/>
      <c r="AD79" s="5"/>
      <c r="AE79" s="5"/>
      <c r="AF79" s="5"/>
      <c r="AG79" s="5"/>
      <c r="AH79" s="9"/>
      <c r="AJ79" s="12"/>
      <c r="AK79" s="5"/>
      <c r="AL79" s="5"/>
      <c r="AM79" s="5"/>
      <c r="AN79" s="5"/>
      <c r="AO79" s="5"/>
      <c r="AP79" s="5"/>
      <c r="AQ79" s="5"/>
      <c r="AR79" s="5"/>
      <c r="AS79" s="9"/>
    </row>
    <row r="80" spans="1:45" x14ac:dyDescent="0.45">
      <c r="A80" s="235" t="s">
        <v>115</v>
      </c>
      <c r="C80" s="12"/>
      <c r="D80" s="5"/>
      <c r="E80" s="5"/>
      <c r="F80" s="5"/>
      <c r="G80" s="5"/>
      <c r="H80" s="5"/>
      <c r="I80" s="5"/>
      <c r="J80" s="5"/>
      <c r="K80" s="5"/>
      <c r="L80" s="9"/>
      <c r="N80" s="12"/>
      <c r="O80" s="5"/>
      <c r="P80" s="5"/>
      <c r="Q80" s="5"/>
      <c r="R80" s="5"/>
      <c r="S80" s="5"/>
      <c r="T80" s="5"/>
      <c r="U80" s="5"/>
      <c r="V80" s="5"/>
      <c r="W80" s="9"/>
      <c r="Y80" s="12"/>
      <c r="Z80" s="5"/>
      <c r="AA80" s="5"/>
      <c r="AB80" s="5"/>
      <c r="AC80" s="5"/>
      <c r="AD80" s="5"/>
      <c r="AE80" s="5"/>
      <c r="AF80" s="5"/>
      <c r="AG80" s="5"/>
      <c r="AH80" s="9"/>
      <c r="AJ80" s="12"/>
      <c r="AK80" s="5"/>
      <c r="AL80" s="5"/>
      <c r="AM80" s="5"/>
      <c r="AN80" s="5"/>
      <c r="AO80" s="5"/>
      <c r="AP80" s="5"/>
      <c r="AQ80" s="5"/>
      <c r="AR80" s="5"/>
      <c r="AS80" s="9"/>
    </row>
    <row r="81" spans="1:45" x14ac:dyDescent="0.45">
      <c r="A81" s="235" t="s">
        <v>116</v>
      </c>
      <c r="C81" s="12"/>
      <c r="D81" s="5"/>
      <c r="E81" s="5"/>
      <c r="F81" s="5"/>
      <c r="G81" s="5"/>
      <c r="H81" s="5"/>
      <c r="I81" s="5"/>
      <c r="J81" s="5"/>
      <c r="K81" s="5"/>
      <c r="L81" s="9"/>
      <c r="N81" s="12"/>
      <c r="O81" s="5"/>
      <c r="P81" s="5"/>
      <c r="Q81" s="5"/>
      <c r="R81" s="5"/>
      <c r="S81" s="5"/>
      <c r="T81" s="5"/>
      <c r="U81" s="5"/>
      <c r="V81" s="5"/>
      <c r="W81" s="9"/>
      <c r="Y81" s="12"/>
      <c r="Z81" s="5"/>
      <c r="AA81" s="5"/>
      <c r="AB81" s="5"/>
      <c r="AC81" s="5"/>
      <c r="AD81" s="5"/>
      <c r="AE81" s="5"/>
      <c r="AF81" s="5"/>
      <c r="AG81" s="5"/>
      <c r="AH81" s="9"/>
      <c r="AJ81" s="12"/>
      <c r="AK81" s="5"/>
      <c r="AL81" s="5"/>
      <c r="AM81" s="5"/>
      <c r="AN81" s="5"/>
      <c r="AO81" s="5"/>
      <c r="AP81" s="5"/>
      <c r="AQ81" s="5"/>
      <c r="AR81" s="5"/>
      <c r="AS81" s="9"/>
    </row>
    <row r="82" spans="1:45" x14ac:dyDescent="0.45">
      <c r="A82" s="235" t="s">
        <v>117</v>
      </c>
      <c r="C82" s="12"/>
      <c r="D82" s="5"/>
      <c r="E82" s="5"/>
      <c r="F82" s="5"/>
      <c r="G82" s="5"/>
      <c r="H82" s="5"/>
      <c r="I82" s="5"/>
      <c r="J82" s="5"/>
      <c r="K82" s="5"/>
      <c r="L82" s="9"/>
      <c r="N82" s="12"/>
      <c r="O82" s="5"/>
      <c r="P82" s="5"/>
      <c r="Q82" s="5"/>
      <c r="R82" s="5"/>
      <c r="S82" s="5"/>
      <c r="T82" s="5"/>
      <c r="U82" s="5"/>
      <c r="V82" s="5"/>
      <c r="W82" s="9"/>
      <c r="Y82" s="12"/>
      <c r="Z82" s="5"/>
      <c r="AA82" s="5"/>
      <c r="AB82" s="5"/>
      <c r="AC82" s="5"/>
      <c r="AD82" s="5"/>
      <c r="AE82" s="5"/>
      <c r="AF82" s="5"/>
      <c r="AG82" s="5"/>
      <c r="AH82" s="9"/>
      <c r="AJ82" s="12"/>
      <c r="AK82" s="5"/>
      <c r="AL82" s="5"/>
      <c r="AM82" s="5"/>
      <c r="AN82" s="5"/>
      <c r="AO82" s="5"/>
      <c r="AP82" s="5"/>
      <c r="AQ82" s="5"/>
      <c r="AR82" s="5"/>
      <c r="AS82" s="9"/>
    </row>
    <row r="83" spans="1:45" x14ac:dyDescent="0.45">
      <c r="A83" s="235" t="s">
        <v>118</v>
      </c>
      <c r="C83" s="12"/>
      <c r="D83" s="5"/>
      <c r="E83" s="5"/>
      <c r="F83" s="5"/>
      <c r="G83" s="5"/>
      <c r="H83" s="5"/>
      <c r="I83" s="5"/>
      <c r="J83" s="5"/>
      <c r="K83" s="5"/>
      <c r="L83" s="9"/>
      <c r="N83" s="12"/>
      <c r="O83" s="5"/>
      <c r="P83" s="5"/>
      <c r="Q83" s="5"/>
      <c r="R83" s="5"/>
      <c r="S83" s="5"/>
      <c r="T83" s="5"/>
      <c r="U83" s="5"/>
      <c r="V83" s="5"/>
      <c r="W83" s="9"/>
      <c r="Y83" s="12"/>
      <c r="Z83" s="5"/>
      <c r="AA83" s="5"/>
      <c r="AB83" s="5"/>
      <c r="AC83" s="5"/>
      <c r="AD83" s="5"/>
      <c r="AE83" s="5"/>
      <c r="AF83" s="5"/>
      <c r="AG83" s="5"/>
      <c r="AH83" s="9"/>
      <c r="AJ83" s="12"/>
      <c r="AK83" s="5"/>
      <c r="AL83" s="5"/>
      <c r="AM83" s="5"/>
      <c r="AN83" s="5"/>
      <c r="AO83" s="5"/>
      <c r="AP83" s="5"/>
      <c r="AQ83" s="5"/>
      <c r="AR83" s="5"/>
      <c r="AS83" s="9"/>
    </row>
    <row r="84" spans="1:45" x14ac:dyDescent="0.45">
      <c r="A84" s="235" t="s">
        <v>119</v>
      </c>
      <c r="C84" s="12"/>
      <c r="D84" s="5"/>
      <c r="E84" s="5"/>
      <c r="F84" s="5"/>
      <c r="G84" s="5"/>
      <c r="H84" s="5"/>
      <c r="I84" s="5"/>
      <c r="J84" s="5"/>
      <c r="K84" s="5"/>
      <c r="L84" s="9"/>
      <c r="N84" s="12"/>
      <c r="O84" s="5"/>
      <c r="P84" s="5"/>
      <c r="Q84" s="5"/>
      <c r="R84" s="5"/>
      <c r="S84" s="5"/>
      <c r="T84" s="5"/>
      <c r="U84" s="5"/>
      <c r="V84" s="5"/>
      <c r="W84" s="9"/>
      <c r="Y84" s="12"/>
      <c r="Z84" s="5"/>
      <c r="AA84" s="5"/>
      <c r="AB84" s="5"/>
      <c r="AC84" s="5"/>
      <c r="AD84" s="5"/>
      <c r="AE84" s="5"/>
      <c r="AF84" s="5"/>
      <c r="AG84" s="5"/>
      <c r="AH84" s="9"/>
      <c r="AJ84" s="12"/>
      <c r="AK84" s="5"/>
      <c r="AL84" s="5"/>
      <c r="AM84" s="5"/>
      <c r="AN84" s="5"/>
      <c r="AO84" s="5"/>
      <c r="AP84" s="5"/>
      <c r="AQ84" s="5"/>
      <c r="AR84" s="5"/>
      <c r="AS84" s="9"/>
    </row>
    <row r="85" spans="1:45" x14ac:dyDescent="0.45">
      <c r="A85" s="235" t="s">
        <v>120</v>
      </c>
      <c r="C85" s="12"/>
      <c r="D85" s="5"/>
      <c r="E85" s="5"/>
      <c r="F85" s="5"/>
      <c r="G85" s="5"/>
      <c r="H85" s="5"/>
      <c r="I85" s="5"/>
      <c r="J85" s="5"/>
      <c r="K85" s="5"/>
      <c r="L85" s="9"/>
      <c r="N85" s="12"/>
      <c r="O85" s="5"/>
      <c r="P85" s="5"/>
      <c r="Q85" s="5"/>
      <c r="R85" s="5"/>
      <c r="S85" s="5"/>
      <c r="T85" s="5"/>
      <c r="U85" s="5"/>
      <c r="V85" s="5"/>
      <c r="W85" s="9"/>
      <c r="Y85" s="12"/>
      <c r="Z85" s="5"/>
      <c r="AA85" s="5"/>
      <c r="AB85" s="5"/>
      <c r="AC85" s="5"/>
      <c r="AD85" s="5"/>
      <c r="AE85" s="5"/>
      <c r="AF85" s="5"/>
      <c r="AG85" s="5"/>
      <c r="AH85" s="9"/>
      <c r="AJ85" s="12"/>
      <c r="AK85" s="5"/>
      <c r="AL85" s="5"/>
      <c r="AM85" s="5"/>
      <c r="AN85" s="5"/>
      <c r="AO85" s="5"/>
      <c r="AP85" s="5"/>
      <c r="AQ85" s="5"/>
      <c r="AR85" s="5"/>
      <c r="AS85" s="9"/>
    </row>
    <row r="86" spans="1:45" x14ac:dyDescent="0.45">
      <c r="A86" s="235" t="s">
        <v>121</v>
      </c>
      <c r="C86" s="12"/>
      <c r="D86" s="5"/>
      <c r="E86" s="5"/>
      <c r="F86" s="5"/>
      <c r="G86" s="5"/>
      <c r="H86" s="5"/>
      <c r="I86" s="5"/>
      <c r="J86" s="5"/>
      <c r="K86" s="5"/>
      <c r="L86" s="9"/>
      <c r="N86" s="12"/>
      <c r="O86" s="5"/>
      <c r="P86" s="5"/>
      <c r="Q86" s="5"/>
      <c r="R86" s="5"/>
      <c r="S86" s="5"/>
      <c r="T86" s="5"/>
      <c r="U86" s="5"/>
      <c r="V86" s="5"/>
      <c r="W86" s="9"/>
      <c r="Y86" s="12"/>
      <c r="Z86" s="5"/>
      <c r="AA86" s="5"/>
      <c r="AB86" s="5"/>
      <c r="AC86" s="5"/>
      <c r="AD86" s="5"/>
      <c r="AE86" s="5"/>
      <c r="AF86" s="5"/>
      <c r="AG86" s="5"/>
      <c r="AH86" s="9"/>
      <c r="AJ86" s="12"/>
      <c r="AK86" s="5"/>
      <c r="AL86" s="5"/>
      <c r="AM86" s="5"/>
      <c r="AN86" s="5"/>
      <c r="AO86" s="5"/>
      <c r="AP86" s="5"/>
      <c r="AQ86" s="5"/>
      <c r="AR86" s="5"/>
      <c r="AS86" s="9"/>
    </row>
    <row r="87" spans="1:45" x14ac:dyDescent="0.45">
      <c r="A87" s="235" t="s">
        <v>122</v>
      </c>
      <c r="C87" s="12"/>
      <c r="D87" s="5"/>
      <c r="E87" s="5"/>
      <c r="F87" s="5"/>
      <c r="G87" s="5"/>
      <c r="H87" s="5"/>
      <c r="I87" s="5"/>
      <c r="J87" s="5"/>
      <c r="K87" s="5"/>
      <c r="L87" s="9"/>
      <c r="N87" s="12"/>
      <c r="O87" s="5"/>
      <c r="P87" s="5"/>
      <c r="Q87" s="5"/>
      <c r="R87" s="5"/>
      <c r="S87" s="5"/>
      <c r="T87" s="5"/>
      <c r="U87" s="5"/>
      <c r="V87" s="5"/>
      <c r="W87" s="9"/>
      <c r="Y87" s="12"/>
      <c r="Z87" s="5"/>
      <c r="AA87" s="5"/>
      <c r="AB87" s="5"/>
      <c r="AC87" s="5"/>
      <c r="AD87" s="5"/>
      <c r="AE87" s="5"/>
      <c r="AF87" s="5"/>
      <c r="AG87" s="5"/>
      <c r="AH87" s="9"/>
      <c r="AJ87" s="12"/>
      <c r="AK87" s="5"/>
      <c r="AL87" s="5"/>
      <c r="AM87" s="5"/>
      <c r="AN87" s="5"/>
      <c r="AO87" s="5"/>
      <c r="AP87" s="5"/>
      <c r="AQ87" s="5"/>
      <c r="AR87" s="5"/>
      <c r="AS87" s="9"/>
    </row>
    <row r="88" spans="1:45" x14ac:dyDescent="0.45">
      <c r="A88" s="235" t="s">
        <v>123</v>
      </c>
      <c r="C88" s="12"/>
      <c r="D88" s="5"/>
      <c r="E88" s="5"/>
      <c r="F88" s="5"/>
      <c r="G88" s="5"/>
      <c r="H88" s="5"/>
      <c r="I88" s="5"/>
      <c r="J88" s="5"/>
      <c r="K88" s="5"/>
      <c r="L88" s="9"/>
      <c r="N88" s="12"/>
      <c r="O88" s="5"/>
      <c r="P88" s="5"/>
      <c r="Q88" s="5"/>
      <c r="R88" s="5"/>
      <c r="S88" s="5"/>
      <c r="T88" s="5"/>
      <c r="U88" s="5"/>
      <c r="V88" s="5"/>
      <c r="W88" s="9"/>
      <c r="Y88" s="12"/>
      <c r="Z88" s="5"/>
      <c r="AA88" s="5"/>
      <c r="AB88" s="5"/>
      <c r="AC88" s="5"/>
      <c r="AD88" s="5"/>
      <c r="AE88" s="5"/>
      <c r="AF88" s="5"/>
      <c r="AG88" s="5"/>
      <c r="AH88" s="9"/>
      <c r="AJ88" s="12"/>
      <c r="AK88" s="5"/>
      <c r="AL88" s="5"/>
      <c r="AM88" s="5"/>
      <c r="AN88" s="5"/>
      <c r="AO88" s="5"/>
      <c r="AP88" s="5"/>
      <c r="AQ88" s="5"/>
      <c r="AR88" s="5"/>
      <c r="AS88" s="9"/>
    </row>
    <row r="89" spans="1:45" x14ac:dyDescent="0.45">
      <c r="A89" s="235" t="s">
        <v>124</v>
      </c>
      <c r="C89" s="12"/>
      <c r="D89" s="5"/>
      <c r="E89" s="5"/>
      <c r="F89" s="5"/>
      <c r="G89" s="5"/>
      <c r="H89" s="5"/>
      <c r="I89" s="5"/>
      <c r="J89" s="5"/>
      <c r="K89" s="5"/>
      <c r="L89" s="9"/>
      <c r="N89" s="12"/>
      <c r="O89" s="5"/>
      <c r="P89" s="5"/>
      <c r="Q89" s="5"/>
      <c r="R89" s="5"/>
      <c r="S89" s="5"/>
      <c r="T89" s="5"/>
      <c r="U89" s="5"/>
      <c r="V89" s="5"/>
      <c r="W89" s="9"/>
      <c r="Y89" s="12"/>
      <c r="Z89" s="5"/>
      <c r="AA89" s="5"/>
      <c r="AB89" s="5"/>
      <c r="AC89" s="5"/>
      <c r="AD89" s="5"/>
      <c r="AE89" s="5"/>
      <c r="AF89" s="5"/>
      <c r="AG89" s="5"/>
      <c r="AH89" s="9"/>
      <c r="AJ89" s="12"/>
      <c r="AK89" s="5"/>
      <c r="AL89" s="5"/>
      <c r="AM89" s="5"/>
      <c r="AN89" s="5"/>
      <c r="AO89" s="5"/>
      <c r="AP89" s="5"/>
      <c r="AQ89" s="5"/>
      <c r="AR89" s="5"/>
      <c r="AS89" s="9"/>
    </row>
    <row r="90" spans="1:45" x14ac:dyDescent="0.45">
      <c r="A90" s="235" t="s">
        <v>125</v>
      </c>
      <c r="C90" s="12"/>
      <c r="D90" s="5"/>
      <c r="E90" s="5"/>
      <c r="F90" s="5"/>
      <c r="G90" s="5"/>
      <c r="H90" s="5"/>
      <c r="I90" s="5"/>
      <c r="J90" s="5"/>
      <c r="K90" s="5"/>
      <c r="L90" s="9"/>
      <c r="N90" s="12"/>
      <c r="O90" s="5"/>
      <c r="P90" s="5"/>
      <c r="Q90" s="5"/>
      <c r="R90" s="5"/>
      <c r="S90" s="5"/>
      <c r="T90" s="5"/>
      <c r="U90" s="5"/>
      <c r="V90" s="5"/>
      <c r="W90" s="9"/>
      <c r="Y90" s="12"/>
      <c r="Z90" s="5"/>
      <c r="AA90" s="5"/>
      <c r="AB90" s="5"/>
      <c r="AC90" s="5"/>
      <c r="AD90" s="5"/>
      <c r="AE90" s="5"/>
      <c r="AF90" s="5"/>
      <c r="AG90" s="5"/>
      <c r="AH90" s="9"/>
      <c r="AJ90" s="12"/>
      <c r="AK90" s="5"/>
      <c r="AL90" s="5"/>
      <c r="AM90" s="5"/>
      <c r="AN90" s="5"/>
      <c r="AO90" s="5"/>
      <c r="AP90" s="5"/>
      <c r="AQ90" s="5"/>
      <c r="AR90" s="5"/>
      <c r="AS90" s="9"/>
    </row>
    <row r="91" spans="1:45" x14ac:dyDescent="0.45">
      <c r="A91" s="235" t="s">
        <v>126</v>
      </c>
      <c r="C91" s="12"/>
      <c r="D91" s="5"/>
      <c r="E91" s="5"/>
      <c r="F91" s="5"/>
      <c r="G91" s="5"/>
      <c r="H91" s="5"/>
      <c r="I91" s="5"/>
      <c r="J91" s="5"/>
      <c r="K91" s="5"/>
      <c r="L91" s="9"/>
      <c r="N91" s="12"/>
      <c r="O91" s="5"/>
      <c r="P91" s="5"/>
      <c r="Q91" s="5"/>
      <c r="R91" s="5"/>
      <c r="S91" s="5"/>
      <c r="T91" s="5"/>
      <c r="U91" s="5"/>
      <c r="V91" s="5"/>
      <c r="W91" s="9"/>
      <c r="Y91" s="12"/>
      <c r="Z91" s="5"/>
      <c r="AA91" s="5"/>
      <c r="AB91" s="5"/>
      <c r="AC91" s="5"/>
      <c r="AD91" s="5"/>
      <c r="AE91" s="5"/>
      <c r="AF91" s="5"/>
      <c r="AG91" s="5"/>
      <c r="AH91" s="9"/>
      <c r="AJ91" s="12"/>
      <c r="AK91" s="5"/>
      <c r="AL91" s="5"/>
      <c r="AM91" s="5"/>
      <c r="AN91" s="5"/>
      <c r="AO91" s="5"/>
      <c r="AP91" s="5"/>
      <c r="AQ91" s="5"/>
      <c r="AR91" s="5"/>
      <c r="AS91" s="9"/>
    </row>
    <row r="92" spans="1:45" x14ac:dyDescent="0.45">
      <c r="A92" s="235" t="s">
        <v>127</v>
      </c>
      <c r="C92" s="12"/>
      <c r="D92" s="5"/>
      <c r="E92" s="5"/>
      <c r="F92" s="5"/>
      <c r="G92" s="5"/>
      <c r="H92" s="5"/>
      <c r="I92" s="5"/>
      <c r="J92" s="5"/>
      <c r="K92" s="5"/>
      <c r="L92" s="9"/>
      <c r="N92" s="12"/>
      <c r="O92" s="5"/>
      <c r="P92" s="5"/>
      <c r="Q92" s="5"/>
      <c r="R92" s="5"/>
      <c r="S92" s="5"/>
      <c r="T92" s="5"/>
      <c r="U92" s="5"/>
      <c r="V92" s="5"/>
      <c r="W92" s="9"/>
      <c r="Y92" s="12"/>
      <c r="Z92" s="5"/>
      <c r="AA92" s="5"/>
      <c r="AB92" s="5"/>
      <c r="AC92" s="5"/>
      <c r="AD92" s="5"/>
      <c r="AE92" s="5"/>
      <c r="AF92" s="5"/>
      <c r="AG92" s="5"/>
      <c r="AH92" s="9"/>
      <c r="AJ92" s="12"/>
      <c r="AK92" s="5"/>
      <c r="AL92" s="5"/>
      <c r="AM92" s="5"/>
      <c r="AN92" s="5"/>
      <c r="AO92" s="5"/>
      <c r="AP92" s="5"/>
      <c r="AQ92" s="5"/>
      <c r="AR92" s="5"/>
      <c r="AS92" s="9"/>
    </row>
    <row r="93" spans="1:45" x14ac:dyDescent="0.45">
      <c r="A93" s="235" t="s">
        <v>128</v>
      </c>
      <c r="C93" s="12"/>
      <c r="D93" s="5"/>
      <c r="E93" s="5"/>
      <c r="F93" s="5"/>
      <c r="G93" s="5"/>
      <c r="H93" s="5"/>
      <c r="I93" s="5"/>
      <c r="J93" s="5"/>
      <c r="K93" s="5"/>
      <c r="L93" s="9"/>
      <c r="N93" s="12"/>
      <c r="O93" s="5"/>
      <c r="P93" s="5"/>
      <c r="Q93" s="5"/>
      <c r="R93" s="5"/>
      <c r="S93" s="5"/>
      <c r="T93" s="5"/>
      <c r="U93" s="5"/>
      <c r="V93" s="5"/>
      <c r="W93" s="9"/>
      <c r="Y93" s="12"/>
      <c r="Z93" s="5"/>
      <c r="AA93" s="5"/>
      <c r="AB93" s="5"/>
      <c r="AC93" s="5"/>
      <c r="AD93" s="5"/>
      <c r="AE93" s="5"/>
      <c r="AF93" s="5"/>
      <c r="AG93" s="5"/>
      <c r="AH93" s="9"/>
      <c r="AJ93" s="12"/>
      <c r="AK93" s="5"/>
      <c r="AL93" s="5"/>
      <c r="AM93" s="5"/>
      <c r="AN93" s="5"/>
      <c r="AO93" s="5"/>
      <c r="AP93" s="5"/>
      <c r="AQ93" s="5"/>
      <c r="AR93" s="5"/>
      <c r="AS93" s="9"/>
    </row>
    <row r="94" spans="1:45" x14ac:dyDescent="0.45">
      <c r="A94" s="236" t="s">
        <v>129</v>
      </c>
      <c r="C94" s="12"/>
      <c r="D94" s="5"/>
      <c r="E94" s="5"/>
      <c r="F94" s="5"/>
      <c r="G94" s="5"/>
      <c r="H94" s="5"/>
      <c r="I94" s="5"/>
      <c r="J94" s="5"/>
      <c r="K94" s="5"/>
      <c r="L94" s="9"/>
      <c r="N94" s="12"/>
      <c r="O94" s="5"/>
      <c r="P94" s="5"/>
      <c r="Q94" s="5"/>
      <c r="R94" s="5"/>
      <c r="S94" s="5"/>
      <c r="T94" s="5"/>
      <c r="U94" s="5"/>
      <c r="V94" s="5"/>
      <c r="W94" s="9"/>
      <c r="Y94" s="12"/>
      <c r="Z94" s="5"/>
      <c r="AA94" s="5"/>
      <c r="AB94" s="5"/>
      <c r="AC94" s="5"/>
      <c r="AD94" s="5"/>
      <c r="AE94" s="5"/>
      <c r="AF94" s="5"/>
      <c r="AG94" s="5"/>
      <c r="AH94" s="9"/>
      <c r="AJ94" s="12"/>
      <c r="AK94" s="5"/>
      <c r="AL94" s="5"/>
      <c r="AM94" s="5"/>
      <c r="AN94" s="5"/>
      <c r="AO94" s="5"/>
      <c r="AP94" s="5"/>
      <c r="AQ94" s="5"/>
      <c r="AR94" s="5"/>
      <c r="AS94" s="9"/>
    </row>
    <row r="95" spans="1:45" x14ac:dyDescent="0.45">
      <c r="A95" s="235" t="s">
        <v>130</v>
      </c>
      <c r="C95" s="12"/>
      <c r="D95" s="5"/>
      <c r="E95" s="5"/>
      <c r="F95" s="5"/>
      <c r="G95" s="5"/>
      <c r="H95" s="5"/>
      <c r="I95" s="5"/>
      <c r="J95" s="5"/>
      <c r="K95" s="5"/>
      <c r="L95" s="9"/>
      <c r="N95" s="12"/>
      <c r="O95" s="5"/>
      <c r="P95" s="5"/>
      <c r="Q95" s="5"/>
      <c r="R95" s="5"/>
      <c r="S95" s="5"/>
      <c r="T95" s="5"/>
      <c r="U95" s="5"/>
      <c r="V95" s="5"/>
      <c r="W95" s="9"/>
      <c r="Y95" s="12"/>
      <c r="Z95" s="5"/>
      <c r="AA95" s="5"/>
      <c r="AB95" s="5"/>
      <c r="AC95" s="5"/>
      <c r="AD95" s="5"/>
      <c r="AE95" s="5"/>
      <c r="AF95" s="5"/>
      <c r="AG95" s="5"/>
      <c r="AH95" s="9"/>
      <c r="AJ95" s="12"/>
      <c r="AK95" s="5"/>
      <c r="AL95" s="5"/>
      <c r="AM95" s="5"/>
      <c r="AN95" s="5"/>
      <c r="AO95" s="5"/>
      <c r="AP95" s="5"/>
      <c r="AQ95" s="5"/>
      <c r="AR95" s="5"/>
      <c r="AS95" s="9"/>
    </row>
    <row r="96" spans="1:45" x14ac:dyDescent="0.45">
      <c r="A96" s="235" t="s">
        <v>131</v>
      </c>
      <c r="C96" s="12"/>
      <c r="D96" s="5"/>
      <c r="E96" s="5"/>
      <c r="F96" s="5"/>
      <c r="G96" s="5"/>
      <c r="H96" s="5"/>
      <c r="I96" s="5"/>
      <c r="J96" s="5"/>
      <c r="K96" s="5"/>
      <c r="L96" s="9"/>
      <c r="N96" s="12"/>
      <c r="O96" s="5"/>
      <c r="P96" s="5"/>
      <c r="Q96" s="5"/>
      <c r="R96" s="5"/>
      <c r="S96" s="5"/>
      <c r="T96" s="5"/>
      <c r="U96" s="5"/>
      <c r="V96" s="5"/>
      <c r="W96" s="9"/>
      <c r="Y96" s="12"/>
      <c r="Z96" s="5"/>
      <c r="AA96" s="5"/>
      <c r="AB96" s="5"/>
      <c r="AC96" s="5"/>
      <c r="AD96" s="5"/>
      <c r="AE96" s="5"/>
      <c r="AF96" s="5"/>
      <c r="AG96" s="5"/>
      <c r="AH96" s="9"/>
      <c r="AJ96" s="12"/>
      <c r="AK96" s="5"/>
      <c r="AL96" s="5"/>
      <c r="AM96" s="5"/>
      <c r="AN96" s="5"/>
      <c r="AO96" s="5"/>
      <c r="AP96" s="5"/>
      <c r="AQ96" s="5"/>
      <c r="AR96" s="5"/>
      <c r="AS96" s="9"/>
    </row>
    <row r="97" spans="1:45" x14ac:dyDescent="0.45">
      <c r="A97" s="235" t="s">
        <v>132</v>
      </c>
      <c r="C97" s="12"/>
      <c r="D97" s="5"/>
      <c r="E97" s="5"/>
      <c r="F97" s="5"/>
      <c r="G97" s="5"/>
      <c r="H97" s="5"/>
      <c r="I97" s="5"/>
      <c r="J97" s="5"/>
      <c r="K97" s="5"/>
      <c r="L97" s="9"/>
      <c r="N97" s="12"/>
      <c r="O97" s="5"/>
      <c r="P97" s="5"/>
      <c r="Q97" s="5"/>
      <c r="R97" s="5"/>
      <c r="S97" s="5"/>
      <c r="T97" s="5"/>
      <c r="U97" s="5"/>
      <c r="V97" s="5"/>
      <c r="W97" s="9"/>
      <c r="Y97" s="12"/>
      <c r="Z97" s="5"/>
      <c r="AA97" s="5"/>
      <c r="AB97" s="5"/>
      <c r="AC97" s="5"/>
      <c r="AD97" s="5"/>
      <c r="AE97" s="5"/>
      <c r="AF97" s="5"/>
      <c r="AG97" s="5"/>
      <c r="AH97" s="9"/>
      <c r="AJ97" s="12"/>
      <c r="AK97" s="5"/>
      <c r="AL97" s="5"/>
      <c r="AM97" s="5"/>
      <c r="AN97" s="5"/>
      <c r="AO97" s="5"/>
      <c r="AP97" s="5"/>
      <c r="AQ97" s="5"/>
      <c r="AR97" s="5"/>
      <c r="AS97" s="9"/>
    </row>
    <row r="98" spans="1:45" x14ac:dyDescent="0.45">
      <c r="A98" s="235" t="s">
        <v>133</v>
      </c>
      <c r="C98" s="12"/>
      <c r="D98" s="5"/>
      <c r="E98" s="5"/>
      <c r="F98" s="5"/>
      <c r="G98" s="5"/>
      <c r="H98" s="5"/>
      <c r="I98" s="5"/>
      <c r="J98" s="5"/>
      <c r="K98" s="5"/>
      <c r="L98" s="9"/>
      <c r="N98" s="12"/>
      <c r="O98" s="5"/>
      <c r="P98" s="5"/>
      <c r="Q98" s="5"/>
      <c r="R98" s="5"/>
      <c r="S98" s="5"/>
      <c r="T98" s="5"/>
      <c r="U98" s="5"/>
      <c r="V98" s="5"/>
      <c r="W98" s="9"/>
      <c r="Y98" s="12"/>
      <c r="Z98" s="5"/>
      <c r="AA98" s="5"/>
      <c r="AB98" s="5"/>
      <c r="AC98" s="5"/>
      <c r="AD98" s="5"/>
      <c r="AE98" s="5"/>
      <c r="AF98" s="5"/>
      <c r="AG98" s="5"/>
      <c r="AH98" s="9"/>
      <c r="AJ98" s="12"/>
      <c r="AK98" s="5"/>
      <c r="AL98" s="5"/>
      <c r="AM98" s="5"/>
      <c r="AN98" s="5"/>
      <c r="AO98" s="5"/>
      <c r="AP98" s="5"/>
      <c r="AQ98" s="5"/>
      <c r="AR98" s="5"/>
      <c r="AS98" s="9"/>
    </row>
    <row r="99" spans="1:45" x14ac:dyDescent="0.45">
      <c r="A99" s="235" t="s">
        <v>134</v>
      </c>
      <c r="C99" s="12"/>
      <c r="D99" s="5"/>
      <c r="E99" s="5"/>
      <c r="F99" s="5"/>
      <c r="G99" s="5"/>
      <c r="H99" s="5"/>
      <c r="I99" s="5"/>
      <c r="J99" s="5"/>
      <c r="K99" s="5"/>
      <c r="L99" s="9"/>
      <c r="N99" s="12"/>
      <c r="O99" s="5"/>
      <c r="P99" s="5"/>
      <c r="Q99" s="5"/>
      <c r="R99" s="5"/>
      <c r="S99" s="5"/>
      <c r="T99" s="5"/>
      <c r="U99" s="5"/>
      <c r="V99" s="5"/>
      <c r="W99" s="9"/>
      <c r="Y99" s="12"/>
      <c r="Z99" s="5"/>
      <c r="AA99" s="5"/>
      <c r="AB99" s="5"/>
      <c r="AC99" s="5"/>
      <c r="AD99" s="5"/>
      <c r="AE99" s="5"/>
      <c r="AF99" s="5"/>
      <c r="AG99" s="5"/>
      <c r="AH99" s="9"/>
      <c r="AJ99" s="12"/>
      <c r="AK99" s="5"/>
      <c r="AL99" s="5"/>
      <c r="AM99" s="5"/>
      <c r="AN99" s="5"/>
      <c r="AO99" s="5"/>
      <c r="AP99" s="5"/>
      <c r="AQ99" s="5"/>
      <c r="AR99" s="5"/>
      <c r="AS99" s="9"/>
    </row>
    <row r="100" spans="1:45" x14ac:dyDescent="0.45">
      <c r="A100" s="235" t="s">
        <v>135</v>
      </c>
      <c r="C100" s="12"/>
      <c r="D100" s="5"/>
      <c r="E100" s="5"/>
      <c r="F100" s="5"/>
      <c r="G100" s="5"/>
      <c r="H100" s="5"/>
      <c r="I100" s="5"/>
      <c r="J100" s="5"/>
      <c r="K100" s="5"/>
      <c r="L100" s="9"/>
      <c r="N100" s="12"/>
      <c r="O100" s="5"/>
      <c r="P100" s="5"/>
      <c r="Q100" s="5"/>
      <c r="R100" s="5"/>
      <c r="S100" s="5"/>
      <c r="T100" s="5"/>
      <c r="U100" s="5"/>
      <c r="V100" s="5"/>
      <c r="W100" s="9"/>
      <c r="Y100" s="12"/>
      <c r="Z100" s="5"/>
      <c r="AA100" s="5"/>
      <c r="AB100" s="5"/>
      <c r="AC100" s="5"/>
      <c r="AD100" s="5"/>
      <c r="AE100" s="5"/>
      <c r="AF100" s="5"/>
      <c r="AG100" s="5"/>
      <c r="AH100" s="9"/>
      <c r="AJ100" s="12"/>
      <c r="AK100" s="5"/>
      <c r="AL100" s="5"/>
      <c r="AM100" s="5"/>
      <c r="AN100" s="5"/>
      <c r="AO100" s="5"/>
      <c r="AP100" s="5"/>
      <c r="AQ100" s="5"/>
      <c r="AR100" s="5"/>
      <c r="AS100" s="9"/>
    </row>
    <row r="101" spans="1:45" x14ac:dyDescent="0.45">
      <c r="A101" s="235" t="s">
        <v>136</v>
      </c>
      <c r="C101" s="12"/>
      <c r="D101" s="5"/>
      <c r="E101" s="5"/>
      <c r="F101" s="5"/>
      <c r="G101" s="5"/>
      <c r="H101" s="5"/>
      <c r="I101" s="5"/>
      <c r="J101" s="5"/>
      <c r="K101" s="5"/>
      <c r="L101" s="9"/>
      <c r="N101" s="12"/>
      <c r="O101" s="5"/>
      <c r="P101" s="5"/>
      <c r="Q101" s="5"/>
      <c r="R101" s="5"/>
      <c r="S101" s="5"/>
      <c r="T101" s="5"/>
      <c r="U101" s="5"/>
      <c r="V101" s="5"/>
      <c r="W101" s="9"/>
      <c r="Y101" s="12"/>
      <c r="Z101" s="5"/>
      <c r="AA101" s="5"/>
      <c r="AB101" s="5"/>
      <c r="AC101" s="5"/>
      <c r="AD101" s="5"/>
      <c r="AE101" s="5"/>
      <c r="AF101" s="5"/>
      <c r="AG101" s="5"/>
      <c r="AH101" s="9"/>
      <c r="AJ101" s="12"/>
      <c r="AK101" s="5"/>
      <c r="AL101" s="5"/>
      <c r="AM101" s="5"/>
      <c r="AN101" s="5"/>
      <c r="AO101" s="5"/>
      <c r="AP101" s="5"/>
      <c r="AQ101" s="5"/>
      <c r="AR101" s="5"/>
      <c r="AS101" s="9"/>
    </row>
    <row r="102" spans="1:45" x14ac:dyDescent="0.45">
      <c r="A102" s="235" t="s">
        <v>137</v>
      </c>
      <c r="C102" s="12"/>
      <c r="D102" s="5"/>
      <c r="E102" s="5"/>
      <c r="F102" s="5"/>
      <c r="G102" s="5"/>
      <c r="H102" s="5"/>
      <c r="I102" s="5"/>
      <c r="J102" s="5"/>
      <c r="K102" s="5"/>
      <c r="L102" s="9"/>
      <c r="N102" s="12"/>
      <c r="O102" s="5"/>
      <c r="P102" s="5"/>
      <c r="Q102" s="5"/>
      <c r="R102" s="5"/>
      <c r="S102" s="5"/>
      <c r="T102" s="5"/>
      <c r="U102" s="5"/>
      <c r="V102" s="5"/>
      <c r="W102" s="9"/>
      <c r="Y102" s="12"/>
      <c r="Z102" s="5"/>
      <c r="AA102" s="5"/>
      <c r="AB102" s="5"/>
      <c r="AC102" s="5"/>
      <c r="AD102" s="5"/>
      <c r="AE102" s="5"/>
      <c r="AF102" s="5"/>
      <c r="AG102" s="5"/>
      <c r="AH102" s="9"/>
      <c r="AJ102" s="12"/>
      <c r="AK102" s="5"/>
      <c r="AL102" s="5"/>
      <c r="AM102" s="5"/>
      <c r="AN102" s="5"/>
      <c r="AO102" s="5"/>
      <c r="AP102" s="5"/>
      <c r="AQ102" s="5"/>
      <c r="AR102" s="5"/>
      <c r="AS102" s="9"/>
    </row>
    <row r="103" spans="1:45" x14ac:dyDescent="0.45">
      <c r="A103" s="235" t="s">
        <v>138</v>
      </c>
      <c r="C103" s="12"/>
      <c r="D103" s="5"/>
      <c r="E103" s="5"/>
      <c r="F103" s="5"/>
      <c r="G103" s="5"/>
      <c r="H103" s="5"/>
      <c r="I103" s="5"/>
      <c r="J103" s="5"/>
      <c r="K103" s="5"/>
      <c r="L103" s="9"/>
      <c r="N103" s="12"/>
      <c r="O103" s="5"/>
      <c r="P103" s="5"/>
      <c r="Q103" s="5"/>
      <c r="R103" s="5"/>
      <c r="S103" s="5"/>
      <c r="T103" s="5"/>
      <c r="U103" s="5"/>
      <c r="V103" s="5"/>
      <c r="W103" s="9"/>
      <c r="Y103" s="12"/>
      <c r="Z103" s="5"/>
      <c r="AA103" s="5"/>
      <c r="AB103" s="5"/>
      <c r="AC103" s="5"/>
      <c r="AD103" s="5"/>
      <c r="AE103" s="5"/>
      <c r="AF103" s="5"/>
      <c r="AG103" s="5"/>
      <c r="AH103" s="9"/>
      <c r="AJ103" s="12"/>
      <c r="AK103" s="5"/>
      <c r="AL103" s="5"/>
      <c r="AM103" s="5"/>
      <c r="AN103" s="5"/>
      <c r="AO103" s="5"/>
      <c r="AP103" s="5"/>
      <c r="AQ103" s="5"/>
      <c r="AR103" s="5"/>
      <c r="AS103" s="9"/>
    </row>
    <row r="104" spans="1:45" x14ac:dyDescent="0.45">
      <c r="A104" s="235" t="s">
        <v>139</v>
      </c>
      <c r="C104" s="12"/>
      <c r="D104" s="5"/>
      <c r="E104" s="5"/>
      <c r="F104" s="5"/>
      <c r="G104" s="5"/>
      <c r="H104" s="5"/>
      <c r="I104" s="5"/>
      <c r="J104" s="5"/>
      <c r="K104" s="5"/>
      <c r="L104" s="9"/>
      <c r="N104" s="12"/>
      <c r="O104" s="5"/>
      <c r="P104" s="5"/>
      <c r="Q104" s="5"/>
      <c r="R104" s="5"/>
      <c r="S104" s="5"/>
      <c r="T104" s="5"/>
      <c r="U104" s="5"/>
      <c r="V104" s="5"/>
      <c r="W104" s="9"/>
      <c r="Y104" s="12"/>
      <c r="Z104" s="5"/>
      <c r="AA104" s="5"/>
      <c r="AB104" s="5"/>
      <c r="AC104" s="5"/>
      <c r="AD104" s="5"/>
      <c r="AE104" s="5"/>
      <c r="AF104" s="5"/>
      <c r="AG104" s="5"/>
      <c r="AH104" s="9"/>
      <c r="AJ104" s="12"/>
      <c r="AK104" s="5"/>
      <c r="AL104" s="5"/>
      <c r="AM104" s="5"/>
      <c r="AN104" s="5"/>
      <c r="AO104" s="5"/>
      <c r="AP104" s="5"/>
      <c r="AQ104" s="5"/>
      <c r="AR104" s="5"/>
      <c r="AS104" s="9"/>
    </row>
    <row r="105" spans="1:45" x14ac:dyDescent="0.45">
      <c r="A105" s="235" t="s">
        <v>140</v>
      </c>
      <c r="C105" s="12"/>
      <c r="D105" s="5"/>
      <c r="E105" s="5"/>
      <c r="F105" s="5"/>
      <c r="G105" s="5"/>
      <c r="H105" s="5"/>
      <c r="I105" s="5"/>
      <c r="J105" s="5"/>
      <c r="K105" s="5"/>
      <c r="L105" s="9"/>
      <c r="N105" s="12"/>
      <c r="O105" s="5"/>
      <c r="P105" s="5"/>
      <c r="Q105" s="5"/>
      <c r="R105" s="5"/>
      <c r="S105" s="5"/>
      <c r="T105" s="5"/>
      <c r="U105" s="5"/>
      <c r="V105" s="5"/>
      <c r="W105" s="9"/>
      <c r="Y105" s="12"/>
      <c r="Z105" s="5"/>
      <c r="AA105" s="5"/>
      <c r="AB105" s="5"/>
      <c r="AC105" s="5"/>
      <c r="AD105" s="5"/>
      <c r="AE105" s="5"/>
      <c r="AF105" s="5"/>
      <c r="AG105" s="5"/>
      <c r="AH105" s="9"/>
      <c r="AJ105" s="12"/>
      <c r="AK105" s="5"/>
      <c r="AL105" s="5"/>
      <c r="AM105" s="5"/>
      <c r="AN105" s="5"/>
      <c r="AO105" s="5"/>
      <c r="AP105" s="5"/>
      <c r="AQ105" s="5"/>
      <c r="AR105" s="5"/>
      <c r="AS105" s="9"/>
    </row>
    <row r="106" spans="1:45" ht="14.65" thickBot="1" x14ac:dyDescent="0.5">
      <c r="A106" s="237" t="s">
        <v>141</v>
      </c>
      <c r="C106" s="13"/>
      <c r="D106" s="10"/>
      <c r="E106" s="10"/>
      <c r="F106" s="10"/>
      <c r="G106" s="10"/>
      <c r="H106" s="10"/>
      <c r="I106" s="10"/>
      <c r="J106" s="10"/>
      <c r="K106" s="10"/>
      <c r="L106" s="11"/>
      <c r="N106" s="13"/>
      <c r="O106" s="10"/>
      <c r="P106" s="10"/>
      <c r="Q106" s="10"/>
      <c r="R106" s="10"/>
      <c r="S106" s="10"/>
      <c r="T106" s="10"/>
      <c r="U106" s="10"/>
      <c r="V106" s="10"/>
      <c r="W106" s="11"/>
      <c r="Y106" s="13"/>
      <c r="Z106" s="10"/>
      <c r="AA106" s="10"/>
      <c r="AB106" s="10"/>
      <c r="AC106" s="10"/>
      <c r="AD106" s="10"/>
      <c r="AE106" s="10"/>
      <c r="AF106" s="10"/>
      <c r="AG106" s="10"/>
      <c r="AH106" s="11"/>
      <c r="AJ106" s="13"/>
      <c r="AK106" s="10"/>
      <c r="AL106" s="10"/>
      <c r="AM106" s="10"/>
      <c r="AN106" s="10"/>
      <c r="AO106" s="10"/>
      <c r="AP106" s="10"/>
      <c r="AQ106" s="10"/>
      <c r="AR106" s="10"/>
      <c r="AS106" s="11"/>
    </row>
  </sheetData>
  <mergeCells count="4">
    <mergeCell ref="C1:L1"/>
    <mergeCell ref="N1:W1"/>
    <mergeCell ref="Y1:AH1"/>
    <mergeCell ref="AJ1:A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317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214" sqref="G214"/>
    </sheetView>
  </sheetViews>
  <sheetFormatPr defaultColWidth="9" defaultRowHeight="14.25" x14ac:dyDescent="0.45"/>
  <cols>
    <col min="1" max="1" width="9" style="53"/>
    <col min="2" max="2" width="14.59765625" style="53" bestFit="1" customWidth="1"/>
    <col min="3" max="3" width="2.86328125" style="1" customWidth="1"/>
    <col min="4" max="5" width="9" style="57"/>
    <col min="6" max="15" width="9" style="53"/>
    <col min="16" max="16" width="2.86328125" style="1" customWidth="1"/>
    <col min="17" max="18" width="9" style="57"/>
    <col min="19" max="28" width="9" style="53"/>
    <col min="29" max="29" width="2.86328125" style="1" customWidth="1"/>
    <col min="30" max="31" width="9" style="57"/>
    <col min="32" max="41" width="9" style="53"/>
    <col min="42" max="42" width="2.86328125" style="1" customWidth="1"/>
    <col min="43" max="44" width="9" style="57"/>
    <col min="45" max="16384" width="9" style="53"/>
  </cols>
  <sheetData>
    <row r="1" spans="1:54" ht="30" customHeight="1" x14ac:dyDescent="0.45">
      <c r="A1" s="258" t="s">
        <v>261</v>
      </c>
      <c r="B1" s="259"/>
      <c r="D1" s="266" t="s">
        <v>30</v>
      </c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/>
      <c r="Q1" s="266" t="s">
        <v>31</v>
      </c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8"/>
      <c r="AD1" s="266" t="s">
        <v>32</v>
      </c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8"/>
      <c r="AQ1" s="266" t="s">
        <v>33</v>
      </c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8"/>
    </row>
    <row r="2" spans="1:54" x14ac:dyDescent="0.45">
      <c r="A2" s="44" t="s">
        <v>0</v>
      </c>
      <c r="B2" s="45" t="s">
        <v>1</v>
      </c>
      <c r="D2" s="213">
        <v>44197</v>
      </c>
      <c r="E2" s="2">
        <v>44228</v>
      </c>
      <c r="F2" s="2">
        <v>44256</v>
      </c>
      <c r="G2" s="2">
        <v>44287</v>
      </c>
      <c r="H2" s="2">
        <v>44317</v>
      </c>
      <c r="I2" s="2">
        <v>44348</v>
      </c>
      <c r="J2" s="2">
        <v>44378</v>
      </c>
      <c r="K2" s="2">
        <v>44409</v>
      </c>
      <c r="L2" s="2">
        <v>44440</v>
      </c>
      <c r="M2" s="2">
        <v>44470</v>
      </c>
      <c r="N2" s="2">
        <v>44501</v>
      </c>
      <c r="O2" s="214">
        <v>44531</v>
      </c>
      <c r="Q2" s="213">
        <v>44197</v>
      </c>
      <c r="R2" s="2">
        <v>44228</v>
      </c>
      <c r="S2" s="2">
        <v>44256</v>
      </c>
      <c r="T2" s="2">
        <v>44287</v>
      </c>
      <c r="U2" s="2">
        <v>44317</v>
      </c>
      <c r="V2" s="2">
        <v>44348</v>
      </c>
      <c r="W2" s="2">
        <v>44378</v>
      </c>
      <c r="X2" s="2">
        <v>44409</v>
      </c>
      <c r="Y2" s="2">
        <v>44440</v>
      </c>
      <c r="Z2" s="2">
        <v>44470</v>
      </c>
      <c r="AA2" s="2">
        <v>44501</v>
      </c>
      <c r="AB2" s="214">
        <v>44531</v>
      </c>
      <c r="AD2" s="213">
        <v>44197</v>
      </c>
      <c r="AE2" s="2">
        <v>44228</v>
      </c>
      <c r="AF2" s="2">
        <v>44256</v>
      </c>
      <c r="AG2" s="2">
        <v>44287</v>
      </c>
      <c r="AH2" s="2">
        <v>44317</v>
      </c>
      <c r="AI2" s="2">
        <v>44348</v>
      </c>
      <c r="AJ2" s="2">
        <v>44378</v>
      </c>
      <c r="AK2" s="2">
        <v>44409</v>
      </c>
      <c r="AL2" s="2">
        <v>44440</v>
      </c>
      <c r="AM2" s="2">
        <v>44470</v>
      </c>
      <c r="AN2" s="2">
        <v>44501</v>
      </c>
      <c r="AO2" s="214">
        <v>44531</v>
      </c>
      <c r="AQ2" s="213">
        <v>44197</v>
      </c>
      <c r="AR2" s="2">
        <v>44228</v>
      </c>
      <c r="AS2" s="2">
        <v>44256</v>
      </c>
      <c r="AT2" s="2">
        <v>44287</v>
      </c>
      <c r="AU2" s="2">
        <v>44317</v>
      </c>
      <c r="AV2" s="2">
        <v>44348</v>
      </c>
      <c r="AW2" s="2">
        <v>44378</v>
      </c>
      <c r="AX2" s="2">
        <v>44409</v>
      </c>
      <c r="AY2" s="2">
        <v>44440</v>
      </c>
      <c r="AZ2" s="2">
        <v>44470</v>
      </c>
      <c r="BA2" s="2">
        <v>44501</v>
      </c>
      <c r="BB2" s="214">
        <v>44531</v>
      </c>
    </row>
    <row r="3" spans="1:54" x14ac:dyDescent="0.45">
      <c r="A3" s="24" t="s">
        <v>38</v>
      </c>
      <c r="B3" s="9" t="s">
        <v>143</v>
      </c>
      <c r="D3" s="12">
        <v>4</v>
      </c>
      <c r="E3" s="5">
        <v>4</v>
      </c>
      <c r="F3" s="4">
        <v>2</v>
      </c>
      <c r="G3" s="5">
        <v>1</v>
      </c>
      <c r="H3" s="5">
        <v>1</v>
      </c>
      <c r="I3" s="5">
        <v>1</v>
      </c>
      <c r="J3" s="5"/>
      <c r="K3" s="5"/>
      <c r="L3" s="5"/>
      <c r="M3" s="5"/>
      <c r="N3" s="5"/>
      <c r="O3" s="9"/>
      <c r="Q3" s="12"/>
      <c r="R3" s="5"/>
      <c r="S3" s="5"/>
      <c r="T3" s="4"/>
      <c r="U3" s="4"/>
      <c r="V3" s="4"/>
      <c r="W3" s="4"/>
      <c r="X3" s="4"/>
      <c r="Y3" s="4"/>
      <c r="Z3" s="4"/>
      <c r="AA3" s="4"/>
      <c r="AB3" s="48"/>
      <c r="AD3" s="12"/>
      <c r="AE3" s="4">
        <v>2</v>
      </c>
      <c r="AF3" s="4">
        <v>1</v>
      </c>
      <c r="AG3" s="4"/>
      <c r="AH3" s="4"/>
      <c r="AI3" s="4"/>
      <c r="AJ3" s="4"/>
      <c r="AK3" s="4"/>
      <c r="AL3" s="4"/>
      <c r="AM3" s="4"/>
      <c r="AN3" s="4"/>
      <c r="AO3" s="48"/>
      <c r="AQ3" s="12"/>
      <c r="AR3" s="4">
        <v>2</v>
      </c>
      <c r="AS3" s="4">
        <v>1</v>
      </c>
      <c r="AT3" s="4"/>
      <c r="AU3" s="4"/>
      <c r="AV3" s="4"/>
      <c r="AW3" s="4"/>
      <c r="AX3" s="4"/>
      <c r="AY3" s="4"/>
      <c r="AZ3" s="4"/>
      <c r="BA3" s="4"/>
      <c r="BB3" s="48"/>
    </row>
    <row r="4" spans="1:54" x14ac:dyDescent="0.45">
      <c r="A4" s="24" t="s">
        <v>39</v>
      </c>
      <c r="B4" s="9" t="s">
        <v>143</v>
      </c>
      <c r="D4" s="12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/>
      <c r="K4" s="5"/>
      <c r="L4" s="5"/>
      <c r="M4" s="5"/>
      <c r="N4" s="5"/>
      <c r="O4" s="9"/>
      <c r="Q4" s="12"/>
      <c r="R4" s="5"/>
      <c r="S4" s="5"/>
      <c r="T4" s="5"/>
      <c r="U4" s="5"/>
      <c r="V4" s="5"/>
      <c r="W4" s="5"/>
      <c r="X4" s="5"/>
      <c r="Y4" s="5"/>
      <c r="Z4" s="5"/>
      <c r="AA4" s="5"/>
      <c r="AB4" s="9"/>
      <c r="AD4" s="12"/>
      <c r="AE4" s="5"/>
      <c r="AF4" s="5"/>
      <c r="AG4" s="5"/>
      <c r="AH4" s="5"/>
      <c r="AI4" s="5"/>
      <c r="AJ4" s="5"/>
      <c r="AK4" s="5"/>
      <c r="AL4" s="5"/>
      <c r="AM4" s="5"/>
      <c r="AN4" s="5"/>
      <c r="AO4" s="9"/>
      <c r="AQ4" s="12"/>
      <c r="AR4" s="5"/>
      <c r="AS4" s="5"/>
      <c r="AT4" s="5"/>
      <c r="AU4" s="5"/>
      <c r="AV4" s="5"/>
      <c r="AW4" s="5"/>
      <c r="AX4" s="5"/>
      <c r="AY4" s="5"/>
      <c r="AZ4" s="5"/>
      <c r="BA4" s="5"/>
      <c r="BB4" s="9"/>
    </row>
    <row r="5" spans="1:54" x14ac:dyDescent="0.45">
      <c r="A5" s="24" t="s">
        <v>40</v>
      </c>
      <c r="B5" s="9" t="s">
        <v>143</v>
      </c>
      <c r="D5" s="12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/>
      <c r="K5" s="5"/>
      <c r="L5" s="5"/>
      <c r="M5" s="5"/>
      <c r="N5" s="5"/>
      <c r="O5" s="9"/>
      <c r="Q5" s="12"/>
      <c r="R5" s="5"/>
      <c r="S5" s="5"/>
      <c r="T5" s="5"/>
      <c r="U5" s="5"/>
      <c r="V5" s="5"/>
      <c r="W5" s="5"/>
      <c r="X5" s="5"/>
      <c r="Y5" s="5"/>
      <c r="Z5" s="5"/>
      <c r="AA5" s="5"/>
      <c r="AB5" s="9"/>
      <c r="AD5" s="12"/>
      <c r="AE5" s="5"/>
      <c r="AF5" s="5"/>
      <c r="AG5" s="5"/>
      <c r="AH5" s="5"/>
      <c r="AI5" s="5"/>
      <c r="AJ5" s="5"/>
      <c r="AK5" s="5"/>
      <c r="AL5" s="5"/>
      <c r="AM5" s="5"/>
      <c r="AN5" s="5"/>
      <c r="AO5" s="9"/>
      <c r="AQ5" s="12"/>
      <c r="AR5" s="5"/>
      <c r="AS5" s="5"/>
      <c r="AT5" s="5"/>
      <c r="AU5" s="5"/>
      <c r="AV5" s="5"/>
      <c r="AW5" s="5"/>
      <c r="AX5" s="5"/>
      <c r="AY5" s="5"/>
      <c r="AZ5" s="5"/>
      <c r="BA5" s="5"/>
      <c r="BB5" s="9"/>
    </row>
    <row r="6" spans="1:54" x14ac:dyDescent="0.45">
      <c r="A6" s="24" t="s">
        <v>41</v>
      </c>
      <c r="B6" s="9" t="s">
        <v>143</v>
      </c>
      <c r="D6" s="12">
        <v>2</v>
      </c>
      <c r="E6" s="5">
        <v>1</v>
      </c>
      <c r="F6" s="5">
        <v>0</v>
      </c>
      <c r="G6" s="5">
        <v>0</v>
      </c>
      <c r="H6" s="5">
        <v>0</v>
      </c>
      <c r="I6" s="5">
        <v>0</v>
      </c>
      <c r="J6" s="5"/>
      <c r="K6" s="5"/>
      <c r="L6" s="5"/>
      <c r="M6" s="5"/>
      <c r="N6" s="5"/>
      <c r="O6" s="9"/>
      <c r="Q6" s="12"/>
      <c r="R6" s="5"/>
      <c r="S6" s="5"/>
      <c r="T6" s="5"/>
      <c r="U6" s="5"/>
      <c r="V6" s="5"/>
      <c r="W6" s="5"/>
      <c r="X6" s="5"/>
      <c r="Y6" s="5"/>
      <c r="Z6" s="5"/>
      <c r="AA6" s="5"/>
      <c r="AB6" s="9"/>
      <c r="AD6" s="12">
        <v>1</v>
      </c>
      <c r="AE6" s="5">
        <v>1</v>
      </c>
      <c r="AF6" s="5"/>
      <c r="AG6" s="5"/>
      <c r="AH6" s="5"/>
      <c r="AI6" s="5"/>
      <c r="AJ6" s="5"/>
      <c r="AK6" s="5"/>
      <c r="AL6" s="5"/>
      <c r="AM6" s="5"/>
      <c r="AN6" s="5"/>
      <c r="AO6" s="9"/>
      <c r="AQ6" s="12">
        <v>1</v>
      </c>
      <c r="AR6" s="5">
        <v>1</v>
      </c>
      <c r="AS6" s="5"/>
      <c r="AT6" s="5"/>
      <c r="AU6" s="5"/>
      <c r="AV6" s="5"/>
      <c r="AW6" s="5"/>
      <c r="AX6" s="5"/>
      <c r="AY6" s="5"/>
      <c r="AZ6" s="5"/>
      <c r="BA6" s="5"/>
      <c r="BB6" s="9"/>
    </row>
    <row r="7" spans="1:54" x14ac:dyDescent="0.45">
      <c r="A7" s="24" t="s">
        <v>42</v>
      </c>
      <c r="B7" s="9" t="s">
        <v>143</v>
      </c>
      <c r="D7" s="12">
        <v>1</v>
      </c>
      <c r="E7" s="5">
        <v>1</v>
      </c>
      <c r="F7" s="5">
        <v>1</v>
      </c>
      <c r="G7" s="5">
        <v>1</v>
      </c>
      <c r="H7" s="5">
        <v>0</v>
      </c>
      <c r="I7" s="5">
        <v>0</v>
      </c>
      <c r="J7" s="5"/>
      <c r="K7" s="5"/>
      <c r="L7" s="5"/>
      <c r="M7" s="5"/>
      <c r="N7" s="5"/>
      <c r="O7" s="9"/>
      <c r="Q7" s="12"/>
      <c r="R7" s="5"/>
      <c r="S7" s="5"/>
      <c r="T7" s="5"/>
      <c r="U7" s="5"/>
      <c r="V7" s="5"/>
      <c r="W7" s="5"/>
      <c r="X7" s="5"/>
      <c r="Y7" s="5"/>
      <c r="Z7" s="5"/>
      <c r="AA7" s="5"/>
      <c r="AB7" s="9"/>
      <c r="AD7" s="12"/>
      <c r="AE7" s="5"/>
      <c r="AF7" s="5"/>
      <c r="AG7" s="5">
        <v>1</v>
      </c>
      <c r="AH7" s="5"/>
      <c r="AI7" s="5"/>
      <c r="AJ7" s="5"/>
      <c r="AK7" s="5"/>
      <c r="AL7" s="5"/>
      <c r="AM7" s="5"/>
      <c r="AN7" s="5"/>
      <c r="AO7" s="9"/>
      <c r="AQ7" s="12"/>
      <c r="AR7" s="5"/>
      <c r="AS7" s="5"/>
      <c r="AT7" s="5">
        <v>1</v>
      </c>
      <c r="AU7" s="5"/>
      <c r="AV7" s="5"/>
      <c r="AW7" s="5"/>
      <c r="AX7" s="5"/>
      <c r="AY7" s="5"/>
      <c r="AZ7" s="5"/>
      <c r="BA7" s="5"/>
      <c r="BB7" s="9"/>
    </row>
    <row r="8" spans="1:54" x14ac:dyDescent="0.45">
      <c r="A8" s="24" t="s">
        <v>43</v>
      </c>
      <c r="B8" s="9" t="s">
        <v>143</v>
      </c>
      <c r="D8" s="12">
        <v>3</v>
      </c>
      <c r="E8" s="5">
        <v>4</v>
      </c>
      <c r="F8" s="5">
        <v>3</v>
      </c>
      <c r="G8" s="5">
        <v>3</v>
      </c>
      <c r="H8" s="5">
        <v>2</v>
      </c>
      <c r="I8" s="5">
        <v>2</v>
      </c>
      <c r="J8" s="5"/>
      <c r="K8" s="5"/>
      <c r="L8" s="5"/>
      <c r="M8" s="5"/>
      <c r="N8" s="5"/>
      <c r="O8" s="9"/>
      <c r="Q8" s="12"/>
      <c r="R8" s="5"/>
      <c r="S8" s="5"/>
      <c r="T8" s="5"/>
      <c r="U8" s="5"/>
      <c r="V8" s="5"/>
      <c r="W8" s="5"/>
      <c r="X8" s="5"/>
      <c r="Y8" s="5"/>
      <c r="Z8" s="5"/>
      <c r="AA8" s="5"/>
      <c r="AB8" s="9"/>
      <c r="AD8" s="12"/>
      <c r="AE8" s="5">
        <v>1</v>
      </c>
      <c r="AF8" s="5"/>
      <c r="AG8" s="5">
        <v>1</v>
      </c>
      <c r="AH8" s="5"/>
      <c r="AI8" s="5"/>
      <c r="AJ8" s="5"/>
      <c r="AK8" s="5"/>
      <c r="AL8" s="5"/>
      <c r="AM8" s="5"/>
      <c r="AN8" s="5"/>
      <c r="AO8" s="9"/>
      <c r="AQ8" s="12"/>
      <c r="AR8" s="5">
        <v>1</v>
      </c>
      <c r="AS8" s="5"/>
      <c r="AT8" s="5">
        <v>1</v>
      </c>
      <c r="AU8" s="5"/>
      <c r="AV8" s="5"/>
      <c r="AW8" s="5"/>
      <c r="AX8" s="5"/>
      <c r="AY8" s="5"/>
      <c r="AZ8" s="5"/>
      <c r="BA8" s="5"/>
      <c r="BB8" s="9"/>
    </row>
    <row r="9" spans="1:54" x14ac:dyDescent="0.45">
      <c r="A9" s="24" t="s">
        <v>44</v>
      </c>
      <c r="B9" s="9" t="s">
        <v>143</v>
      </c>
      <c r="D9" s="12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/>
      <c r="K9" s="5"/>
      <c r="L9" s="5"/>
      <c r="M9" s="5"/>
      <c r="N9" s="5"/>
      <c r="O9" s="9"/>
      <c r="Q9" s="12"/>
      <c r="R9" s="5"/>
      <c r="S9" s="5"/>
      <c r="T9" s="5"/>
      <c r="U9" s="5"/>
      <c r="V9" s="5"/>
      <c r="W9" s="5"/>
      <c r="X9" s="5"/>
      <c r="Y9" s="5"/>
      <c r="Z9" s="5"/>
      <c r="AA9" s="5"/>
      <c r="AB9" s="9"/>
      <c r="AD9" s="12"/>
      <c r="AE9" s="5"/>
      <c r="AF9" s="5"/>
      <c r="AG9" s="5"/>
      <c r="AH9" s="5"/>
      <c r="AI9" s="5"/>
      <c r="AJ9" s="5"/>
      <c r="AK9" s="5"/>
      <c r="AL9" s="5"/>
      <c r="AM9" s="5"/>
      <c r="AN9" s="5"/>
      <c r="AO9" s="9"/>
      <c r="AQ9" s="12"/>
      <c r="AR9" s="5"/>
      <c r="AS9" s="5"/>
      <c r="AT9" s="5"/>
      <c r="AU9" s="5"/>
      <c r="AV9" s="5"/>
      <c r="AW9" s="5"/>
      <c r="AX9" s="5"/>
      <c r="AY9" s="5"/>
      <c r="AZ9" s="5"/>
      <c r="BA9" s="5"/>
      <c r="BB9" s="9"/>
    </row>
    <row r="10" spans="1:54" x14ac:dyDescent="0.45">
      <c r="A10" s="24" t="s">
        <v>45</v>
      </c>
      <c r="B10" s="9" t="s">
        <v>143</v>
      </c>
      <c r="D10" s="12">
        <v>2</v>
      </c>
      <c r="E10" s="5">
        <v>1</v>
      </c>
      <c r="F10" s="5">
        <v>1</v>
      </c>
      <c r="G10" s="5">
        <v>1</v>
      </c>
      <c r="H10" s="5">
        <v>1</v>
      </c>
      <c r="I10" s="5">
        <v>0</v>
      </c>
      <c r="J10" s="5"/>
      <c r="K10" s="5"/>
      <c r="L10" s="5"/>
      <c r="M10" s="5"/>
      <c r="N10" s="5"/>
      <c r="O10" s="9"/>
      <c r="Q10" s="12"/>
      <c r="R10" s="5"/>
      <c r="S10" s="5"/>
      <c r="T10" s="5"/>
      <c r="U10" s="5"/>
      <c r="V10" s="5"/>
      <c r="W10" s="5"/>
      <c r="X10" s="5"/>
      <c r="Y10" s="5"/>
      <c r="Z10" s="5"/>
      <c r="AA10" s="5"/>
      <c r="AB10" s="9"/>
      <c r="AD10" s="12">
        <v>2</v>
      </c>
      <c r="AE10" s="5"/>
      <c r="AF10" s="5"/>
      <c r="AG10" s="5"/>
      <c r="AH10" s="5">
        <v>1</v>
      </c>
      <c r="AI10" s="5"/>
      <c r="AJ10" s="5"/>
      <c r="AK10" s="5"/>
      <c r="AL10" s="5"/>
      <c r="AM10" s="5"/>
      <c r="AN10" s="5"/>
      <c r="AO10" s="9"/>
      <c r="AQ10" s="12">
        <v>2</v>
      </c>
      <c r="AR10" s="5"/>
      <c r="AS10" s="5"/>
      <c r="AT10" s="5"/>
      <c r="AU10" s="5">
        <v>1</v>
      </c>
      <c r="AV10" s="5"/>
      <c r="AW10" s="5"/>
      <c r="AX10" s="5"/>
      <c r="AY10" s="5"/>
      <c r="AZ10" s="5"/>
      <c r="BA10" s="5"/>
      <c r="BB10" s="9"/>
    </row>
    <row r="11" spans="1:54" x14ac:dyDescent="0.45">
      <c r="A11" s="24" t="s">
        <v>46</v>
      </c>
      <c r="B11" s="9" t="s">
        <v>143</v>
      </c>
      <c r="D11" s="12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/>
      <c r="K11" s="5"/>
      <c r="L11" s="5"/>
      <c r="M11" s="5"/>
      <c r="N11" s="5"/>
      <c r="O11" s="9"/>
      <c r="Q11" s="12"/>
      <c r="R11" s="5"/>
      <c r="S11" s="5"/>
      <c r="T11" s="5"/>
      <c r="U11" s="5"/>
      <c r="V11" s="5"/>
      <c r="W11" s="5"/>
      <c r="X11" s="5"/>
      <c r="Y11" s="5"/>
      <c r="Z11" s="5"/>
      <c r="AA11" s="5"/>
      <c r="AB11" s="9"/>
      <c r="AD11" s="12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9"/>
      <c r="AQ11" s="12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9"/>
    </row>
    <row r="12" spans="1:54" x14ac:dyDescent="0.45">
      <c r="A12" s="24" t="s">
        <v>47</v>
      </c>
      <c r="B12" s="9" t="s">
        <v>143</v>
      </c>
      <c r="D12" s="12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/>
      <c r="K12" s="5"/>
      <c r="L12" s="5"/>
      <c r="M12" s="5"/>
      <c r="N12" s="5"/>
      <c r="O12" s="9"/>
      <c r="Q12" s="12"/>
      <c r="R12" s="5"/>
      <c r="S12" s="5"/>
      <c r="T12" s="5"/>
      <c r="U12" s="5"/>
      <c r="V12" s="5"/>
      <c r="W12" s="5"/>
      <c r="X12" s="5"/>
      <c r="Y12" s="5"/>
      <c r="Z12" s="5"/>
      <c r="AA12" s="5"/>
      <c r="AB12" s="9"/>
      <c r="AD12" s="12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9"/>
      <c r="AQ12" s="12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9"/>
    </row>
    <row r="13" spans="1:54" x14ac:dyDescent="0.45">
      <c r="A13" s="24" t="s">
        <v>48</v>
      </c>
      <c r="B13" s="9" t="s">
        <v>143</v>
      </c>
      <c r="D13" s="12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/>
      <c r="K13" s="5"/>
      <c r="L13" s="5"/>
      <c r="M13" s="5"/>
      <c r="N13" s="5"/>
      <c r="O13" s="9"/>
      <c r="Q13" s="12"/>
      <c r="R13" s="5"/>
      <c r="S13" s="5"/>
      <c r="T13" s="5"/>
      <c r="U13" s="5"/>
      <c r="V13" s="5"/>
      <c r="W13" s="5"/>
      <c r="X13" s="5"/>
      <c r="Y13" s="5"/>
      <c r="Z13" s="5"/>
      <c r="AA13" s="5"/>
      <c r="AB13" s="9"/>
      <c r="AD13" s="12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9"/>
      <c r="AQ13" s="12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9"/>
    </row>
    <row r="14" spans="1:54" x14ac:dyDescent="0.45">
      <c r="A14" s="24" t="s">
        <v>49</v>
      </c>
      <c r="B14" s="9" t="s">
        <v>143</v>
      </c>
      <c r="D14" s="12">
        <v>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/>
      <c r="K14" s="5"/>
      <c r="L14" s="5"/>
      <c r="M14" s="5"/>
      <c r="N14" s="5"/>
      <c r="O14" s="9"/>
      <c r="Q14" s="12"/>
      <c r="R14" s="5"/>
      <c r="S14" s="5"/>
      <c r="T14" s="5"/>
      <c r="U14" s="5"/>
      <c r="V14" s="5"/>
      <c r="W14" s="5"/>
      <c r="X14" s="5"/>
      <c r="Y14" s="5"/>
      <c r="Z14" s="5"/>
      <c r="AA14" s="5"/>
      <c r="AB14" s="9"/>
      <c r="AD14" s="12">
        <v>1</v>
      </c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9"/>
      <c r="AQ14" s="12">
        <v>1</v>
      </c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9"/>
    </row>
    <row r="15" spans="1:54" x14ac:dyDescent="0.45">
      <c r="A15" s="24" t="s">
        <v>50</v>
      </c>
      <c r="B15" s="9" t="s">
        <v>143</v>
      </c>
      <c r="D15" s="12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/>
      <c r="K15" s="5"/>
      <c r="L15" s="5"/>
      <c r="M15" s="5"/>
      <c r="N15" s="5"/>
      <c r="O15" s="9"/>
      <c r="Q15" s="12"/>
      <c r="R15" s="5"/>
      <c r="S15" s="5"/>
      <c r="T15" s="5"/>
      <c r="U15" s="5"/>
      <c r="V15" s="5"/>
      <c r="W15" s="5"/>
      <c r="X15" s="5"/>
      <c r="Y15" s="5"/>
      <c r="Z15" s="5"/>
      <c r="AA15" s="5"/>
      <c r="AB15" s="9"/>
      <c r="AD15" s="12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9"/>
      <c r="AQ15" s="12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9"/>
    </row>
    <row r="16" spans="1:54" x14ac:dyDescent="0.45">
      <c r="A16" s="24" t="s">
        <v>51</v>
      </c>
      <c r="B16" s="9" t="s">
        <v>143</v>
      </c>
      <c r="D16" s="12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/>
      <c r="K16" s="5"/>
      <c r="L16" s="5"/>
      <c r="M16" s="5"/>
      <c r="N16" s="5"/>
      <c r="O16" s="9"/>
      <c r="Q16" s="12"/>
      <c r="R16" s="5"/>
      <c r="S16" s="5"/>
      <c r="T16" s="5"/>
      <c r="U16" s="5"/>
      <c r="V16" s="5"/>
      <c r="W16" s="5"/>
      <c r="X16" s="5"/>
      <c r="Y16" s="5"/>
      <c r="Z16" s="5"/>
      <c r="AA16" s="5"/>
      <c r="AB16" s="9"/>
      <c r="AD16" s="12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9"/>
      <c r="AQ16" s="12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9"/>
    </row>
    <row r="17" spans="1:54" x14ac:dyDescent="0.45">
      <c r="A17" s="24" t="s">
        <v>52</v>
      </c>
      <c r="B17" s="9" t="s">
        <v>143</v>
      </c>
      <c r="D17" s="12">
        <v>1</v>
      </c>
      <c r="E17" s="5">
        <v>0</v>
      </c>
      <c r="F17" s="5">
        <v>2</v>
      </c>
      <c r="G17" s="5">
        <v>2</v>
      </c>
      <c r="H17" s="5">
        <v>2</v>
      </c>
      <c r="I17" s="5">
        <v>0</v>
      </c>
      <c r="J17" s="5"/>
      <c r="K17" s="5"/>
      <c r="L17" s="5"/>
      <c r="M17" s="5"/>
      <c r="N17" s="5"/>
      <c r="O17" s="9"/>
      <c r="Q17" s="12"/>
      <c r="R17" s="5"/>
      <c r="S17" s="5"/>
      <c r="T17" s="5"/>
      <c r="U17" s="5"/>
      <c r="V17" s="5"/>
      <c r="W17" s="5"/>
      <c r="X17" s="5"/>
      <c r="Y17" s="5"/>
      <c r="Z17" s="5"/>
      <c r="AA17" s="5"/>
      <c r="AB17" s="9"/>
      <c r="AD17" s="12">
        <v>1</v>
      </c>
      <c r="AE17" s="5"/>
      <c r="AF17" s="5"/>
      <c r="AG17" s="5"/>
      <c r="AH17" s="5">
        <v>2</v>
      </c>
      <c r="AI17" s="5"/>
      <c r="AJ17" s="5"/>
      <c r="AK17" s="5"/>
      <c r="AL17" s="5"/>
      <c r="AM17" s="5"/>
      <c r="AN17" s="5"/>
      <c r="AO17" s="9"/>
      <c r="AQ17" s="12">
        <v>1</v>
      </c>
      <c r="AR17" s="5"/>
      <c r="AS17" s="5"/>
      <c r="AT17" s="5"/>
      <c r="AU17" s="5">
        <v>2</v>
      </c>
      <c r="AV17" s="5"/>
      <c r="AW17" s="5"/>
      <c r="AX17" s="5"/>
      <c r="AY17" s="5"/>
      <c r="AZ17" s="5"/>
      <c r="BA17" s="5"/>
      <c r="BB17" s="9"/>
    </row>
    <row r="18" spans="1:54" x14ac:dyDescent="0.45">
      <c r="A18" s="24" t="s">
        <v>53</v>
      </c>
      <c r="B18" s="9" t="s">
        <v>143</v>
      </c>
      <c r="D18" s="12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/>
      <c r="K18" s="5"/>
      <c r="L18" s="5"/>
      <c r="M18" s="5"/>
      <c r="N18" s="5"/>
      <c r="O18" s="9"/>
      <c r="Q18" s="12"/>
      <c r="R18" s="5"/>
      <c r="S18" s="5"/>
      <c r="T18" s="5"/>
      <c r="U18" s="5"/>
      <c r="V18" s="5"/>
      <c r="W18" s="5"/>
      <c r="X18" s="5"/>
      <c r="Y18" s="5"/>
      <c r="Z18" s="5"/>
      <c r="AA18" s="5"/>
      <c r="AB18" s="9"/>
      <c r="AD18" s="12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9"/>
      <c r="AQ18" s="12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9"/>
    </row>
    <row r="19" spans="1:54" x14ac:dyDescent="0.45">
      <c r="A19" s="24" t="s">
        <v>54</v>
      </c>
      <c r="B19" s="9" t="s">
        <v>143</v>
      </c>
      <c r="D19" s="12">
        <v>4</v>
      </c>
      <c r="E19" s="5">
        <v>3</v>
      </c>
      <c r="F19" s="5">
        <v>3</v>
      </c>
      <c r="G19" s="5">
        <v>4</v>
      </c>
      <c r="H19" s="5">
        <v>2</v>
      </c>
      <c r="I19" s="5">
        <v>1</v>
      </c>
      <c r="J19" s="5"/>
      <c r="K19" s="5"/>
      <c r="L19" s="5"/>
      <c r="M19" s="5"/>
      <c r="N19" s="5"/>
      <c r="O19" s="9"/>
      <c r="Q19" s="12"/>
      <c r="R19" s="5"/>
      <c r="S19" s="5"/>
      <c r="T19" s="5"/>
      <c r="U19" s="5"/>
      <c r="V19" s="5"/>
      <c r="W19" s="5"/>
      <c r="X19" s="5"/>
      <c r="Y19" s="5"/>
      <c r="Z19" s="5"/>
      <c r="AA19" s="5"/>
      <c r="AB19" s="9"/>
      <c r="AD19" s="12">
        <v>2</v>
      </c>
      <c r="AE19" s="5">
        <v>1</v>
      </c>
      <c r="AF19" s="5"/>
      <c r="AG19" s="5">
        <v>2</v>
      </c>
      <c r="AH19" s="5">
        <v>1</v>
      </c>
      <c r="AI19" s="5">
        <v>1</v>
      </c>
      <c r="AJ19" s="5"/>
      <c r="AK19" s="5"/>
      <c r="AL19" s="5"/>
      <c r="AM19" s="5"/>
      <c r="AN19" s="5"/>
      <c r="AO19" s="9"/>
      <c r="AQ19" s="12">
        <v>2</v>
      </c>
      <c r="AR19" s="5">
        <v>1</v>
      </c>
      <c r="AS19" s="5"/>
      <c r="AT19" s="5">
        <v>2</v>
      </c>
      <c r="AU19" s="5">
        <v>1</v>
      </c>
      <c r="AV19" s="5">
        <v>1</v>
      </c>
      <c r="AW19" s="5"/>
      <c r="AX19" s="5"/>
      <c r="AY19" s="5"/>
      <c r="AZ19" s="5"/>
      <c r="BA19" s="5"/>
      <c r="BB19" s="9"/>
    </row>
    <row r="20" spans="1:54" x14ac:dyDescent="0.45">
      <c r="A20" s="24" t="s">
        <v>55</v>
      </c>
      <c r="B20" s="9" t="s">
        <v>143</v>
      </c>
      <c r="D20" s="12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/>
      <c r="K20" s="5"/>
      <c r="L20" s="5"/>
      <c r="M20" s="5"/>
      <c r="N20" s="5"/>
      <c r="O20" s="9"/>
      <c r="Q20" s="12"/>
      <c r="R20" s="5"/>
      <c r="S20" s="5"/>
      <c r="T20" s="5"/>
      <c r="U20" s="5"/>
      <c r="V20" s="5"/>
      <c r="W20" s="5"/>
      <c r="X20" s="5"/>
      <c r="Y20" s="5"/>
      <c r="Z20" s="5"/>
      <c r="AA20" s="5"/>
      <c r="AB20" s="9"/>
      <c r="AD20" s="12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9"/>
      <c r="AQ20" s="12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9"/>
    </row>
    <row r="21" spans="1:54" x14ac:dyDescent="0.45">
      <c r="A21" s="24" t="s">
        <v>56</v>
      </c>
      <c r="B21" s="9" t="s">
        <v>143</v>
      </c>
      <c r="D21" s="12">
        <v>0</v>
      </c>
      <c r="E21" s="5">
        <v>2</v>
      </c>
      <c r="F21" s="5">
        <v>2</v>
      </c>
      <c r="G21" s="5">
        <v>0</v>
      </c>
      <c r="H21" s="5">
        <v>0</v>
      </c>
      <c r="I21" s="5">
        <v>0</v>
      </c>
      <c r="J21" s="5"/>
      <c r="K21" s="5"/>
      <c r="L21" s="5"/>
      <c r="M21" s="5"/>
      <c r="N21" s="5"/>
      <c r="O21" s="9"/>
      <c r="Q21" s="12"/>
      <c r="R21" s="5"/>
      <c r="S21" s="5"/>
      <c r="T21" s="5"/>
      <c r="U21" s="5"/>
      <c r="V21" s="5"/>
      <c r="W21" s="5"/>
      <c r="X21" s="5"/>
      <c r="Y21" s="5"/>
      <c r="Z21" s="5"/>
      <c r="AA21" s="5"/>
      <c r="AB21" s="9"/>
      <c r="AD21" s="12"/>
      <c r="AE21" s="5"/>
      <c r="AF21" s="5">
        <v>2</v>
      </c>
      <c r="AG21" s="5"/>
      <c r="AH21" s="5"/>
      <c r="AI21" s="5"/>
      <c r="AJ21" s="5"/>
      <c r="AK21" s="5"/>
      <c r="AL21" s="5"/>
      <c r="AM21" s="5"/>
      <c r="AN21" s="5"/>
      <c r="AO21" s="9"/>
      <c r="AQ21" s="12"/>
      <c r="AR21" s="5"/>
      <c r="AS21" s="5">
        <v>2</v>
      </c>
      <c r="AT21" s="5"/>
      <c r="AU21" s="5"/>
      <c r="AV21" s="5"/>
      <c r="AW21" s="5"/>
      <c r="AX21" s="5"/>
      <c r="AY21" s="5"/>
      <c r="AZ21" s="5"/>
      <c r="BA21" s="5"/>
      <c r="BB21" s="9"/>
    </row>
    <row r="22" spans="1:54" x14ac:dyDescent="0.45">
      <c r="A22" s="24" t="s">
        <v>57</v>
      </c>
      <c r="B22" s="9" t="s">
        <v>143</v>
      </c>
      <c r="D22" s="12">
        <v>1</v>
      </c>
      <c r="E22" s="5">
        <v>1</v>
      </c>
      <c r="F22" s="5">
        <v>0</v>
      </c>
      <c r="G22" s="5">
        <v>0</v>
      </c>
      <c r="H22" s="5">
        <v>0</v>
      </c>
      <c r="I22" s="5">
        <v>0</v>
      </c>
      <c r="J22" s="5"/>
      <c r="K22" s="5"/>
      <c r="L22" s="5"/>
      <c r="M22" s="5"/>
      <c r="N22" s="5"/>
      <c r="O22" s="9"/>
      <c r="Q22" s="12"/>
      <c r="R22" s="5"/>
      <c r="S22" s="5"/>
      <c r="T22" s="5"/>
      <c r="U22" s="5"/>
      <c r="V22" s="5"/>
      <c r="W22" s="5"/>
      <c r="X22" s="5"/>
      <c r="Y22" s="5"/>
      <c r="Z22" s="5"/>
      <c r="AA22" s="5"/>
      <c r="AB22" s="9"/>
      <c r="AD22" s="12"/>
      <c r="AE22" s="5">
        <v>1</v>
      </c>
      <c r="AF22" s="5"/>
      <c r="AG22" s="5"/>
      <c r="AH22" s="5"/>
      <c r="AI22" s="5"/>
      <c r="AJ22" s="5"/>
      <c r="AK22" s="5"/>
      <c r="AL22" s="5"/>
      <c r="AM22" s="5"/>
      <c r="AN22" s="5"/>
      <c r="AO22" s="9"/>
      <c r="AQ22" s="12"/>
      <c r="AR22" s="5">
        <v>1</v>
      </c>
      <c r="AS22" s="5"/>
      <c r="AT22" s="5"/>
      <c r="AU22" s="5"/>
      <c r="AV22" s="5"/>
      <c r="AW22" s="5"/>
      <c r="AX22" s="5"/>
      <c r="AY22" s="5"/>
      <c r="AZ22" s="5"/>
      <c r="BA22" s="5"/>
      <c r="BB22" s="9"/>
    </row>
    <row r="23" spans="1:54" x14ac:dyDescent="0.45">
      <c r="A23" s="24" t="s">
        <v>58</v>
      </c>
      <c r="B23" s="9" t="s">
        <v>143</v>
      </c>
      <c r="D23" s="12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/>
      <c r="K23" s="5"/>
      <c r="L23" s="5"/>
      <c r="M23" s="5"/>
      <c r="N23" s="5"/>
      <c r="O23" s="9"/>
      <c r="Q23" s="12"/>
      <c r="R23" s="5"/>
      <c r="S23" s="5"/>
      <c r="T23" s="5"/>
      <c r="U23" s="5"/>
      <c r="V23" s="5"/>
      <c r="W23" s="5"/>
      <c r="X23" s="5"/>
      <c r="Y23" s="5"/>
      <c r="Z23" s="5"/>
      <c r="AA23" s="5"/>
      <c r="AB23" s="9"/>
      <c r="AD23" s="12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9"/>
      <c r="AQ23" s="12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9"/>
    </row>
    <row r="24" spans="1:54" x14ac:dyDescent="0.45">
      <c r="A24" s="24" t="s">
        <v>59</v>
      </c>
      <c r="B24" s="9" t="s">
        <v>143</v>
      </c>
      <c r="D24" s="12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/>
      <c r="K24" s="5"/>
      <c r="L24" s="5"/>
      <c r="M24" s="5"/>
      <c r="N24" s="5"/>
      <c r="O24" s="9"/>
      <c r="Q24" s="12"/>
      <c r="R24" s="5"/>
      <c r="S24" s="5"/>
      <c r="T24" s="5"/>
      <c r="U24" s="5"/>
      <c r="V24" s="5"/>
      <c r="W24" s="5"/>
      <c r="X24" s="5"/>
      <c r="Y24" s="5"/>
      <c r="Z24" s="5"/>
      <c r="AA24" s="5"/>
      <c r="AB24" s="9"/>
      <c r="AD24" s="12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9"/>
      <c r="AQ24" s="12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</row>
    <row r="25" spans="1:54" x14ac:dyDescent="0.45">
      <c r="A25" s="24" t="s">
        <v>60</v>
      </c>
      <c r="B25" s="9" t="s">
        <v>143</v>
      </c>
      <c r="D25" s="12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/>
      <c r="K25" s="5"/>
      <c r="L25" s="5"/>
      <c r="M25" s="5"/>
      <c r="N25" s="5"/>
      <c r="O25" s="9"/>
      <c r="Q25" s="12"/>
      <c r="R25" s="5"/>
      <c r="S25" s="5"/>
      <c r="T25" s="5"/>
      <c r="U25" s="5"/>
      <c r="V25" s="5"/>
      <c r="W25" s="5"/>
      <c r="X25" s="5"/>
      <c r="Y25" s="5"/>
      <c r="Z25" s="5"/>
      <c r="AA25" s="5"/>
      <c r="AB25" s="9"/>
      <c r="AD25" s="12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9"/>
      <c r="AQ25" s="12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9"/>
    </row>
    <row r="26" spans="1:54" x14ac:dyDescent="0.45">
      <c r="A26" s="24" t="s">
        <v>61</v>
      </c>
      <c r="B26" s="9" t="s">
        <v>143</v>
      </c>
      <c r="D26" s="12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/>
      <c r="K26" s="5"/>
      <c r="L26" s="5"/>
      <c r="M26" s="5"/>
      <c r="N26" s="5"/>
      <c r="O26" s="9"/>
      <c r="Q26" s="12"/>
      <c r="R26" s="5"/>
      <c r="S26" s="5"/>
      <c r="T26" s="5"/>
      <c r="U26" s="5"/>
      <c r="V26" s="5"/>
      <c r="W26" s="5"/>
      <c r="X26" s="5"/>
      <c r="Y26" s="5"/>
      <c r="Z26" s="5"/>
      <c r="AA26" s="5"/>
      <c r="AB26" s="9"/>
      <c r="AD26" s="12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9"/>
      <c r="AQ26" s="12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9"/>
    </row>
    <row r="27" spans="1:54" x14ac:dyDescent="0.45">
      <c r="A27" s="24" t="s">
        <v>62</v>
      </c>
      <c r="B27" s="9" t="s">
        <v>143</v>
      </c>
      <c r="D27" s="12">
        <v>1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/>
      <c r="K27" s="5"/>
      <c r="L27" s="5"/>
      <c r="M27" s="5"/>
      <c r="N27" s="5"/>
      <c r="O27" s="9"/>
      <c r="Q27" s="12"/>
      <c r="R27" s="5"/>
      <c r="S27" s="5"/>
      <c r="T27" s="5"/>
      <c r="U27" s="5"/>
      <c r="V27" s="5"/>
      <c r="W27" s="5"/>
      <c r="X27" s="5"/>
      <c r="Y27" s="5"/>
      <c r="Z27" s="5"/>
      <c r="AA27" s="5"/>
      <c r="AB27" s="9"/>
      <c r="AD27" s="12">
        <v>1</v>
      </c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9"/>
      <c r="AQ27" s="12">
        <v>1</v>
      </c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</row>
    <row r="28" spans="1:54" x14ac:dyDescent="0.45">
      <c r="A28" s="24" t="s">
        <v>63</v>
      </c>
      <c r="B28" s="9" t="s">
        <v>143</v>
      </c>
      <c r="D28" s="12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/>
      <c r="K28" s="5"/>
      <c r="L28" s="5"/>
      <c r="M28" s="5"/>
      <c r="N28" s="5"/>
      <c r="O28" s="9"/>
      <c r="Q28" s="12"/>
      <c r="R28" s="5"/>
      <c r="S28" s="5"/>
      <c r="T28" s="5"/>
      <c r="U28" s="5"/>
      <c r="V28" s="5"/>
      <c r="W28" s="5"/>
      <c r="X28" s="5"/>
      <c r="Y28" s="5"/>
      <c r="Z28" s="5"/>
      <c r="AA28" s="5"/>
      <c r="AB28" s="9"/>
      <c r="AD28" s="12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9"/>
      <c r="AQ28" s="12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9"/>
    </row>
    <row r="29" spans="1:54" x14ac:dyDescent="0.45">
      <c r="A29" s="24" t="s">
        <v>64</v>
      </c>
      <c r="B29" s="9" t="s">
        <v>143</v>
      </c>
      <c r="D29" s="12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/>
      <c r="K29" s="5"/>
      <c r="L29" s="5"/>
      <c r="M29" s="5"/>
      <c r="N29" s="5"/>
      <c r="O29" s="9"/>
      <c r="Q29" s="12"/>
      <c r="R29" s="5"/>
      <c r="S29" s="5"/>
      <c r="T29" s="5"/>
      <c r="U29" s="5"/>
      <c r="V29" s="5"/>
      <c r="W29" s="5"/>
      <c r="X29" s="5"/>
      <c r="Y29" s="5"/>
      <c r="Z29" s="5"/>
      <c r="AA29" s="5"/>
      <c r="AB29" s="9"/>
      <c r="AD29" s="12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9"/>
      <c r="AQ29" s="12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9"/>
    </row>
    <row r="30" spans="1:54" x14ac:dyDescent="0.45">
      <c r="A30" s="24" t="s">
        <v>65</v>
      </c>
      <c r="B30" s="9" t="s">
        <v>143</v>
      </c>
      <c r="D30" s="12">
        <v>1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/>
      <c r="K30" s="5"/>
      <c r="L30" s="5"/>
      <c r="M30" s="5"/>
      <c r="N30" s="5"/>
      <c r="O30" s="9"/>
      <c r="Q30" s="12"/>
      <c r="R30" s="5"/>
      <c r="S30" s="5"/>
      <c r="T30" s="5"/>
      <c r="U30" s="5"/>
      <c r="V30" s="5"/>
      <c r="W30" s="5"/>
      <c r="X30" s="5"/>
      <c r="Y30" s="5"/>
      <c r="Z30" s="5"/>
      <c r="AA30" s="5"/>
      <c r="AB30" s="9"/>
      <c r="AD30" s="12">
        <v>1</v>
      </c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9"/>
      <c r="AQ30" s="12">
        <v>1</v>
      </c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</row>
    <row r="31" spans="1:54" x14ac:dyDescent="0.45">
      <c r="A31" s="24" t="s">
        <v>66</v>
      </c>
      <c r="B31" s="9" t="s">
        <v>143</v>
      </c>
      <c r="D31" s="12">
        <v>1</v>
      </c>
      <c r="E31" s="5">
        <v>1</v>
      </c>
      <c r="F31" s="5">
        <v>0</v>
      </c>
      <c r="G31" s="5">
        <v>0</v>
      </c>
      <c r="H31" s="5">
        <v>0</v>
      </c>
      <c r="I31" s="5">
        <v>0</v>
      </c>
      <c r="J31" s="5"/>
      <c r="K31" s="5"/>
      <c r="L31" s="5"/>
      <c r="M31" s="5"/>
      <c r="N31" s="5"/>
      <c r="O31" s="9"/>
      <c r="Q31" s="12"/>
      <c r="R31" s="5"/>
      <c r="S31" s="5"/>
      <c r="T31" s="5"/>
      <c r="U31" s="5"/>
      <c r="V31" s="5"/>
      <c r="W31" s="5"/>
      <c r="X31" s="5"/>
      <c r="Y31" s="5"/>
      <c r="Z31" s="5"/>
      <c r="AA31" s="5"/>
      <c r="AB31" s="9"/>
      <c r="AD31" s="12"/>
      <c r="AE31" s="5">
        <v>1</v>
      </c>
      <c r="AF31" s="5"/>
      <c r="AG31" s="5"/>
      <c r="AH31" s="5"/>
      <c r="AI31" s="5"/>
      <c r="AJ31" s="5"/>
      <c r="AK31" s="5"/>
      <c r="AL31" s="5"/>
      <c r="AM31" s="5"/>
      <c r="AN31" s="5"/>
      <c r="AO31" s="9"/>
      <c r="AQ31" s="12"/>
      <c r="AR31" s="5">
        <v>1</v>
      </c>
      <c r="AS31" s="5"/>
      <c r="AT31" s="5"/>
      <c r="AU31" s="5"/>
      <c r="AV31" s="5"/>
      <c r="AW31" s="5"/>
      <c r="AX31" s="5"/>
      <c r="AY31" s="5"/>
      <c r="AZ31" s="5"/>
      <c r="BA31" s="5"/>
      <c r="BB31" s="9"/>
    </row>
    <row r="32" spans="1:54" x14ac:dyDescent="0.45">
      <c r="A32" s="24" t="s">
        <v>67</v>
      </c>
      <c r="B32" s="9" t="s">
        <v>143</v>
      </c>
      <c r="D32" s="12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/>
      <c r="K32" s="5"/>
      <c r="L32" s="5"/>
      <c r="M32" s="5"/>
      <c r="N32" s="5"/>
      <c r="O32" s="9"/>
      <c r="Q32" s="12"/>
      <c r="R32" s="5"/>
      <c r="S32" s="5"/>
      <c r="T32" s="5"/>
      <c r="U32" s="5"/>
      <c r="V32" s="5"/>
      <c r="W32" s="5"/>
      <c r="X32" s="5"/>
      <c r="Y32" s="5"/>
      <c r="Z32" s="5"/>
      <c r="AA32" s="5"/>
      <c r="AB32" s="9"/>
      <c r="AD32" s="12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9"/>
      <c r="AQ32" s="12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9"/>
    </row>
    <row r="33" spans="1:54" x14ac:dyDescent="0.45">
      <c r="A33" s="24" t="s">
        <v>68</v>
      </c>
      <c r="B33" s="9" t="s">
        <v>143</v>
      </c>
      <c r="D33" s="12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/>
      <c r="K33" s="5"/>
      <c r="L33" s="5"/>
      <c r="M33" s="5"/>
      <c r="N33" s="5"/>
      <c r="O33" s="9"/>
      <c r="Q33" s="12"/>
      <c r="R33" s="5"/>
      <c r="S33" s="5"/>
      <c r="T33" s="5"/>
      <c r="U33" s="5"/>
      <c r="V33" s="5"/>
      <c r="W33" s="5"/>
      <c r="X33" s="5"/>
      <c r="Y33" s="5"/>
      <c r="Z33" s="5"/>
      <c r="AA33" s="5"/>
      <c r="AB33" s="9"/>
      <c r="AD33" s="12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9"/>
      <c r="AQ33" s="12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</row>
    <row r="34" spans="1:54" x14ac:dyDescent="0.45">
      <c r="A34" s="24" t="s">
        <v>69</v>
      </c>
      <c r="B34" s="9" t="s">
        <v>143</v>
      </c>
      <c r="D34" s="12">
        <v>3</v>
      </c>
      <c r="E34" s="5">
        <v>3</v>
      </c>
      <c r="F34" s="5">
        <v>2</v>
      </c>
      <c r="G34" s="5">
        <v>2</v>
      </c>
      <c r="H34" s="5">
        <v>1</v>
      </c>
      <c r="I34" s="5">
        <v>1</v>
      </c>
      <c r="J34" s="5"/>
      <c r="K34" s="5"/>
      <c r="L34" s="5"/>
      <c r="M34" s="5"/>
      <c r="N34" s="5"/>
      <c r="O34" s="9"/>
      <c r="Q34" s="12"/>
      <c r="R34" s="5"/>
      <c r="S34" s="5"/>
      <c r="T34" s="5"/>
      <c r="U34" s="5"/>
      <c r="V34" s="5"/>
      <c r="W34" s="5"/>
      <c r="X34" s="5"/>
      <c r="Y34" s="5"/>
      <c r="Z34" s="5"/>
      <c r="AA34" s="5"/>
      <c r="AB34" s="9"/>
      <c r="AD34" s="12">
        <v>1</v>
      </c>
      <c r="AE34" s="5">
        <v>1</v>
      </c>
      <c r="AF34" s="5"/>
      <c r="AG34" s="5">
        <v>1</v>
      </c>
      <c r="AH34" s="5"/>
      <c r="AI34" s="5"/>
      <c r="AJ34" s="5"/>
      <c r="AK34" s="5"/>
      <c r="AL34" s="5"/>
      <c r="AM34" s="5"/>
      <c r="AN34" s="5"/>
      <c r="AO34" s="9"/>
      <c r="AQ34" s="12">
        <v>1</v>
      </c>
      <c r="AR34" s="5">
        <v>1</v>
      </c>
      <c r="AS34" s="5"/>
      <c r="AT34" s="5">
        <v>1</v>
      </c>
      <c r="AU34" s="5"/>
      <c r="AV34" s="5"/>
      <c r="AW34" s="5"/>
      <c r="AX34" s="5"/>
      <c r="AY34" s="5"/>
      <c r="AZ34" s="5"/>
      <c r="BA34" s="5"/>
      <c r="BB34" s="9"/>
    </row>
    <row r="35" spans="1:54" x14ac:dyDescent="0.45">
      <c r="A35" s="24" t="s">
        <v>70</v>
      </c>
      <c r="B35" s="9" t="s">
        <v>143</v>
      </c>
      <c r="D35" s="12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/>
      <c r="K35" s="5"/>
      <c r="L35" s="5"/>
      <c r="M35" s="5"/>
      <c r="N35" s="5"/>
      <c r="O35" s="9"/>
      <c r="Q35" s="12"/>
      <c r="R35" s="5"/>
      <c r="S35" s="5"/>
      <c r="T35" s="5"/>
      <c r="U35" s="5"/>
      <c r="V35" s="5"/>
      <c r="W35" s="5"/>
      <c r="X35" s="5"/>
      <c r="Y35" s="5"/>
      <c r="Z35" s="5"/>
      <c r="AA35" s="5"/>
      <c r="AB35" s="9"/>
      <c r="AD35" s="12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9"/>
      <c r="AQ35" s="12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9"/>
    </row>
    <row r="36" spans="1:54" x14ac:dyDescent="0.45">
      <c r="A36" s="24" t="s">
        <v>71</v>
      </c>
      <c r="B36" s="9" t="s">
        <v>143</v>
      </c>
      <c r="D36" s="12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/>
      <c r="K36" s="5"/>
      <c r="L36" s="5"/>
      <c r="M36" s="5"/>
      <c r="N36" s="5"/>
      <c r="O36" s="9"/>
      <c r="Q36" s="12"/>
      <c r="R36" s="5"/>
      <c r="S36" s="5"/>
      <c r="T36" s="5"/>
      <c r="U36" s="5"/>
      <c r="V36" s="5"/>
      <c r="W36" s="5"/>
      <c r="X36" s="5"/>
      <c r="Y36" s="5"/>
      <c r="Z36" s="5"/>
      <c r="AA36" s="5"/>
      <c r="AB36" s="9"/>
      <c r="AD36" s="12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9"/>
      <c r="AQ36" s="12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</row>
    <row r="37" spans="1:54" x14ac:dyDescent="0.45">
      <c r="A37" s="24" t="s">
        <v>72</v>
      </c>
      <c r="B37" s="9" t="s">
        <v>143</v>
      </c>
      <c r="D37" s="12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/>
      <c r="K37" s="5"/>
      <c r="L37" s="5"/>
      <c r="M37" s="5"/>
      <c r="N37" s="5"/>
      <c r="O37" s="9"/>
      <c r="Q37" s="12"/>
      <c r="R37" s="5"/>
      <c r="S37" s="5"/>
      <c r="T37" s="5"/>
      <c r="U37" s="5"/>
      <c r="V37" s="5"/>
      <c r="W37" s="5"/>
      <c r="X37" s="5"/>
      <c r="Y37" s="5"/>
      <c r="Z37" s="5"/>
      <c r="AA37" s="5"/>
      <c r="AB37" s="9"/>
      <c r="AD37" s="12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9"/>
      <c r="AQ37" s="12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9"/>
    </row>
    <row r="38" spans="1:54" x14ac:dyDescent="0.45">
      <c r="A38" s="24" t="s">
        <v>73</v>
      </c>
      <c r="B38" s="9" t="s">
        <v>143</v>
      </c>
      <c r="D38" s="12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/>
      <c r="K38" s="5"/>
      <c r="L38" s="5"/>
      <c r="M38" s="5"/>
      <c r="N38" s="5"/>
      <c r="O38" s="9"/>
      <c r="Q38" s="12"/>
      <c r="R38" s="5"/>
      <c r="S38" s="5"/>
      <c r="T38" s="5"/>
      <c r="U38" s="5"/>
      <c r="V38" s="5"/>
      <c r="W38" s="5"/>
      <c r="X38" s="5"/>
      <c r="Y38" s="5"/>
      <c r="Z38" s="5"/>
      <c r="AA38" s="5"/>
      <c r="AB38" s="9"/>
      <c r="AD38" s="12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9"/>
      <c r="AQ38" s="12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9"/>
    </row>
    <row r="39" spans="1:54" x14ac:dyDescent="0.45">
      <c r="A39" s="24" t="s">
        <v>74</v>
      </c>
      <c r="B39" s="9" t="s">
        <v>143</v>
      </c>
      <c r="D39" s="12">
        <v>0</v>
      </c>
      <c r="E39" s="5">
        <v>0</v>
      </c>
      <c r="F39" s="5">
        <v>1</v>
      </c>
      <c r="G39" s="5">
        <v>1</v>
      </c>
      <c r="H39" s="5">
        <v>1</v>
      </c>
      <c r="I39" s="5">
        <v>1</v>
      </c>
      <c r="J39" s="5"/>
      <c r="K39" s="5"/>
      <c r="L39" s="5"/>
      <c r="M39" s="5"/>
      <c r="N39" s="5"/>
      <c r="O39" s="9"/>
      <c r="Q39" s="12"/>
      <c r="R39" s="5"/>
      <c r="S39" s="5"/>
      <c r="T39" s="5"/>
      <c r="U39" s="5"/>
      <c r="V39" s="5"/>
      <c r="W39" s="5"/>
      <c r="X39" s="5"/>
      <c r="Y39" s="5"/>
      <c r="Z39" s="5"/>
      <c r="AA39" s="5"/>
      <c r="AB39" s="9"/>
      <c r="AD39" s="12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9"/>
      <c r="AQ39" s="12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9"/>
    </row>
    <row r="40" spans="1:54" x14ac:dyDescent="0.45">
      <c r="A40" s="24" t="s">
        <v>75</v>
      </c>
      <c r="B40" s="9" t="s">
        <v>143</v>
      </c>
      <c r="D40" s="12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/>
      <c r="K40" s="5"/>
      <c r="L40" s="5"/>
      <c r="M40" s="5"/>
      <c r="N40" s="5"/>
      <c r="O40" s="9"/>
      <c r="Q40" s="12"/>
      <c r="R40" s="5"/>
      <c r="S40" s="5"/>
      <c r="T40" s="5"/>
      <c r="U40" s="5"/>
      <c r="V40" s="5"/>
      <c r="W40" s="5"/>
      <c r="X40" s="5"/>
      <c r="Y40" s="5"/>
      <c r="Z40" s="5"/>
      <c r="AA40" s="5"/>
      <c r="AB40" s="9"/>
      <c r="AD40" s="12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9"/>
      <c r="AQ40" s="12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9"/>
    </row>
    <row r="41" spans="1:54" x14ac:dyDescent="0.45">
      <c r="A41" s="24" t="s">
        <v>76</v>
      </c>
      <c r="B41" s="9" t="s">
        <v>143</v>
      </c>
      <c r="D41" s="12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/>
      <c r="K41" s="5"/>
      <c r="L41" s="5"/>
      <c r="M41" s="5"/>
      <c r="N41" s="5"/>
      <c r="O41" s="9"/>
      <c r="Q41" s="12"/>
      <c r="R41" s="5"/>
      <c r="S41" s="5"/>
      <c r="T41" s="5"/>
      <c r="U41" s="5"/>
      <c r="V41" s="5"/>
      <c r="W41" s="5"/>
      <c r="X41" s="5"/>
      <c r="Y41" s="5"/>
      <c r="Z41" s="5"/>
      <c r="AA41" s="5"/>
      <c r="AB41" s="9"/>
      <c r="AD41" s="12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9"/>
      <c r="AQ41" s="12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9"/>
    </row>
    <row r="42" spans="1:54" x14ac:dyDescent="0.45">
      <c r="A42" s="24" t="s">
        <v>77</v>
      </c>
      <c r="B42" s="9" t="s">
        <v>143</v>
      </c>
      <c r="D42" s="12">
        <v>1</v>
      </c>
      <c r="E42" s="5">
        <v>1</v>
      </c>
      <c r="F42" s="5">
        <v>1</v>
      </c>
      <c r="G42" s="5">
        <v>9</v>
      </c>
      <c r="H42" s="5">
        <v>9</v>
      </c>
      <c r="I42" s="5">
        <v>9</v>
      </c>
      <c r="J42" s="5"/>
      <c r="K42" s="5"/>
      <c r="L42" s="5"/>
      <c r="M42" s="5"/>
      <c r="N42" s="5"/>
      <c r="O42" s="9"/>
      <c r="Q42" s="12"/>
      <c r="R42" s="5"/>
      <c r="S42" s="5"/>
      <c r="T42" s="5"/>
      <c r="U42" s="5"/>
      <c r="V42" s="5"/>
      <c r="W42" s="5"/>
      <c r="X42" s="5"/>
      <c r="Y42" s="5"/>
      <c r="Z42" s="5"/>
      <c r="AA42" s="5"/>
      <c r="AB42" s="9"/>
      <c r="AD42" s="12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9"/>
      <c r="AQ42" s="12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9"/>
    </row>
    <row r="43" spans="1:54" x14ac:dyDescent="0.45">
      <c r="A43" s="24" t="s">
        <v>78</v>
      </c>
      <c r="B43" s="9" t="s">
        <v>143</v>
      </c>
      <c r="D43" s="12">
        <v>1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/>
      <c r="K43" s="5"/>
      <c r="L43" s="5"/>
      <c r="M43" s="5"/>
      <c r="N43" s="5"/>
      <c r="O43" s="9"/>
      <c r="Q43" s="12"/>
      <c r="R43" s="5"/>
      <c r="S43" s="5"/>
      <c r="T43" s="5"/>
      <c r="U43" s="5"/>
      <c r="V43" s="5"/>
      <c r="W43" s="5"/>
      <c r="X43" s="5"/>
      <c r="Y43" s="5"/>
      <c r="Z43" s="5"/>
      <c r="AA43" s="5"/>
      <c r="AB43" s="9"/>
      <c r="AD43" s="12">
        <v>1</v>
      </c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9"/>
      <c r="AQ43" s="12">
        <v>1</v>
      </c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9"/>
    </row>
    <row r="44" spans="1:54" x14ac:dyDescent="0.45">
      <c r="A44" s="24" t="s">
        <v>79</v>
      </c>
      <c r="B44" s="9" t="s">
        <v>143</v>
      </c>
      <c r="D44" s="12">
        <v>0</v>
      </c>
      <c r="E44" s="5">
        <v>1</v>
      </c>
      <c r="F44" s="5">
        <v>1</v>
      </c>
      <c r="G44" s="5">
        <v>1</v>
      </c>
      <c r="H44" s="5">
        <v>0</v>
      </c>
      <c r="I44" s="5">
        <v>0</v>
      </c>
      <c r="J44" s="5"/>
      <c r="K44" s="5"/>
      <c r="L44" s="5"/>
      <c r="M44" s="5"/>
      <c r="N44" s="5"/>
      <c r="O44" s="9"/>
      <c r="Q44" s="12"/>
      <c r="R44" s="5"/>
      <c r="S44" s="5"/>
      <c r="T44" s="5"/>
      <c r="U44" s="5"/>
      <c r="V44" s="5"/>
      <c r="W44" s="5"/>
      <c r="X44" s="5"/>
      <c r="Y44" s="5"/>
      <c r="Z44" s="5"/>
      <c r="AA44" s="5"/>
      <c r="AB44" s="9"/>
      <c r="AD44" s="12"/>
      <c r="AE44" s="5"/>
      <c r="AF44" s="5"/>
      <c r="AG44" s="5">
        <v>1</v>
      </c>
      <c r="AH44" s="5"/>
      <c r="AI44" s="5"/>
      <c r="AJ44" s="5"/>
      <c r="AK44" s="5"/>
      <c r="AL44" s="5"/>
      <c r="AM44" s="5"/>
      <c r="AN44" s="5"/>
      <c r="AO44" s="9"/>
      <c r="AQ44" s="12"/>
      <c r="AR44" s="5"/>
      <c r="AS44" s="5"/>
      <c r="AT44" s="5">
        <v>1</v>
      </c>
      <c r="AU44" s="5"/>
      <c r="AV44" s="5"/>
      <c r="AW44" s="5"/>
      <c r="AX44" s="5"/>
      <c r="AY44" s="5"/>
      <c r="AZ44" s="5"/>
      <c r="BA44" s="5"/>
      <c r="BB44" s="9"/>
    </row>
    <row r="45" spans="1:54" x14ac:dyDescent="0.45">
      <c r="A45" s="24" t="s">
        <v>80</v>
      </c>
      <c r="B45" s="9" t="s">
        <v>143</v>
      </c>
      <c r="D45" s="12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/>
      <c r="K45" s="5"/>
      <c r="L45" s="5"/>
      <c r="M45" s="5"/>
      <c r="N45" s="5"/>
      <c r="O45" s="9"/>
      <c r="Q45" s="12"/>
      <c r="R45" s="5"/>
      <c r="S45" s="5"/>
      <c r="T45" s="5"/>
      <c r="U45" s="5"/>
      <c r="V45" s="5"/>
      <c r="W45" s="5"/>
      <c r="X45" s="5"/>
      <c r="Y45" s="5"/>
      <c r="Z45" s="5"/>
      <c r="AA45" s="5"/>
      <c r="AB45" s="9"/>
      <c r="AD45" s="12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9"/>
      <c r="AQ45" s="12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9"/>
    </row>
    <row r="46" spans="1:54" x14ac:dyDescent="0.45">
      <c r="A46" s="24" t="s">
        <v>81</v>
      </c>
      <c r="B46" s="9" t="s">
        <v>143</v>
      </c>
      <c r="D46" s="12">
        <v>6</v>
      </c>
      <c r="E46" s="5">
        <v>5</v>
      </c>
      <c r="F46" s="5">
        <v>2</v>
      </c>
      <c r="G46" s="5">
        <v>1</v>
      </c>
      <c r="H46" s="5">
        <v>0</v>
      </c>
      <c r="I46" s="5">
        <v>0</v>
      </c>
      <c r="J46" s="5"/>
      <c r="K46" s="5"/>
      <c r="L46" s="5"/>
      <c r="M46" s="5"/>
      <c r="N46" s="5"/>
      <c r="O46" s="9"/>
      <c r="Q46" s="12"/>
      <c r="R46" s="5"/>
      <c r="S46" s="5"/>
      <c r="T46" s="5"/>
      <c r="U46" s="5"/>
      <c r="V46" s="5"/>
      <c r="W46" s="5"/>
      <c r="X46" s="5"/>
      <c r="Y46" s="5"/>
      <c r="Z46" s="5"/>
      <c r="AA46" s="5"/>
      <c r="AB46" s="9"/>
      <c r="AD46" s="12">
        <v>2</v>
      </c>
      <c r="AE46" s="5">
        <v>3</v>
      </c>
      <c r="AF46" s="5">
        <v>1</v>
      </c>
      <c r="AG46" s="5">
        <v>1</v>
      </c>
      <c r="AH46" s="5"/>
      <c r="AI46" s="5"/>
      <c r="AJ46" s="5"/>
      <c r="AK46" s="5"/>
      <c r="AL46" s="5"/>
      <c r="AM46" s="5"/>
      <c r="AN46" s="5"/>
      <c r="AO46" s="9"/>
      <c r="AQ46" s="12">
        <v>2</v>
      </c>
      <c r="AR46" s="5">
        <v>3</v>
      </c>
      <c r="AS46" s="5">
        <v>1</v>
      </c>
      <c r="AT46" s="5">
        <v>1</v>
      </c>
      <c r="AU46" s="5"/>
      <c r="AV46" s="5"/>
      <c r="AW46" s="5"/>
      <c r="AX46" s="5"/>
      <c r="AY46" s="5"/>
      <c r="AZ46" s="5"/>
      <c r="BA46" s="5"/>
      <c r="BB46" s="9"/>
    </row>
    <row r="47" spans="1:54" x14ac:dyDescent="0.45">
      <c r="A47" s="24" t="s">
        <v>82</v>
      </c>
      <c r="B47" s="9" t="s">
        <v>143</v>
      </c>
      <c r="D47" s="12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/>
      <c r="K47" s="5"/>
      <c r="L47" s="5"/>
      <c r="M47" s="5"/>
      <c r="N47" s="5"/>
      <c r="O47" s="9"/>
      <c r="Q47" s="12"/>
      <c r="R47" s="5"/>
      <c r="S47" s="5"/>
      <c r="T47" s="5"/>
      <c r="U47" s="5"/>
      <c r="V47" s="5"/>
      <c r="W47" s="5"/>
      <c r="X47" s="5"/>
      <c r="Y47" s="5"/>
      <c r="Z47" s="5"/>
      <c r="AA47" s="5"/>
      <c r="AB47" s="9"/>
      <c r="AD47" s="12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9"/>
      <c r="AQ47" s="12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9"/>
    </row>
    <row r="48" spans="1:54" x14ac:dyDescent="0.45">
      <c r="A48" s="24" t="s">
        <v>83</v>
      </c>
      <c r="B48" s="9" t="s">
        <v>143</v>
      </c>
      <c r="D48" s="12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/>
      <c r="K48" s="5"/>
      <c r="L48" s="5"/>
      <c r="M48" s="5"/>
      <c r="N48" s="5"/>
      <c r="O48" s="9"/>
      <c r="Q48" s="12"/>
      <c r="R48" s="5"/>
      <c r="S48" s="5"/>
      <c r="T48" s="5"/>
      <c r="U48" s="5"/>
      <c r="V48" s="5"/>
      <c r="W48" s="5"/>
      <c r="X48" s="5"/>
      <c r="Y48" s="5"/>
      <c r="Z48" s="5"/>
      <c r="AA48" s="5"/>
      <c r="AB48" s="9"/>
      <c r="AD48" s="12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9"/>
      <c r="AQ48" s="12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9"/>
    </row>
    <row r="49" spans="1:54" x14ac:dyDescent="0.45">
      <c r="A49" s="24" t="s">
        <v>84</v>
      </c>
      <c r="B49" s="9" t="s">
        <v>143</v>
      </c>
      <c r="D49" s="12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/>
      <c r="K49" s="5"/>
      <c r="L49" s="5"/>
      <c r="M49" s="5"/>
      <c r="N49" s="5"/>
      <c r="O49" s="9"/>
      <c r="Q49" s="12"/>
      <c r="R49" s="5"/>
      <c r="S49" s="5"/>
      <c r="T49" s="5"/>
      <c r="U49" s="5"/>
      <c r="V49" s="5"/>
      <c r="W49" s="5"/>
      <c r="X49" s="5"/>
      <c r="Y49" s="5"/>
      <c r="Z49" s="5"/>
      <c r="AA49" s="5"/>
      <c r="AB49" s="9"/>
      <c r="AD49" s="12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9"/>
      <c r="AQ49" s="12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9"/>
    </row>
    <row r="50" spans="1:54" x14ac:dyDescent="0.45">
      <c r="A50" s="24" t="s">
        <v>85</v>
      </c>
      <c r="B50" s="9" t="s">
        <v>143</v>
      </c>
      <c r="D50" s="12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/>
      <c r="K50" s="5"/>
      <c r="L50" s="5"/>
      <c r="M50" s="5"/>
      <c r="N50" s="5"/>
      <c r="O50" s="9"/>
      <c r="Q50" s="12"/>
      <c r="R50" s="5"/>
      <c r="S50" s="5"/>
      <c r="T50" s="5"/>
      <c r="U50" s="5"/>
      <c r="V50" s="5"/>
      <c r="W50" s="5"/>
      <c r="X50" s="5"/>
      <c r="Y50" s="5"/>
      <c r="Z50" s="5"/>
      <c r="AA50" s="5"/>
      <c r="AB50" s="9"/>
      <c r="AD50" s="12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9"/>
      <c r="AQ50" s="12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9"/>
    </row>
    <row r="51" spans="1:54" x14ac:dyDescent="0.45">
      <c r="A51" s="24" t="s">
        <v>86</v>
      </c>
      <c r="B51" s="9" t="s">
        <v>143</v>
      </c>
      <c r="D51" s="12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/>
      <c r="K51" s="5"/>
      <c r="L51" s="5"/>
      <c r="M51" s="5"/>
      <c r="N51" s="5"/>
      <c r="O51" s="9"/>
      <c r="Q51" s="12"/>
      <c r="R51" s="5"/>
      <c r="S51" s="5"/>
      <c r="T51" s="5"/>
      <c r="U51" s="5"/>
      <c r="V51" s="5"/>
      <c r="W51" s="5"/>
      <c r="X51" s="5"/>
      <c r="Y51" s="5"/>
      <c r="Z51" s="5"/>
      <c r="AA51" s="5"/>
      <c r="AB51" s="9"/>
      <c r="AD51" s="12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9"/>
      <c r="AQ51" s="12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9"/>
    </row>
    <row r="52" spans="1:54" x14ac:dyDescent="0.45">
      <c r="A52" s="24" t="s">
        <v>87</v>
      </c>
      <c r="B52" s="9" t="s">
        <v>143</v>
      </c>
      <c r="D52" s="12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/>
      <c r="K52" s="5"/>
      <c r="L52" s="5"/>
      <c r="M52" s="5"/>
      <c r="N52" s="5"/>
      <c r="O52" s="9"/>
      <c r="Q52" s="12"/>
      <c r="R52" s="5"/>
      <c r="S52" s="5"/>
      <c r="T52" s="5"/>
      <c r="U52" s="5"/>
      <c r="V52" s="5"/>
      <c r="W52" s="5"/>
      <c r="X52" s="5"/>
      <c r="Y52" s="5"/>
      <c r="Z52" s="5"/>
      <c r="AA52" s="5"/>
      <c r="AB52" s="9"/>
      <c r="AD52" s="12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9"/>
      <c r="AQ52" s="12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9"/>
    </row>
    <row r="53" spans="1:54" x14ac:dyDescent="0.45">
      <c r="A53" s="24" t="s">
        <v>88</v>
      </c>
      <c r="B53" s="9" t="s">
        <v>143</v>
      </c>
      <c r="D53" s="12">
        <v>1</v>
      </c>
      <c r="E53" s="5">
        <v>1</v>
      </c>
      <c r="F53" s="5">
        <v>1</v>
      </c>
      <c r="G53" s="5">
        <v>0</v>
      </c>
      <c r="H53" s="5">
        <v>0</v>
      </c>
      <c r="I53" s="5">
        <v>0</v>
      </c>
      <c r="J53" s="5"/>
      <c r="K53" s="5"/>
      <c r="L53" s="5"/>
      <c r="M53" s="5"/>
      <c r="N53" s="5"/>
      <c r="O53" s="9"/>
      <c r="Q53" s="12"/>
      <c r="R53" s="5"/>
      <c r="S53" s="5"/>
      <c r="T53" s="5"/>
      <c r="U53" s="5"/>
      <c r="V53" s="5"/>
      <c r="W53" s="5"/>
      <c r="X53" s="5"/>
      <c r="Y53" s="5"/>
      <c r="Z53" s="5"/>
      <c r="AA53" s="5"/>
      <c r="AB53" s="9"/>
      <c r="AD53" s="12"/>
      <c r="AE53" s="5"/>
      <c r="AF53" s="5">
        <v>1</v>
      </c>
      <c r="AG53" s="5"/>
      <c r="AH53" s="5"/>
      <c r="AI53" s="5"/>
      <c r="AJ53" s="5"/>
      <c r="AK53" s="5"/>
      <c r="AL53" s="5"/>
      <c r="AM53" s="5"/>
      <c r="AN53" s="5"/>
      <c r="AO53" s="9"/>
      <c r="AQ53" s="12"/>
      <c r="AR53" s="5"/>
      <c r="AS53" s="5">
        <v>1</v>
      </c>
      <c r="AT53" s="5"/>
      <c r="AU53" s="5"/>
      <c r="AV53" s="5"/>
      <c r="AW53" s="5"/>
      <c r="AX53" s="5"/>
      <c r="AY53" s="5"/>
      <c r="AZ53" s="5"/>
      <c r="BA53" s="5"/>
      <c r="BB53" s="9"/>
    </row>
    <row r="54" spans="1:54" x14ac:dyDescent="0.45">
      <c r="A54" s="24" t="s">
        <v>89</v>
      </c>
      <c r="B54" s="9" t="s">
        <v>143</v>
      </c>
      <c r="D54" s="12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/>
      <c r="K54" s="5"/>
      <c r="L54" s="5"/>
      <c r="M54" s="5"/>
      <c r="N54" s="5"/>
      <c r="O54" s="9"/>
      <c r="Q54" s="12"/>
      <c r="R54" s="5"/>
      <c r="S54" s="5"/>
      <c r="T54" s="5"/>
      <c r="U54" s="5"/>
      <c r="V54" s="5"/>
      <c r="W54" s="5"/>
      <c r="X54" s="5"/>
      <c r="Y54" s="5"/>
      <c r="Z54" s="5"/>
      <c r="AA54" s="5"/>
      <c r="AB54" s="9"/>
      <c r="AD54" s="12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9"/>
      <c r="AQ54" s="12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9"/>
    </row>
    <row r="55" spans="1:54" x14ac:dyDescent="0.45">
      <c r="A55" s="24" t="s">
        <v>90</v>
      </c>
      <c r="B55" s="9" t="s">
        <v>143</v>
      </c>
      <c r="D55" s="12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/>
      <c r="K55" s="5"/>
      <c r="L55" s="5"/>
      <c r="M55" s="5"/>
      <c r="N55" s="5"/>
      <c r="O55" s="9"/>
      <c r="Q55" s="12"/>
      <c r="R55" s="5"/>
      <c r="S55" s="5"/>
      <c r="T55" s="5"/>
      <c r="U55" s="5"/>
      <c r="V55" s="5"/>
      <c r="W55" s="5"/>
      <c r="X55" s="5"/>
      <c r="Y55" s="5"/>
      <c r="Z55" s="5"/>
      <c r="AA55" s="5"/>
      <c r="AB55" s="9"/>
      <c r="AD55" s="12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9"/>
      <c r="AQ55" s="12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9"/>
    </row>
    <row r="56" spans="1:54" x14ac:dyDescent="0.45">
      <c r="A56" s="24" t="s">
        <v>91</v>
      </c>
      <c r="B56" s="9" t="s">
        <v>143</v>
      </c>
      <c r="D56" s="12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/>
      <c r="K56" s="5"/>
      <c r="L56" s="5"/>
      <c r="M56" s="5"/>
      <c r="N56" s="5"/>
      <c r="O56" s="9"/>
      <c r="Q56" s="12"/>
      <c r="R56" s="5"/>
      <c r="S56" s="5"/>
      <c r="T56" s="5"/>
      <c r="U56" s="5"/>
      <c r="V56" s="5"/>
      <c r="W56" s="5"/>
      <c r="X56" s="5"/>
      <c r="Y56" s="5"/>
      <c r="Z56" s="5"/>
      <c r="AA56" s="5"/>
      <c r="AB56" s="9"/>
      <c r="AD56" s="12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9"/>
      <c r="AQ56" s="12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9"/>
    </row>
    <row r="57" spans="1:54" x14ac:dyDescent="0.45">
      <c r="A57" s="24" t="s">
        <v>92</v>
      </c>
      <c r="B57" s="9" t="s">
        <v>143</v>
      </c>
      <c r="D57" s="12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/>
      <c r="K57" s="5"/>
      <c r="L57" s="5"/>
      <c r="M57" s="5"/>
      <c r="N57" s="5"/>
      <c r="O57" s="9"/>
      <c r="Q57" s="12"/>
      <c r="R57" s="5"/>
      <c r="S57" s="5"/>
      <c r="T57" s="5"/>
      <c r="U57" s="5"/>
      <c r="V57" s="5"/>
      <c r="W57" s="5"/>
      <c r="X57" s="5"/>
      <c r="Y57" s="5"/>
      <c r="Z57" s="5"/>
      <c r="AA57" s="5"/>
      <c r="AB57" s="9"/>
      <c r="AD57" s="12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9"/>
      <c r="AQ57" s="12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9"/>
    </row>
    <row r="58" spans="1:54" x14ac:dyDescent="0.45">
      <c r="A58" s="24" t="s">
        <v>93</v>
      </c>
      <c r="B58" s="9" t="s">
        <v>143</v>
      </c>
      <c r="D58" s="12">
        <v>0</v>
      </c>
      <c r="E58" s="5">
        <v>0</v>
      </c>
      <c r="F58" s="5">
        <v>1</v>
      </c>
      <c r="G58" s="5">
        <v>1</v>
      </c>
      <c r="H58" s="5">
        <v>1</v>
      </c>
      <c r="I58" s="5">
        <v>0</v>
      </c>
      <c r="J58" s="5"/>
      <c r="K58" s="5"/>
      <c r="L58" s="5"/>
      <c r="M58" s="5"/>
      <c r="N58" s="5"/>
      <c r="O58" s="9"/>
      <c r="Q58" s="12"/>
      <c r="R58" s="5"/>
      <c r="S58" s="5"/>
      <c r="T58" s="5"/>
      <c r="U58" s="5"/>
      <c r="V58" s="5"/>
      <c r="W58" s="5"/>
      <c r="X58" s="5"/>
      <c r="Y58" s="5"/>
      <c r="Z58" s="5"/>
      <c r="AA58" s="5"/>
      <c r="AB58" s="9"/>
      <c r="AD58" s="12"/>
      <c r="AE58" s="5"/>
      <c r="AF58" s="5"/>
      <c r="AG58" s="5"/>
      <c r="AH58" s="5">
        <v>1</v>
      </c>
      <c r="AI58" s="5"/>
      <c r="AJ58" s="5"/>
      <c r="AK58" s="5"/>
      <c r="AL58" s="5"/>
      <c r="AM58" s="5"/>
      <c r="AN58" s="5"/>
      <c r="AO58" s="9"/>
      <c r="AQ58" s="12"/>
      <c r="AR58" s="5"/>
      <c r="AS58" s="5"/>
      <c r="AT58" s="5"/>
      <c r="AU58" s="5">
        <v>1</v>
      </c>
      <c r="AV58" s="5"/>
      <c r="AW58" s="5"/>
      <c r="AX58" s="5"/>
      <c r="AY58" s="5"/>
      <c r="AZ58" s="5"/>
      <c r="BA58" s="5"/>
      <c r="BB58" s="9"/>
    </row>
    <row r="59" spans="1:54" x14ac:dyDescent="0.45">
      <c r="A59" s="24" t="s">
        <v>94</v>
      </c>
      <c r="B59" s="9" t="s">
        <v>143</v>
      </c>
      <c r="D59" s="12">
        <v>0</v>
      </c>
      <c r="E59" s="5">
        <v>1</v>
      </c>
      <c r="F59" s="5">
        <v>1</v>
      </c>
      <c r="G59" s="5">
        <v>1</v>
      </c>
      <c r="H59" s="5">
        <v>0</v>
      </c>
      <c r="I59" s="5">
        <v>0</v>
      </c>
      <c r="J59" s="5"/>
      <c r="K59" s="5"/>
      <c r="L59" s="5"/>
      <c r="M59" s="5"/>
      <c r="N59" s="5"/>
      <c r="O59" s="9"/>
      <c r="Q59" s="12"/>
      <c r="R59" s="5"/>
      <c r="S59" s="5"/>
      <c r="T59" s="5"/>
      <c r="U59" s="5"/>
      <c r="V59" s="5"/>
      <c r="W59" s="5"/>
      <c r="X59" s="5"/>
      <c r="Y59" s="5"/>
      <c r="Z59" s="5"/>
      <c r="AA59" s="5"/>
      <c r="AB59" s="9"/>
      <c r="AD59" s="12"/>
      <c r="AE59" s="5"/>
      <c r="AF59" s="5"/>
      <c r="AG59" s="5">
        <v>1</v>
      </c>
      <c r="AH59" s="5"/>
      <c r="AI59" s="5"/>
      <c r="AJ59" s="5"/>
      <c r="AK59" s="5"/>
      <c r="AL59" s="5"/>
      <c r="AM59" s="5"/>
      <c r="AN59" s="5"/>
      <c r="AO59" s="9"/>
      <c r="AQ59" s="12"/>
      <c r="AR59" s="5"/>
      <c r="AS59" s="5"/>
      <c r="AT59" s="5">
        <v>1</v>
      </c>
      <c r="AU59" s="5"/>
      <c r="AV59" s="5"/>
      <c r="AW59" s="5"/>
      <c r="AX59" s="5"/>
      <c r="AY59" s="5"/>
      <c r="AZ59" s="5"/>
      <c r="BA59" s="5"/>
      <c r="BB59" s="9"/>
    </row>
    <row r="60" spans="1:54" x14ac:dyDescent="0.45">
      <c r="A60" s="24" t="s">
        <v>95</v>
      </c>
      <c r="B60" s="9" t="s">
        <v>143</v>
      </c>
      <c r="D60" s="12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/>
      <c r="K60" s="5"/>
      <c r="L60" s="5"/>
      <c r="M60" s="5"/>
      <c r="N60" s="5"/>
      <c r="O60" s="9"/>
      <c r="Q60" s="12"/>
      <c r="R60" s="5"/>
      <c r="S60" s="5"/>
      <c r="T60" s="5"/>
      <c r="U60" s="5"/>
      <c r="V60" s="5"/>
      <c r="W60" s="5"/>
      <c r="X60" s="5"/>
      <c r="Y60" s="5"/>
      <c r="Z60" s="5"/>
      <c r="AA60" s="5"/>
      <c r="AB60" s="9"/>
      <c r="AD60" s="12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9"/>
      <c r="AQ60" s="12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9"/>
    </row>
    <row r="61" spans="1:54" x14ac:dyDescent="0.45">
      <c r="A61" s="24" t="s">
        <v>96</v>
      </c>
      <c r="B61" s="9" t="s">
        <v>143</v>
      </c>
      <c r="D61" s="12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/>
      <c r="K61" s="5"/>
      <c r="L61" s="5"/>
      <c r="M61" s="5"/>
      <c r="N61" s="5"/>
      <c r="O61" s="9"/>
      <c r="Q61" s="12"/>
      <c r="R61" s="5"/>
      <c r="S61" s="5"/>
      <c r="T61" s="5"/>
      <c r="U61" s="5"/>
      <c r="V61" s="5"/>
      <c r="W61" s="5"/>
      <c r="X61" s="5"/>
      <c r="Y61" s="5"/>
      <c r="Z61" s="5"/>
      <c r="AA61" s="5"/>
      <c r="AB61" s="9"/>
      <c r="AD61" s="12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9"/>
      <c r="AQ61" s="12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9"/>
    </row>
    <row r="62" spans="1:54" x14ac:dyDescent="0.45">
      <c r="A62" s="24" t="s">
        <v>97</v>
      </c>
      <c r="B62" s="9" t="s">
        <v>143</v>
      </c>
      <c r="D62" s="12">
        <v>1</v>
      </c>
      <c r="E62" s="5">
        <v>1</v>
      </c>
      <c r="F62" s="5">
        <v>1</v>
      </c>
      <c r="G62" s="5">
        <v>1</v>
      </c>
      <c r="H62" s="5">
        <v>1</v>
      </c>
      <c r="I62" s="5">
        <v>1</v>
      </c>
      <c r="J62" s="5"/>
      <c r="K62" s="5"/>
      <c r="L62" s="5"/>
      <c r="M62" s="5"/>
      <c r="N62" s="5"/>
      <c r="O62" s="9"/>
      <c r="Q62" s="12"/>
      <c r="R62" s="5"/>
      <c r="S62" s="5"/>
      <c r="T62" s="5"/>
      <c r="U62" s="5"/>
      <c r="V62" s="5"/>
      <c r="W62" s="5"/>
      <c r="X62" s="5"/>
      <c r="Y62" s="5"/>
      <c r="Z62" s="5"/>
      <c r="AA62" s="5"/>
      <c r="AB62" s="9"/>
      <c r="AD62" s="12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9"/>
      <c r="AQ62" s="12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9"/>
    </row>
    <row r="63" spans="1:54" x14ac:dyDescent="0.45">
      <c r="A63" s="24" t="s">
        <v>98</v>
      </c>
      <c r="B63" s="9" t="s">
        <v>143</v>
      </c>
      <c r="D63" s="12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/>
      <c r="K63" s="5"/>
      <c r="L63" s="5"/>
      <c r="M63" s="5"/>
      <c r="N63" s="5"/>
      <c r="O63" s="9"/>
      <c r="Q63" s="12"/>
      <c r="R63" s="5"/>
      <c r="S63" s="5"/>
      <c r="T63" s="5"/>
      <c r="U63" s="5"/>
      <c r="V63" s="5"/>
      <c r="W63" s="5"/>
      <c r="X63" s="5"/>
      <c r="Y63" s="5"/>
      <c r="Z63" s="5"/>
      <c r="AA63" s="5"/>
      <c r="AB63" s="9"/>
      <c r="AD63" s="12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9"/>
      <c r="AQ63" s="12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9"/>
    </row>
    <row r="64" spans="1:54" x14ac:dyDescent="0.45">
      <c r="A64" s="24" t="s">
        <v>99</v>
      </c>
      <c r="B64" s="9" t="s">
        <v>143</v>
      </c>
      <c r="D64" s="12">
        <v>1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/>
      <c r="K64" s="5"/>
      <c r="L64" s="5"/>
      <c r="M64" s="5"/>
      <c r="N64" s="5"/>
      <c r="O64" s="9"/>
      <c r="Q64" s="12"/>
      <c r="R64" s="5"/>
      <c r="S64" s="5"/>
      <c r="T64" s="5"/>
      <c r="U64" s="5"/>
      <c r="V64" s="5"/>
      <c r="W64" s="5"/>
      <c r="X64" s="5"/>
      <c r="Y64" s="5"/>
      <c r="Z64" s="5"/>
      <c r="AA64" s="5"/>
      <c r="AB64" s="9"/>
      <c r="AD64" s="12">
        <v>1</v>
      </c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9"/>
      <c r="AQ64" s="12">
        <v>1</v>
      </c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9"/>
    </row>
    <row r="65" spans="1:54" x14ac:dyDescent="0.45">
      <c r="A65" s="24" t="s">
        <v>100</v>
      </c>
      <c r="B65" s="9" t="s">
        <v>143</v>
      </c>
      <c r="D65" s="12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/>
      <c r="K65" s="5"/>
      <c r="L65" s="5"/>
      <c r="M65" s="5"/>
      <c r="N65" s="5"/>
      <c r="O65" s="9"/>
      <c r="Q65" s="12"/>
      <c r="R65" s="5"/>
      <c r="S65" s="5"/>
      <c r="T65" s="5"/>
      <c r="U65" s="5"/>
      <c r="V65" s="5"/>
      <c r="W65" s="5"/>
      <c r="X65" s="5"/>
      <c r="Y65" s="5"/>
      <c r="Z65" s="5"/>
      <c r="AA65" s="5"/>
      <c r="AB65" s="9"/>
      <c r="AD65" s="12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9"/>
      <c r="AQ65" s="12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9"/>
    </row>
    <row r="66" spans="1:54" x14ac:dyDescent="0.45">
      <c r="A66" s="24" t="s">
        <v>101</v>
      </c>
      <c r="B66" s="9" t="s">
        <v>143</v>
      </c>
      <c r="D66" s="12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/>
      <c r="K66" s="5"/>
      <c r="L66" s="5"/>
      <c r="M66" s="5"/>
      <c r="N66" s="5"/>
      <c r="O66" s="9"/>
      <c r="Q66" s="12"/>
      <c r="R66" s="5"/>
      <c r="S66" s="5"/>
      <c r="T66" s="5"/>
      <c r="U66" s="5"/>
      <c r="V66" s="5"/>
      <c r="W66" s="5"/>
      <c r="X66" s="5"/>
      <c r="Y66" s="5"/>
      <c r="Z66" s="5"/>
      <c r="AA66" s="5"/>
      <c r="AB66" s="9"/>
      <c r="AD66" s="12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9"/>
      <c r="AQ66" s="12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9"/>
    </row>
    <row r="67" spans="1:54" x14ac:dyDescent="0.45">
      <c r="A67" s="24" t="s">
        <v>102</v>
      </c>
      <c r="B67" s="9" t="s">
        <v>143</v>
      </c>
      <c r="D67" s="12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/>
      <c r="K67" s="5"/>
      <c r="L67" s="5"/>
      <c r="M67" s="5"/>
      <c r="N67" s="5"/>
      <c r="O67" s="9"/>
      <c r="Q67" s="12"/>
      <c r="R67" s="5"/>
      <c r="S67" s="5"/>
      <c r="T67" s="5"/>
      <c r="U67" s="5"/>
      <c r="V67" s="5"/>
      <c r="W67" s="5"/>
      <c r="X67" s="5"/>
      <c r="Y67" s="5"/>
      <c r="Z67" s="5"/>
      <c r="AA67" s="5"/>
      <c r="AB67" s="9"/>
      <c r="AD67" s="12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9"/>
      <c r="AQ67" s="12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9"/>
    </row>
    <row r="68" spans="1:54" x14ac:dyDescent="0.45">
      <c r="A68" s="24" t="s">
        <v>103</v>
      </c>
      <c r="B68" s="9" t="s">
        <v>143</v>
      </c>
      <c r="D68" s="12">
        <v>4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/>
      <c r="K68" s="5"/>
      <c r="L68" s="5"/>
      <c r="M68" s="5"/>
      <c r="N68" s="5"/>
      <c r="O68" s="9"/>
      <c r="Q68" s="12"/>
      <c r="R68" s="5"/>
      <c r="S68" s="5"/>
      <c r="T68" s="5"/>
      <c r="U68" s="5"/>
      <c r="V68" s="5"/>
      <c r="W68" s="5"/>
      <c r="X68" s="5"/>
      <c r="Y68" s="5"/>
      <c r="Z68" s="5"/>
      <c r="AA68" s="5"/>
      <c r="AB68" s="9"/>
      <c r="AD68" s="12">
        <v>4</v>
      </c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9"/>
      <c r="AQ68" s="12">
        <v>4</v>
      </c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9"/>
    </row>
    <row r="69" spans="1:54" x14ac:dyDescent="0.45">
      <c r="A69" s="24" t="s">
        <v>104</v>
      </c>
      <c r="B69" s="9" t="s">
        <v>143</v>
      </c>
      <c r="D69" s="12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/>
      <c r="K69" s="5"/>
      <c r="L69" s="5"/>
      <c r="M69" s="5"/>
      <c r="N69" s="5"/>
      <c r="O69" s="9"/>
      <c r="Q69" s="12"/>
      <c r="R69" s="5"/>
      <c r="S69" s="5"/>
      <c r="T69" s="5"/>
      <c r="U69" s="5"/>
      <c r="V69" s="5"/>
      <c r="W69" s="5"/>
      <c r="X69" s="5"/>
      <c r="Y69" s="5"/>
      <c r="Z69" s="5"/>
      <c r="AA69" s="5"/>
      <c r="AB69" s="9"/>
      <c r="AD69" s="12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9"/>
      <c r="AQ69" s="12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9"/>
    </row>
    <row r="70" spans="1:54" x14ac:dyDescent="0.45">
      <c r="A70" s="24" t="s">
        <v>105</v>
      </c>
      <c r="B70" s="9" t="s">
        <v>143</v>
      </c>
      <c r="D70" s="12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/>
      <c r="K70" s="5"/>
      <c r="L70" s="5"/>
      <c r="M70" s="5"/>
      <c r="N70" s="5"/>
      <c r="O70" s="9"/>
      <c r="Q70" s="12"/>
      <c r="R70" s="5"/>
      <c r="S70" s="5"/>
      <c r="T70" s="5"/>
      <c r="U70" s="5"/>
      <c r="V70" s="5"/>
      <c r="W70" s="5"/>
      <c r="X70" s="5"/>
      <c r="Y70" s="5"/>
      <c r="Z70" s="5"/>
      <c r="AA70" s="5"/>
      <c r="AB70" s="9"/>
      <c r="AD70" s="12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9"/>
      <c r="AQ70" s="12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9"/>
    </row>
    <row r="71" spans="1:54" x14ac:dyDescent="0.45">
      <c r="A71" s="24" t="s">
        <v>106</v>
      </c>
      <c r="B71" s="9" t="s">
        <v>143</v>
      </c>
      <c r="D71" s="12">
        <v>4</v>
      </c>
      <c r="E71" s="5">
        <v>6</v>
      </c>
      <c r="F71" s="5">
        <v>6</v>
      </c>
      <c r="G71" s="5">
        <v>1</v>
      </c>
      <c r="H71" s="5">
        <v>1</v>
      </c>
      <c r="I71" s="5">
        <v>0</v>
      </c>
      <c r="J71" s="5"/>
      <c r="K71" s="5"/>
      <c r="L71" s="5"/>
      <c r="M71" s="5"/>
      <c r="N71" s="5"/>
      <c r="O71" s="9"/>
      <c r="Q71" s="12"/>
      <c r="R71" s="5"/>
      <c r="S71" s="5"/>
      <c r="T71" s="5"/>
      <c r="U71" s="5"/>
      <c r="V71" s="5"/>
      <c r="W71" s="5"/>
      <c r="X71" s="5"/>
      <c r="Y71" s="5"/>
      <c r="Z71" s="5"/>
      <c r="AA71" s="5"/>
      <c r="AB71" s="9"/>
      <c r="AD71" s="12"/>
      <c r="AE71" s="5">
        <v>1</v>
      </c>
      <c r="AF71" s="5">
        <v>4</v>
      </c>
      <c r="AG71" s="5"/>
      <c r="AH71" s="5">
        <v>1</v>
      </c>
      <c r="AI71" s="5"/>
      <c r="AJ71" s="5"/>
      <c r="AK71" s="5"/>
      <c r="AL71" s="5"/>
      <c r="AM71" s="5"/>
      <c r="AN71" s="5"/>
      <c r="AO71" s="9"/>
      <c r="AQ71" s="12"/>
      <c r="AR71" s="5">
        <v>1</v>
      </c>
      <c r="AS71" s="5">
        <v>4</v>
      </c>
      <c r="AT71" s="5"/>
      <c r="AU71" s="5">
        <v>1</v>
      </c>
      <c r="AV71" s="5"/>
      <c r="AW71" s="5"/>
      <c r="AX71" s="5"/>
      <c r="AY71" s="5"/>
      <c r="AZ71" s="5"/>
      <c r="BA71" s="5"/>
      <c r="BB71" s="9"/>
    </row>
    <row r="72" spans="1:54" x14ac:dyDescent="0.45">
      <c r="A72" s="24" t="s">
        <v>107</v>
      </c>
      <c r="B72" s="9" t="s">
        <v>143</v>
      </c>
      <c r="D72" s="12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/>
      <c r="K72" s="5"/>
      <c r="L72" s="5"/>
      <c r="M72" s="5"/>
      <c r="N72" s="5"/>
      <c r="O72" s="9"/>
      <c r="Q72" s="12"/>
      <c r="R72" s="5"/>
      <c r="S72" s="5"/>
      <c r="T72" s="5"/>
      <c r="U72" s="5"/>
      <c r="V72" s="5"/>
      <c r="W72" s="5"/>
      <c r="X72" s="5"/>
      <c r="Y72" s="5"/>
      <c r="Z72" s="5"/>
      <c r="AA72" s="5"/>
      <c r="AB72" s="9"/>
      <c r="AD72" s="12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9"/>
      <c r="AQ72" s="12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9"/>
    </row>
    <row r="73" spans="1:54" x14ac:dyDescent="0.45">
      <c r="A73" s="24" t="s">
        <v>108</v>
      </c>
      <c r="B73" s="9" t="s">
        <v>143</v>
      </c>
      <c r="D73" s="12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/>
      <c r="K73" s="5"/>
      <c r="L73" s="5"/>
      <c r="M73" s="5"/>
      <c r="N73" s="5"/>
      <c r="O73" s="9"/>
      <c r="Q73" s="12"/>
      <c r="R73" s="5"/>
      <c r="S73" s="5"/>
      <c r="T73" s="5"/>
      <c r="U73" s="5"/>
      <c r="V73" s="5"/>
      <c r="W73" s="5"/>
      <c r="X73" s="5"/>
      <c r="Y73" s="5"/>
      <c r="Z73" s="5"/>
      <c r="AA73" s="5"/>
      <c r="AB73" s="9"/>
      <c r="AD73" s="12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9"/>
      <c r="AQ73" s="12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9"/>
    </row>
    <row r="74" spans="1:54" x14ac:dyDescent="0.45">
      <c r="A74" s="24" t="s">
        <v>109</v>
      </c>
      <c r="B74" s="9" t="s">
        <v>143</v>
      </c>
      <c r="D74" s="12">
        <v>1</v>
      </c>
      <c r="E74" s="5">
        <v>0</v>
      </c>
      <c r="F74" s="5">
        <v>1</v>
      </c>
      <c r="G74" s="5">
        <v>1</v>
      </c>
      <c r="H74" s="5">
        <v>0</v>
      </c>
      <c r="I74" s="5">
        <v>0</v>
      </c>
      <c r="J74" s="5"/>
      <c r="K74" s="5"/>
      <c r="L74" s="5"/>
      <c r="M74" s="5"/>
      <c r="N74" s="5"/>
      <c r="O74" s="9"/>
      <c r="Q74" s="12"/>
      <c r="R74" s="5"/>
      <c r="S74" s="5"/>
      <c r="T74" s="5"/>
      <c r="U74" s="5"/>
      <c r="V74" s="5"/>
      <c r="W74" s="5"/>
      <c r="X74" s="5"/>
      <c r="Y74" s="5"/>
      <c r="Z74" s="5"/>
      <c r="AA74" s="5"/>
      <c r="AB74" s="9"/>
      <c r="AD74" s="12">
        <v>1</v>
      </c>
      <c r="AE74" s="5"/>
      <c r="AF74" s="5"/>
      <c r="AG74" s="5">
        <v>1</v>
      </c>
      <c r="AH74" s="5"/>
      <c r="AI74" s="5"/>
      <c r="AJ74" s="5"/>
      <c r="AK74" s="5"/>
      <c r="AL74" s="5"/>
      <c r="AM74" s="5"/>
      <c r="AN74" s="5"/>
      <c r="AO74" s="9"/>
      <c r="AQ74" s="12">
        <v>1</v>
      </c>
      <c r="AR74" s="5"/>
      <c r="AS74" s="5"/>
      <c r="AT74" s="5">
        <v>1</v>
      </c>
      <c r="AU74" s="5"/>
      <c r="AV74" s="5"/>
      <c r="AW74" s="5"/>
      <c r="AX74" s="5"/>
      <c r="AY74" s="5"/>
      <c r="AZ74" s="5"/>
      <c r="BA74" s="5"/>
      <c r="BB74" s="9"/>
    </row>
    <row r="75" spans="1:54" x14ac:dyDescent="0.45">
      <c r="A75" s="24" t="s">
        <v>110</v>
      </c>
      <c r="B75" s="9" t="s">
        <v>143</v>
      </c>
      <c r="D75" s="12">
        <v>1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/>
      <c r="K75" s="5"/>
      <c r="L75" s="5"/>
      <c r="M75" s="5"/>
      <c r="N75" s="5"/>
      <c r="O75" s="9"/>
      <c r="Q75" s="12"/>
      <c r="R75" s="5"/>
      <c r="S75" s="5"/>
      <c r="T75" s="5"/>
      <c r="U75" s="5"/>
      <c r="V75" s="5"/>
      <c r="W75" s="5"/>
      <c r="X75" s="5"/>
      <c r="Y75" s="5"/>
      <c r="Z75" s="5"/>
      <c r="AA75" s="5"/>
      <c r="AB75" s="9"/>
      <c r="AD75" s="12"/>
      <c r="AE75" s="5">
        <v>1</v>
      </c>
      <c r="AF75" s="5"/>
      <c r="AG75" s="5"/>
      <c r="AH75" s="5"/>
      <c r="AI75" s="5"/>
      <c r="AJ75" s="5"/>
      <c r="AK75" s="5"/>
      <c r="AL75" s="5"/>
      <c r="AM75" s="5"/>
      <c r="AN75" s="5"/>
      <c r="AO75" s="9"/>
      <c r="AQ75" s="12"/>
      <c r="AR75" s="5">
        <v>1</v>
      </c>
      <c r="AS75" s="5"/>
      <c r="AT75" s="5"/>
      <c r="AU75" s="5"/>
      <c r="AV75" s="5"/>
      <c r="AW75" s="5"/>
      <c r="AX75" s="5"/>
      <c r="AY75" s="5"/>
      <c r="AZ75" s="5"/>
      <c r="BA75" s="5"/>
      <c r="BB75" s="9"/>
    </row>
    <row r="76" spans="1:54" x14ac:dyDescent="0.45">
      <c r="A76" s="24" t="s">
        <v>111</v>
      </c>
      <c r="B76" s="9" t="s">
        <v>143</v>
      </c>
      <c r="D76" s="12">
        <v>0</v>
      </c>
      <c r="E76" s="5">
        <v>1</v>
      </c>
      <c r="F76" s="5">
        <v>1</v>
      </c>
      <c r="G76" s="5">
        <v>1</v>
      </c>
      <c r="H76" s="5">
        <v>0</v>
      </c>
      <c r="I76" s="5">
        <v>0</v>
      </c>
      <c r="J76" s="5"/>
      <c r="K76" s="5"/>
      <c r="L76" s="5"/>
      <c r="M76" s="5"/>
      <c r="N76" s="5"/>
      <c r="O76" s="9"/>
      <c r="Q76" s="12"/>
      <c r="R76" s="5"/>
      <c r="S76" s="5"/>
      <c r="T76" s="5"/>
      <c r="U76" s="5"/>
      <c r="V76" s="5"/>
      <c r="W76" s="5"/>
      <c r="X76" s="5"/>
      <c r="Y76" s="5"/>
      <c r="Z76" s="5"/>
      <c r="AA76" s="5"/>
      <c r="AB76" s="9"/>
      <c r="AD76" s="12"/>
      <c r="AE76" s="5"/>
      <c r="AF76" s="5"/>
      <c r="AG76" s="5">
        <v>1</v>
      </c>
      <c r="AH76" s="5"/>
      <c r="AI76" s="5"/>
      <c r="AJ76" s="5"/>
      <c r="AK76" s="5"/>
      <c r="AL76" s="5"/>
      <c r="AM76" s="5"/>
      <c r="AN76" s="5"/>
      <c r="AO76" s="9"/>
      <c r="AQ76" s="12"/>
      <c r="AR76" s="5"/>
      <c r="AS76" s="5"/>
      <c r="AT76" s="5">
        <v>1</v>
      </c>
      <c r="AU76" s="5"/>
      <c r="AV76" s="5"/>
      <c r="AW76" s="5"/>
      <c r="AX76" s="5"/>
      <c r="AY76" s="5"/>
      <c r="AZ76" s="5"/>
      <c r="BA76" s="5"/>
      <c r="BB76" s="9"/>
    </row>
    <row r="77" spans="1:54" x14ac:dyDescent="0.45">
      <c r="A77" s="24" t="s">
        <v>112</v>
      </c>
      <c r="B77" s="9" t="s">
        <v>143</v>
      </c>
      <c r="D77" s="12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/>
      <c r="K77" s="5"/>
      <c r="L77" s="5"/>
      <c r="M77" s="5"/>
      <c r="N77" s="5"/>
      <c r="O77" s="9"/>
      <c r="Q77" s="12"/>
      <c r="R77" s="5"/>
      <c r="S77" s="5"/>
      <c r="T77" s="5"/>
      <c r="U77" s="5"/>
      <c r="V77" s="5"/>
      <c r="W77" s="5"/>
      <c r="X77" s="5"/>
      <c r="Y77" s="5"/>
      <c r="Z77" s="5"/>
      <c r="AA77" s="5"/>
      <c r="AB77" s="9"/>
      <c r="AD77" s="12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9"/>
      <c r="AQ77" s="12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9"/>
    </row>
    <row r="78" spans="1:54" x14ac:dyDescent="0.45">
      <c r="A78" s="24" t="s">
        <v>113</v>
      </c>
      <c r="B78" s="9" t="s">
        <v>143</v>
      </c>
      <c r="D78" s="12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/>
      <c r="K78" s="5"/>
      <c r="L78" s="5"/>
      <c r="M78" s="5"/>
      <c r="N78" s="5"/>
      <c r="O78" s="9"/>
      <c r="Q78" s="12"/>
      <c r="R78" s="5"/>
      <c r="S78" s="5"/>
      <c r="T78" s="5"/>
      <c r="U78" s="5"/>
      <c r="V78" s="5"/>
      <c r="W78" s="5"/>
      <c r="X78" s="5"/>
      <c r="Y78" s="5"/>
      <c r="Z78" s="5"/>
      <c r="AA78" s="5"/>
      <c r="AB78" s="9"/>
      <c r="AD78" s="12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9"/>
      <c r="AQ78" s="12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9"/>
    </row>
    <row r="79" spans="1:54" x14ac:dyDescent="0.45">
      <c r="A79" s="24" t="s">
        <v>114</v>
      </c>
      <c r="B79" s="9" t="s">
        <v>143</v>
      </c>
      <c r="D79" s="12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/>
      <c r="K79" s="5"/>
      <c r="L79" s="5"/>
      <c r="M79" s="5"/>
      <c r="N79" s="5"/>
      <c r="O79" s="9"/>
      <c r="Q79" s="12"/>
      <c r="R79" s="5"/>
      <c r="S79" s="5"/>
      <c r="T79" s="5"/>
      <c r="U79" s="5"/>
      <c r="V79" s="5"/>
      <c r="W79" s="5"/>
      <c r="X79" s="5"/>
      <c r="Y79" s="5"/>
      <c r="Z79" s="5"/>
      <c r="AA79" s="5"/>
      <c r="AB79" s="9"/>
      <c r="AD79" s="12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9"/>
      <c r="AQ79" s="12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9"/>
    </row>
    <row r="80" spans="1:54" x14ac:dyDescent="0.45">
      <c r="A80" s="24" t="s">
        <v>115</v>
      </c>
      <c r="B80" s="9" t="s">
        <v>143</v>
      </c>
      <c r="D80" s="12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/>
      <c r="K80" s="5"/>
      <c r="L80" s="5"/>
      <c r="M80" s="5"/>
      <c r="N80" s="5"/>
      <c r="O80" s="9"/>
      <c r="Q80" s="12"/>
      <c r="R80" s="5"/>
      <c r="S80" s="5"/>
      <c r="T80" s="5"/>
      <c r="U80" s="5"/>
      <c r="V80" s="5"/>
      <c r="W80" s="5"/>
      <c r="X80" s="5"/>
      <c r="Y80" s="5"/>
      <c r="Z80" s="5"/>
      <c r="AA80" s="5"/>
      <c r="AB80" s="9"/>
      <c r="AD80" s="12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9"/>
      <c r="AQ80" s="12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9"/>
    </row>
    <row r="81" spans="1:54" x14ac:dyDescent="0.45">
      <c r="A81" s="24" t="s">
        <v>116</v>
      </c>
      <c r="B81" s="9" t="s">
        <v>143</v>
      </c>
      <c r="D81" s="12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/>
      <c r="K81" s="5"/>
      <c r="L81" s="5"/>
      <c r="M81" s="5"/>
      <c r="N81" s="5"/>
      <c r="O81" s="9"/>
      <c r="Q81" s="12"/>
      <c r="R81" s="5"/>
      <c r="S81" s="5"/>
      <c r="T81" s="5"/>
      <c r="U81" s="5"/>
      <c r="V81" s="5"/>
      <c r="W81" s="5"/>
      <c r="X81" s="5"/>
      <c r="Y81" s="5"/>
      <c r="Z81" s="5"/>
      <c r="AA81" s="5"/>
      <c r="AB81" s="9"/>
      <c r="AD81" s="12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9"/>
      <c r="AQ81" s="12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9"/>
    </row>
    <row r="82" spans="1:54" x14ac:dyDescent="0.45">
      <c r="A82" s="24" t="s">
        <v>117</v>
      </c>
      <c r="B82" s="9" t="s">
        <v>143</v>
      </c>
      <c r="D82" s="12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/>
      <c r="K82" s="5"/>
      <c r="L82" s="5"/>
      <c r="M82" s="5"/>
      <c r="N82" s="5"/>
      <c r="O82" s="9"/>
      <c r="Q82" s="12"/>
      <c r="R82" s="5"/>
      <c r="S82" s="5"/>
      <c r="T82" s="5"/>
      <c r="U82" s="5"/>
      <c r="V82" s="5"/>
      <c r="W82" s="5"/>
      <c r="X82" s="5"/>
      <c r="Y82" s="5"/>
      <c r="Z82" s="5"/>
      <c r="AA82" s="5"/>
      <c r="AB82" s="9"/>
      <c r="AD82" s="12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9"/>
      <c r="AQ82" s="12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9"/>
    </row>
    <row r="83" spans="1:54" x14ac:dyDescent="0.45">
      <c r="A83" s="24" t="s">
        <v>118</v>
      </c>
      <c r="B83" s="9" t="s">
        <v>143</v>
      </c>
      <c r="D83" s="12">
        <v>10</v>
      </c>
      <c r="E83" s="5">
        <v>11</v>
      </c>
      <c r="F83" s="5">
        <v>10</v>
      </c>
      <c r="G83" s="5">
        <v>4</v>
      </c>
      <c r="H83" s="5">
        <v>3</v>
      </c>
      <c r="I83" s="5">
        <v>3</v>
      </c>
      <c r="J83" s="5"/>
      <c r="K83" s="5"/>
      <c r="L83" s="5"/>
      <c r="M83" s="5"/>
      <c r="N83" s="5"/>
      <c r="O83" s="9"/>
      <c r="Q83" s="12"/>
      <c r="R83" s="5"/>
      <c r="S83" s="5"/>
      <c r="T83" s="5"/>
      <c r="U83" s="5"/>
      <c r="V83" s="5"/>
      <c r="W83" s="5"/>
      <c r="X83" s="5"/>
      <c r="Y83" s="5"/>
      <c r="Z83" s="5"/>
      <c r="AA83" s="5"/>
      <c r="AB83" s="9"/>
      <c r="AD83" s="12">
        <v>1</v>
      </c>
      <c r="AE83" s="5">
        <v>4</v>
      </c>
      <c r="AF83" s="5">
        <v>7</v>
      </c>
      <c r="AG83" s="5">
        <v>1</v>
      </c>
      <c r="AH83" s="5"/>
      <c r="AI83" s="5">
        <v>2</v>
      </c>
      <c r="AJ83" s="5"/>
      <c r="AK83" s="5"/>
      <c r="AL83" s="5"/>
      <c r="AM83" s="5"/>
      <c r="AN83" s="5"/>
      <c r="AO83" s="9"/>
      <c r="AQ83" s="12">
        <v>1</v>
      </c>
      <c r="AR83" s="5">
        <v>4</v>
      </c>
      <c r="AS83" s="5">
        <v>7</v>
      </c>
      <c r="AT83" s="5">
        <v>1</v>
      </c>
      <c r="AU83" s="5"/>
      <c r="AV83" s="5">
        <v>2</v>
      </c>
      <c r="AW83" s="5"/>
      <c r="AX83" s="5"/>
      <c r="AY83" s="5"/>
      <c r="AZ83" s="5"/>
      <c r="BA83" s="5"/>
      <c r="BB83" s="9"/>
    </row>
    <row r="84" spans="1:54" x14ac:dyDescent="0.45">
      <c r="A84" s="24" t="s">
        <v>119</v>
      </c>
      <c r="B84" s="9" t="s">
        <v>143</v>
      </c>
      <c r="D84" s="12">
        <v>16</v>
      </c>
      <c r="E84" s="5">
        <v>10</v>
      </c>
      <c r="F84" s="5">
        <v>6</v>
      </c>
      <c r="G84" s="5">
        <v>7</v>
      </c>
      <c r="H84" s="5">
        <v>6</v>
      </c>
      <c r="I84" s="5">
        <v>4</v>
      </c>
      <c r="J84" s="5"/>
      <c r="K84" s="5"/>
      <c r="L84" s="5"/>
      <c r="M84" s="5"/>
      <c r="N84" s="5"/>
      <c r="O84" s="9"/>
      <c r="Q84" s="12"/>
      <c r="R84" s="5"/>
      <c r="S84" s="5"/>
      <c r="T84" s="5"/>
      <c r="U84" s="5"/>
      <c r="V84" s="5"/>
      <c r="W84" s="5"/>
      <c r="X84" s="5"/>
      <c r="Y84" s="5"/>
      <c r="Z84" s="5"/>
      <c r="AA84" s="5"/>
      <c r="AB84" s="9"/>
      <c r="AD84" s="12">
        <v>11</v>
      </c>
      <c r="AE84" s="5">
        <v>4</v>
      </c>
      <c r="AF84" s="5">
        <v>3</v>
      </c>
      <c r="AG84" s="5">
        <v>1</v>
      </c>
      <c r="AH84" s="5">
        <v>2</v>
      </c>
      <c r="AI84" s="5"/>
      <c r="AJ84" s="5"/>
      <c r="AK84" s="5"/>
      <c r="AL84" s="5"/>
      <c r="AM84" s="5"/>
      <c r="AN84" s="5"/>
      <c r="AO84" s="9"/>
      <c r="AQ84" s="12">
        <v>11</v>
      </c>
      <c r="AR84" s="5">
        <v>4</v>
      </c>
      <c r="AS84" s="5">
        <v>3</v>
      </c>
      <c r="AT84" s="5">
        <v>1</v>
      </c>
      <c r="AU84" s="5">
        <v>2</v>
      </c>
      <c r="AV84" s="5"/>
      <c r="AW84" s="5"/>
      <c r="AX84" s="5"/>
      <c r="AY84" s="5"/>
      <c r="AZ84" s="5"/>
      <c r="BA84" s="5"/>
      <c r="BB84" s="9"/>
    </row>
    <row r="85" spans="1:54" x14ac:dyDescent="0.45">
      <c r="A85" s="24" t="s">
        <v>120</v>
      </c>
      <c r="B85" s="9" t="s">
        <v>143</v>
      </c>
      <c r="D85" s="12">
        <v>1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/>
      <c r="K85" s="5"/>
      <c r="L85" s="5"/>
      <c r="M85" s="5"/>
      <c r="N85" s="5"/>
      <c r="O85" s="9"/>
      <c r="Q85" s="12"/>
      <c r="R85" s="5"/>
      <c r="S85" s="5"/>
      <c r="T85" s="5"/>
      <c r="U85" s="5"/>
      <c r="V85" s="5"/>
      <c r="W85" s="5"/>
      <c r="X85" s="5"/>
      <c r="Y85" s="5"/>
      <c r="Z85" s="5"/>
      <c r="AA85" s="5"/>
      <c r="AB85" s="9"/>
      <c r="AD85" s="12">
        <v>1</v>
      </c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9"/>
      <c r="AQ85" s="12">
        <v>1</v>
      </c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9"/>
    </row>
    <row r="86" spans="1:54" x14ac:dyDescent="0.45">
      <c r="A86" s="24" t="s">
        <v>121</v>
      </c>
      <c r="B86" s="9" t="s">
        <v>143</v>
      </c>
      <c r="D86" s="12">
        <v>1</v>
      </c>
      <c r="E86" s="5">
        <v>2</v>
      </c>
      <c r="F86" s="5">
        <v>1</v>
      </c>
      <c r="G86" s="5">
        <v>1</v>
      </c>
      <c r="H86" s="5">
        <v>0</v>
      </c>
      <c r="I86" s="5">
        <v>0</v>
      </c>
      <c r="J86" s="5"/>
      <c r="K86" s="5"/>
      <c r="L86" s="5"/>
      <c r="M86" s="5"/>
      <c r="N86" s="5"/>
      <c r="O86" s="9"/>
      <c r="Q86" s="12"/>
      <c r="R86" s="5"/>
      <c r="S86" s="5"/>
      <c r="T86" s="5"/>
      <c r="U86" s="5"/>
      <c r="V86" s="5"/>
      <c r="W86" s="5"/>
      <c r="X86" s="5"/>
      <c r="Y86" s="5"/>
      <c r="Z86" s="5"/>
      <c r="AA86" s="5"/>
      <c r="AB86" s="9"/>
      <c r="AD86" s="12"/>
      <c r="AE86" s="5">
        <v>1</v>
      </c>
      <c r="AF86" s="5"/>
      <c r="AG86" s="5">
        <v>1</v>
      </c>
      <c r="AH86" s="5"/>
      <c r="AI86" s="5"/>
      <c r="AJ86" s="5"/>
      <c r="AK86" s="5"/>
      <c r="AL86" s="5"/>
      <c r="AM86" s="5"/>
      <c r="AN86" s="5"/>
      <c r="AO86" s="9"/>
      <c r="AQ86" s="12"/>
      <c r="AR86" s="5">
        <v>1</v>
      </c>
      <c r="AS86" s="5"/>
      <c r="AT86" s="5">
        <v>1</v>
      </c>
      <c r="AU86" s="5"/>
      <c r="AV86" s="5"/>
      <c r="AW86" s="5"/>
      <c r="AX86" s="5"/>
      <c r="AY86" s="5"/>
      <c r="AZ86" s="5"/>
      <c r="BA86" s="5"/>
      <c r="BB86" s="9"/>
    </row>
    <row r="87" spans="1:54" x14ac:dyDescent="0.45">
      <c r="A87" s="24" t="s">
        <v>122</v>
      </c>
      <c r="B87" s="9" t="s">
        <v>143</v>
      </c>
      <c r="D87" s="12">
        <v>9</v>
      </c>
      <c r="E87" s="5">
        <v>9</v>
      </c>
      <c r="F87" s="5">
        <v>9</v>
      </c>
      <c r="G87" s="5">
        <v>7</v>
      </c>
      <c r="H87" s="5">
        <v>3</v>
      </c>
      <c r="I87" s="5">
        <v>2</v>
      </c>
      <c r="J87" s="5"/>
      <c r="K87" s="5"/>
      <c r="L87" s="5"/>
      <c r="M87" s="5"/>
      <c r="N87" s="5"/>
      <c r="O87" s="9"/>
      <c r="Q87" s="12"/>
      <c r="R87" s="5"/>
      <c r="S87" s="5"/>
      <c r="T87" s="5"/>
      <c r="U87" s="5"/>
      <c r="V87" s="5"/>
      <c r="W87" s="5"/>
      <c r="X87" s="5"/>
      <c r="Y87" s="5"/>
      <c r="Z87" s="5"/>
      <c r="AA87" s="5"/>
      <c r="AB87" s="9"/>
      <c r="AD87" s="12">
        <v>3</v>
      </c>
      <c r="AE87" s="5">
        <v>2</v>
      </c>
      <c r="AF87" s="5">
        <v>2</v>
      </c>
      <c r="AG87" s="5">
        <v>4</v>
      </c>
      <c r="AH87" s="5">
        <v>1</v>
      </c>
      <c r="AI87" s="5"/>
      <c r="AJ87" s="5"/>
      <c r="AK87" s="5"/>
      <c r="AL87" s="5"/>
      <c r="AM87" s="5"/>
      <c r="AN87" s="5"/>
      <c r="AO87" s="9"/>
      <c r="AQ87" s="12">
        <v>3</v>
      </c>
      <c r="AR87" s="5">
        <v>2</v>
      </c>
      <c r="AS87" s="5">
        <v>2</v>
      </c>
      <c r="AT87" s="5">
        <v>4</v>
      </c>
      <c r="AU87" s="5">
        <v>1</v>
      </c>
      <c r="AV87" s="5"/>
      <c r="AW87" s="5"/>
      <c r="AX87" s="5"/>
      <c r="AY87" s="5"/>
      <c r="AZ87" s="5"/>
      <c r="BA87" s="5"/>
      <c r="BB87" s="9"/>
    </row>
    <row r="88" spans="1:54" x14ac:dyDescent="0.45">
      <c r="A88" s="24" t="s">
        <v>123</v>
      </c>
      <c r="B88" s="9" t="s">
        <v>143</v>
      </c>
      <c r="D88" s="12">
        <v>7</v>
      </c>
      <c r="E88" s="5">
        <v>12</v>
      </c>
      <c r="F88" s="5">
        <v>9</v>
      </c>
      <c r="G88" s="5">
        <v>7</v>
      </c>
      <c r="H88" s="5">
        <v>2</v>
      </c>
      <c r="I88" s="5">
        <v>1</v>
      </c>
      <c r="J88" s="5"/>
      <c r="K88" s="5"/>
      <c r="L88" s="5"/>
      <c r="M88" s="5"/>
      <c r="N88" s="5"/>
      <c r="O88" s="9"/>
      <c r="Q88" s="12"/>
      <c r="R88" s="5"/>
      <c r="S88" s="5"/>
      <c r="T88" s="5"/>
      <c r="U88" s="5"/>
      <c r="V88" s="5"/>
      <c r="W88" s="5"/>
      <c r="X88" s="5"/>
      <c r="Y88" s="5"/>
      <c r="Z88" s="5"/>
      <c r="AA88" s="5"/>
      <c r="AB88" s="9"/>
      <c r="AD88" s="12">
        <v>1</v>
      </c>
      <c r="AE88" s="5">
        <v>4</v>
      </c>
      <c r="AF88" s="5">
        <v>3</v>
      </c>
      <c r="AG88" s="5">
        <v>5</v>
      </c>
      <c r="AH88" s="5">
        <v>1</v>
      </c>
      <c r="AI88" s="5"/>
      <c r="AJ88" s="5"/>
      <c r="AK88" s="5"/>
      <c r="AL88" s="5"/>
      <c r="AM88" s="5"/>
      <c r="AN88" s="5"/>
      <c r="AO88" s="9"/>
      <c r="AQ88" s="12">
        <v>1</v>
      </c>
      <c r="AR88" s="5">
        <v>5</v>
      </c>
      <c r="AS88" s="5">
        <v>3</v>
      </c>
      <c r="AT88" s="5">
        <v>5</v>
      </c>
      <c r="AU88" s="5">
        <v>1</v>
      </c>
      <c r="AV88" s="5"/>
      <c r="AW88" s="5"/>
      <c r="AX88" s="5"/>
      <c r="AY88" s="5"/>
      <c r="AZ88" s="5"/>
      <c r="BA88" s="5"/>
      <c r="BB88" s="9"/>
    </row>
    <row r="89" spans="1:54" x14ac:dyDescent="0.45">
      <c r="A89" s="24" t="s">
        <v>124</v>
      </c>
      <c r="B89" s="9" t="s">
        <v>143</v>
      </c>
      <c r="D89" s="12">
        <v>12</v>
      </c>
      <c r="E89" s="5">
        <v>14</v>
      </c>
      <c r="F89" s="5">
        <v>12</v>
      </c>
      <c r="G89" s="5">
        <v>11</v>
      </c>
      <c r="H89" s="5">
        <v>6</v>
      </c>
      <c r="I89" s="5">
        <v>5</v>
      </c>
      <c r="J89" s="5"/>
      <c r="K89" s="5"/>
      <c r="L89" s="5"/>
      <c r="M89" s="5"/>
      <c r="N89" s="5"/>
      <c r="O89" s="9"/>
      <c r="Q89" s="12"/>
      <c r="R89" s="5"/>
      <c r="S89" s="5"/>
      <c r="T89" s="5"/>
      <c r="U89" s="5"/>
      <c r="V89" s="5"/>
      <c r="W89" s="5"/>
      <c r="X89" s="5"/>
      <c r="Y89" s="5"/>
      <c r="Z89" s="5"/>
      <c r="AA89" s="5"/>
      <c r="AB89" s="9"/>
      <c r="AD89" s="12">
        <v>3</v>
      </c>
      <c r="AE89" s="5">
        <v>3</v>
      </c>
      <c r="AF89" s="5">
        <v>4</v>
      </c>
      <c r="AG89" s="5">
        <v>5</v>
      </c>
      <c r="AH89" s="5">
        <v>1</v>
      </c>
      <c r="AI89" s="5">
        <v>2</v>
      </c>
      <c r="AJ89" s="5"/>
      <c r="AK89" s="5"/>
      <c r="AL89" s="5"/>
      <c r="AM89" s="5"/>
      <c r="AN89" s="5"/>
      <c r="AO89" s="9"/>
      <c r="AQ89" s="12">
        <v>3</v>
      </c>
      <c r="AR89" s="5">
        <v>3</v>
      </c>
      <c r="AS89" s="5">
        <v>4</v>
      </c>
      <c r="AT89" s="5">
        <v>5</v>
      </c>
      <c r="AU89" s="5">
        <v>1</v>
      </c>
      <c r="AV89" s="5">
        <v>2</v>
      </c>
      <c r="AW89" s="5"/>
      <c r="AX89" s="5"/>
      <c r="AY89" s="5"/>
      <c r="AZ89" s="5"/>
      <c r="BA89" s="5"/>
      <c r="BB89" s="9"/>
    </row>
    <row r="90" spans="1:54" x14ac:dyDescent="0.45">
      <c r="A90" s="24" t="s">
        <v>125</v>
      </c>
      <c r="B90" s="9" t="s">
        <v>143</v>
      </c>
      <c r="D90" s="12">
        <v>3</v>
      </c>
      <c r="E90" s="5">
        <v>4</v>
      </c>
      <c r="F90" s="5">
        <v>4</v>
      </c>
      <c r="G90" s="5">
        <v>2</v>
      </c>
      <c r="H90" s="5">
        <v>1</v>
      </c>
      <c r="I90" s="5">
        <v>0</v>
      </c>
      <c r="J90" s="5"/>
      <c r="K90" s="5"/>
      <c r="L90" s="5"/>
      <c r="M90" s="5"/>
      <c r="N90" s="5"/>
      <c r="O90" s="9"/>
      <c r="Q90" s="12"/>
      <c r="R90" s="5"/>
      <c r="S90" s="5"/>
      <c r="T90" s="5"/>
      <c r="U90" s="5"/>
      <c r="V90" s="5"/>
      <c r="W90" s="5"/>
      <c r="X90" s="5"/>
      <c r="Y90" s="5"/>
      <c r="Z90" s="5"/>
      <c r="AA90" s="5"/>
      <c r="AB90" s="9"/>
      <c r="AD90" s="12"/>
      <c r="AE90" s="5">
        <v>1</v>
      </c>
      <c r="AF90" s="5">
        <v>2</v>
      </c>
      <c r="AG90" s="5">
        <v>1</v>
      </c>
      <c r="AH90" s="5">
        <v>1</v>
      </c>
      <c r="AI90" s="5"/>
      <c r="AJ90" s="5"/>
      <c r="AK90" s="5"/>
      <c r="AL90" s="5"/>
      <c r="AM90" s="5"/>
      <c r="AN90" s="5"/>
      <c r="AO90" s="9"/>
      <c r="AQ90" s="12"/>
      <c r="AR90" s="5">
        <v>1</v>
      </c>
      <c r="AS90" s="5">
        <v>2</v>
      </c>
      <c r="AT90" s="5">
        <v>1</v>
      </c>
      <c r="AU90" s="5">
        <v>1</v>
      </c>
      <c r="AV90" s="5"/>
      <c r="AW90" s="5"/>
      <c r="AX90" s="5"/>
      <c r="AY90" s="5"/>
      <c r="AZ90" s="5"/>
      <c r="BA90" s="5"/>
      <c r="BB90" s="9"/>
    </row>
    <row r="91" spans="1:54" x14ac:dyDescent="0.45">
      <c r="A91" s="24" t="s">
        <v>126</v>
      </c>
      <c r="B91" s="9" t="s">
        <v>143</v>
      </c>
      <c r="D91" s="12">
        <v>14</v>
      </c>
      <c r="E91" s="5">
        <v>7</v>
      </c>
      <c r="F91" s="5">
        <v>6</v>
      </c>
      <c r="G91" s="5">
        <v>1</v>
      </c>
      <c r="H91" s="5">
        <v>1</v>
      </c>
      <c r="I91" s="5">
        <v>1</v>
      </c>
      <c r="J91" s="5"/>
      <c r="K91" s="5"/>
      <c r="L91" s="5"/>
      <c r="M91" s="5"/>
      <c r="N91" s="5"/>
      <c r="O91" s="9"/>
      <c r="Q91" s="12"/>
      <c r="R91" s="5"/>
      <c r="S91" s="5"/>
      <c r="T91" s="5"/>
      <c r="U91" s="5"/>
      <c r="V91" s="5"/>
      <c r="W91" s="5"/>
      <c r="X91" s="5"/>
      <c r="Y91" s="5"/>
      <c r="Z91" s="5"/>
      <c r="AA91" s="5"/>
      <c r="AB91" s="9"/>
      <c r="AD91" s="12">
        <v>7</v>
      </c>
      <c r="AE91" s="5">
        <v>2</v>
      </c>
      <c r="AF91" s="5">
        <v>5</v>
      </c>
      <c r="AG91" s="5"/>
      <c r="AH91" s="5"/>
      <c r="AI91" s="5"/>
      <c r="AJ91" s="5"/>
      <c r="AK91" s="5"/>
      <c r="AL91" s="5"/>
      <c r="AM91" s="5"/>
      <c r="AN91" s="5"/>
      <c r="AO91" s="9"/>
      <c r="AQ91" s="12">
        <v>7</v>
      </c>
      <c r="AR91" s="5">
        <v>2</v>
      </c>
      <c r="AS91" s="5">
        <v>5</v>
      </c>
      <c r="AT91" s="5"/>
      <c r="AU91" s="5"/>
      <c r="AV91" s="5"/>
      <c r="AW91" s="5"/>
      <c r="AX91" s="5"/>
      <c r="AY91" s="5"/>
      <c r="AZ91" s="5"/>
      <c r="BA91" s="5"/>
      <c r="BB91" s="9"/>
    </row>
    <row r="92" spans="1:54" x14ac:dyDescent="0.45">
      <c r="A92" s="24" t="s">
        <v>127</v>
      </c>
      <c r="B92" s="9" t="s">
        <v>143</v>
      </c>
      <c r="D92" s="12">
        <v>6</v>
      </c>
      <c r="E92" s="5">
        <v>7</v>
      </c>
      <c r="F92" s="5">
        <v>6</v>
      </c>
      <c r="G92" s="5">
        <v>1</v>
      </c>
      <c r="H92" s="5">
        <v>0</v>
      </c>
      <c r="I92" s="5">
        <v>0</v>
      </c>
      <c r="J92" s="5"/>
      <c r="K92" s="5"/>
      <c r="L92" s="5"/>
      <c r="M92" s="5"/>
      <c r="N92" s="5"/>
      <c r="O92" s="9"/>
      <c r="Q92" s="12"/>
      <c r="R92" s="5"/>
      <c r="S92" s="5"/>
      <c r="T92" s="5"/>
      <c r="U92" s="5"/>
      <c r="V92" s="5"/>
      <c r="W92" s="5"/>
      <c r="X92" s="5"/>
      <c r="Y92" s="5"/>
      <c r="Z92" s="5"/>
      <c r="AA92" s="5"/>
      <c r="AB92" s="9"/>
      <c r="AD92" s="12"/>
      <c r="AE92" s="5">
        <v>1</v>
      </c>
      <c r="AF92" s="5">
        <v>5</v>
      </c>
      <c r="AG92" s="5">
        <v>1</v>
      </c>
      <c r="AH92" s="5"/>
      <c r="AI92" s="5"/>
      <c r="AJ92" s="5"/>
      <c r="AK92" s="5"/>
      <c r="AL92" s="5"/>
      <c r="AM92" s="5"/>
      <c r="AN92" s="5"/>
      <c r="AO92" s="9"/>
      <c r="AQ92" s="12"/>
      <c r="AR92" s="5">
        <v>1</v>
      </c>
      <c r="AS92" s="5">
        <v>5</v>
      </c>
      <c r="AT92" s="5">
        <v>1</v>
      </c>
      <c r="AU92" s="5"/>
      <c r="AV92" s="5"/>
      <c r="AW92" s="5"/>
      <c r="AX92" s="5"/>
      <c r="AY92" s="5"/>
      <c r="AZ92" s="5"/>
      <c r="BA92" s="5"/>
      <c r="BB92" s="9"/>
    </row>
    <row r="93" spans="1:54" x14ac:dyDescent="0.45">
      <c r="A93" s="24" t="s">
        <v>128</v>
      </c>
      <c r="B93" s="9" t="s">
        <v>143</v>
      </c>
      <c r="D93" s="12">
        <v>8</v>
      </c>
      <c r="E93" s="5">
        <v>9</v>
      </c>
      <c r="F93" s="5">
        <v>10</v>
      </c>
      <c r="G93" s="5">
        <v>6</v>
      </c>
      <c r="H93" s="5">
        <v>4</v>
      </c>
      <c r="I93" s="5">
        <v>2</v>
      </c>
      <c r="J93" s="5"/>
      <c r="K93" s="5"/>
      <c r="L93" s="5"/>
      <c r="M93" s="5"/>
      <c r="N93" s="5"/>
      <c r="O93" s="9"/>
      <c r="Q93" s="12"/>
      <c r="R93" s="5"/>
      <c r="S93" s="5"/>
      <c r="T93" s="5"/>
      <c r="U93" s="5"/>
      <c r="V93" s="5"/>
      <c r="W93" s="5"/>
      <c r="X93" s="5"/>
      <c r="Y93" s="5"/>
      <c r="Z93" s="5"/>
      <c r="AA93" s="5"/>
      <c r="AB93" s="9"/>
      <c r="AD93" s="12">
        <v>4</v>
      </c>
      <c r="AE93" s="5">
        <v>1</v>
      </c>
      <c r="AF93" s="5">
        <v>4</v>
      </c>
      <c r="AG93" s="5">
        <v>2</v>
      </c>
      <c r="AH93" s="5">
        <v>2</v>
      </c>
      <c r="AI93" s="5"/>
      <c r="AJ93" s="5"/>
      <c r="AK93" s="5"/>
      <c r="AL93" s="5"/>
      <c r="AM93" s="5"/>
      <c r="AN93" s="5"/>
      <c r="AO93" s="9"/>
      <c r="AQ93" s="12">
        <v>4</v>
      </c>
      <c r="AR93" s="5">
        <v>1</v>
      </c>
      <c r="AS93" s="5">
        <v>4</v>
      </c>
      <c r="AT93" s="5">
        <v>2</v>
      </c>
      <c r="AU93" s="5">
        <v>2</v>
      </c>
      <c r="AV93" s="5"/>
      <c r="AW93" s="5"/>
      <c r="AX93" s="5"/>
      <c r="AY93" s="5"/>
      <c r="AZ93" s="5"/>
      <c r="BA93" s="5"/>
      <c r="BB93" s="9"/>
    </row>
    <row r="94" spans="1:54" x14ac:dyDescent="0.45">
      <c r="A94" s="24" t="s">
        <v>129</v>
      </c>
      <c r="B94" s="9" t="s">
        <v>143</v>
      </c>
      <c r="D94" s="12">
        <v>8</v>
      </c>
      <c r="E94" s="5">
        <v>7</v>
      </c>
      <c r="F94" s="5">
        <v>4</v>
      </c>
      <c r="G94" s="5">
        <v>3</v>
      </c>
      <c r="H94" s="5">
        <v>2</v>
      </c>
      <c r="I94" s="5">
        <v>1</v>
      </c>
      <c r="J94" s="5"/>
      <c r="K94" s="5"/>
      <c r="L94" s="5"/>
      <c r="M94" s="5"/>
      <c r="N94" s="5"/>
      <c r="O94" s="9"/>
      <c r="Q94" s="12"/>
      <c r="R94" s="5"/>
      <c r="S94" s="5"/>
      <c r="T94" s="5"/>
      <c r="U94" s="5"/>
      <c r="V94" s="5"/>
      <c r="W94" s="5"/>
      <c r="X94" s="5"/>
      <c r="Y94" s="5"/>
      <c r="Z94" s="5"/>
      <c r="AA94" s="5"/>
      <c r="AB94" s="9"/>
      <c r="AD94" s="12">
        <v>2</v>
      </c>
      <c r="AE94" s="5">
        <v>3</v>
      </c>
      <c r="AF94" s="5">
        <v>1</v>
      </c>
      <c r="AG94" s="5">
        <v>1</v>
      </c>
      <c r="AH94" s="5">
        <v>1</v>
      </c>
      <c r="AI94" s="5"/>
      <c r="AJ94" s="5"/>
      <c r="AK94" s="5"/>
      <c r="AL94" s="5"/>
      <c r="AM94" s="5"/>
      <c r="AN94" s="5"/>
      <c r="AO94" s="9"/>
      <c r="AQ94" s="12">
        <v>2</v>
      </c>
      <c r="AR94" s="5">
        <v>3</v>
      </c>
      <c r="AS94" s="5">
        <v>1</v>
      </c>
      <c r="AT94" s="5">
        <v>1</v>
      </c>
      <c r="AU94" s="5">
        <v>1</v>
      </c>
      <c r="AV94" s="5"/>
      <c r="AW94" s="5"/>
      <c r="AX94" s="5"/>
      <c r="AY94" s="5"/>
      <c r="AZ94" s="5"/>
      <c r="BA94" s="5"/>
      <c r="BB94" s="9"/>
    </row>
    <row r="95" spans="1:54" x14ac:dyDescent="0.45">
      <c r="A95" s="24" t="s">
        <v>130</v>
      </c>
      <c r="B95" s="9" t="s">
        <v>143</v>
      </c>
      <c r="D95" s="12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/>
      <c r="K95" s="5"/>
      <c r="L95" s="5"/>
      <c r="M95" s="5"/>
      <c r="N95" s="5"/>
      <c r="O95" s="9"/>
      <c r="Q95" s="12"/>
      <c r="R95" s="5"/>
      <c r="S95" s="5"/>
      <c r="T95" s="5"/>
      <c r="U95" s="5"/>
      <c r="V95" s="5"/>
      <c r="W95" s="5"/>
      <c r="X95" s="5"/>
      <c r="Y95" s="5"/>
      <c r="Z95" s="5"/>
      <c r="AA95" s="5"/>
      <c r="AB95" s="9"/>
      <c r="AD95" s="12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9"/>
      <c r="AQ95" s="12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9"/>
    </row>
    <row r="96" spans="1:54" x14ac:dyDescent="0.45">
      <c r="A96" s="24" t="s">
        <v>131</v>
      </c>
      <c r="B96" s="9" t="s">
        <v>143</v>
      </c>
      <c r="D96" s="12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/>
      <c r="K96" s="5"/>
      <c r="L96" s="5"/>
      <c r="M96" s="5"/>
      <c r="N96" s="5"/>
      <c r="O96" s="9"/>
      <c r="Q96" s="12"/>
      <c r="R96" s="5"/>
      <c r="S96" s="5"/>
      <c r="T96" s="5"/>
      <c r="U96" s="5"/>
      <c r="V96" s="5"/>
      <c r="W96" s="5"/>
      <c r="X96" s="5"/>
      <c r="Y96" s="5"/>
      <c r="Z96" s="5"/>
      <c r="AA96" s="5"/>
      <c r="AB96" s="9"/>
      <c r="AD96" s="12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9"/>
      <c r="AQ96" s="12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9"/>
    </row>
    <row r="97" spans="1:54" x14ac:dyDescent="0.45">
      <c r="A97" s="24" t="s">
        <v>132</v>
      </c>
      <c r="B97" s="9" t="s">
        <v>143</v>
      </c>
      <c r="D97" s="12">
        <v>8</v>
      </c>
      <c r="E97" s="5">
        <v>6</v>
      </c>
      <c r="F97" s="5">
        <v>3</v>
      </c>
      <c r="G97" s="5">
        <v>1</v>
      </c>
      <c r="H97" s="5">
        <v>1</v>
      </c>
      <c r="I97" s="5">
        <v>1</v>
      </c>
      <c r="J97" s="5"/>
      <c r="K97" s="5"/>
      <c r="L97" s="5"/>
      <c r="M97" s="5"/>
      <c r="N97" s="5"/>
      <c r="O97" s="9"/>
      <c r="Q97" s="12"/>
      <c r="R97" s="5"/>
      <c r="S97" s="5"/>
      <c r="T97" s="5"/>
      <c r="U97" s="5"/>
      <c r="V97" s="5"/>
      <c r="W97" s="5"/>
      <c r="X97" s="5"/>
      <c r="Y97" s="5"/>
      <c r="Z97" s="5"/>
      <c r="AA97" s="5"/>
      <c r="AB97" s="9"/>
      <c r="AD97" s="12">
        <v>2</v>
      </c>
      <c r="AE97" s="5">
        <v>3</v>
      </c>
      <c r="AF97" s="5">
        <v>2</v>
      </c>
      <c r="AG97" s="5"/>
      <c r="AH97" s="5"/>
      <c r="AI97" s="5"/>
      <c r="AJ97" s="5"/>
      <c r="AK97" s="5"/>
      <c r="AL97" s="5"/>
      <c r="AM97" s="5"/>
      <c r="AN97" s="5"/>
      <c r="AO97" s="9"/>
      <c r="AQ97" s="12">
        <v>2</v>
      </c>
      <c r="AR97" s="5">
        <v>3</v>
      </c>
      <c r="AS97" s="5">
        <v>2</v>
      </c>
      <c r="AT97" s="5"/>
      <c r="AU97" s="5"/>
      <c r="AV97" s="5"/>
      <c r="AW97" s="5"/>
      <c r="AX97" s="5"/>
      <c r="AY97" s="5"/>
      <c r="AZ97" s="5"/>
      <c r="BA97" s="5"/>
      <c r="BB97" s="9"/>
    </row>
    <row r="98" spans="1:54" x14ac:dyDescent="0.45">
      <c r="A98" s="24" t="s">
        <v>133</v>
      </c>
      <c r="B98" s="9" t="s">
        <v>143</v>
      </c>
      <c r="D98" s="12">
        <v>4</v>
      </c>
      <c r="E98" s="5">
        <v>1</v>
      </c>
      <c r="F98" s="5">
        <v>0</v>
      </c>
      <c r="G98" s="5">
        <v>0</v>
      </c>
      <c r="H98" s="5">
        <v>0</v>
      </c>
      <c r="I98" s="5">
        <v>0</v>
      </c>
      <c r="J98" s="5"/>
      <c r="K98" s="5"/>
      <c r="L98" s="5"/>
      <c r="M98" s="5"/>
      <c r="N98" s="5"/>
      <c r="O98" s="9"/>
      <c r="Q98" s="12"/>
      <c r="R98" s="5"/>
      <c r="S98" s="5"/>
      <c r="T98" s="5"/>
      <c r="U98" s="5"/>
      <c r="V98" s="5"/>
      <c r="W98" s="5"/>
      <c r="X98" s="5"/>
      <c r="Y98" s="5"/>
      <c r="Z98" s="5"/>
      <c r="AA98" s="5"/>
      <c r="AB98" s="9"/>
      <c r="AD98" s="12">
        <v>3</v>
      </c>
      <c r="AE98" s="5">
        <v>1</v>
      </c>
      <c r="AF98" s="5"/>
      <c r="AG98" s="5"/>
      <c r="AH98" s="5"/>
      <c r="AI98" s="5"/>
      <c r="AJ98" s="5"/>
      <c r="AK98" s="5"/>
      <c r="AL98" s="5"/>
      <c r="AM98" s="5"/>
      <c r="AN98" s="5"/>
      <c r="AO98" s="9"/>
      <c r="AQ98" s="12">
        <v>3</v>
      </c>
      <c r="AR98" s="5">
        <v>1</v>
      </c>
      <c r="AS98" s="5"/>
      <c r="AT98" s="5"/>
      <c r="AU98" s="5"/>
      <c r="AV98" s="5"/>
      <c r="AW98" s="5"/>
      <c r="AX98" s="5"/>
      <c r="AY98" s="5"/>
      <c r="AZ98" s="5"/>
      <c r="BA98" s="5"/>
      <c r="BB98" s="9"/>
    </row>
    <row r="99" spans="1:54" x14ac:dyDescent="0.45">
      <c r="A99" s="24" t="s">
        <v>134</v>
      </c>
      <c r="B99" s="9" t="s">
        <v>143</v>
      </c>
      <c r="D99" s="12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/>
      <c r="K99" s="5"/>
      <c r="L99" s="5"/>
      <c r="M99" s="5"/>
      <c r="N99" s="5"/>
      <c r="O99" s="9"/>
      <c r="Q99" s="12"/>
      <c r="R99" s="5"/>
      <c r="S99" s="5"/>
      <c r="T99" s="5"/>
      <c r="U99" s="5"/>
      <c r="V99" s="5"/>
      <c r="W99" s="5"/>
      <c r="X99" s="5"/>
      <c r="Y99" s="5"/>
      <c r="Z99" s="5"/>
      <c r="AA99" s="5"/>
      <c r="AB99" s="9"/>
      <c r="AD99" s="12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9"/>
      <c r="AQ99" s="12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9"/>
    </row>
    <row r="100" spans="1:54" x14ac:dyDescent="0.45">
      <c r="A100" s="24" t="s">
        <v>135</v>
      </c>
      <c r="B100" s="9" t="s">
        <v>143</v>
      </c>
      <c r="D100" s="12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/>
      <c r="K100" s="5"/>
      <c r="L100" s="5"/>
      <c r="M100" s="5"/>
      <c r="N100" s="5"/>
      <c r="O100" s="9"/>
      <c r="Q100" s="12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9"/>
      <c r="AD100" s="12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9"/>
      <c r="AQ100" s="12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9"/>
    </row>
    <row r="101" spans="1:54" x14ac:dyDescent="0.45">
      <c r="A101" s="24" t="s">
        <v>136</v>
      </c>
      <c r="B101" s="9" t="s">
        <v>143</v>
      </c>
      <c r="D101" s="12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/>
      <c r="K101" s="5"/>
      <c r="L101" s="5"/>
      <c r="M101" s="5"/>
      <c r="N101" s="5"/>
      <c r="O101" s="9"/>
      <c r="Q101" s="12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9"/>
      <c r="AD101" s="12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9"/>
      <c r="AQ101" s="12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9"/>
    </row>
    <row r="102" spans="1:54" x14ac:dyDescent="0.45">
      <c r="A102" s="24" t="s">
        <v>137</v>
      </c>
      <c r="B102" s="9" t="s">
        <v>143</v>
      </c>
      <c r="D102" s="12">
        <v>3</v>
      </c>
      <c r="E102" s="5">
        <v>1</v>
      </c>
      <c r="F102" s="5">
        <v>0</v>
      </c>
      <c r="G102" s="5">
        <v>0</v>
      </c>
      <c r="H102" s="5">
        <v>0</v>
      </c>
      <c r="I102" s="5">
        <v>0</v>
      </c>
      <c r="J102" s="5"/>
      <c r="K102" s="5"/>
      <c r="L102" s="5"/>
      <c r="M102" s="5"/>
      <c r="N102" s="5"/>
      <c r="O102" s="9"/>
      <c r="Q102" s="12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9"/>
      <c r="AD102" s="12">
        <v>2</v>
      </c>
      <c r="AE102" s="5">
        <v>1</v>
      </c>
      <c r="AF102" s="5"/>
      <c r="AG102" s="5"/>
      <c r="AH102" s="5"/>
      <c r="AI102" s="5"/>
      <c r="AJ102" s="5"/>
      <c r="AK102" s="5"/>
      <c r="AL102" s="5"/>
      <c r="AM102" s="5"/>
      <c r="AN102" s="5"/>
      <c r="AO102" s="9"/>
      <c r="AQ102" s="12">
        <v>2</v>
      </c>
      <c r="AR102" s="5">
        <v>1</v>
      </c>
      <c r="AS102" s="5"/>
      <c r="AT102" s="5"/>
      <c r="AU102" s="5"/>
      <c r="AV102" s="5"/>
      <c r="AW102" s="5"/>
      <c r="AX102" s="5"/>
      <c r="AY102" s="5"/>
      <c r="AZ102" s="5"/>
      <c r="BA102" s="5"/>
      <c r="BB102" s="9"/>
    </row>
    <row r="103" spans="1:54" x14ac:dyDescent="0.45">
      <c r="A103" s="24" t="s">
        <v>138</v>
      </c>
      <c r="B103" s="9" t="s">
        <v>143</v>
      </c>
      <c r="D103" s="12">
        <v>1</v>
      </c>
      <c r="E103" s="5">
        <v>2</v>
      </c>
      <c r="F103" s="5">
        <v>1</v>
      </c>
      <c r="G103" s="5">
        <v>1</v>
      </c>
      <c r="H103" s="5">
        <v>1</v>
      </c>
      <c r="I103" s="5">
        <v>0</v>
      </c>
      <c r="J103" s="5"/>
      <c r="K103" s="5"/>
      <c r="L103" s="5"/>
      <c r="M103" s="5"/>
      <c r="N103" s="5"/>
      <c r="O103" s="9"/>
      <c r="Q103" s="12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9"/>
      <c r="AD103" s="12"/>
      <c r="AE103" s="5">
        <v>1</v>
      </c>
      <c r="AF103" s="5"/>
      <c r="AG103" s="5"/>
      <c r="AH103" s="5">
        <v>1</v>
      </c>
      <c r="AI103" s="5"/>
      <c r="AJ103" s="5"/>
      <c r="AK103" s="5"/>
      <c r="AL103" s="5"/>
      <c r="AM103" s="5"/>
      <c r="AN103" s="5"/>
      <c r="AO103" s="9"/>
      <c r="AQ103" s="12"/>
      <c r="AR103" s="5">
        <v>1</v>
      </c>
      <c r="AS103" s="5"/>
      <c r="AT103" s="5"/>
      <c r="AU103" s="5">
        <v>1</v>
      </c>
      <c r="AV103" s="5"/>
      <c r="AW103" s="5"/>
      <c r="AX103" s="5"/>
      <c r="AY103" s="5"/>
      <c r="AZ103" s="5"/>
      <c r="BA103" s="5"/>
      <c r="BB103" s="9"/>
    </row>
    <row r="104" spans="1:54" x14ac:dyDescent="0.45">
      <c r="A104" s="24" t="s">
        <v>139</v>
      </c>
      <c r="B104" s="9" t="s">
        <v>143</v>
      </c>
      <c r="D104" s="12">
        <v>0</v>
      </c>
      <c r="E104" s="5">
        <v>1</v>
      </c>
      <c r="F104" s="5">
        <v>0</v>
      </c>
      <c r="G104" s="5">
        <v>0</v>
      </c>
      <c r="H104" s="5">
        <v>0</v>
      </c>
      <c r="I104" s="5">
        <v>0</v>
      </c>
      <c r="J104" s="5"/>
      <c r="K104" s="5"/>
      <c r="L104" s="5"/>
      <c r="M104" s="5"/>
      <c r="N104" s="5"/>
      <c r="O104" s="9"/>
      <c r="Q104" s="12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9"/>
      <c r="AD104" s="12"/>
      <c r="AE104" s="5">
        <v>1</v>
      </c>
      <c r="AF104" s="5"/>
      <c r="AG104" s="5"/>
      <c r="AH104" s="5"/>
      <c r="AI104" s="5"/>
      <c r="AJ104" s="5"/>
      <c r="AK104" s="5"/>
      <c r="AL104" s="5"/>
      <c r="AM104" s="5"/>
      <c r="AN104" s="5"/>
      <c r="AO104" s="9"/>
      <c r="AQ104" s="12"/>
      <c r="AR104" s="5">
        <v>1</v>
      </c>
      <c r="AS104" s="5"/>
      <c r="AT104" s="5"/>
      <c r="AU104" s="5"/>
      <c r="AV104" s="5"/>
      <c r="AW104" s="5"/>
      <c r="AX104" s="5"/>
      <c r="AY104" s="5"/>
      <c r="AZ104" s="5"/>
      <c r="BA104" s="5"/>
      <c r="BB104" s="9"/>
    </row>
    <row r="105" spans="1:54" x14ac:dyDescent="0.45">
      <c r="A105" s="24" t="s">
        <v>140</v>
      </c>
      <c r="B105" s="9" t="s">
        <v>143</v>
      </c>
      <c r="D105" s="12">
        <v>1</v>
      </c>
      <c r="E105" s="5">
        <v>1</v>
      </c>
      <c r="F105" s="5">
        <v>0</v>
      </c>
      <c r="G105" s="5">
        <v>0</v>
      </c>
      <c r="H105" s="5">
        <v>0</v>
      </c>
      <c r="I105" s="5">
        <v>0</v>
      </c>
      <c r="J105" s="5"/>
      <c r="K105" s="5"/>
      <c r="L105" s="5"/>
      <c r="M105" s="5"/>
      <c r="N105" s="5"/>
      <c r="O105" s="9"/>
      <c r="Q105" s="12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9"/>
      <c r="AD105" s="12"/>
      <c r="AE105" s="5">
        <v>1</v>
      </c>
      <c r="AF105" s="5"/>
      <c r="AG105" s="5"/>
      <c r="AH105" s="5"/>
      <c r="AI105" s="5"/>
      <c r="AJ105" s="5"/>
      <c r="AK105" s="5"/>
      <c r="AL105" s="5"/>
      <c r="AM105" s="5"/>
      <c r="AN105" s="5"/>
      <c r="AO105" s="9"/>
      <c r="AQ105" s="12"/>
      <c r="AR105" s="5">
        <v>1</v>
      </c>
      <c r="AS105" s="5"/>
      <c r="AT105" s="5"/>
      <c r="AU105" s="5"/>
      <c r="AV105" s="5"/>
      <c r="AW105" s="5"/>
      <c r="AX105" s="5"/>
      <c r="AY105" s="5"/>
      <c r="AZ105" s="5"/>
      <c r="BA105" s="5"/>
      <c r="BB105" s="9"/>
    </row>
    <row r="106" spans="1:54" ht="14.65" thickBot="1" x14ac:dyDescent="0.5">
      <c r="A106" s="25" t="s">
        <v>141</v>
      </c>
      <c r="B106" s="11" t="s">
        <v>143</v>
      </c>
      <c r="D106" s="13">
        <v>3</v>
      </c>
      <c r="E106" s="10">
        <v>4</v>
      </c>
      <c r="F106" s="10">
        <v>4</v>
      </c>
      <c r="G106" s="10">
        <v>3</v>
      </c>
      <c r="H106" s="10">
        <v>3</v>
      </c>
      <c r="I106" s="10">
        <v>2</v>
      </c>
      <c r="J106" s="10"/>
      <c r="K106" s="10"/>
      <c r="L106" s="10"/>
      <c r="M106" s="10"/>
      <c r="N106" s="10"/>
      <c r="O106" s="11"/>
      <c r="Q106" s="13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1"/>
      <c r="AD106" s="13">
        <v>1</v>
      </c>
      <c r="AE106" s="10">
        <v>1</v>
      </c>
      <c r="AF106" s="10">
        <v>1</v>
      </c>
      <c r="AG106" s="10"/>
      <c r="AH106" s="10">
        <v>1</v>
      </c>
      <c r="AI106" s="10">
        <v>1</v>
      </c>
      <c r="AJ106" s="10"/>
      <c r="AK106" s="10"/>
      <c r="AL106" s="10"/>
      <c r="AM106" s="10"/>
      <c r="AN106" s="10"/>
      <c r="AO106" s="11"/>
      <c r="AQ106" s="13"/>
      <c r="AR106" s="10">
        <v>1</v>
      </c>
      <c r="AS106" s="10">
        <v>1</v>
      </c>
      <c r="AT106" s="10">
        <v>2</v>
      </c>
      <c r="AU106" s="10">
        <v>1</v>
      </c>
      <c r="AV106" s="10">
        <v>2</v>
      </c>
      <c r="AW106" s="10"/>
      <c r="AX106" s="10"/>
      <c r="AY106" s="10"/>
      <c r="AZ106" s="10"/>
      <c r="BA106" s="10"/>
      <c r="BB106" s="11"/>
    </row>
    <row r="107" spans="1:54" x14ac:dyDescent="0.45">
      <c r="A107" s="17" t="s">
        <v>38</v>
      </c>
      <c r="B107" s="22" t="s">
        <v>142</v>
      </c>
      <c r="D107" s="21">
        <v>0</v>
      </c>
      <c r="E107" s="18">
        <v>0</v>
      </c>
      <c r="F107" s="78">
        <v>0</v>
      </c>
      <c r="G107" s="18">
        <v>0</v>
      </c>
      <c r="H107" s="18">
        <v>0</v>
      </c>
      <c r="I107" s="18">
        <v>0</v>
      </c>
      <c r="J107" s="18"/>
      <c r="K107" s="18"/>
      <c r="L107" s="18"/>
      <c r="M107" s="18"/>
      <c r="N107" s="18"/>
      <c r="O107" s="22"/>
      <c r="Q107" s="21"/>
      <c r="R107" s="18"/>
      <c r="S107" s="18"/>
      <c r="T107" s="78"/>
      <c r="U107" s="78"/>
      <c r="V107" s="78"/>
      <c r="W107" s="78"/>
      <c r="X107" s="78"/>
      <c r="Y107" s="78"/>
      <c r="Z107" s="78"/>
      <c r="AA107" s="78"/>
      <c r="AB107" s="47"/>
      <c r="AD107" s="21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47"/>
      <c r="AQ107" s="21"/>
      <c r="AR107" s="78"/>
      <c r="AS107" s="78"/>
      <c r="AT107" s="78"/>
      <c r="AU107" s="78"/>
      <c r="AV107" s="78"/>
      <c r="AW107" s="18"/>
      <c r="AX107" s="18"/>
      <c r="AY107" s="18"/>
      <c r="AZ107" s="18"/>
      <c r="BA107" s="18"/>
      <c r="BB107" s="22"/>
    </row>
    <row r="108" spans="1:54" x14ac:dyDescent="0.45">
      <c r="A108" s="24" t="s">
        <v>39</v>
      </c>
      <c r="B108" s="9" t="s">
        <v>142</v>
      </c>
      <c r="D108" s="12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/>
      <c r="K108" s="5"/>
      <c r="L108" s="5"/>
      <c r="M108" s="5"/>
      <c r="N108" s="5"/>
      <c r="O108" s="9"/>
      <c r="Q108" s="12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9"/>
      <c r="AD108" s="12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9"/>
      <c r="AQ108" s="12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9"/>
    </row>
    <row r="109" spans="1:54" x14ac:dyDescent="0.45">
      <c r="A109" s="24" t="s">
        <v>40</v>
      </c>
      <c r="B109" s="9" t="s">
        <v>142</v>
      </c>
      <c r="D109" s="12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/>
      <c r="K109" s="5"/>
      <c r="L109" s="5"/>
      <c r="M109" s="5"/>
      <c r="N109" s="5"/>
      <c r="O109" s="9"/>
      <c r="Q109" s="12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9"/>
      <c r="AD109" s="12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9"/>
      <c r="AQ109" s="12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9"/>
    </row>
    <row r="110" spans="1:54" x14ac:dyDescent="0.45">
      <c r="A110" s="24" t="s">
        <v>41</v>
      </c>
      <c r="B110" s="9" t="s">
        <v>142</v>
      </c>
      <c r="D110" s="12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/>
      <c r="K110" s="5"/>
      <c r="L110" s="5"/>
      <c r="M110" s="5"/>
      <c r="N110" s="5"/>
      <c r="O110" s="9"/>
      <c r="Q110" s="12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9"/>
      <c r="AD110" s="12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9"/>
      <c r="AQ110" s="12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9"/>
    </row>
    <row r="111" spans="1:54" x14ac:dyDescent="0.45">
      <c r="A111" s="24" t="s">
        <v>42</v>
      </c>
      <c r="B111" s="9" t="s">
        <v>142</v>
      </c>
      <c r="D111" s="12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/>
      <c r="K111" s="5"/>
      <c r="L111" s="5"/>
      <c r="M111" s="5"/>
      <c r="N111" s="5"/>
      <c r="O111" s="9"/>
      <c r="Q111" s="12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9"/>
      <c r="AD111" s="12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9"/>
      <c r="AQ111" s="12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9"/>
    </row>
    <row r="112" spans="1:54" x14ac:dyDescent="0.45">
      <c r="A112" s="24" t="s">
        <v>43</v>
      </c>
      <c r="B112" s="9" t="s">
        <v>142</v>
      </c>
      <c r="D112" s="12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/>
      <c r="K112" s="5"/>
      <c r="L112" s="5"/>
      <c r="M112" s="5"/>
      <c r="N112" s="5"/>
      <c r="O112" s="9"/>
      <c r="Q112" s="12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9"/>
      <c r="AD112" s="12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9"/>
      <c r="AQ112" s="12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9"/>
    </row>
    <row r="113" spans="1:54" x14ac:dyDescent="0.45">
      <c r="A113" s="24" t="s">
        <v>44</v>
      </c>
      <c r="B113" s="9" t="s">
        <v>142</v>
      </c>
      <c r="D113" s="12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/>
      <c r="K113" s="5"/>
      <c r="L113" s="5"/>
      <c r="M113" s="5"/>
      <c r="N113" s="5"/>
      <c r="O113" s="9"/>
      <c r="Q113" s="12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9"/>
      <c r="AD113" s="12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9"/>
      <c r="AQ113" s="12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9"/>
    </row>
    <row r="114" spans="1:54" x14ac:dyDescent="0.45">
      <c r="A114" s="24" t="s">
        <v>45</v>
      </c>
      <c r="B114" s="9" t="s">
        <v>142</v>
      </c>
      <c r="D114" s="12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/>
      <c r="K114" s="5"/>
      <c r="L114" s="5"/>
      <c r="M114" s="5"/>
      <c r="N114" s="5"/>
      <c r="O114" s="9"/>
      <c r="Q114" s="12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9"/>
      <c r="AD114" s="12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9"/>
      <c r="AQ114" s="12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9"/>
    </row>
    <row r="115" spans="1:54" x14ac:dyDescent="0.45">
      <c r="A115" s="24" t="s">
        <v>46</v>
      </c>
      <c r="B115" s="9" t="s">
        <v>142</v>
      </c>
      <c r="D115" s="12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/>
      <c r="K115" s="5"/>
      <c r="L115" s="5"/>
      <c r="M115" s="5"/>
      <c r="N115" s="5"/>
      <c r="O115" s="9"/>
      <c r="Q115" s="12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9"/>
      <c r="AD115" s="12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9"/>
      <c r="AQ115" s="12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9"/>
    </row>
    <row r="116" spans="1:54" x14ac:dyDescent="0.45">
      <c r="A116" s="24" t="s">
        <v>47</v>
      </c>
      <c r="B116" s="9" t="s">
        <v>142</v>
      </c>
      <c r="D116" s="12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/>
      <c r="K116" s="5"/>
      <c r="L116" s="5"/>
      <c r="M116" s="5"/>
      <c r="N116" s="5"/>
      <c r="O116" s="9"/>
      <c r="Q116" s="12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9"/>
      <c r="AD116" s="12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9"/>
      <c r="AQ116" s="12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9"/>
    </row>
    <row r="117" spans="1:54" x14ac:dyDescent="0.45">
      <c r="A117" s="24" t="s">
        <v>48</v>
      </c>
      <c r="B117" s="9" t="s">
        <v>142</v>
      </c>
      <c r="D117" s="12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/>
      <c r="K117" s="5"/>
      <c r="L117" s="5"/>
      <c r="M117" s="5"/>
      <c r="N117" s="5"/>
      <c r="O117" s="9"/>
      <c r="Q117" s="12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9"/>
      <c r="AD117" s="12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9"/>
      <c r="AQ117" s="12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9"/>
    </row>
    <row r="118" spans="1:54" x14ac:dyDescent="0.45">
      <c r="A118" s="24" t="s">
        <v>49</v>
      </c>
      <c r="B118" s="9" t="s">
        <v>142</v>
      </c>
      <c r="D118" s="12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/>
      <c r="K118" s="5"/>
      <c r="L118" s="5"/>
      <c r="M118" s="5"/>
      <c r="N118" s="5"/>
      <c r="O118" s="9"/>
      <c r="Q118" s="12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9"/>
      <c r="AD118" s="12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9"/>
      <c r="AQ118" s="12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9"/>
    </row>
    <row r="119" spans="1:54" x14ac:dyDescent="0.45">
      <c r="A119" s="24" t="s">
        <v>50</v>
      </c>
      <c r="B119" s="9" t="s">
        <v>142</v>
      </c>
      <c r="D119" s="12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/>
      <c r="K119" s="5"/>
      <c r="L119" s="5"/>
      <c r="M119" s="5"/>
      <c r="N119" s="5"/>
      <c r="O119" s="9"/>
      <c r="Q119" s="12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9"/>
      <c r="AD119" s="12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9"/>
      <c r="AQ119" s="12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9"/>
    </row>
    <row r="120" spans="1:54" x14ac:dyDescent="0.45">
      <c r="A120" s="24" t="s">
        <v>51</v>
      </c>
      <c r="B120" s="9" t="s">
        <v>142</v>
      </c>
      <c r="D120" s="12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/>
      <c r="K120" s="5"/>
      <c r="L120" s="5"/>
      <c r="M120" s="5"/>
      <c r="N120" s="5"/>
      <c r="O120" s="9"/>
      <c r="Q120" s="12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9"/>
      <c r="AD120" s="12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9"/>
      <c r="AQ120" s="12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9"/>
    </row>
    <row r="121" spans="1:54" x14ac:dyDescent="0.45">
      <c r="A121" s="24" t="s">
        <v>52</v>
      </c>
      <c r="B121" s="9" t="s">
        <v>142</v>
      </c>
      <c r="D121" s="12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/>
      <c r="K121" s="5"/>
      <c r="L121" s="5"/>
      <c r="M121" s="5"/>
      <c r="N121" s="5"/>
      <c r="O121" s="9"/>
      <c r="Q121" s="12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9"/>
      <c r="AD121" s="12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9"/>
      <c r="AQ121" s="12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9"/>
    </row>
    <row r="122" spans="1:54" x14ac:dyDescent="0.45">
      <c r="A122" s="24" t="s">
        <v>53</v>
      </c>
      <c r="B122" s="9" t="s">
        <v>142</v>
      </c>
      <c r="D122" s="12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/>
      <c r="K122" s="5"/>
      <c r="L122" s="5"/>
      <c r="M122" s="5"/>
      <c r="N122" s="5"/>
      <c r="O122" s="9"/>
      <c r="Q122" s="12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9"/>
      <c r="AD122" s="12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9"/>
      <c r="AQ122" s="12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9"/>
    </row>
    <row r="123" spans="1:54" x14ac:dyDescent="0.45">
      <c r="A123" s="24" t="s">
        <v>54</v>
      </c>
      <c r="B123" s="9" t="s">
        <v>142</v>
      </c>
      <c r="D123" s="12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/>
      <c r="K123" s="5"/>
      <c r="L123" s="5"/>
      <c r="M123" s="5"/>
      <c r="N123" s="5"/>
      <c r="O123" s="9"/>
      <c r="Q123" s="12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9"/>
      <c r="AD123" s="12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9"/>
      <c r="AQ123" s="12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9"/>
    </row>
    <row r="124" spans="1:54" x14ac:dyDescent="0.45">
      <c r="A124" s="24" t="s">
        <v>55</v>
      </c>
      <c r="B124" s="9" t="s">
        <v>142</v>
      </c>
      <c r="D124" s="12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/>
      <c r="K124" s="5"/>
      <c r="L124" s="5"/>
      <c r="M124" s="5"/>
      <c r="N124" s="5"/>
      <c r="O124" s="9"/>
      <c r="Q124" s="12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9"/>
      <c r="AD124" s="12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9"/>
      <c r="AQ124" s="12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9"/>
    </row>
    <row r="125" spans="1:54" x14ac:dyDescent="0.45">
      <c r="A125" s="24" t="s">
        <v>56</v>
      </c>
      <c r="B125" s="9" t="s">
        <v>142</v>
      </c>
      <c r="D125" s="12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/>
      <c r="K125" s="5"/>
      <c r="L125" s="5"/>
      <c r="M125" s="5"/>
      <c r="N125" s="5"/>
      <c r="O125" s="9"/>
      <c r="Q125" s="12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9"/>
      <c r="AD125" s="12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9"/>
      <c r="AQ125" s="12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9"/>
    </row>
    <row r="126" spans="1:54" x14ac:dyDescent="0.45">
      <c r="A126" s="24" t="s">
        <v>57</v>
      </c>
      <c r="B126" s="9" t="s">
        <v>142</v>
      </c>
      <c r="D126" s="12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/>
      <c r="K126" s="5"/>
      <c r="L126" s="5"/>
      <c r="M126" s="5"/>
      <c r="N126" s="5"/>
      <c r="O126" s="9"/>
      <c r="Q126" s="12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9"/>
      <c r="AD126" s="12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9"/>
      <c r="AQ126" s="12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9"/>
    </row>
    <row r="127" spans="1:54" x14ac:dyDescent="0.45">
      <c r="A127" s="24" t="s">
        <v>58</v>
      </c>
      <c r="B127" s="9" t="s">
        <v>142</v>
      </c>
      <c r="D127" s="12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/>
      <c r="K127" s="5"/>
      <c r="L127" s="5"/>
      <c r="M127" s="5"/>
      <c r="N127" s="5"/>
      <c r="O127" s="9"/>
      <c r="Q127" s="12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9"/>
      <c r="AD127" s="12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9"/>
      <c r="AQ127" s="12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9"/>
    </row>
    <row r="128" spans="1:54" x14ac:dyDescent="0.45">
      <c r="A128" s="24" t="s">
        <v>59</v>
      </c>
      <c r="B128" s="9" t="s">
        <v>142</v>
      </c>
      <c r="D128" s="12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/>
      <c r="K128" s="5"/>
      <c r="L128" s="5"/>
      <c r="M128" s="5"/>
      <c r="N128" s="5"/>
      <c r="O128" s="9"/>
      <c r="Q128" s="12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9"/>
      <c r="AD128" s="12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9"/>
      <c r="AQ128" s="12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9"/>
    </row>
    <row r="129" spans="1:54" x14ac:dyDescent="0.45">
      <c r="A129" s="24" t="s">
        <v>60</v>
      </c>
      <c r="B129" s="9" t="s">
        <v>142</v>
      </c>
      <c r="D129" s="12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/>
      <c r="K129" s="5"/>
      <c r="L129" s="5"/>
      <c r="M129" s="5"/>
      <c r="N129" s="5"/>
      <c r="O129" s="9"/>
      <c r="Q129" s="12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9"/>
      <c r="AD129" s="12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9"/>
      <c r="AQ129" s="12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9"/>
    </row>
    <row r="130" spans="1:54" x14ac:dyDescent="0.45">
      <c r="A130" s="24" t="s">
        <v>61</v>
      </c>
      <c r="B130" s="9" t="s">
        <v>142</v>
      </c>
      <c r="D130" s="12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/>
      <c r="K130" s="5"/>
      <c r="L130" s="5"/>
      <c r="M130" s="5"/>
      <c r="N130" s="5"/>
      <c r="O130" s="9"/>
      <c r="Q130" s="12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9"/>
      <c r="AD130" s="12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9"/>
      <c r="AQ130" s="12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9"/>
    </row>
    <row r="131" spans="1:54" x14ac:dyDescent="0.45">
      <c r="A131" s="24" t="s">
        <v>62</v>
      </c>
      <c r="B131" s="9" t="s">
        <v>142</v>
      </c>
      <c r="D131" s="12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/>
      <c r="K131" s="5"/>
      <c r="L131" s="5"/>
      <c r="M131" s="5"/>
      <c r="N131" s="5"/>
      <c r="O131" s="9"/>
      <c r="Q131" s="12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9"/>
      <c r="AD131" s="12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9"/>
      <c r="AQ131" s="12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9"/>
    </row>
    <row r="132" spans="1:54" x14ac:dyDescent="0.45">
      <c r="A132" s="24" t="s">
        <v>63</v>
      </c>
      <c r="B132" s="9" t="s">
        <v>142</v>
      </c>
      <c r="D132" s="12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/>
      <c r="K132" s="5"/>
      <c r="L132" s="5"/>
      <c r="M132" s="5"/>
      <c r="N132" s="5"/>
      <c r="O132" s="9"/>
      <c r="Q132" s="12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9"/>
      <c r="AD132" s="12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9"/>
      <c r="AQ132" s="12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9"/>
    </row>
    <row r="133" spans="1:54" x14ac:dyDescent="0.45">
      <c r="A133" s="24" t="s">
        <v>64</v>
      </c>
      <c r="B133" s="9" t="s">
        <v>142</v>
      </c>
      <c r="D133" s="12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/>
      <c r="K133" s="5"/>
      <c r="L133" s="5"/>
      <c r="M133" s="5"/>
      <c r="N133" s="5"/>
      <c r="O133" s="9"/>
      <c r="Q133" s="12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9"/>
      <c r="AD133" s="12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9"/>
      <c r="AQ133" s="12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9"/>
    </row>
    <row r="134" spans="1:54" x14ac:dyDescent="0.45">
      <c r="A134" s="24" t="s">
        <v>65</v>
      </c>
      <c r="B134" s="9" t="s">
        <v>142</v>
      </c>
      <c r="D134" s="12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/>
      <c r="K134" s="5"/>
      <c r="L134" s="5"/>
      <c r="M134" s="5"/>
      <c r="N134" s="5"/>
      <c r="O134" s="9"/>
      <c r="Q134" s="12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9"/>
      <c r="AD134" s="12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9"/>
      <c r="AQ134" s="12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9"/>
    </row>
    <row r="135" spans="1:54" x14ac:dyDescent="0.45">
      <c r="A135" s="24" t="s">
        <v>66</v>
      </c>
      <c r="B135" s="9" t="s">
        <v>142</v>
      </c>
      <c r="D135" s="12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/>
      <c r="K135" s="5"/>
      <c r="L135" s="5"/>
      <c r="M135" s="5"/>
      <c r="N135" s="5"/>
      <c r="O135" s="9"/>
      <c r="Q135" s="12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9"/>
      <c r="AD135" s="12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9"/>
      <c r="AQ135" s="12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9"/>
    </row>
    <row r="136" spans="1:54" x14ac:dyDescent="0.45">
      <c r="A136" s="24" t="s">
        <v>67</v>
      </c>
      <c r="B136" s="9" t="s">
        <v>142</v>
      </c>
      <c r="D136" s="12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/>
      <c r="K136" s="5"/>
      <c r="L136" s="5"/>
      <c r="M136" s="5"/>
      <c r="N136" s="5"/>
      <c r="O136" s="9"/>
      <c r="Q136" s="12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9"/>
      <c r="AD136" s="12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9"/>
      <c r="AQ136" s="12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9"/>
    </row>
    <row r="137" spans="1:54" x14ac:dyDescent="0.45">
      <c r="A137" s="24" t="s">
        <v>68</v>
      </c>
      <c r="B137" s="9" t="s">
        <v>142</v>
      </c>
      <c r="D137" s="12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/>
      <c r="K137" s="5"/>
      <c r="L137" s="5"/>
      <c r="M137" s="5"/>
      <c r="N137" s="5"/>
      <c r="O137" s="9"/>
      <c r="Q137" s="12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9"/>
      <c r="AD137" s="12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9"/>
      <c r="AQ137" s="12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9"/>
    </row>
    <row r="138" spans="1:54" x14ac:dyDescent="0.45">
      <c r="A138" s="24" t="s">
        <v>69</v>
      </c>
      <c r="B138" s="9" t="s">
        <v>142</v>
      </c>
      <c r="D138" s="12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/>
      <c r="K138" s="5"/>
      <c r="L138" s="5"/>
      <c r="M138" s="5"/>
      <c r="N138" s="5"/>
      <c r="O138" s="9"/>
      <c r="Q138" s="12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9"/>
      <c r="AD138" s="12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9"/>
      <c r="AQ138" s="12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9"/>
    </row>
    <row r="139" spans="1:54" x14ac:dyDescent="0.45">
      <c r="A139" s="24" t="s">
        <v>70</v>
      </c>
      <c r="B139" s="9" t="s">
        <v>142</v>
      </c>
      <c r="D139" s="12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/>
      <c r="K139" s="5"/>
      <c r="L139" s="5"/>
      <c r="M139" s="5"/>
      <c r="N139" s="5"/>
      <c r="O139" s="9"/>
      <c r="Q139" s="12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9"/>
      <c r="AD139" s="12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9"/>
      <c r="AQ139" s="12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9"/>
    </row>
    <row r="140" spans="1:54" x14ac:dyDescent="0.45">
      <c r="A140" s="24" t="s">
        <v>71</v>
      </c>
      <c r="B140" s="9" t="s">
        <v>142</v>
      </c>
      <c r="D140" s="12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/>
      <c r="K140" s="5"/>
      <c r="L140" s="5"/>
      <c r="M140" s="5"/>
      <c r="N140" s="5"/>
      <c r="O140" s="9"/>
      <c r="Q140" s="12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9"/>
      <c r="AD140" s="12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9"/>
      <c r="AQ140" s="12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9"/>
    </row>
    <row r="141" spans="1:54" x14ac:dyDescent="0.45">
      <c r="A141" s="24" t="s">
        <v>72</v>
      </c>
      <c r="B141" s="9" t="s">
        <v>142</v>
      </c>
      <c r="D141" s="12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/>
      <c r="K141" s="5"/>
      <c r="L141" s="5"/>
      <c r="M141" s="5"/>
      <c r="N141" s="5"/>
      <c r="O141" s="9"/>
      <c r="Q141" s="12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9"/>
      <c r="AD141" s="12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9"/>
      <c r="AQ141" s="12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9"/>
    </row>
    <row r="142" spans="1:54" x14ac:dyDescent="0.45">
      <c r="A142" s="24" t="s">
        <v>73</v>
      </c>
      <c r="B142" s="9" t="s">
        <v>142</v>
      </c>
      <c r="D142" s="12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/>
      <c r="K142" s="5"/>
      <c r="L142" s="5"/>
      <c r="M142" s="5"/>
      <c r="N142" s="5"/>
      <c r="O142" s="9"/>
      <c r="Q142" s="12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9"/>
      <c r="AD142" s="12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9"/>
      <c r="AQ142" s="12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9"/>
    </row>
    <row r="143" spans="1:54" x14ac:dyDescent="0.45">
      <c r="A143" s="24" t="s">
        <v>74</v>
      </c>
      <c r="B143" s="9" t="s">
        <v>142</v>
      </c>
      <c r="D143" s="12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/>
      <c r="K143" s="5"/>
      <c r="L143" s="5"/>
      <c r="M143" s="5"/>
      <c r="N143" s="5"/>
      <c r="O143" s="9"/>
      <c r="Q143" s="12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9"/>
      <c r="AD143" s="12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9"/>
      <c r="AQ143" s="12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9"/>
    </row>
    <row r="144" spans="1:54" x14ac:dyDescent="0.45">
      <c r="A144" s="24" t="s">
        <v>75</v>
      </c>
      <c r="B144" s="9" t="s">
        <v>142</v>
      </c>
      <c r="D144" s="12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/>
      <c r="K144" s="5"/>
      <c r="L144" s="5"/>
      <c r="M144" s="5"/>
      <c r="N144" s="5"/>
      <c r="O144" s="9"/>
      <c r="Q144" s="12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9"/>
      <c r="AD144" s="12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9"/>
      <c r="AQ144" s="12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9"/>
    </row>
    <row r="145" spans="1:54" x14ac:dyDescent="0.45">
      <c r="A145" s="24" t="s">
        <v>76</v>
      </c>
      <c r="B145" s="9" t="s">
        <v>142</v>
      </c>
      <c r="D145" s="12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/>
      <c r="K145" s="5"/>
      <c r="L145" s="5"/>
      <c r="M145" s="5"/>
      <c r="N145" s="5"/>
      <c r="O145" s="9"/>
      <c r="Q145" s="12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9"/>
      <c r="AD145" s="12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9"/>
      <c r="AQ145" s="12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9"/>
    </row>
    <row r="146" spans="1:54" x14ac:dyDescent="0.45">
      <c r="A146" s="24" t="s">
        <v>77</v>
      </c>
      <c r="B146" s="9" t="s">
        <v>142</v>
      </c>
      <c r="D146" s="12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/>
      <c r="K146" s="5"/>
      <c r="L146" s="5"/>
      <c r="M146" s="5"/>
      <c r="N146" s="5"/>
      <c r="O146" s="9"/>
      <c r="Q146" s="12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9"/>
      <c r="AD146" s="12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9"/>
      <c r="AQ146" s="12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9"/>
    </row>
    <row r="147" spans="1:54" x14ac:dyDescent="0.45">
      <c r="A147" s="24" t="s">
        <v>78</v>
      </c>
      <c r="B147" s="9" t="s">
        <v>142</v>
      </c>
      <c r="D147" s="12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/>
      <c r="K147" s="5"/>
      <c r="L147" s="5"/>
      <c r="M147" s="5"/>
      <c r="N147" s="5"/>
      <c r="O147" s="9"/>
      <c r="Q147" s="12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9"/>
      <c r="AD147" s="12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9"/>
      <c r="AQ147" s="12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9"/>
    </row>
    <row r="148" spans="1:54" x14ac:dyDescent="0.45">
      <c r="A148" s="24" t="s">
        <v>79</v>
      </c>
      <c r="B148" s="9" t="s">
        <v>142</v>
      </c>
      <c r="D148" s="12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/>
      <c r="K148" s="5"/>
      <c r="L148" s="5"/>
      <c r="M148" s="5"/>
      <c r="N148" s="5"/>
      <c r="O148" s="9"/>
      <c r="Q148" s="12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9"/>
      <c r="AD148" s="12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9"/>
      <c r="AQ148" s="12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9"/>
    </row>
    <row r="149" spans="1:54" x14ac:dyDescent="0.45">
      <c r="A149" s="24" t="s">
        <v>80</v>
      </c>
      <c r="B149" s="9" t="s">
        <v>142</v>
      </c>
      <c r="D149" s="12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/>
      <c r="K149" s="5"/>
      <c r="L149" s="5"/>
      <c r="M149" s="5"/>
      <c r="N149" s="5"/>
      <c r="O149" s="9"/>
      <c r="Q149" s="12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9"/>
      <c r="AD149" s="12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9"/>
      <c r="AQ149" s="12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9"/>
    </row>
    <row r="150" spans="1:54" x14ac:dyDescent="0.45">
      <c r="A150" s="24" t="s">
        <v>81</v>
      </c>
      <c r="B150" s="9" t="s">
        <v>142</v>
      </c>
      <c r="D150" s="12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/>
      <c r="K150" s="5"/>
      <c r="L150" s="5"/>
      <c r="M150" s="5"/>
      <c r="N150" s="5"/>
      <c r="O150" s="9"/>
      <c r="Q150" s="12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9"/>
      <c r="AD150" s="12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9"/>
      <c r="AQ150" s="12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9"/>
    </row>
    <row r="151" spans="1:54" x14ac:dyDescent="0.45">
      <c r="A151" s="24" t="s">
        <v>82</v>
      </c>
      <c r="B151" s="9" t="s">
        <v>142</v>
      </c>
      <c r="D151" s="12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/>
      <c r="K151" s="5"/>
      <c r="L151" s="5"/>
      <c r="M151" s="5"/>
      <c r="N151" s="5"/>
      <c r="O151" s="9"/>
      <c r="Q151" s="12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9"/>
      <c r="AD151" s="12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9"/>
      <c r="AQ151" s="12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9"/>
    </row>
    <row r="152" spans="1:54" x14ac:dyDescent="0.45">
      <c r="A152" s="24" t="s">
        <v>83</v>
      </c>
      <c r="B152" s="9" t="s">
        <v>142</v>
      </c>
      <c r="D152" s="12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/>
      <c r="K152" s="5"/>
      <c r="L152" s="5"/>
      <c r="M152" s="5"/>
      <c r="N152" s="5"/>
      <c r="O152" s="9"/>
      <c r="Q152" s="12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9"/>
      <c r="AD152" s="12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9"/>
      <c r="AQ152" s="12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9"/>
    </row>
    <row r="153" spans="1:54" x14ac:dyDescent="0.45">
      <c r="A153" s="24" t="s">
        <v>84</v>
      </c>
      <c r="B153" s="9" t="s">
        <v>142</v>
      </c>
      <c r="D153" s="12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/>
      <c r="K153" s="5"/>
      <c r="L153" s="5"/>
      <c r="M153" s="5"/>
      <c r="N153" s="5"/>
      <c r="O153" s="9"/>
      <c r="Q153" s="12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9"/>
      <c r="AD153" s="12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9"/>
      <c r="AQ153" s="12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9"/>
    </row>
    <row r="154" spans="1:54" x14ac:dyDescent="0.45">
      <c r="A154" s="24" t="s">
        <v>85</v>
      </c>
      <c r="B154" s="9" t="s">
        <v>142</v>
      </c>
      <c r="D154" s="12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/>
      <c r="K154" s="5"/>
      <c r="L154" s="5"/>
      <c r="M154" s="5"/>
      <c r="N154" s="5"/>
      <c r="O154" s="9"/>
      <c r="Q154" s="12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9"/>
      <c r="AD154" s="12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9"/>
      <c r="AQ154" s="12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9"/>
    </row>
    <row r="155" spans="1:54" x14ac:dyDescent="0.45">
      <c r="A155" s="24" t="s">
        <v>86</v>
      </c>
      <c r="B155" s="9" t="s">
        <v>142</v>
      </c>
      <c r="D155" s="12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/>
      <c r="K155" s="5"/>
      <c r="L155" s="5"/>
      <c r="M155" s="5"/>
      <c r="N155" s="5"/>
      <c r="O155" s="9"/>
      <c r="Q155" s="12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9"/>
      <c r="AD155" s="12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9"/>
      <c r="AQ155" s="12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9"/>
    </row>
    <row r="156" spans="1:54" x14ac:dyDescent="0.45">
      <c r="A156" s="24" t="s">
        <v>87</v>
      </c>
      <c r="B156" s="9" t="s">
        <v>142</v>
      </c>
      <c r="D156" s="12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/>
      <c r="K156" s="5"/>
      <c r="L156" s="5"/>
      <c r="M156" s="5"/>
      <c r="N156" s="5"/>
      <c r="O156" s="9"/>
      <c r="Q156" s="12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9"/>
      <c r="AD156" s="12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9"/>
      <c r="AQ156" s="12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9"/>
    </row>
    <row r="157" spans="1:54" x14ac:dyDescent="0.45">
      <c r="A157" s="24" t="s">
        <v>88</v>
      </c>
      <c r="B157" s="9" t="s">
        <v>142</v>
      </c>
      <c r="D157" s="12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/>
      <c r="K157" s="5"/>
      <c r="L157" s="5"/>
      <c r="M157" s="5"/>
      <c r="N157" s="5"/>
      <c r="O157" s="9"/>
      <c r="Q157" s="12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9"/>
      <c r="AD157" s="12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9"/>
      <c r="AQ157" s="12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9"/>
    </row>
    <row r="158" spans="1:54" x14ac:dyDescent="0.45">
      <c r="A158" s="24" t="s">
        <v>89</v>
      </c>
      <c r="B158" s="9" t="s">
        <v>142</v>
      </c>
      <c r="D158" s="12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/>
      <c r="K158" s="5"/>
      <c r="L158" s="5"/>
      <c r="M158" s="5"/>
      <c r="N158" s="5"/>
      <c r="O158" s="9"/>
      <c r="Q158" s="12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9"/>
      <c r="AD158" s="12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9"/>
      <c r="AQ158" s="12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9"/>
    </row>
    <row r="159" spans="1:54" x14ac:dyDescent="0.45">
      <c r="A159" s="24" t="s">
        <v>90</v>
      </c>
      <c r="B159" s="9" t="s">
        <v>142</v>
      </c>
      <c r="D159" s="12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/>
      <c r="K159" s="5"/>
      <c r="L159" s="5"/>
      <c r="M159" s="5"/>
      <c r="N159" s="5"/>
      <c r="O159" s="9"/>
      <c r="Q159" s="12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9"/>
      <c r="AD159" s="12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9"/>
      <c r="AQ159" s="12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9"/>
    </row>
    <row r="160" spans="1:54" x14ac:dyDescent="0.45">
      <c r="A160" s="24" t="s">
        <v>91</v>
      </c>
      <c r="B160" s="9" t="s">
        <v>142</v>
      </c>
      <c r="D160" s="12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/>
      <c r="K160" s="5"/>
      <c r="L160" s="5"/>
      <c r="M160" s="5"/>
      <c r="N160" s="5"/>
      <c r="O160" s="9"/>
      <c r="Q160" s="12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9"/>
      <c r="AD160" s="12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9"/>
      <c r="AQ160" s="12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9"/>
    </row>
    <row r="161" spans="1:54" x14ac:dyDescent="0.45">
      <c r="A161" s="24" t="s">
        <v>92</v>
      </c>
      <c r="B161" s="9" t="s">
        <v>142</v>
      </c>
      <c r="D161" s="12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/>
      <c r="K161" s="5"/>
      <c r="L161" s="5"/>
      <c r="M161" s="5"/>
      <c r="N161" s="5"/>
      <c r="O161" s="9"/>
      <c r="Q161" s="12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9"/>
      <c r="AD161" s="12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9"/>
      <c r="AQ161" s="12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9"/>
    </row>
    <row r="162" spans="1:54" x14ac:dyDescent="0.45">
      <c r="A162" s="24" t="s">
        <v>93</v>
      </c>
      <c r="B162" s="9" t="s">
        <v>142</v>
      </c>
      <c r="D162" s="12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/>
      <c r="K162" s="5"/>
      <c r="L162" s="5"/>
      <c r="M162" s="5"/>
      <c r="N162" s="5"/>
      <c r="O162" s="9"/>
      <c r="Q162" s="12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9"/>
      <c r="AD162" s="12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9"/>
      <c r="AQ162" s="12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9"/>
    </row>
    <row r="163" spans="1:54" x14ac:dyDescent="0.45">
      <c r="A163" s="24" t="s">
        <v>94</v>
      </c>
      <c r="B163" s="9" t="s">
        <v>142</v>
      </c>
      <c r="D163" s="12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/>
      <c r="K163" s="5"/>
      <c r="L163" s="5"/>
      <c r="M163" s="5"/>
      <c r="N163" s="5"/>
      <c r="O163" s="9"/>
      <c r="Q163" s="12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9"/>
      <c r="AD163" s="12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9"/>
      <c r="AQ163" s="12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9"/>
    </row>
    <row r="164" spans="1:54" x14ac:dyDescent="0.45">
      <c r="A164" s="24" t="s">
        <v>95</v>
      </c>
      <c r="B164" s="9" t="s">
        <v>142</v>
      </c>
      <c r="D164" s="12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/>
      <c r="K164" s="5"/>
      <c r="L164" s="5"/>
      <c r="M164" s="5"/>
      <c r="N164" s="5"/>
      <c r="O164" s="9"/>
      <c r="Q164" s="12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9"/>
      <c r="AD164" s="12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9"/>
      <c r="AQ164" s="12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9"/>
    </row>
    <row r="165" spans="1:54" x14ac:dyDescent="0.45">
      <c r="A165" s="24" t="s">
        <v>96</v>
      </c>
      <c r="B165" s="9" t="s">
        <v>142</v>
      </c>
      <c r="D165" s="12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/>
      <c r="K165" s="5"/>
      <c r="L165" s="5"/>
      <c r="M165" s="5"/>
      <c r="N165" s="5"/>
      <c r="O165" s="9"/>
      <c r="Q165" s="12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9"/>
      <c r="AD165" s="12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9"/>
      <c r="AQ165" s="12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9"/>
    </row>
    <row r="166" spans="1:54" x14ac:dyDescent="0.45">
      <c r="A166" s="24" t="s">
        <v>97</v>
      </c>
      <c r="B166" s="9" t="s">
        <v>142</v>
      </c>
      <c r="D166" s="12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/>
      <c r="K166" s="5"/>
      <c r="L166" s="5"/>
      <c r="M166" s="5"/>
      <c r="N166" s="5"/>
      <c r="O166" s="9"/>
      <c r="Q166" s="12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9"/>
      <c r="AD166" s="12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9"/>
      <c r="AQ166" s="12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9"/>
    </row>
    <row r="167" spans="1:54" x14ac:dyDescent="0.45">
      <c r="A167" s="24" t="s">
        <v>98</v>
      </c>
      <c r="B167" s="9" t="s">
        <v>142</v>
      </c>
      <c r="D167" s="12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/>
      <c r="K167" s="5"/>
      <c r="L167" s="5"/>
      <c r="M167" s="5"/>
      <c r="N167" s="5"/>
      <c r="O167" s="9"/>
      <c r="Q167" s="12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9"/>
      <c r="AD167" s="12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9"/>
      <c r="AQ167" s="12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9"/>
    </row>
    <row r="168" spans="1:54" x14ac:dyDescent="0.45">
      <c r="A168" s="24" t="s">
        <v>99</v>
      </c>
      <c r="B168" s="9" t="s">
        <v>142</v>
      </c>
      <c r="D168" s="12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/>
      <c r="K168" s="5"/>
      <c r="L168" s="5"/>
      <c r="M168" s="5"/>
      <c r="N168" s="5"/>
      <c r="O168" s="9"/>
      <c r="Q168" s="12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9"/>
      <c r="AD168" s="12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9"/>
      <c r="AQ168" s="12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9"/>
    </row>
    <row r="169" spans="1:54" x14ac:dyDescent="0.45">
      <c r="A169" s="24" t="s">
        <v>100</v>
      </c>
      <c r="B169" s="9" t="s">
        <v>142</v>
      </c>
      <c r="D169" s="12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/>
      <c r="K169" s="5"/>
      <c r="L169" s="5"/>
      <c r="M169" s="5"/>
      <c r="N169" s="5"/>
      <c r="O169" s="9"/>
      <c r="Q169" s="12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9"/>
      <c r="AD169" s="12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9"/>
      <c r="AQ169" s="12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9"/>
    </row>
    <row r="170" spans="1:54" x14ac:dyDescent="0.45">
      <c r="A170" s="24" t="s">
        <v>101</v>
      </c>
      <c r="B170" s="9" t="s">
        <v>142</v>
      </c>
      <c r="D170" s="12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/>
      <c r="K170" s="5"/>
      <c r="L170" s="5"/>
      <c r="M170" s="5"/>
      <c r="N170" s="5"/>
      <c r="O170" s="9"/>
      <c r="Q170" s="12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9"/>
      <c r="AD170" s="12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9"/>
      <c r="AQ170" s="12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9"/>
    </row>
    <row r="171" spans="1:54" x14ac:dyDescent="0.45">
      <c r="A171" s="24" t="s">
        <v>102</v>
      </c>
      <c r="B171" s="9" t="s">
        <v>142</v>
      </c>
      <c r="D171" s="12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/>
      <c r="K171" s="5"/>
      <c r="L171" s="5"/>
      <c r="M171" s="5"/>
      <c r="N171" s="5"/>
      <c r="O171" s="9"/>
      <c r="Q171" s="12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9"/>
      <c r="AD171" s="12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9"/>
      <c r="AQ171" s="12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9"/>
    </row>
    <row r="172" spans="1:54" x14ac:dyDescent="0.45">
      <c r="A172" s="24" t="s">
        <v>103</v>
      </c>
      <c r="B172" s="9" t="s">
        <v>142</v>
      </c>
      <c r="D172" s="12">
        <v>2</v>
      </c>
      <c r="E172" s="5">
        <v>1</v>
      </c>
      <c r="F172" s="5">
        <v>0</v>
      </c>
      <c r="G172" s="5">
        <v>0</v>
      </c>
      <c r="H172" s="5">
        <v>0</v>
      </c>
      <c r="I172" s="5">
        <v>0</v>
      </c>
      <c r="J172" s="5"/>
      <c r="K172" s="5"/>
      <c r="L172" s="5"/>
      <c r="M172" s="5"/>
      <c r="N172" s="5"/>
      <c r="O172" s="9"/>
      <c r="Q172" s="12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9"/>
      <c r="AD172" s="12">
        <v>1</v>
      </c>
      <c r="AE172" s="5"/>
      <c r="AF172" s="5">
        <v>1</v>
      </c>
      <c r="AG172" s="5"/>
      <c r="AH172" s="5"/>
      <c r="AI172" s="5"/>
      <c r="AJ172" s="5"/>
      <c r="AK172" s="5"/>
      <c r="AL172" s="5"/>
      <c r="AM172" s="5"/>
      <c r="AN172" s="5"/>
      <c r="AO172" s="9"/>
      <c r="AQ172" s="12">
        <v>1</v>
      </c>
      <c r="AR172" s="5"/>
      <c r="AS172" s="5">
        <v>1</v>
      </c>
      <c r="AT172" s="5"/>
      <c r="AU172" s="5"/>
      <c r="AV172" s="5"/>
      <c r="AW172" s="5"/>
      <c r="AX172" s="5"/>
      <c r="AY172" s="5"/>
      <c r="AZ172" s="5"/>
      <c r="BA172" s="5"/>
      <c r="BB172" s="9"/>
    </row>
    <row r="173" spans="1:54" x14ac:dyDescent="0.45">
      <c r="A173" s="24" t="s">
        <v>104</v>
      </c>
      <c r="B173" s="9" t="s">
        <v>142</v>
      </c>
      <c r="D173" s="12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/>
      <c r="K173" s="5"/>
      <c r="L173" s="5"/>
      <c r="M173" s="5"/>
      <c r="N173" s="5"/>
      <c r="O173" s="9"/>
      <c r="Q173" s="12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9"/>
      <c r="AD173" s="12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9"/>
      <c r="AQ173" s="12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9"/>
    </row>
    <row r="174" spans="1:54" x14ac:dyDescent="0.45">
      <c r="A174" s="24" t="s">
        <v>105</v>
      </c>
      <c r="B174" s="9" t="s">
        <v>142</v>
      </c>
      <c r="D174" s="12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/>
      <c r="K174" s="5"/>
      <c r="L174" s="5"/>
      <c r="M174" s="5"/>
      <c r="N174" s="5"/>
      <c r="O174" s="9"/>
      <c r="Q174" s="12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9"/>
      <c r="AD174" s="12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9"/>
      <c r="AQ174" s="12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9"/>
    </row>
    <row r="175" spans="1:54" x14ac:dyDescent="0.45">
      <c r="A175" s="24" t="s">
        <v>106</v>
      </c>
      <c r="B175" s="9" t="s">
        <v>142</v>
      </c>
      <c r="D175" s="12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/>
      <c r="K175" s="5"/>
      <c r="L175" s="5"/>
      <c r="M175" s="5"/>
      <c r="N175" s="5"/>
      <c r="O175" s="9"/>
      <c r="Q175" s="12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9"/>
      <c r="AD175" s="12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9"/>
      <c r="AQ175" s="12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9"/>
    </row>
    <row r="176" spans="1:54" x14ac:dyDescent="0.45">
      <c r="A176" s="24" t="s">
        <v>107</v>
      </c>
      <c r="B176" s="9" t="s">
        <v>142</v>
      </c>
      <c r="D176" s="12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/>
      <c r="K176" s="5"/>
      <c r="L176" s="5"/>
      <c r="M176" s="5"/>
      <c r="N176" s="5"/>
      <c r="O176" s="9"/>
      <c r="Q176" s="12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9"/>
      <c r="AD176" s="12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9"/>
      <c r="AQ176" s="12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9"/>
    </row>
    <row r="177" spans="1:54" x14ac:dyDescent="0.45">
      <c r="A177" s="24" t="s">
        <v>108</v>
      </c>
      <c r="B177" s="9" t="s">
        <v>142</v>
      </c>
      <c r="D177" s="12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/>
      <c r="K177" s="5"/>
      <c r="L177" s="5"/>
      <c r="M177" s="5"/>
      <c r="N177" s="5"/>
      <c r="O177" s="9"/>
      <c r="Q177" s="12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9"/>
      <c r="AD177" s="12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9"/>
      <c r="AQ177" s="12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9"/>
    </row>
    <row r="178" spans="1:54" x14ac:dyDescent="0.45">
      <c r="A178" s="24" t="s">
        <v>109</v>
      </c>
      <c r="B178" s="9" t="s">
        <v>142</v>
      </c>
      <c r="D178" s="12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/>
      <c r="K178" s="5"/>
      <c r="L178" s="5"/>
      <c r="M178" s="5"/>
      <c r="N178" s="5"/>
      <c r="O178" s="9"/>
      <c r="Q178" s="12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9"/>
      <c r="AD178" s="12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9"/>
      <c r="AQ178" s="12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9"/>
    </row>
    <row r="179" spans="1:54" x14ac:dyDescent="0.45">
      <c r="A179" s="24" t="s">
        <v>110</v>
      </c>
      <c r="B179" s="9" t="s">
        <v>142</v>
      </c>
      <c r="D179" s="12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/>
      <c r="K179" s="5"/>
      <c r="L179" s="5"/>
      <c r="M179" s="5"/>
      <c r="N179" s="5"/>
      <c r="O179" s="9"/>
      <c r="Q179" s="12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9"/>
      <c r="AD179" s="12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9"/>
      <c r="AQ179" s="12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9"/>
    </row>
    <row r="180" spans="1:54" x14ac:dyDescent="0.45">
      <c r="A180" s="24" t="s">
        <v>111</v>
      </c>
      <c r="B180" s="9" t="s">
        <v>142</v>
      </c>
      <c r="D180" s="12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/>
      <c r="K180" s="5"/>
      <c r="L180" s="5"/>
      <c r="M180" s="5"/>
      <c r="N180" s="5"/>
      <c r="O180" s="9"/>
      <c r="Q180" s="12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9"/>
      <c r="AD180" s="12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9"/>
      <c r="AQ180" s="12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9"/>
    </row>
    <row r="181" spans="1:54" x14ac:dyDescent="0.45">
      <c r="A181" s="24" t="s">
        <v>112</v>
      </c>
      <c r="B181" s="9" t="s">
        <v>142</v>
      </c>
      <c r="D181" s="12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/>
      <c r="K181" s="5"/>
      <c r="L181" s="5"/>
      <c r="M181" s="5"/>
      <c r="N181" s="5"/>
      <c r="O181" s="9"/>
      <c r="Q181" s="12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9"/>
      <c r="AD181" s="12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9"/>
      <c r="AQ181" s="12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9"/>
    </row>
    <row r="182" spans="1:54" x14ac:dyDescent="0.45">
      <c r="A182" s="24" t="s">
        <v>113</v>
      </c>
      <c r="B182" s="9" t="s">
        <v>142</v>
      </c>
      <c r="D182" s="12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/>
      <c r="K182" s="5"/>
      <c r="L182" s="5"/>
      <c r="M182" s="5"/>
      <c r="N182" s="5"/>
      <c r="O182" s="9"/>
      <c r="Q182" s="12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9"/>
      <c r="AD182" s="12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9"/>
      <c r="AQ182" s="12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9"/>
    </row>
    <row r="183" spans="1:54" x14ac:dyDescent="0.45">
      <c r="A183" s="24" t="s">
        <v>114</v>
      </c>
      <c r="B183" s="9" t="s">
        <v>142</v>
      </c>
      <c r="D183" s="12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/>
      <c r="K183" s="5"/>
      <c r="L183" s="5"/>
      <c r="M183" s="5"/>
      <c r="N183" s="5"/>
      <c r="O183" s="9"/>
      <c r="Q183" s="12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9"/>
      <c r="AD183" s="12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9"/>
      <c r="AQ183" s="12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9"/>
    </row>
    <row r="184" spans="1:54" x14ac:dyDescent="0.45">
      <c r="A184" s="24" t="s">
        <v>115</v>
      </c>
      <c r="B184" s="9" t="s">
        <v>142</v>
      </c>
      <c r="D184" s="12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/>
      <c r="K184" s="5"/>
      <c r="L184" s="5"/>
      <c r="M184" s="5"/>
      <c r="N184" s="5"/>
      <c r="O184" s="9"/>
      <c r="Q184" s="12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9"/>
      <c r="AD184" s="12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9"/>
      <c r="AQ184" s="12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9"/>
    </row>
    <row r="185" spans="1:54" x14ac:dyDescent="0.45">
      <c r="A185" s="24" t="s">
        <v>116</v>
      </c>
      <c r="B185" s="9" t="s">
        <v>142</v>
      </c>
      <c r="D185" s="12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/>
      <c r="K185" s="5"/>
      <c r="L185" s="5"/>
      <c r="M185" s="5"/>
      <c r="N185" s="5"/>
      <c r="O185" s="9"/>
      <c r="Q185" s="12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9"/>
      <c r="AD185" s="12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9"/>
      <c r="AQ185" s="12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9"/>
    </row>
    <row r="186" spans="1:54" x14ac:dyDescent="0.45">
      <c r="A186" s="24" t="s">
        <v>117</v>
      </c>
      <c r="B186" s="9" t="s">
        <v>142</v>
      </c>
      <c r="D186" s="12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/>
      <c r="K186" s="5"/>
      <c r="L186" s="5"/>
      <c r="M186" s="5"/>
      <c r="N186" s="5"/>
      <c r="O186" s="9"/>
      <c r="Q186" s="12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9"/>
      <c r="AD186" s="12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9"/>
      <c r="AQ186" s="12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9"/>
    </row>
    <row r="187" spans="1:54" x14ac:dyDescent="0.45">
      <c r="A187" s="24" t="s">
        <v>118</v>
      </c>
      <c r="B187" s="9" t="s">
        <v>142</v>
      </c>
      <c r="D187" s="12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/>
      <c r="K187" s="5"/>
      <c r="L187" s="5"/>
      <c r="M187" s="5"/>
      <c r="N187" s="5"/>
      <c r="O187" s="9"/>
      <c r="Q187" s="12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9"/>
      <c r="AD187" s="12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9"/>
      <c r="AQ187" s="12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9"/>
    </row>
    <row r="188" spans="1:54" x14ac:dyDescent="0.45">
      <c r="A188" s="24" t="s">
        <v>119</v>
      </c>
      <c r="B188" s="9" t="s">
        <v>142</v>
      </c>
      <c r="D188" s="12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/>
      <c r="K188" s="5"/>
      <c r="L188" s="5"/>
      <c r="M188" s="5"/>
      <c r="N188" s="5"/>
      <c r="O188" s="9"/>
      <c r="Q188" s="12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9"/>
      <c r="AD188" s="12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9"/>
      <c r="AQ188" s="12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9"/>
    </row>
    <row r="189" spans="1:54" x14ac:dyDescent="0.45">
      <c r="A189" s="24" t="s">
        <v>120</v>
      </c>
      <c r="B189" s="9" t="s">
        <v>142</v>
      </c>
      <c r="D189" s="12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/>
      <c r="K189" s="5"/>
      <c r="L189" s="5"/>
      <c r="M189" s="5"/>
      <c r="N189" s="5"/>
      <c r="O189" s="9"/>
      <c r="Q189" s="12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9"/>
      <c r="AD189" s="12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9"/>
      <c r="AQ189" s="12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9"/>
    </row>
    <row r="190" spans="1:54" x14ac:dyDescent="0.45">
      <c r="A190" s="24" t="s">
        <v>121</v>
      </c>
      <c r="B190" s="9" t="s">
        <v>142</v>
      </c>
      <c r="D190" s="12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/>
      <c r="K190" s="5"/>
      <c r="L190" s="5"/>
      <c r="M190" s="5"/>
      <c r="N190" s="5"/>
      <c r="O190" s="9"/>
      <c r="Q190" s="12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9"/>
      <c r="AD190" s="12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9"/>
      <c r="AQ190" s="12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9"/>
    </row>
    <row r="191" spans="1:54" x14ac:dyDescent="0.45">
      <c r="A191" s="24" t="s">
        <v>122</v>
      </c>
      <c r="B191" s="9" t="s">
        <v>142</v>
      </c>
      <c r="D191" s="12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/>
      <c r="K191" s="5"/>
      <c r="L191" s="5"/>
      <c r="M191" s="5"/>
      <c r="N191" s="5"/>
      <c r="O191" s="9"/>
      <c r="Q191" s="12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9"/>
      <c r="AD191" s="12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9"/>
      <c r="AQ191" s="12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9"/>
    </row>
    <row r="192" spans="1:54" x14ac:dyDescent="0.45">
      <c r="A192" s="24" t="s">
        <v>123</v>
      </c>
      <c r="B192" s="9" t="s">
        <v>142</v>
      </c>
      <c r="D192" s="12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/>
      <c r="K192" s="5"/>
      <c r="L192" s="5"/>
      <c r="M192" s="5"/>
      <c r="N192" s="5"/>
      <c r="O192" s="9"/>
      <c r="Q192" s="12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9"/>
      <c r="AD192" s="12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9"/>
      <c r="AQ192" s="12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9"/>
    </row>
    <row r="193" spans="1:54" x14ac:dyDescent="0.45">
      <c r="A193" s="24" t="s">
        <v>124</v>
      </c>
      <c r="B193" s="9" t="s">
        <v>142</v>
      </c>
      <c r="D193" s="12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/>
      <c r="K193" s="5"/>
      <c r="L193" s="5"/>
      <c r="M193" s="5"/>
      <c r="N193" s="5"/>
      <c r="O193" s="9"/>
      <c r="Q193" s="12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9"/>
      <c r="AD193" s="12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9"/>
      <c r="AQ193" s="12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9"/>
    </row>
    <row r="194" spans="1:54" x14ac:dyDescent="0.45">
      <c r="A194" s="24" t="s">
        <v>125</v>
      </c>
      <c r="B194" s="9" t="s">
        <v>142</v>
      </c>
      <c r="D194" s="12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/>
      <c r="K194" s="5"/>
      <c r="L194" s="5"/>
      <c r="M194" s="5"/>
      <c r="N194" s="5"/>
      <c r="O194" s="9"/>
      <c r="Q194" s="12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9"/>
      <c r="AD194" s="12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9"/>
      <c r="AQ194" s="12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9"/>
    </row>
    <row r="195" spans="1:54" x14ac:dyDescent="0.45">
      <c r="A195" s="24" t="s">
        <v>126</v>
      </c>
      <c r="B195" s="9" t="s">
        <v>142</v>
      </c>
      <c r="D195" s="12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/>
      <c r="K195" s="5"/>
      <c r="L195" s="5"/>
      <c r="M195" s="5"/>
      <c r="N195" s="5"/>
      <c r="O195" s="9"/>
      <c r="Q195" s="12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9"/>
      <c r="AD195" s="12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9"/>
      <c r="AQ195" s="12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9"/>
    </row>
    <row r="196" spans="1:54" x14ac:dyDescent="0.45">
      <c r="A196" s="24" t="s">
        <v>127</v>
      </c>
      <c r="B196" s="9" t="s">
        <v>142</v>
      </c>
      <c r="D196" s="12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/>
      <c r="K196" s="5"/>
      <c r="L196" s="5"/>
      <c r="M196" s="5"/>
      <c r="N196" s="5"/>
      <c r="O196" s="9"/>
      <c r="Q196" s="12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9"/>
      <c r="AD196" s="12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9"/>
      <c r="AQ196" s="12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9"/>
    </row>
    <row r="197" spans="1:54" x14ac:dyDescent="0.45">
      <c r="A197" s="24" t="s">
        <v>128</v>
      </c>
      <c r="B197" s="9" t="s">
        <v>142</v>
      </c>
      <c r="D197" s="12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/>
      <c r="K197" s="5"/>
      <c r="L197" s="5"/>
      <c r="M197" s="5"/>
      <c r="N197" s="5"/>
      <c r="O197" s="9"/>
      <c r="Q197" s="12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9"/>
      <c r="AD197" s="12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9"/>
      <c r="AQ197" s="12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9"/>
    </row>
    <row r="198" spans="1:54" x14ac:dyDescent="0.45">
      <c r="A198" s="24" t="s">
        <v>129</v>
      </c>
      <c r="B198" s="9" t="s">
        <v>142</v>
      </c>
      <c r="D198" s="12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/>
      <c r="K198" s="5"/>
      <c r="L198" s="5"/>
      <c r="M198" s="5"/>
      <c r="N198" s="5"/>
      <c r="O198" s="9"/>
      <c r="Q198" s="12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9"/>
      <c r="AD198" s="12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9"/>
      <c r="AQ198" s="12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9"/>
    </row>
    <row r="199" spans="1:54" x14ac:dyDescent="0.45">
      <c r="A199" s="24" t="s">
        <v>130</v>
      </c>
      <c r="B199" s="9" t="s">
        <v>142</v>
      </c>
      <c r="D199" s="12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/>
      <c r="K199" s="5"/>
      <c r="L199" s="5"/>
      <c r="M199" s="5"/>
      <c r="N199" s="5"/>
      <c r="O199" s="9"/>
      <c r="Q199" s="12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9"/>
      <c r="AD199" s="12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9"/>
      <c r="AQ199" s="12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9"/>
    </row>
    <row r="200" spans="1:54" x14ac:dyDescent="0.45">
      <c r="A200" s="24" t="s">
        <v>131</v>
      </c>
      <c r="B200" s="9" t="s">
        <v>142</v>
      </c>
      <c r="D200" s="12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/>
      <c r="K200" s="5"/>
      <c r="L200" s="5"/>
      <c r="M200" s="5"/>
      <c r="N200" s="5"/>
      <c r="O200" s="9"/>
      <c r="Q200" s="12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9"/>
      <c r="AD200" s="12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9"/>
      <c r="AQ200" s="12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9"/>
    </row>
    <row r="201" spans="1:54" x14ac:dyDescent="0.45">
      <c r="A201" s="24" t="s">
        <v>132</v>
      </c>
      <c r="B201" s="9" t="s">
        <v>142</v>
      </c>
      <c r="D201" s="12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/>
      <c r="K201" s="5"/>
      <c r="L201" s="5"/>
      <c r="M201" s="5"/>
      <c r="N201" s="5"/>
      <c r="O201" s="9"/>
      <c r="Q201" s="12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9"/>
      <c r="AD201" s="12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9"/>
      <c r="AQ201" s="12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9"/>
    </row>
    <row r="202" spans="1:54" x14ac:dyDescent="0.45">
      <c r="A202" s="24" t="s">
        <v>133</v>
      </c>
      <c r="B202" s="9" t="s">
        <v>142</v>
      </c>
      <c r="D202" s="12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/>
      <c r="K202" s="5"/>
      <c r="L202" s="5"/>
      <c r="M202" s="5"/>
      <c r="N202" s="5"/>
      <c r="O202" s="9"/>
      <c r="Q202" s="12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9"/>
      <c r="AD202" s="12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9"/>
      <c r="AQ202" s="12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9"/>
    </row>
    <row r="203" spans="1:54" x14ac:dyDescent="0.45">
      <c r="A203" s="24" t="s">
        <v>134</v>
      </c>
      <c r="B203" s="9" t="s">
        <v>142</v>
      </c>
      <c r="D203" s="12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/>
      <c r="K203" s="5"/>
      <c r="L203" s="5"/>
      <c r="M203" s="5"/>
      <c r="N203" s="5"/>
      <c r="O203" s="9"/>
      <c r="Q203" s="12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9"/>
      <c r="AD203" s="12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9"/>
      <c r="AQ203" s="12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9"/>
    </row>
    <row r="204" spans="1:54" x14ac:dyDescent="0.45">
      <c r="A204" s="24" t="s">
        <v>135</v>
      </c>
      <c r="B204" s="9" t="s">
        <v>142</v>
      </c>
      <c r="D204" s="12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/>
      <c r="K204" s="5"/>
      <c r="L204" s="5"/>
      <c r="M204" s="5"/>
      <c r="N204" s="5"/>
      <c r="O204" s="9"/>
      <c r="Q204" s="12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9"/>
      <c r="AD204" s="12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9"/>
      <c r="AQ204" s="12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9"/>
    </row>
    <row r="205" spans="1:54" x14ac:dyDescent="0.45">
      <c r="A205" s="24" t="s">
        <v>136</v>
      </c>
      <c r="B205" s="9" t="s">
        <v>142</v>
      </c>
      <c r="D205" s="12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/>
      <c r="K205" s="5"/>
      <c r="L205" s="5"/>
      <c r="M205" s="5"/>
      <c r="N205" s="5"/>
      <c r="O205" s="9"/>
      <c r="Q205" s="12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9"/>
      <c r="AD205" s="12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9"/>
      <c r="AQ205" s="12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9"/>
    </row>
    <row r="206" spans="1:54" x14ac:dyDescent="0.45">
      <c r="A206" s="24" t="s">
        <v>137</v>
      </c>
      <c r="B206" s="9" t="s">
        <v>142</v>
      </c>
      <c r="D206" s="12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/>
      <c r="K206" s="5"/>
      <c r="L206" s="5"/>
      <c r="M206" s="5"/>
      <c r="N206" s="5"/>
      <c r="O206" s="9"/>
      <c r="Q206" s="12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9"/>
      <c r="AD206" s="12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9"/>
      <c r="AQ206" s="12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9"/>
    </row>
    <row r="207" spans="1:54" x14ac:dyDescent="0.45">
      <c r="A207" s="24" t="s">
        <v>138</v>
      </c>
      <c r="B207" s="9" t="s">
        <v>142</v>
      </c>
      <c r="D207" s="12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/>
      <c r="K207" s="5"/>
      <c r="L207" s="5"/>
      <c r="M207" s="5"/>
      <c r="N207" s="5"/>
      <c r="O207" s="9"/>
      <c r="Q207" s="12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9"/>
      <c r="AD207" s="12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9"/>
      <c r="AQ207" s="12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9"/>
    </row>
    <row r="208" spans="1:54" x14ac:dyDescent="0.45">
      <c r="A208" s="24" t="s">
        <v>139</v>
      </c>
      <c r="B208" s="9" t="s">
        <v>142</v>
      </c>
      <c r="D208" s="12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/>
      <c r="K208" s="5"/>
      <c r="L208" s="5"/>
      <c r="M208" s="5"/>
      <c r="N208" s="5"/>
      <c r="O208" s="9"/>
      <c r="Q208" s="12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9"/>
      <c r="AD208" s="12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9"/>
      <c r="AQ208" s="12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9"/>
    </row>
    <row r="209" spans="1:54" x14ac:dyDescent="0.45">
      <c r="A209" s="24" t="s">
        <v>140</v>
      </c>
      <c r="B209" s="9" t="s">
        <v>142</v>
      </c>
      <c r="D209" s="12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/>
      <c r="K209" s="5"/>
      <c r="L209" s="5"/>
      <c r="M209" s="5"/>
      <c r="N209" s="5"/>
      <c r="O209" s="9"/>
      <c r="Q209" s="12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9"/>
      <c r="AD209" s="12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9"/>
      <c r="AQ209" s="12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9"/>
    </row>
    <row r="210" spans="1:54" ht="14.65" thickBot="1" x14ac:dyDescent="0.5">
      <c r="A210" s="25" t="s">
        <v>141</v>
      </c>
      <c r="B210" s="11" t="s">
        <v>142</v>
      </c>
      <c r="D210" s="13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/>
      <c r="K210" s="10"/>
      <c r="L210" s="10"/>
      <c r="M210" s="10"/>
      <c r="N210" s="10"/>
      <c r="O210" s="11"/>
      <c r="Q210" s="13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1"/>
      <c r="AD210" s="13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1"/>
      <c r="AQ210" s="13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1"/>
    </row>
    <row r="211" spans="1:54" x14ac:dyDescent="0.45">
      <c r="A211" s="17" t="s">
        <v>38</v>
      </c>
      <c r="B211" s="22" t="s">
        <v>144</v>
      </c>
      <c r="D211" s="21">
        <v>5</v>
      </c>
      <c r="E211" s="18">
        <v>4</v>
      </c>
      <c r="F211" s="78">
        <v>4</v>
      </c>
      <c r="G211" s="18">
        <v>3</v>
      </c>
      <c r="H211" s="18">
        <v>0</v>
      </c>
      <c r="I211" s="18">
        <v>0</v>
      </c>
      <c r="J211" s="18"/>
      <c r="K211" s="18"/>
      <c r="L211" s="18"/>
      <c r="M211" s="18"/>
      <c r="N211" s="18"/>
      <c r="O211" s="22"/>
      <c r="Q211" s="21"/>
      <c r="R211" s="18"/>
      <c r="S211" s="18"/>
      <c r="T211" s="78"/>
      <c r="U211" s="78"/>
      <c r="V211" s="78"/>
      <c r="W211" s="78"/>
      <c r="X211" s="78"/>
      <c r="Y211" s="78"/>
      <c r="Z211" s="18"/>
      <c r="AA211" s="18"/>
      <c r="AB211" s="22"/>
      <c r="AD211" s="21">
        <v>1</v>
      </c>
      <c r="AE211" s="78">
        <v>1</v>
      </c>
      <c r="AF211" s="78">
        <v>1</v>
      </c>
      <c r="AG211" s="78">
        <v>3</v>
      </c>
      <c r="AH211" s="78"/>
      <c r="AI211" s="78"/>
      <c r="AJ211" s="78"/>
      <c r="AK211" s="78"/>
      <c r="AL211" s="78"/>
      <c r="AM211" s="78"/>
      <c r="AN211" s="78"/>
      <c r="AO211" s="47"/>
      <c r="AQ211" s="21">
        <v>1</v>
      </c>
      <c r="AR211" s="18">
        <v>1</v>
      </c>
      <c r="AS211" s="18">
        <v>1</v>
      </c>
      <c r="AT211" s="78">
        <v>3</v>
      </c>
      <c r="AU211" s="78"/>
      <c r="AV211" s="78"/>
      <c r="AW211" s="78"/>
      <c r="AX211" s="78"/>
      <c r="AY211" s="78"/>
      <c r="AZ211" s="78"/>
      <c r="BA211" s="78"/>
      <c r="BB211" s="47"/>
    </row>
    <row r="212" spans="1:54" x14ac:dyDescent="0.45">
      <c r="A212" s="24" t="s">
        <v>39</v>
      </c>
      <c r="B212" s="9" t="s">
        <v>144</v>
      </c>
      <c r="D212" s="12">
        <v>0</v>
      </c>
      <c r="E212" s="5">
        <v>0</v>
      </c>
      <c r="F212" s="5">
        <v>0</v>
      </c>
      <c r="G212" s="239">
        <v>0</v>
      </c>
      <c r="H212" s="239">
        <v>0</v>
      </c>
      <c r="I212" s="239">
        <v>0</v>
      </c>
      <c r="J212" s="5"/>
      <c r="K212" s="5"/>
      <c r="L212" s="5"/>
      <c r="M212" s="5"/>
      <c r="N212" s="5"/>
      <c r="O212" s="9"/>
      <c r="Q212" s="12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9"/>
      <c r="AD212" s="12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9"/>
      <c r="AQ212" s="12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9"/>
    </row>
    <row r="213" spans="1:54" x14ac:dyDescent="0.45">
      <c r="A213" s="24" t="s">
        <v>40</v>
      </c>
      <c r="B213" s="9" t="s">
        <v>144</v>
      </c>
      <c r="D213" s="12">
        <v>0</v>
      </c>
      <c r="E213" s="5">
        <v>0</v>
      </c>
      <c r="F213" s="5">
        <v>0</v>
      </c>
      <c r="G213" s="239">
        <v>0</v>
      </c>
      <c r="H213" s="239">
        <v>0</v>
      </c>
      <c r="I213" s="239">
        <v>0</v>
      </c>
      <c r="J213" s="5"/>
      <c r="K213" s="5"/>
      <c r="L213" s="5"/>
      <c r="M213" s="5"/>
      <c r="N213" s="5"/>
      <c r="O213" s="9"/>
      <c r="Q213" s="12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9"/>
      <c r="AD213" s="12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9"/>
      <c r="AQ213" s="12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9"/>
    </row>
    <row r="214" spans="1:54" x14ac:dyDescent="0.45">
      <c r="A214" s="24" t="s">
        <v>41</v>
      </c>
      <c r="B214" s="9" t="s">
        <v>144</v>
      </c>
      <c r="D214" s="12">
        <v>41</v>
      </c>
      <c r="E214" s="5">
        <v>41</v>
      </c>
      <c r="F214" s="5">
        <v>38</v>
      </c>
      <c r="G214" s="5">
        <v>31</v>
      </c>
      <c r="H214" s="239">
        <v>0</v>
      </c>
      <c r="I214" s="239">
        <v>0</v>
      </c>
      <c r="J214" s="5"/>
      <c r="K214" s="5"/>
      <c r="L214" s="5"/>
      <c r="M214" s="5"/>
      <c r="N214" s="5"/>
      <c r="O214" s="9"/>
      <c r="Q214" s="12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9"/>
      <c r="AD214" s="12">
        <v>8</v>
      </c>
      <c r="AE214" s="5">
        <v>8</v>
      </c>
      <c r="AF214" s="5">
        <v>7</v>
      </c>
      <c r="AG214" s="5">
        <v>31</v>
      </c>
      <c r="AH214" s="5"/>
      <c r="AI214" s="5"/>
      <c r="AJ214" s="5"/>
      <c r="AK214" s="5"/>
      <c r="AL214" s="5"/>
      <c r="AM214" s="5"/>
      <c r="AN214" s="5"/>
      <c r="AO214" s="9"/>
      <c r="AQ214" s="12">
        <v>9</v>
      </c>
      <c r="AR214" s="5">
        <v>8</v>
      </c>
      <c r="AS214" s="5">
        <v>7</v>
      </c>
      <c r="AT214" s="5">
        <v>31</v>
      </c>
      <c r="AU214" s="5"/>
      <c r="AV214" s="5"/>
      <c r="AW214" s="5"/>
      <c r="AX214" s="5"/>
      <c r="AY214" s="5"/>
      <c r="AZ214" s="5"/>
      <c r="BA214" s="5"/>
      <c r="BB214" s="9"/>
    </row>
    <row r="215" spans="1:54" x14ac:dyDescent="0.45">
      <c r="A215" s="24" t="s">
        <v>42</v>
      </c>
      <c r="B215" s="9" t="s">
        <v>144</v>
      </c>
      <c r="D215" s="12">
        <v>5</v>
      </c>
      <c r="E215" s="5">
        <v>5</v>
      </c>
      <c r="F215" s="5">
        <v>6</v>
      </c>
      <c r="G215" s="5">
        <v>5</v>
      </c>
      <c r="H215" s="239">
        <v>0</v>
      </c>
      <c r="I215" s="239">
        <v>0</v>
      </c>
      <c r="J215" s="5"/>
      <c r="K215" s="5"/>
      <c r="L215" s="5"/>
      <c r="M215" s="5"/>
      <c r="N215" s="5"/>
      <c r="O215" s="9"/>
      <c r="Q215" s="12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9"/>
      <c r="AD215" s="12">
        <v>1</v>
      </c>
      <c r="AE215" s="5"/>
      <c r="AF215" s="5">
        <v>1</v>
      </c>
      <c r="AG215" s="5">
        <v>5</v>
      </c>
      <c r="AH215" s="5"/>
      <c r="AI215" s="5"/>
      <c r="AJ215" s="5"/>
      <c r="AK215" s="5"/>
      <c r="AL215" s="5"/>
      <c r="AM215" s="5"/>
      <c r="AN215" s="5"/>
      <c r="AO215" s="9"/>
      <c r="AQ215" s="12">
        <v>1</v>
      </c>
      <c r="AR215" s="5"/>
      <c r="AS215" s="5">
        <v>1</v>
      </c>
      <c r="AT215" s="5">
        <v>5</v>
      </c>
      <c r="AU215" s="5"/>
      <c r="AV215" s="5"/>
      <c r="AW215" s="5"/>
      <c r="AX215" s="5"/>
      <c r="AY215" s="5"/>
      <c r="AZ215" s="5"/>
      <c r="BA215" s="5"/>
      <c r="BB215" s="9"/>
    </row>
    <row r="216" spans="1:54" x14ac:dyDescent="0.45">
      <c r="A216" s="24" t="s">
        <v>43</v>
      </c>
      <c r="B216" s="9" t="s">
        <v>144</v>
      </c>
      <c r="D216" s="12">
        <v>4</v>
      </c>
      <c r="E216" s="5">
        <v>11</v>
      </c>
      <c r="F216" s="5">
        <v>9</v>
      </c>
      <c r="G216" s="5">
        <v>5</v>
      </c>
      <c r="H216" s="239">
        <v>0</v>
      </c>
      <c r="I216" s="239">
        <v>0</v>
      </c>
      <c r="J216" s="5"/>
      <c r="K216" s="5"/>
      <c r="L216" s="5"/>
      <c r="M216" s="5"/>
      <c r="N216" s="5"/>
      <c r="O216" s="9"/>
      <c r="Q216" s="12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9"/>
      <c r="AD216" s="12">
        <v>1</v>
      </c>
      <c r="AE216" s="5">
        <v>2</v>
      </c>
      <c r="AF216" s="5">
        <v>4</v>
      </c>
      <c r="AG216" s="5">
        <v>5</v>
      </c>
      <c r="AH216" s="5"/>
      <c r="AI216" s="5"/>
      <c r="AJ216" s="5"/>
      <c r="AK216" s="5"/>
      <c r="AL216" s="5"/>
      <c r="AM216" s="5"/>
      <c r="AN216" s="5"/>
      <c r="AO216" s="9"/>
      <c r="AQ216" s="12">
        <v>1</v>
      </c>
      <c r="AR216" s="5">
        <v>2</v>
      </c>
      <c r="AS216" s="5">
        <v>4</v>
      </c>
      <c r="AT216" s="5">
        <v>5</v>
      </c>
      <c r="AU216" s="5"/>
      <c r="AV216" s="5"/>
      <c r="AW216" s="5"/>
      <c r="AX216" s="5"/>
      <c r="AY216" s="5"/>
      <c r="AZ216" s="5"/>
      <c r="BA216" s="5"/>
      <c r="BB216" s="9"/>
    </row>
    <row r="217" spans="1:54" x14ac:dyDescent="0.45">
      <c r="A217" s="24" t="s">
        <v>44</v>
      </c>
      <c r="B217" s="9" t="s">
        <v>144</v>
      </c>
      <c r="D217" s="12">
        <v>8</v>
      </c>
      <c r="E217" s="5">
        <v>6</v>
      </c>
      <c r="F217" s="5">
        <v>9</v>
      </c>
      <c r="G217" s="5">
        <v>7</v>
      </c>
      <c r="H217" s="239">
        <v>0</v>
      </c>
      <c r="I217" s="239">
        <v>0</v>
      </c>
      <c r="J217" s="5"/>
      <c r="K217" s="5"/>
      <c r="L217" s="5"/>
      <c r="M217" s="5"/>
      <c r="N217" s="5"/>
      <c r="O217" s="9"/>
      <c r="Q217" s="12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9"/>
      <c r="AD217" s="12">
        <v>4</v>
      </c>
      <c r="AE217" s="5">
        <v>1</v>
      </c>
      <c r="AF217" s="5">
        <v>2</v>
      </c>
      <c r="AG217" s="5">
        <v>7</v>
      </c>
      <c r="AH217" s="5"/>
      <c r="AI217" s="5"/>
      <c r="AJ217" s="5"/>
      <c r="AK217" s="5"/>
      <c r="AL217" s="5"/>
      <c r="AM217" s="5"/>
      <c r="AN217" s="5"/>
      <c r="AO217" s="9"/>
      <c r="AQ217" s="12">
        <v>4</v>
      </c>
      <c r="AR217" s="5">
        <v>1</v>
      </c>
      <c r="AS217" s="5">
        <v>2</v>
      </c>
      <c r="AT217" s="5">
        <v>7</v>
      </c>
      <c r="AU217" s="5"/>
      <c r="AV217" s="5"/>
      <c r="AW217" s="5"/>
      <c r="AX217" s="5"/>
      <c r="AY217" s="5"/>
      <c r="AZ217" s="5"/>
      <c r="BA217" s="5"/>
      <c r="BB217" s="9"/>
    </row>
    <row r="218" spans="1:54" x14ac:dyDescent="0.45">
      <c r="A218" s="24" t="s">
        <v>45</v>
      </c>
      <c r="B218" s="9" t="s">
        <v>144</v>
      </c>
      <c r="D218" s="12">
        <v>18</v>
      </c>
      <c r="E218" s="5">
        <v>19</v>
      </c>
      <c r="F218" s="5">
        <v>19</v>
      </c>
      <c r="G218" s="5">
        <v>13</v>
      </c>
      <c r="H218" s="239">
        <v>0</v>
      </c>
      <c r="I218" s="239">
        <v>0</v>
      </c>
      <c r="J218" s="5"/>
      <c r="K218" s="5"/>
      <c r="L218" s="5"/>
      <c r="M218" s="5"/>
      <c r="N218" s="5"/>
      <c r="O218" s="9"/>
      <c r="Q218" s="12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9"/>
      <c r="AD218" s="12">
        <v>10</v>
      </c>
      <c r="AE218" s="5">
        <v>1</v>
      </c>
      <c r="AF218" s="5">
        <v>6</v>
      </c>
      <c r="AG218" s="5">
        <v>13</v>
      </c>
      <c r="AH218" s="5"/>
      <c r="AI218" s="5"/>
      <c r="AJ218" s="5"/>
      <c r="AK218" s="5"/>
      <c r="AL218" s="5"/>
      <c r="AM218" s="5"/>
      <c r="AN218" s="5"/>
      <c r="AO218" s="9"/>
      <c r="AQ218" s="12">
        <v>10</v>
      </c>
      <c r="AR218" s="5">
        <v>1</v>
      </c>
      <c r="AS218" s="5">
        <v>6</v>
      </c>
      <c r="AT218" s="5">
        <v>13</v>
      </c>
      <c r="AU218" s="5"/>
      <c r="AV218" s="5"/>
      <c r="AW218" s="5"/>
      <c r="AX218" s="5"/>
      <c r="AY218" s="5"/>
      <c r="AZ218" s="5"/>
      <c r="BA218" s="5"/>
      <c r="BB218" s="9"/>
    </row>
    <row r="219" spans="1:54" x14ac:dyDescent="0.45">
      <c r="A219" s="24" t="s">
        <v>46</v>
      </c>
      <c r="B219" s="9" t="s">
        <v>144</v>
      </c>
      <c r="D219" s="12">
        <v>2</v>
      </c>
      <c r="E219" s="5">
        <v>0</v>
      </c>
      <c r="F219" s="5">
        <v>0</v>
      </c>
      <c r="G219" s="239">
        <v>0</v>
      </c>
      <c r="H219" s="239">
        <v>0</v>
      </c>
      <c r="I219" s="239">
        <v>0</v>
      </c>
      <c r="J219" s="5"/>
      <c r="K219" s="5"/>
      <c r="L219" s="5"/>
      <c r="M219" s="5"/>
      <c r="N219" s="5"/>
      <c r="O219" s="9"/>
      <c r="Q219" s="12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9"/>
      <c r="AD219" s="12">
        <v>2</v>
      </c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9"/>
      <c r="AQ219" s="12">
        <v>2</v>
      </c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9"/>
    </row>
    <row r="220" spans="1:54" x14ac:dyDescent="0.45">
      <c r="A220" s="24" t="s">
        <v>47</v>
      </c>
      <c r="B220" s="9" t="s">
        <v>144</v>
      </c>
      <c r="D220" s="12">
        <v>5</v>
      </c>
      <c r="E220" s="5">
        <v>6</v>
      </c>
      <c r="F220" s="5">
        <v>7</v>
      </c>
      <c r="G220" s="5">
        <v>4</v>
      </c>
      <c r="H220" s="239">
        <v>0</v>
      </c>
      <c r="I220" s="239">
        <v>0</v>
      </c>
      <c r="J220" s="5"/>
      <c r="K220" s="5"/>
      <c r="L220" s="5"/>
      <c r="M220" s="5"/>
      <c r="N220" s="5"/>
      <c r="O220" s="9"/>
      <c r="Q220" s="12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9"/>
      <c r="AD220" s="12">
        <v>2</v>
      </c>
      <c r="AE220" s="5"/>
      <c r="AF220" s="5">
        <v>3</v>
      </c>
      <c r="AG220" s="5">
        <v>4</v>
      </c>
      <c r="AH220" s="5"/>
      <c r="AI220" s="5"/>
      <c r="AJ220" s="5"/>
      <c r="AK220" s="5"/>
      <c r="AL220" s="5"/>
      <c r="AM220" s="5"/>
      <c r="AN220" s="5"/>
      <c r="AO220" s="9"/>
      <c r="AQ220" s="12">
        <v>2</v>
      </c>
      <c r="AR220" s="5"/>
      <c r="AS220" s="5">
        <v>3</v>
      </c>
      <c r="AT220" s="5">
        <v>4</v>
      </c>
      <c r="AU220" s="5"/>
      <c r="AV220" s="5"/>
      <c r="AW220" s="5"/>
      <c r="AX220" s="5"/>
      <c r="AY220" s="5"/>
      <c r="AZ220" s="5"/>
      <c r="BA220" s="5"/>
      <c r="BB220" s="9"/>
    </row>
    <row r="221" spans="1:54" x14ac:dyDescent="0.45">
      <c r="A221" s="24" t="s">
        <v>48</v>
      </c>
      <c r="B221" s="9" t="s">
        <v>144</v>
      </c>
      <c r="D221" s="12">
        <v>0</v>
      </c>
      <c r="E221" s="5">
        <v>0</v>
      </c>
      <c r="F221" s="5">
        <v>0</v>
      </c>
      <c r="G221" s="239">
        <v>0</v>
      </c>
      <c r="H221" s="239">
        <v>0</v>
      </c>
      <c r="I221" s="239">
        <v>0</v>
      </c>
      <c r="J221" s="5"/>
      <c r="K221" s="5"/>
      <c r="L221" s="5"/>
      <c r="M221" s="5"/>
      <c r="N221" s="5"/>
      <c r="O221" s="9"/>
      <c r="Q221" s="12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9"/>
      <c r="AD221" s="12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9"/>
      <c r="AQ221" s="12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9"/>
    </row>
    <row r="222" spans="1:54" x14ac:dyDescent="0.45">
      <c r="A222" s="24" t="s">
        <v>49</v>
      </c>
      <c r="B222" s="9" t="s">
        <v>144</v>
      </c>
      <c r="D222" s="12">
        <v>5</v>
      </c>
      <c r="E222" s="5">
        <v>6</v>
      </c>
      <c r="F222" s="5">
        <v>6</v>
      </c>
      <c r="G222" s="5">
        <v>3</v>
      </c>
      <c r="H222" s="239">
        <v>0</v>
      </c>
      <c r="I222" s="239">
        <v>0</v>
      </c>
      <c r="J222" s="5"/>
      <c r="K222" s="5"/>
      <c r="L222" s="5"/>
      <c r="M222" s="5"/>
      <c r="N222" s="5"/>
      <c r="O222" s="9"/>
      <c r="Q222" s="12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9"/>
      <c r="AD222" s="12"/>
      <c r="AE222" s="5"/>
      <c r="AF222" s="5">
        <v>3</v>
      </c>
      <c r="AG222" s="5">
        <v>3</v>
      </c>
      <c r="AH222" s="5"/>
      <c r="AI222" s="5"/>
      <c r="AJ222" s="5"/>
      <c r="AK222" s="5"/>
      <c r="AL222" s="5"/>
      <c r="AM222" s="5"/>
      <c r="AN222" s="5"/>
      <c r="AO222" s="9"/>
      <c r="AQ222" s="12"/>
      <c r="AR222" s="5"/>
      <c r="AS222" s="5">
        <v>3</v>
      </c>
      <c r="AT222" s="5">
        <v>3</v>
      </c>
      <c r="AU222" s="5"/>
      <c r="AV222" s="5"/>
      <c r="AW222" s="5"/>
      <c r="AX222" s="5"/>
      <c r="AY222" s="5"/>
      <c r="AZ222" s="5"/>
      <c r="BA222" s="5"/>
      <c r="BB222" s="9"/>
    </row>
    <row r="223" spans="1:54" x14ac:dyDescent="0.45">
      <c r="A223" s="24" t="s">
        <v>50</v>
      </c>
      <c r="B223" s="9" t="s">
        <v>144</v>
      </c>
      <c r="D223" s="12">
        <v>20</v>
      </c>
      <c r="E223" s="5">
        <v>21</v>
      </c>
      <c r="F223" s="5">
        <v>17</v>
      </c>
      <c r="G223" s="5">
        <v>16</v>
      </c>
      <c r="H223" s="239">
        <v>0</v>
      </c>
      <c r="I223" s="239">
        <v>0</v>
      </c>
      <c r="J223" s="5"/>
      <c r="K223" s="5"/>
      <c r="L223" s="5"/>
      <c r="M223" s="5"/>
      <c r="N223" s="5"/>
      <c r="O223" s="9"/>
      <c r="Q223" s="12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9"/>
      <c r="AD223" s="12">
        <v>11</v>
      </c>
      <c r="AE223" s="5">
        <v>5</v>
      </c>
      <c r="AF223" s="5">
        <v>1</v>
      </c>
      <c r="AG223" s="5">
        <v>16</v>
      </c>
      <c r="AH223" s="5"/>
      <c r="AI223" s="5"/>
      <c r="AJ223" s="5"/>
      <c r="AK223" s="5"/>
      <c r="AL223" s="5"/>
      <c r="AM223" s="5"/>
      <c r="AN223" s="5"/>
      <c r="AO223" s="9"/>
      <c r="AQ223" s="12">
        <v>11</v>
      </c>
      <c r="AR223" s="5">
        <v>5</v>
      </c>
      <c r="AS223" s="5">
        <v>1</v>
      </c>
      <c r="AT223" s="5">
        <v>16</v>
      </c>
      <c r="AU223" s="5"/>
      <c r="AV223" s="5"/>
      <c r="AW223" s="5"/>
      <c r="AX223" s="5"/>
      <c r="AY223" s="5"/>
      <c r="AZ223" s="5"/>
      <c r="BA223" s="5"/>
      <c r="BB223" s="9"/>
    </row>
    <row r="224" spans="1:54" x14ac:dyDescent="0.45">
      <c r="A224" s="24" t="s">
        <v>51</v>
      </c>
      <c r="B224" s="9" t="s">
        <v>144</v>
      </c>
      <c r="D224" s="12">
        <v>0</v>
      </c>
      <c r="E224" s="5">
        <v>0</v>
      </c>
      <c r="F224" s="5">
        <v>0</v>
      </c>
      <c r="G224" s="239">
        <v>0</v>
      </c>
      <c r="H224" s="239">
        <v>0</v>
      </c>
      <c r="I224" s="239">
        <v>0</v>
      </c>
      <c r="J224" s="5"/>
      <c r="K224" s="5"/>
      <c r="L224" s="5"/>
      <c r="M224" s="5"/>
      <c r="N224" s="5"/>
      <c r="O224" s="9"/>
      <c r="Q224" s="12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9"/>
      <c r="AD224" s="12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9"/>
      <c r="AQ224" s="12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9"/>
    </row>
    <row r="225" spans="1:54" x14ac:dyDescent="0.45">
      <c r="A225" s="24" t="s">
        <v>52</v>
      </c>
      <c r="B225" s="9" t="s">
        <v>144</v>
      </c>
      <c r="D225" s="12">
        <v>18</v>
      </c>
      <c r="E225" s="5">
        <v>16</v>
      </c>
      <c r="F225" s="5">
        <v>13</v>
      </c>
      <c r="G225" s="5">
        <v>8</v>
      </c>
      <c r="H225" s="239">
        <v>0</v>
      </c>
      <c r="I225" s="239">
        <v>0</v>
      </c>
      <c r="J225" s="5"/>
      <c r="K225" s="5"/>
      <c r="L225" s="5"/>
      <c r="M225" s="5"/>
      <c r="N225" s="5"/>
      <c r="O225" s="9"/>
      <c r="Q225" s="12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9"/>
      <c r="AD225" s="12">
        <v>8</v>
      </c>
      <c r="AE225" s="5">
        <v>4</v>
      </c>
      <c r="AF225" s="5">
        <v>5</v>
      </c>
      <c r="AG225" s="5">
        <v>8</v>
      </c>
      <c r="AH225" s="5"/>
      <c r="AI225" s="5"/>
      <c r="AJ225" s="5"/>
      <c r="AK225" s="5"/>
      <c r="AL225" s="5"/>
      <c r="AM225" s="5"/>
      <c r="AN225" s="5"/>
      <c r="AO225" s="9"/>
      <c r="AQ225" s="12">
        <v>8</v>
      </c>
      <c r="AR225" s="5">
        <v>4</v>
      </c>
      <c r="AS225" s="5">
        <v>5</v>
      </c>
      <c r="AT225" s="5">
        <v>8</v>
      </c>
      <c r="AU225" s="5"/>
      <c r="AV225" s="5"/>
      <c r="AW225" s="5"/>
      <c r="AX225" s="5"/>
      <c r="AY225" s="5"/>
      <c r="AZ225" s="5"/>
      <c r="BA225" s="5"/>
      <c r="BB225" s="9"/>
    </row>
    <row r="226" spans="1:54" x14ac:dyDescent="0.45">
      <c r="A226" s="24" t="s">
        <v>53</v>
      </c>
      <c r="B226" s="9" t="s">
        <v>144</v>
      </c>
      <c r="D226" s="12">
        <v>1</v>
      </c>
      <c r="E226" s="5">
        <v>1</v>
      </c>
      <c r="F226" s="5">
        <v>1</v>
      </c>
      <c r="G226" s="5">
        <v>1</v>
      </c>
      <c r="H226" s="239">
        <v>0</v>
      </c>
      <c r="I226" s="239">
        <v>0</v>
      </c>
      <c r="J226" s="5"/>
      <c r="K226" s="5"/>
      <c r="L226" s="5"/>
      <c r="M226" s="5"/>
      <c r="N226" s="5"/>
      <c r="O226" s="9"/>
      <c r="Q226" s="12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9"/>
      <c r="AD226" s="12">
        <v>1</v>
      </c>
      <c r="AE226" s="5"/>
      <c r="AF226" s="5"/>
      <c r="AG226" s="5">
        <v>1</v>
      </c>
      <c r="AH226" s="5"/>
      <c r="AI226" s="5"/>
      <c r="AJ226" s="5"/>
      <c r="AK226" s="5"/>
      <c r="AL226" s="5"/>
      <c r="AM226" s="5"/>
      <c r="AN226" s="5"/>
      <c r="AO226" s="9"/>
      <c r="AQ226" s="12">
        <v>1</v>
      </c>
      <c r="AR226" s="5"/>
      <c r="AS226" s="5"/>
      <c r="AT226" s="5">
        <v>1</v>
      </c>
      <c r="AU226" s="5"/>
      <c r="AV226" s="5"/>
      <c r="AW226" s="5"/>
      <c r="AX226" s="5"/>
      <c r="AY226" s="5"/>
      <c r="AZ226" s="5"/>
      <c r="BA226" s="5"/>
      <c r="BB226" s="9"/>
    </row>
    <row r="227" spans="1:54" x14ac:dyDescent="0.45">
      <c r="A227" s="24" t="s">
        <v>54</v>
      </c>
      <c r="B227" s="9" t="s">
        <v>144</v>
      </c>
      <c r="D227" s="12">
        <v>17</v>
      </c>
      <c r="E227" s="5">
        <v>17</v>
      </c>
      <c r="F227" s="5">
        <v>16</v>
      </c>
      <c r="G227" s="5">
        <v>8</v>
      </c>
      <c r="H227" s="239">
        <v>0</v>
      </c>
      <c r="I227" s="239">
        <v>0</v>
      </c>
      <c r="J227" s="5"/>
      <c r="K227" s="5"/>
      <c r="L227" s="5"/>
      <c r="M227" s="5"/>
      <c r="N227" s="5"/>
      <c r="O227" s="9"/>
      <c r="Q227" s="12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9"/>
      <c r="AD227" s="12">
        <v>7</v>
      </c>
      <c r="AE227" s="5">
        <v>3</v>
      </c>
      <c r="AF227" s="5">
        <v>8</v>
      </c>
      <c r="AG227" s="5">
        <v>8</v>
      </c>
      <c r="AH227" s="5"/>
      <c r="AI227" s="5"/>
      <c r="AJ227" s="5"/>
      <c r="AK227" s="5"/>
      <c r="AL227" s="5"/>
      <c r="AM227" s="5"/>
      <c r="AN227" s="5"/>
      <c r="AO227" s="9"/>
      <c r="AQ227" s="238">
        <v>8</v>
      </c>
      <c r="AR227" s="5">
        <v>3</v>
      </c>
      <c r="AS227" s="5">
        <v>8</v>
      </c>
      <c r="AT227" s="5">
        <v>8</v>
      </c>
      <c r="AU227" s="5"/>
      <c r="AV227" s="5"/>
      <c r="AW227" s="5"/>
      <c r="AX227" s="5"/>
      <c r="AY227" s="5"/>
      <c r="AZ227" s="5"/>
      <c r="BA227" s="5"/>
      <c r="BB227" s="9"/>
    </row>
    <row r="228" spans="1:54" x14ac:dyDescent="0.45">
      <c r="A228" s="24" t="s">
        <v>55</v>
      </c>
      <c r="B228" s="9" t="s">
        <v>144</v>
      </c>
      <c r="D228" s="12">
        <v>2</v>
      </c>
      <c r="E228" s="5">
        <v>1</v>
      </c>
      <c r="F228" s="5">
        <v>1</v>
      </c>
      <c r="G228" s="5">
        <v>1</v>
      </c>
      <c r="H228" s="239">
        <v>0</v>
      </c>
      <c r="I228" s="239">
        <v>0</v>
      </c>
      <c r="J228" s="5"/>
      <c r="K228" s="5"/>
      <c r="L228" s="5"/>
      <c r="M228" s="5"/>
      <c r="N228" s="5"/>
      <c r="O228" s="9"/>
      <c r="Q228" s="12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9"/>
      <c r="AD228" s="12">
        <v>1</v>
      </c>
      <c r="AE228" s="5"/>
      <c r="AF228" s="5"/>
      <c r="AG228" s="5">
        <v>1</v>
      </c>
      <c r="AH228" s="5"/>
      <c r="AI228" s="5"/>
      <c r="AJ228" s="5"/>
      <c r="AK228" s="5"/>
      <c r="AL228" s="5"/>
      <c r="AM228" s="5"/>
      <c r="AN228" s="5"/>
      <c r="AO228" s="9"/>
      <c r="AQ228" s="12">
        <v>1</v>
      </c>
      <c r="AR228" s="5"/>
      <c r="AS228" s="5"/>
      <c r="AT228" s="5">
        <v>1</v>
      </c>
      <c r="AU228" s="5"/>
      <c r="AV228" s="5"/>
      <c r="AW228" s="5"/>
      <c r="AX228" s="5"/>
      <c r="AY228" s="5"/>
      <c r="AZ228" s="5"/>
      <c r="BA228" s="5"/>
      <c r="BB228" s="9"/>
    </row>
    <row r="229" spans="1:54" x14ac:dyDescent="0.45">
      <c r="A229" s="24" t="s">
        <v>56</v>
      </c>
      <c r="B229" s="9" t="s">
        <v>144</v>
      </c>
      <c r="D229" s="12">
        <v>8</v>
      </c>
      <c r="E229" s="5">
        <v>10</v>
      </c>
      <c r="F229" s="5">
        <v>8</v>
      </c>
      <c r="G229" s="5">
        <v>7</v>
      </c>
      <c r="H229" s="239">
        <v>0</v>
      </c>
      <c r="I229" s="239">
        <v>0</v>
      </c>
      <c r="J229" s="5"/>
      <c r="K229" s="5"/>
      <c r="L229" s="5"/>
      <c r="M229" s="5"/>
      <c r="N229" s="5"/>
      <c r="O229" s="9"/>
      <c r="Q229" s="12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9"/>
      <c r="AD229" s="12">
        <v>2</v>
      </c>
      <c r="AE229" s="5">
        <v>4</v>
      </c>
      <c r="AF229" s="5">
        <v>1</v>
      </c>
      <c r="AG229" s="5">
        <v>7</v>
      </c>
      <c r="AH229" s="5"/>
      <c r="AI229" s="5"/>
      <c r="AJ229" s="5"/>
      <c r="AK229" s="5"/>
      <c r="AL229" s="5"/>
      <c r="AM229" s="5"/>
      <c r="AN229" s="5"/>
      <c r="AO229" s="9"/>
      <c r="AQ229" s="12">
        <v>2</v>
      </c>
      <c r="AR229" s="5">
        <v>4</v>
      </c>
      <c r="AS229" s="5">
        <v>1</v>
      </c>
      <c r="AT229" s="5">
        <v>7</v>
      </c>
      <c r="AU229" s="5"/>
      <c r="AV229" s="5"/>
      <c r="AW229" s="5"/>
      <c r="AX229" s="5"/>
      <c r="AY229" s="5"/>
      <c r="AZ229" s="5"/>
      <c r="BA229" s="5"/>
      <c r="BB229" s="9"/>
    </row>
    <row r="230" spans="1:54" x14ac:dyDescent="0.45">
      <c r="A230" s="24" t="s">
        <v>57</v>
      </c>
      <c r="B230" s="9" t="s">
        <v>144</v>
      </c>
      <c r="D230" s="12">
        <v>31</v>
      </c>
      <c r="E230" s="5">
        <v>36</v>
      </c>
      <c r="F230" s="5">
        <v>31</v>
      </c>
      <c r="G230" s="5">
        <v>23</v>
      </c>
      <c r="H230" s="239">
        <v>0</v>
      </c>
      <c r="I230" s="239">
        <v>0</v>
      </c>
      <c r="J230" s="5"/>
      <c r="K230" s="5"/>
      <c r="L230" s="5"/>
      <c r="M230" s="5"/>
      <c r="N230" s="5"/>
      <c r="O230" s="9"/>
      <c r="Q230" s="12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9"/>
      <c r="AD230" s="12">
        <v>10</v>
      </c>
      <c r="AE230" s="5">
        <v>5</v>
      </c>
      <c r="AF230" s="5">
        <v>8</v>
      </c>
      <c r="AG230" s="5">
        <v>23</v>
      </c>
      <c r="AH230" s="5"/>
      <c r="AI230" s="5"/>
      <c r="AJ230" s="5"/>
      <c r="AK230" s="5"/>
      <c r="AL230" s="5"/>
      <c r="AM230" s="5"/>
      <c r="AN230" s="5"/>
      <c r="AO230" s="9"/>
      <c r="AQ230" s="12">
        <v>10</v>
      </c>
      <c r="AR230" s="5">
        <v>5</v>
      </c>
      <c r="AS230" s="5">
        <v>8</v>
      </c>
      <c r="AT230" s="5">
        <v>23</v>
      </c>
      <c r="AU230" s="5"/>
      <c r="AV230" s="5"/>
      <c r="AW230" s="5"/>
      <c r="AX230" s="5"/>
      <c r="AY230" s="5"/>
      <c r="AZ230" s="5"/>
      <c r="BA230" s="5"/>
      <c r="BB230" s="9"/>
    </row>
    <row r="231" spans="1:54" x14ac:dyDescent="0.45">
      <c r="A231" s="24" t="s">
        <v>58</v>
      </c>
      <c r="B231" s="9" t="s">
        <v>144</v>
      </c>
      <c r="D231" s="12">
        <v>0</v>
      </c>
      <c r="E231" s="5">
        <v>0</v>
      </c>
      <c r="F231" s="5">
        <v>0</v>
      </c>
      <c r="G231" s="239">
        <v>0</v>
      </c>
      <c r="H231" s="239">
        <v>0</v>
      </c>
      <c r="I231" s="239">
        <v>0</v>
      </c>
      <c r="J231" s="5"/>
      <c r="K231" s="5"/>
      <c r="L231" s="5"/>
      <c r="M231" s="5"/>
      <c r="N231" s="5"/>
      <c r="O231" s="9"/>
      <c r="Q231" s="12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9"/>
      <c r="AD231" s="12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9"/>
      <c r="AQ231" s="12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9"/>
    </row>
    <row r="232" spans="1:54" x14ac:dyDescent="0.45">
      <c r="A232" s="24" t="s">
        <v>59</v>
      </c>
      <c r="B232" s="9" t="s">
        <v>144</v>
      </c>
      <c r="D232" s="12">
        <v>5</v>
      </c>
      <c r="E232" s="5">
        <v>1</v>
      </c>
      <c r="F232" s="5">
        <v>0</v>
      </c>
      <c r="G232" s="239">
        <v>0</v>
      </c>
      <c r="H232" s="239">
        <v>0</v>
      </c>
      <c r="I232" s="239">
        <v>0</v>
      </c>
      <c r="J232" s="5"/>
      <c r="K232" s="5"/>
      <c r="L232" s="5"/>
      <c r="M232" s="5"/>
      <c r="N232" s="5"/>
      <c r="O232" s="9"/>
      <c r="Q232" s="12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9"/>
      <c r="AD232" s="12">
        <v>4</v>
      </c>
      <c r="AE232" s="5">
        <v>1</v>
      </c>
      <c r="AF232" s="5"/>
      <c r="AG232" s="5"/>
      <c r="AH232" s="5"/>
      <c r="AI232" s="5"/>
      <c r="AJ232" s="5"/>
      <c r="AK232" s="5"/>
      <c r="AL232" s="5"/>
      <c r="AM232" s="5"/>
      <c r="AN232" s="5"/>
      <c r="AO232" s="9"/>
      <c r="AQ232" s="12">
        <v>4</v>
      </c>
      <c r="AR232" s="5">
        <v>1</v>
      </c>
      <c r="AS232" s="5"/>
      <c r="AT232" s="5"/>
      <c r="AU232" s="5"/>
      <c r="AV232" s="5"/>
      <c r="AW232" s="5"/>
      <c r="AX232" s="5"/>
      <c r="AY232" s="5"/>
      <c r="AZ232" s="5"/>
      <c r="BA232" s="5"/>
      <c r="BB232" s="9"/>
    </row>
    <row r="233" spans="1:54" x14ac:dyDescent="0.45">
      <c r="A233" s="24" t="s">
        <v>60</v>
      </c>
      <c r="B233" s="9" t="s">
        <v>144</v>
      </c>
      <c r="D233" s="12">
        <v>5</v>
      </c>
      <c r="E233" s="5">
        <v>6</v>
      </c>
      <c r="F233" s="5">
        <v>5</v>
      </c>
      <c r="G233" s="5">
        <v>5</v>
      </c>
      <c r="H233" s="239">
        <v>0</v>
      </c>
      <c r="I233" s="239">
        <v>0</v>
      </c>
      <c r="J233" s="5"/>
      <c r="K233" s="5"/>
      <c r="L233" s="5"/>
      <c r="M233" s="5"/>
      <c r="N233" s="5"/>
      <c r="O233" s="9"/>
      <c r="Q233" s="12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9"/>
      <c r="AD233" s="12">
        <v>1</v>
      </c>
      <c r="AE233" s="5">
        <v>1</v>
      </c>
      <c r="AF233" s="5"/>
      <c r="AG233" s="5">
        <v>5</v>
      </c>
      <c r="AH233" s="5"/>
      <c r="AI233" s="5"/>
      <c r="AJ233" s="5"/>
      <c r="AK233" s="5"/>
      <c r="AL233" s="5"/>
      <c r="AM233" s="5"/>
      <c r="AN233" s="5"/>
      <c r="AO233" s="9"/>
      <c r="AQ233" s="12">
        <v>1</v>
      </c>
      <c r="AR233" s="5">
        <v>1</v>
      </c>
      <c r="AS233" s="5"/>
      <c r="AT233" s="5">
        <v>5</v>
      </c>
      <c r="AU233" s="5"/>
      <c r="AV233" s="5"/>
      <c r="AW233" s="5"/>
      <c r="AX233" s="5"/>
      <c r="AY233" s="5"/>
      <c r="AZ233" s="5"/>
      <c r="BA233" s="5"/>
      <c r="BB233" s="9"/>
    </row>
    <row r="234" spans="1:54" x14ac:dyDescent="0.45">
      <c r="A234" s="24" t="s">
        <v>61</v>
      </c>
      <c r="B234" s="9" t="s">
        <v>144</v>
      </c>
      <c r="D234" s="12">
        <v>11</v>
      </c>
      <c r="E234" s="5">
        <v>10</v>
      </c>
      <c r="F234" s="5">
        <v>7</v>
      </c>
      <c r="G234" s="5">
        <v>5</v>
      </c>
      <c r="H234" s="239">
        <v>0</v>
      </c>
      <c r="I234" s="239">
        <v>0</v>
      </c>
      <c r="J234" s="5"/>
      <c r="K234" s="5"/>
      <c r="L234" s="5"/>
      <c r="M234" s="5"/>
      <c r="N234" s="5"/>
      <c r="O234" s="9"/>
      <c r="Q234" s="12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9"/>
      <c r="AD234" s="12">
        <v>4</v>
      </c>
      <c r="AE234" s="5">
        <v>3</v>
      </c>
      <c r="AF234" s="5">
        <v>2</v>
      </c>
      <c r="AG234" s="5">
        <v>5</v>
      </c>
      <c r="AH234" s="5"/>
      <c r="AI234" s="5"/>
      <c r="AJ234" s="5"/>
      <c r="AK234" s="5"/>
      <c r="AL234" s="5"/>
      <c r="AM234" s="5"/>
      <c r="AN234" s="5"/>
      <c r="AO234" s="9"/>
      <c r="AQ234" s="12">
        <v>4</v>
      </c>
      <c r="AR234" s="5">
        <v>3</v>
      </c>
      <c r="AS234" s="5">
        <v>2</v>
      </c>
      <c r="AT234" s="5">
        <v>5</v>
      </c>
      <c r="AU234" s="5"/>
      <c r="AV234" s="5"/>
      <c r="AW234" s="5"/>
      <c r="AX234" s="5"/>
      <c r="AY234" s="5"/>
      <c r="AZ234" s="5"/>
      <c r="BA234" s="5"/>
      <c r="BB234" s="9"/>
    </row>
    <row r="235" spans="1:54" x14ac:dyDescent="0.45">
      <c r="A235" s="24" t="s">
        <v>62</v>
      </c>
      <c r="B235" s="9" t="s">
        <v>144</v>
      </c>
      <c r="D235" s="12">
        <v>6</v>
      </c>
      <c r="E235" s="5">
        <v>1</v>
      </c>
      <c r="F235" s="5">
        <v>1</v>
      </c>
      <c r="G235" s="5">
        <v>1</v>
      </c>
      <c r="H235" s="239">
        <v>0</v>
      </c>
      <c r="I235" s="239">
        <v>0</v>
      </c>
      <c r="J235" s="5"/>
      <c r="K235" s="5"/>
      <c r="L235" s="5"/>
      <c r="M235" s="5"/>
      <c r="N235" s="5"/>
      <c r="O235" s="9"/>
      <c r="Q235" s="12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9"/>
      <c r="AD235" s="12">
        <v>5</v>
      </c>
      <c r="AE235" s="5"/>
      <c r="AF235" s="5"/>
      <c r="AG235" s="5">
        <v>1</v>
      </c>
      <c r="AH235" s="5"/>
      <c r="AI235" s="5"/>
      <c r="AJ235" s="5"/>
      <c r="AK235" s="5"/>
      <c r="AL235" s="5"/>
      <c r="AM235" s="5"/>
      <c r="AN235" s="5"/>
      <c r="AO235" s="9"/>
      <c r="AQ235" s="12">
        <v>5</v>
      </c>
      <c r="AR235" s="5"/>
      <c r="AS235" s="5"/>
      <c r="AT235" s="5">
        <v>1</v>
      </c>
      <c r="AU235" s="5"/>
      <c r="AV235" s="5"/>
      <c r="AW235" s="5"/>
      <c r="AX235" s="5"/>
      <c r="AY235" s="5"/>
      <c r="AZ235" s="5"/>
      <c r="BA235" s="5"/>
      <c r="BB235" s="9"/>
    </row>
    <row r="236" spans="1:54" x14ac:dyDescent="0.45">
      <c r="A236" s="24" t="s">
        <v>63</v>
      </c>
      <c r="B236" s="9" t="s">
        <v>144</v>
      </c>
      <c r="D236" s="12">
        <v>3</v>
      </c>
      <c r="E236" s="5">
        <v>5</v>
      </c>
      <c r="F236" s="5">
        <v>3</v>
      </c>
      <c r="G236" s="5">
        <v>3</v>
      </c>
      <c r="H236" s="239">
        <v>0</v>
      </c>
      <c r="I236" s="239">
        <v>0</v>
      </c>
      <c r="J236" s="5"/>
      <c r="K236" s="5"/>
      <c r="L236" s="5"/>
      <c r="M236" s="5"/>
      <c r="N236" s="5"/>
      <c r="O236" s="9"/>
      <c r="Q236" s="12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9"/>
      <c r="AD236" s="12"/>
      <c r="AE236" s="5">
        <v>2</v>
      </c>
      <c r="AF236" s="5"/>
      <c r="AG236" s="5">
        <v>3</v>
      </c>
      <c r="AH236" s="5"/>
      <c r="AI236" s="5"/>
      <c r="AJ236" s="5"/>
      <c r="AK236" s="5"/>
      <c r="AL236" s="5"/>
      <c r="AM236" s="5"/>
      <c r="AN236" s="5"/>
      <c r="AO236" s="9"/>
      <c r="AQ236" s="12"/>
      <c r="AR236" s="5">
        <v>2</v>
      </c>
      <c r="AS236" s="5"/>
      <c r="AT236" s="5">
        <v>3</v>
      </c>
      <c r="AU236" s="5"/>
      <c r="AV236" s="5"/>
      <c r="AW236" s="5"/>
      <c r="AX236" s="5"/>
      <c r="AY236" s="5"/>
      <c r="AZ236" s="5"/>
      <c r="BA236" s="5"/>
      <c r="BB236" s="9"/>
    </row>
    <row r="237" spans="1:54" x14ac:dyDescent="0.45">
      <c r="A237" s="24" t="s">
        <v>64</v>
      </c>
      <c r="B237" s="9" t="s">
        <v>144</v>
      </c>
      <c r="D237" s="12">
        <v>1</v>
      </c>
      <c r="E237" s="5">
        <v>3</v>
      </c>
      <c r="F237" s="5">
        <v>3</v>
      </c>
      <c r="G237" s="5">
        <v>2</v>
      </c>
      <c r="H237" s="239">
        <v>0</v>
      </c>
      <c r="I237" s="239">
        <v>0</v>
      </c>
      <c r="J237" s="5"/>
      <c r="K237" s="5"/>
      <c r="L237" s="5"/>
      <c r="M237" s="5"/>
      <c r="N237" s="5"/>
      <c r="O237" s="9"/>
      <c r="Q237" s="12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9"/>
      <c r="AD237" s="12">
        <v>1</v>
      </c>
      <c r="AE237" s="5"/>
      <c r="AF237" s="5">
        <v>1</v>
      </c>
      <c r="AG237" s="5">
        <v>2</v>
      </c>
      <c r="AH237" s="5"/>
      <c r="AI237" s="5"/>
      <c r="AJ237" s="5"/>
      <c r="AK237" s="5"/>
      <c r="AL237" s="5"/>
      <c r="AM237" s="5"/>
      <c r="AN237" s="5"/>
      <c r="AO237" s="9"/>
      <c r="AQ237" s="12">
        <v>1</v>
      </c>
      <c r="AR237" s="5"/>
      <c r="AS237" s="5">
        <v>1</v>
      </c>
      <c r="AT237" s="5">
        <v>2</v>
      </c>
      <c r="AU237" s="5"/>
      <c r="AV237" s="5"/>
      <c r="AW237" s="5"/>
      <c r="AX237" s="5"/>
      <c r="AY237" s="5"/>
      <c r="AZ237" s="5"/>
      <c r="BA237" s="5"/>
      <c r="BB237" s="9"/>
    </row>
    <row r="238" spans="1:54" x14ac:dyDescent="0.45">
      <c r="A238" s="24" t="s">
        <v>65</v>
      </c>
      <c r="B238" s="9" t="s">
        <v>144</v>
      </c>
      <c r="D238" s="12">
        <v>13</v>
      </c>
      <c r="E238" s="5">
        <v>9</v>
      </c>
      <c r="F238" s="5">
        <v>8</v>
      </c>
      <c r="G238" s="5">
        <v>7</v>
      </c>
      <c r="H238" s="239">
        <v>0</v>
      </c>
      <c r="I238" s="239">
        <v>0</v>
      </c>
      <c r="J238" s="5"/>
      <c r="K238" s="5"/>
      <c r="L238" s="5"/>
      <c r="M238" s="5"/>
      <c r="N238" s="5"/>
      <c r="O238" s="9"/>
      <c r="Q238" s="12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9"/>
      <c r="AD238" s="12">
        <v>5</v>
      </c>
      <c r="AE238" s="5">
        <v>1</v>
      </c>
      <c r="AF238" s="5">
        <v>1</v>
      </c>
      <c r="AG238" s="5">
        <v>7</v>
      </c>
      <c r="AH238" s="5"/>
      <c r="AI238" s="5"/>
      <c r="AJ238" s="5"/>
      <c r="AK238" s="5"/>
      <c r="AL238" s="5"/>
      <c r="AM238" s="5"/>
      <c r="AN238" s="5"/>
      <c r="AO238" s="9"/>
      <c r="AQ238" s="12">
        <v>5</v>
      </c>
      <c r="AR238" s="5">
        <v>1</v>
      </c>
      <c r="AS238" s="5">
        <v>1</v>
      </c>
      <c r="AT238" s="5">
        <v>7</v>
      </c>
      <c r="AU238" s="5"/>
      <c r="AV238" s="5"/>
      <c r="AW238" s="5"/>
      <c r="AX238" s="5"/>
      <c r="AY238" s="5"/>
      <c r="AZ238" s="5"/>
      <c r="BA238" s="5"/>
      <c r="BB238" s="9"/>
    </row>
    <row r="239" spans="1:54" x14ac:dyDescent="0.45">
      <c r="A239" s="24" t="s">
        <v>66</v>
      </c>
      <c r="B239" s="9" t="s">
        <v>144</v>
      </c>
      <c r="D239" s="12">
        <v>7</v>
      </c>
      <c r="E239" s="5">
        <v>4</v>
      </c>
      <c r="F239" s="5">
        <v>4</v>
      </c>
      <c r="G239" s="5">
        <v>2</v>
      </c>
      <c r="H239" s="239">
        <v>0</v>
      </c>
      <c r="I239" s="239">
        <v>0</v>
      </c>
      <c r="J239" s="5"/>
      <c r="K239" s="5"/>
      <c r="L239" s="5"/>
      <c r="M239" s="5"/>
      <c r="N239" s="5"/>
      <c r="O239" s="9"/>
      <c r="Q239" s="12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9"/>
      <c r="AD239" s="12">
        <v>3</v>
      </c>
      <c r="AE239" s="5">
        <v>1</v>
      </c>
      <c r="AF239" s="5">
        <v>2</v>
      </c>
      <c r="AG239" s="5">
        <v>2</v>
      </c>
      <c r="AH239" s="5"/>
      <c r="AI239" s="5"/>
      <c r="AJ239" s="5"/>
      <c r="AK239" s="5"/>
      <c r="AL239" s="5"/>
      <c r="AM239" s="5"/>
      <c r="AN239" s="5"/>
      <c r="AO239" s="9"/>
      <c r="AQ239" s="12">
        <v>3</v>
      </c>
      <c r="AR239" s="5">
        <v>1</v>
      </c>
      <c r="AS239" s="5">
        <v>2</v>
      </c>
      <c r="AT239" s="5">
        <v>2</v>
      </c>
      <c r="AU239" s="5"/>
      <c r="AV239" s="5"/>
      <c r="AW239" s="5"/>
      <c r="AX239" s="5"/>
      <c r="AY239" s="5"/>
      <c r="AZ239" s="5"/>
      <c r="BA239" s="5"/>
      <c r="BB239" s="9"/>
    </row>
    <row r="240" spans="1:54" x14ac:dyDescent="0.45">
      <c r="A240" s="24" t="s">
        <v>67</v>
      </c>
      <c r="B240" s="9" t="s">
        <v>144</v>
      </c>
      <c r="D240" s="12">
        <v>1</v>
      </c>
      <c r="E240" s="5">
        <v>1</v>
      </c>
      <c r="F240" s="5">
        <v>1</v>
      </c>
      <c r="G240" s="5">
        <v>1</v>
      </c>
      <c r="H240" s="239">
        <v>0</v>
      </c>
      <c r="I240" s="239">
        <v>0</v>
      </c>
      <c r="J240" s="5"/>
      <c r="K240" s="5"/>
      <c r="L240" s="5"/>
      <c r="M240" s="5"/>
      <c r="N240" s="5"/>
      <c r="O240" s="9"/>
      <c r="Q240" s="12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9"/>
      <c r="AD240" s="12"/>
      <c r="AE240" s="5"/>
      <c r="AF240" s="5"/>
      <c r="AG240" s="5">
        <v>1</v>
      </c>
      <c r="AH240" s="5"/>
      <c r="AI240" s="5"/>
      <c r="AJ240" s="5"/>
      <c r="AK240" s="5"/>
      <c r="AL240" s="5"/>
      <c r="AM240" s="5"/>
      <c r="AN240" s="5"/>
      <c r="AO240" s="9"/>
      <c r="AQ240" s="12"/>
      <c r="AR240" s="5"/>
      <c r="AS240" s="5"/>
      <c r="AT240" s="5">
        <v>1</v>
      </c>
      <c r="AU240" s="5"/>
      <c r="AV240" s="5"/>
      <c r="AW240" s="5"/>
      <c r="AX240" s="5"/>
      <c r="AY240" s="5"/>
      <c r="AZ240" s="5"/>
      <c r="BA240" s="5"/>
      <c r="BB240" s="9"/>
    </row>
    <row r="241" spans="1:54" x14ac:dyDescent="0.45">
      <c r="A241" s="24" t="s">
        <v>68</v>
      </c>
      <c r="B241" s="9" t="s">
        <v>144</v>
      </c>
      <c r="D241" s="12">
        <v>0</v>
      </c>
      <c r="E241" s="5">
        <v>0</v>
      </c>
      <c r="F241" s="5">
        <v>0</v>
      </c>
      <c r="G241" s="239">
        <v>0</v>
      </c>
      <c r="H241" s="239">
        <v>0</v>
      </c>
      <c r="I241" s="239">
        <v>0</v>
      </c>
      <c r="J241" s="5"/>
      <c r="K241" s="5"/>
      <c r="L241" s="5"/>
      <c r="M241" s="5"/>
      <c r="N241" s="5"/>
      <c r="O241" s="9"/>
      <c r="Q241" s="12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9"/>
      <c r="AD241" s="12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9"/>
      <c r="AQ241" s="12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9"/>
    </row>
    <row r="242" spans="1:54" x14ac:dyDescent="0.45">
      <c r="A242" s="24" t="s">
        <v>69</v>
      </c>
      <c r="B242" s="9" t="s">
        <v>144</v>
      </c>
      <c r="D242" s="12">
        <v>11</v>
      </c>
      <c r="E242" s="5">
        <v>9</v>
      </c>
      <c r="F242" s="5">
        <v>9</v>
      </c>
      <c r="G242" s="5">
        <v>5</v>
      </c>
      <c r="H242" s="239">
        <v>0</v>
      </c>
      <c r="I242" s="239">
        <v>0</v>
      </c>
      <c r="J242" s="5"/>
      <c r="K242" s="5"/>
      <c r="L242" s="5"/>
      <c r="M242" s="5"/>
      <c r="N242" s="5"/>
      <c r="O242" s="9"/>
      <c r="Q242" s="12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9"/>
      <c r="AD242" s="12">
        <v>3</v>
      </c>
      <c r="AE242" s="5">
        <v>2</v>
      </c>
      <c r="AF242" s="5">
        <v>4</v>
      </c>
      <c r="AG242" s="5">
        <v>5</v>
      </c>
      <c r="AH242" s="5"/>
      <c r="AI242" s="5"/>
      <c r="AJ242" s="5"/>
      <c r="AK242" s="5"/>
      <c r="AL242" s="5"/>
      <c r="AM242" s="5"/>
      <c r="AN242" s="5"/>
      <c r="AO242" s="9"/>
      <c r="AQ242" s="12">
        <v>3</v>
      </c>
      <c r="AR242" s="5">
        <v>2</v>
      </c>
      <c r="AS242" s="5">
        <v>4</v>
      </c>
      <c r="AT242" s="5">
        <v>5</v>
      </c>
      <c r="AU242" s="5"/>
      <c r="AV242" s="5"/>
      <c r="AW242" s="5"/>
      <c r="AX242" s="5"/>
      <c r="AY242" s="5"/>
      <c r="AZ242" s="5"/>
      <c r="BA242" s="5"/>
      <c r="BB242" s="9"/>
    </row>
    <row r="243" spans="1:54" x14ac:dyDescent="0.45">
      <c r="A243" s="24" t="s">
        <v>70</v>
      </c>
      <c r="B243" s="9" t="s">
        <v>144</v>
      </c>
      <c r="D243" s="12">
        <v>2</v>
      </c>
      <c r="E243" s="5">
        <v>2</v>
      </c>
      <c r="F243" s="5">
        <v>2</v>
      </c>
      <c r="G243" s="5">
        <v>1</v>
      </c>
      <c r="H243" s="239">
        <v>0</v>
      </c>
      <c r="I243" s="239">
        <v>0</v>
      </c>
      <c r="J243" s="5"/>
      <c r="K243" s="5"/>
      <c r="L243" s="5"/>
      <c r="M243" s="5"/>
      <c r="N243" s="5"/>
      <c r="O243" s="9"/>
      <c r="Q243" s="12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9"/>
      <c r="AD243" s="12"/>
      <c r="AE243" s="5"/>
      <c r="AF243" s="5">
        <v>1</v>
      </c>
      <c r="AG243" s="5">
        <v>1</v>
      </c>
      <c r="AH243" s="5"/>
      <c r="AI243" s="5"/>
      <c r="AJ243" s="5"/>
      <c r="AK243" s="5"/>
      <c r="AL243" s="5"/>
      <c r="AM243" s="5"/>
      <c r="AN243" s="5"/>
      <c r="AO243" s="9"/>
      <c r="AQ243" s="12"/>
      <c r="AR243" s="5"/>
      <c r="AS243" s="5">
        <v>1</v>
      </c>
      <c r="AT243" s="5">
        <v>1</v>
      </c>
      <c r="AU243" s="5"/>
      <c r="AV243" s="5"/>
      <c r="AW243" s="5"/>
      <c r="AX243" s="5"/>
      <c r="AY243" s="5"/>
      <c r="AZ243" s="5"/>
      <c r="BA243" s="5"/>
      <c r="BB243" s="9"/>
    </row>
    <row r="244" spans="1:54" x14ac:dyDescent="0.45">
      <c r="A244" s="24" t="s">
        <v>71</v>
      </c>
      <c r="B244" s="9" t="s">
        <v>144</v>
      </c>
      <c r="D244" s="12">
        <v>10</v>
      </c>
      <c r="E244" s="5">
        <v>14</v>
      </c>
      <c r="F244" s="5">
        <v>13</v>
      </c>
      <c r="G244" s="5">
        <v>9</v>
      </c>
      <c r="H244" s="239">
        <v>0</v>
      </c>
      <c r="I244" s="239">
        <v>0</v>
      </c>
      <c r="J244" s="5"/>
      <c r="K244" s="5"/>
      <c r="L244" s="5"/>
      <c r="M244" s="5"/>
      <c r="N244" s="5"/>
      <c r="O244" s="9"/>
      <c r="Q244" s="12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9"/>
      <c r="AD244" s="12">
        <v>4</v>
      </c>
      <c r="AE244" s="5">
        <v>1</v>
      </c>
      <c r="AF244" s="5">
        <v>4</v>
      </c>
      <c r="AG244" s="5">
        <v>9</v>
      </c>
      <c r="AH244" s="5"/>
      <c r="AI244" s="5"/>
      <c r="AJ244" s="5"/>
      <c r="AK244" s="5"/>
      <c r="AL244" s="5"/>
      <c r="AM244" s="5"/>
      <c r="AN244" s="5"/>
      <c r="AO244" s="9"/>
      <c r="AQ244" s="12">
        <v>4</v>
      </c>
      <c r="AR244" s="5">
        <v>1</v>
      </c>
      <c r="AS244" s="5">
        <v>4</v>
      </c>
      <c r="AT244" s="5">
        <v>9</v>
      </c>
      <c r="AU244" s="5"/>
      <c r="AV244" s="5"/>
      <c r="AW244" s="5"/>
      <c r="AX244" s="5"/>
      <c r="AY244" s="5"/>
      <c r="AZ244" s="5"/>
      <c r="BA244" s="5"/>
      <c r="BB244" s="9"/>
    </row>
    <row r="245" spans="1:54" x14ac:dyDescent="0.45">
      <c r="A245" s="24" t="s">
        <v>72</v>
      </c>
      <c r="B245" s="9" t="s">
        <v>144</v>
      </c>
      <c r="D245" s="12">
        <v>3</v>
      </c>
      <c r="E245" s="5">
        <v>1</v>
      </c>
      <c r="F245" s="5">
        <v>1</v>
      </c>
      <c r="G245" s="5">
        <v>1</v>
      </c>
      <c r="H245" s="239">
        <v>0</v>
      </c>
      <c r="I245" s="239">
        <v>0</v>
      </c>
      <c r="J245" s="5"/>
      <c r="K245" s="5"/>
      <c r="L245" s="5"/>
      <c r="M245" s="5"/>
      <c r="N245" s="5"/>
      <c r="O245" s="9"/>
      <c r="Q245" s="12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9"/>
      <c r="AD245" s="12">
        <v>2</v>
      </c>
      <c r="AE245" s="5"/>
      <c r="AF245" s="5"/>
      <c r="AG245" s="5">
        <v>1</v>
      </c>
      <c r="AH245" s="5"/>
      <c r="AI245" s="5"/>
      <c r="AJ245" s="5"/>
      <c r="AK245" s="5"/>
      <c r="AL245" s="5"/>
      <c r="AM245" s="5"/>
      <c r="AN245" s="5"/>
      <c r="AO245" s="9"/>
      <c r="AQ245" s="12">
        <v>2</v>
      </c>
      <c r="AR245" s="5"/>
      <c r="AS245" s="5"/>
      <c r="AT245" s="5">
        <v>1</v>
      </c>
      <c r="AU245" s="5"/>
      <c r="AV245" s="5"/>
      <c r="AW245" s="5"/>
      <c r="AX245" s="5"/>
      <c r="AY245" s="5"/>
      <c r="AZ245" s="5"/>
      <c r="BA245" s="5"/>
      <c r="BB245" s="9"/>
    </row>
    <row r="246" spans="1:54" x14ac:dyDescent="0.45">
      <c r="A246" s="24" t="s">
        <v>73</v>
      </c>
      <c r="B246" s="9" t="s">
        <v>144</v>
      </c>
      <c r="D246" s="12">
        <v>3</v>
      </c>
      <c r="E246" s="5">
        <v>6</v>
      </c>
      <c r="F246" s="5">
        <v>8</v>
      </c>
      <c r="G246" s="5">
        <v>7</v>
      </c>
      <c r="H246" s="239">
        <v>0</v>
      </c>
      <c r="I246" s="239">
        <v>0</v>
      </c>
      <c r="J246" s="5"/>
      <c r="K246" s="5"/>
      <c r="L246" s="5"/>
      <c r="M246" s="5"/>
      <c r="N246" s="5"/>
      <c r="O246" s="9"/>
      <c r="Q246" s="12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9"/>
      <c r="AD246" s="12"/>
      <c r="AE246" s="5">
        <v>1</v>
      </c>
      <c r="AF246" s="5">
        <v>1</v>
      </c>
      <c r="AG246" s="5">
        <v>7</v>
      </c>
      <c r="AH246" s="5"/>
      <c r="AI246" s="5"/>
      <c r="AJ246" s="5"/>
      <c r="AK246" s="5"/>
      <c r="AL246" s="5"/>
      <c r="AM246" s="5"/>
      <c r="AN246" s="5"/>
      <c r="AO246" s="9"/>
      <c r="AQ246" s="12"/>
      <c r="AR246" s="5">
        <v>1</v>
      </c>
      <c r="AS246" s="5">
        <v>1</v>
      </c>
      <c r="AT246" s="5">
        <v>7</v>
      </c>
      <c r="AU246" s="5"/>
      <c r="AV246" s="5"/>
      <c r="AW246" s="5"/>
      <c r="AX246" s="5"/>
      <c r="AY246" s="5"/>
      <c r="AZ246" s="5"/>
      <c r="BA246" s="5"/>
      <c r="BB246" s="9"/>
    </row>
    <row r="247" spans="1:54" x14ac:dyDescent="0.45">
      <c r="A247" s="24" t="s">
        <v>74</v>
      </c>
      <c r="B247" s="9" t="s">
        <v>144</v>
      </c>
      <c r="D247" s="12">
        <v>0</v>
      </c>
      <c r="E247" s="5">
        <v>0</v>
      </c>
      <c r="F247" s="5">
        <v>3</v>
      </c>
      <c r="G247" s="5">
        <v>3</v>
      </c>
      <c r="H247" s="239">
        <v>0</v>
      </c>
      <c r="I247" s="239">
        <v>0</v>
      </c>
      <c r="J247" s="5"/>
      <c r="K247" s="5"/>
      <c r="L247" s="5"/>
      <c r="M247" s="5"/>
      <c r="N247" s="5"/>
      <c r="O247" s="9"/>
      <c r="Q247" s="12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9"/>
      <c r="AD247" s="12"/>
      <c r="AE247" s="5"/>
      <c r="AF247" s="5"/>
      <c r="AG247" s="5">
        <v>3</v>
      </c>
      <c r="AH247" s="5"/>
      <c r="AI247" s="5"/>
      <c r="AJ247" s="5"/>
      <c r="AK247" s="5"/>
      <c r="AL247" s="5"/>
      <c r="AM247" s="5"/>
      <c r="AN247" s="5"/>
      <c r="AO247" s="9"/>
      <c r="AQ247" s="12"/>
      <c r="AR247" s="5"/>
      <c r="AS247" s="5"/>
      <c r="AT247" s="5">
        <v>3</v>
      </c>
      <c r="AU247" s="5"/>
      <c r="AV247" s="5"/>
      <c r="AW247" s="5"/>
      <c r="AX247" s="5"/>
      <c r="AY247" s="5"/>
      <c r="AZ247" s="5"/>
      <c r="BA247" s="5"/>
      <c r="BB247" s="9"/>
    </row>
    <row r="248" spans="1:54" x14ac:dyDescent="0.45">
      <c r="A248" s="24" t="s">
        <v>75</v>
      </c>
      <c r="B248" s="9" t="s">
        <v>144</v>
      </c>
      <c r="D248" s="12">
        <v>0</v>
      </c>
      <c r="E248" s="5">
        <v>0</v>
      </c>
      <c r="F248" s="5">
        <v>0</v>
      </c>
      <c r="G248" s="239">
        <v>0</v>
      </c>
      <c r="H248" s="239">
        <v>0</v>
      </c>
      <c r="I248" s="239">
        <v>0</v>
      </c>
      <c r="J248" s="5"/>
      <c r="K248" s="5"/>
      <c r="L248" s="5"/>
      <c r="M248" s="5"/>
      <c r="N248" s="5"/>
      <c r="O248" s="9"/>
      <c r="Q248" s="12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9"/>
      <c r="AD248" s="12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9"/>
      <c r="AQ248" s="12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9"/>
    </row>
    <row r="249" spans="1:54" x14ac:dyDescent="0.45">
      <c r="A249" s="24" t="s">
        <v>76</v>
      </c>
      <c r="B249" s="9" t="s">
        <v>144</v>
      </c>
      <c r="D249" s="12">
        <v>0</v>
      </c>
      <c r="E249" s="5">
        <v>0</v>
      </c>
      <c r="F249" s="5">
        <v>0</v>
      </c>
      <c r="G249" s="239">
        <v>0</v>
      </c>
      <c r="H249" s="239">
        <v>0</v>
      </c>
      <c r="I249" s="239">
        <v>0</v>
      </c>
      <c r="J249" s="5"/>
      <c r="K249" s="5"/>
      <c r="L249" s="5"/>
      <c r="M249" s="5"/>
      <c r="N249" s="5"/>
      <c r="O249" s="9"/>
      <c r="Q249" s="12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9"/>
      <c r="AD249" s="12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9"/>
      <c r="AQ249" s="12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9"/>
    </row>
    <row r="250" spans="1:54" x14ac:dyDescent="0.45">
      <c r="A250" s="24" t="s">
        <v>77</v>
      </c>
      <c r="B250" s="9" t="s">
        <v>144</v>
      </c>
      <c r="D250" s="12">
        <v>4</v>
      </c>
      <c r="E250" s="5">
        <v>5</v>
      </c>
      <c r="F250" s="5">
        <v>7</v>
      </c>
      <c r="G250" s="5">
        <v>7</v>
      </c>
      <c r="H250" s="239">
        <v>0</v>
      </c>
      <c r="I250" s="239">
        <v>0</v>
      </c>
      <c r="J250" s="5"/>
      <c r="K250" s="5"/>
      <c r="L250" s="5"/>
      <c r="M250" s="5"/>
      <c r="N250" s="5"/>
      <c r="O250" s="9"/>
      <c r="Q250" s="12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9"/>
      <c r="AD250" s="12">
        <v>2</v>
      </c>
      <c r="AE250" s="5">
        <v>1</v>
      </c>
      <c r="AF250" s="5"/>
      <c r="AG250" s="5">
        <v>7</v>
      </c>
      <c r="AH250" s="5"/>
      <c r="AI250" s="5"/>
      <c r="AJ250" s="5"/>
      <c r="AK250" s="5"/>
      <c r="AL250" s="5"/>
      <c r="AM250" s="5"/>
      <c r="AN250" s="5"/>
      <c r="AO250" s="9"/>
      <c r="AQ250" s="12">
        <v>2</v>
      </c>
      <c r="AR250" s="5">
        <v>1</v>
      </c>
      <c r="AS250" s="5"/>
      <c r="AT250" s="5">
        <v>7</v>
      </c>
      <c r="AU250" s="5"/>
      <c r="AV250" s="5"/>
      <c r="AW250" s="5"/>
      <c r="AX250" s="5"/>
      <c r="AY250" s="5"/>
      <c r="AZ250" s="5"/>
      <c r="BA250" s="5"/>
      <c r="BB250" s="9"/>
    </row>
    <row r="251" spans="1:54" x14ac:dyDescent="0.45">
      <c r="A251" s="24" t="s">
        <v>78</v>
      </c>
      <c r="B251" s="9" t="s">
        <v>144</v>
      </c>
      <c r="D251" s="12">
        <v>6</v>
      </c>
      <c r="E251" s="5">
        <v>3</v>
      </c>
      <c r="F251" s="5">
        <v>3</v>
      </c>
      <c r="G251" s="5">
        <v>2</v>
      </c>
      <c r="H251" s="239">
        <v>0</v>
      </c>
      <c r="I251" s="239">
        <v>0</v>
      </c>
      <c r="J251" s="5"/>
      <c r="K251" s="5"/>
      <c r="L251" s="5"/>
      <c r="M251" s="5"/>
      <c r="N251" s="5"/>
      <c r="O251" s="9"/>
      <c r="Q251" s="12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9"/>
      <c r="AD251" s="12">
        <v>3</v>
      </c>
      <c r="AE251" s="5"/>
      <c r="AF251" s="5">
        <v>1</v>
      </c>
      <c r="AG251" s="5">
        <v>2</v>
      </c>
      <c r="AH251" s="5"/>
      <c r="AI251" s="5"/>
      <c r="AJ251" s="5"/>
      <c r="AK251" s="5"/>
      <c r="AL251" s="5"/>
      <c r="AM251" s="5"/>
      <c r="AN251" s="5"/>
      <c r="AO251" s="9"/>
      <c r="AQ251" s="12">
        <v>3</v>
      </c>
      <c r="AR251" s="5"/>
      <c r="AS251" s="5">
        <v>1</v>
      </c>
      <c r="AT251" s="5">
        <v>2</v>
      </c>
      <c r="AU251" s="5"/>
      <c r="AV251" s="5"/>
      <c r="AW251" s="5"/>
      <c r="AX251" s="5"/>
      <c r="AY251" s="5"/>
      <c r="AZ251" s="5"/>
      <c r="BA251" s="5"/>
      <c r="BB251" s="9"/>
    </row>
    <row r="252" spans="1:54" x14ac:dyDescent="0.45">
      <c r="A252" s="24" t="s">
        <v>79</v>
      </c>
      <c r="B252" s="9" t="s">
        <v>144</v>
      </c>
      <c r="D252" s="12">
        <v>23</v>
      </c>
      <c r="E252" s="5">
        <v>21</v>
      </c>
      <c r="F252" s="5">
        <v>18</v>
      </c>
      <c r="G252" s="5">
        <v>13</v>
      </c>
      <c r="H252" s="239">
        <v>0</v>
      </c>
      <c r="I252" s="239">
        <v>0</v>
      </c>
      <c r="J252" s="5"/>
      <c r="K252" s="5"/>
      <c r="L252" s="5"/>
      <c r="M252" s="5"/>
      <c r="N252" s="5"/>
      <c r="O252" s="9"/>
      <c r="Q252" s="12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9"/>
      <c r="AD252" s="12">
        <v>6</v>
      </c>
      <c r="AE252" s="5">
        <v>5</v>
      </c>
      <c r="AF252" s="5">
        <v>5</v>
      </c>
      <c r="AG252" s="5">
        <v>13</v>
      </c>
      <c r="AH252" s="5"/>
      <c r="AI252" s="5"/>
      <c r="AJ252" s="5"/>
      <c r="AK252" s="5"/>
      <c r="AL252" s="5"/>
      <c r="AM252" s="5"/>
      <c r="AN252" s="5"/>
      <c r="AO252" s="9"/>
      <c r="AQ252" s="12">
        <v>6</v>
      </c>
      <c r="AR252" s="5">
        <v>5</v>
      </c>
      <c r="AS252" s="5">
        <v>5</v>
      </c>
      <c r="AT252" s="5">
        <v>13</v>
      </c>
      <c r="AU252" s="5"/>
      <c r="AV252" s="5"/>
      <c r="AW252" s="5"/>
      <c r="AX252" s="5"/>
      <c r="AY252" s="5"/>
      <c r="AZ252" s="5"/>
      <c r="BA252" s="5"/>
      <c r="BB252" s="9"/>
    </row>
    <row r="253" spans="1:54" x14ac:dyDescent="0.45">
      <c r="A253" s="24" t="s">
        <v>80</v>
      </c>
      <c r="B253" s="9" t="s">
        <v>144</v>
      </c>
      <c r="D253" s="12">
        <v>0</v>
      </c>
      <c r="E253" s="5">
        <v>0</v>
      </c>
      <c r="F253" s="5">
        <v>0</v>
      </c>
      <c r="G253" s="239">
        <v>0</v>
      </c>
      <c r="H253" s="239">
        <v>0</v>
      </c>
      <c r="I253" s="239">
        <v>0</v>
      </c>
      <c r="J253" s="5"/>
      <c r="K253" s="5"/>
      <c r="L253" s="5"/>
      <c r="M253" s="5"/>
      <c r="N253" s="5"/>
      <c r="O253" s="9"/>
      <c r="Q253" s="12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9"/>
      <c r="AD253" s="12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9"/>
      <c r="AQ253" s="12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9"/>
    </row>
    <row r="254" spans="1:54" x14ac:dyDescent="0.45">
      <c r="A254" s="24" t="s">
        <v>81</v>
      </c>
      <c r="B254" s="9" t="s">
        <v>144</v>
      </c>
      <c r="D254" s="12">
        <v>28</v>
      </c>
      <c r="E254" s="5">
        <v>27</v>
      </c>
      <c r="F254" s="5">
        <v>23</v>
      </c>
      <c r="G254" s="5">
        <v>14</v>
      </c>
      <c r="H254" s="239">
        <v>0</v>
      </c>
      <c r="I254" s="239">
        <v>0</v>
      </c>
      <c r="J254" s="5"/>
      <c r="K254" s="5"/>
      <c r="L254" s="5"/>
      <c r="M254" s="5"/>
      <c r="N254" s="5"/>
      <c r="O254" s="9"/>
      <c r="Q254" s="12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9"/>
      <c r="AD254" s="12">
        <v>6</v>
      </c>
      <c r="AE254" s="5">
        <v>9</v>
      </c>
      <c r="AF254" s="5">
        <v>10</v>
      </c>
      <c r="AG254" s="5">
        <v>14</v>
      </c>
      <c r="AH254" s="5"/>
      <c r="AI254" s="5"/>
      <c r="AJ254" s="5"/>
      <c r="AK254" s="5"/>
      <c r="AL254" s="5"/>
      <c r="AM254" s="5"/>
      <c r="AN254" s="5"/>
      <c r="AO254" s="9"/>
      <c r="AQ254" s="12">
        <v>6</v>
      </c>
      <c r="AR254" s="5">
        <v>9</v>
      </c>
      <c r="AS254" s="5">
        <v>10</v>
      </c>
      <c r="AT254" s="5">
        <v>14</v>
      </c>
      <c r="AU254" s="5"/>
      <c r="AV254" s="5"/>
      <c r="AW254" s="5"/>
      <c r="AX254" s="5"/>
      <c r="AY254" s="5"/>
      <c r="AZ254" s="5"/>
      <c r="BA254" s="5"/>
      <c r="BB254" s="9"/>
    </row>
    <row r="255" spans="1:54" x14ac:dyDescent="0.45">
      <c r="A255" s="24" t="s">
        <v>82</v>
      </c>
      <c r="B255" s="9" t="s">
        <v>144</v>
      </c>
      <c r="D255" s="12">
        <v>0</v>
      </c>
      <c r="E255" s="5">
        <v>0</v>
      </c>
      <c r="F255" s="5">
        <v>1</v>
      </c>
      <c r="G255" s="5">
        <v>1</v>
      </c>
      <c r="H255" s="239">
        <v>0</v>
      </c>
      <c r="I255" s="239">
        <v>0</v>
      </c>
      <c r="J255" s="5"/>
      <c r="K255" s="5"/>
      <c r="L255" s="5"/>
      <c r="M255" s="5"/>
      <c r="N255" s="5"/>
      <c r="O255" s="9"/>
      <c r="Q255" s="12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9"/>
      <c r="AD255" s="12"/>
      <c r="AE255" s="5"/>
      <c r="AF255" s="5"/>
      <c r="AG255" s="5">
        <v>1</v>
      </c>
      <c r="AH255" s="5"/>
      <c r="AI255" s="5"/>
      <c r="AJ255" s="5"/>
      <c r="AK255" s="5"/>
      <c r="AL255" s="5"/>
      <c r="AM255" s="5"/>
      <c r="AN255" s="5"/>
      <c r="AO255" s="9"/>
      <c r="AQ255" s="12"/>
      <c r="AR255" s="5"/>
      <c r="AS255" s="5"/>
      <c r="AT255" s="5">
        <v>1</v>
      </c>
      <c r="AU255" s="5"/>
      <c r="AV255" s="5"/>
      <c r="AW255" s="5"/>
      <c r="AX255" s="5"/>
      <c r="AY255" s="5"/>
      <c r="AZ255" s="5"/>
      <c r="BA255" s="5"/>
      <c r="BB255" s="9"/>
    </row>
    <row r="256" spans="1:54" x14ac:dyDescent="0.45">
      <c r="A256" s="24" t="s">
        <v>83</v>
      </c>
      <c r="B256" s="9" t="s">
        <v>144</v>
      </c>
      <c r="D256" s="12">
        <v>3</v>
      </c>
      <c r="E256" s="5">
        <v>2</v>
      </c>
      <c r="F256" s="5">
        <v>1</v>
      </c>
      <c r="G256" s="5">
        <v>1</v>
      </c>
      <c r="H256" s="239">
        <v>0</v>
      </c>
      <c r="I256" s="239">
        <v>0</v>
      </c>
      <c r="J256" s="5"/>
      <c r="K256" s="5"/>
      <c r="L256" s="5"/>
      <c r="M256" s="5"/>
      <c r="N256" s="5"/>
      <c r="O256" s="9"/>
      <c r="Q256" s="12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9"/>
      <c r="AD256" s="12">
        <v>1</v>
      </c>
      <c r="AE256" s="5">
        <v>1</v>
      </c>
      <c r="AF256" s="5"/>
      <c r="AG256" s="5">
        <v>1</v>
      </c>
      <c r="AH256" s="5"/>
      <c r="AI256" s="5"/>
      <c r="AJ256" s="5"/>
      <c r="AK256" s="5"/>
      <c r="AL256" s="5"/>
      <c r="AM256" s="5"/>
      <c r="AN256" s="5"/>
      <c r="AO256" s="9"/>
      <c r="AQ256" s="12">
        <v>1</v>
      </c>
      <c r="AR256" s="5">
        <v>1</v>
      </c>
      <c r="AS256" s="5"/>
      <c r="AT256" s="5">
        <v>1</v>
      </c>
      <c r="AU256" s="5"/>
      <c r="AV256" s="5"/>
      <c r="AW256" s="5"/>
      <c r="AX256" s="5"/>
      <c r="AY256" s="5"/>
      <c r="AZ256" s="5"/>
      <c r="BA256" s="5"/>
      <c r="BB256" s="9"/>
    </row>
    <row r="257" spans="1:54" x14ac:dyDescent="0.45">
      <c r="A257" s="24" t="s">
        <v>84</v>
      </c>
      <c r="B257" s="9" t="s">
        <v>144</v>
      </c>
      <c r="D257" s="12">
        <v>5</v>
      </c>
      <c r="E257" s="5">
        <v>8</v>
      </c>
      <c r="F257" s="5">
        <v>8</v>
      </c>
      <c r="G257" s="5">
        <v>6</v>
      </c>
      <c r="H257" s="239">
        <v>0</v>
      </c>
      <c r="I257" s="239">
        <v>0</v>
      </c>
      <c r="J257" s="5"/>
      <c r="K257" s="5"/>
      <c r="L257" s="5"/>
      <c r="M257" s="5"/>
      <c r="N257" s="5"/>
      <c r="O257" s="9"/>
      <c r="Q257" s="12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9"/>
      <c r="AD257" s="12">
        <v>1</v>
      </c>
      <c r="AE257" s="5"/>
      <c r="AF257" s="5">
        <v>2</v>
      </c>
      <c r="AG257" s="5">
        <v>6</v>
      </c>
      <c r="AH257" s="5"/>
      <c r="AI257" s="5"/>
      <c r="AJ257" s="5"/>
      <c r="AK257" s="5"/>
      <c r="AL257" s="5"/>
      <c r="AM257" s="5"/>
      <c r="AN257" s="5"/>
      <c r="AO257" s="9"/>
      <c r="AQ257" s="12">
        <v>1</v>
      </c>
      <c r="AR257" s="5"/>
      <c r="AS257" s="5">
        <v>2</v>
      </c>
      <c r="AT257" s="5">
        <v>6</v>
      </c>
      <c r="AU257" s="5"/>
      <c r="AV257" s="5"/>
      <c r="AW257" s="5"/>
      <c r="AX257" s="5"/>
      <c r="AY257" s="5"/>
      <c r="AZ257" s="5"/>
      <c r="BA257" s="5"/>
      <c r="BB257" s="9"/>
    </row>
    <row r="258" spans="1:54" x14ac:dyDescent="0.45">
      <c r="A258" s="24" t="s">
        <v>85</v>
      </c>
      <c r="B258" s="9" t="s">
        <v>144</v>
      </c>
      <c r="D258" s="12">
        <v>0</v>
      </c>
      <c r="E258" s="5">
        <v>0</v>
      </c>
      <c r="F258" s="5">
        <v>0</v>
      </c>
      <c r="G258" s="239">
        <v>0</v>
      </c>
      <c r="H258" s="239">
        <v>0</v>
      </c>
      <c r="I258" s="239">
        <v>0</v>
      </c>
      <c r="J258" s="5"/>
      <c r="K258" s="5"/>
      <c r="L258" s="5"/>
      <c r="M258" s="5"/>
      <c r="N258" s="5"/>
      <c r="O258" s="9"/>
      <c r="Q258" s="12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9"/>
      <c r="AD258" s="12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9"/>
      <c r="AQ258" s="12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9"/>
    </row>
    <row r="259" spans="1:54" x14ac:dyDescent="0.45">
      <c r="A259" s="24" t="s">
        <v>86</v>
      </c>
      <c r="B259" s="9" t="s">
        <v>144</v>
      </c>
      <c r="D259" s="12">
        <v>2</v>
      </c>
      <c r="E259" s="5">
        <v>2</v>
      </c>
      <c r="F259" s="5">
        <v>2</v>
      </c>
      <c r="G259" s="5">
        <v>1</v>
      </c>
      <c r="H259" s="239">
        <v>0</v>
      </c>
      <c r="I259" s="239">
        <v>0</v>
      </c>
      <c r="J259" s="5"/>
      <c r="K259" s="5"/>
      <c r="L259" s="5"/>
      <c r="M259" s="5"/>
      <c r="N259" s="5"/>
      <c r="O259" s="9"/>
      <c r="Q259" s="12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9"/>
      <c r="AD259" s="12"/>
      <c r="AE259" s="5"/>
      <c r="AF259" s="5">
        <v>1</v>
      </c>
      <c r="AG259" s="5">
        <v>1</v>
      </c>
      <c r="AH259" s="5"/>
      <c r="AI259" s="5"/>
      <c r="AJ259" s="5"/>
      <c r="AK259" s="5"/>
      <c r="AL259" s="5"/>
      <c r="AM259" s="5"/>
      <c r="AN259" s="5"/>
      <c r="AO259" s="9"/>
      <c r="AQ259" s="12"/>
      <c r="AR259" s="5"/>
      <c r="AS259" s="5">
        <v>1</v>
      </c>
      <c r="AT259" s="5">
        <v>1</v>
      </c>
      <c r="AU259" s="5"/>
      <c r="AV259" s="5"/>
      <c r="AW259" s="5"/>
      <c r="AX259" s="5"/>
      <c r="AY259" s="5"/>
      <c r="AZ259" s="5"/>
      <c r="BA259" s="5"/>
      <c r="BB259" s="9"/>
    </row>
    <row r="260" spans="1:54" x14ac:dyDescent="0.45">
      <c r="A260" s="24" t="s">
        <v>87</v>
      </c>
      <c r="B260" s="9" t="s">
        <v>144</v>
      </c>
      <c r="D260" s="12">
        <v>3</v>
      </c>
      <c r="E260" s="5">
        <v>2</v>
      </c>
      <c r="F260" s="5">
        <v>2</v>
      </c>
      <c r="G260" s="5">
        <v>2</v>
      </c>
      <c r="H260" s="239">
        <v>0</v>
      </c>
      <c r="I260" s="239">
        <v>0</v>
      </c>
      <c r="J260" s="5"/>
      <c r="K260" s="5"/>
      <c r="L260" s="5"/>
      <c r="M260" s="5"/>
      <c r="N260" s="5"/>
      <c r="O260" s="9"/>
      <c r="Q260" s="12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9"/>
      <c r="AD260" s="12">
        <v>1</v>
      </c>
      <c r="AE260" s="5"/>
      <c r="AF260" s="5"/>
      <c r="AG260" s="5">
        <v>2</v>
      </c>
      <c r="AH260" s="5"/>
      <c r="AI260" s="5"/>
      <c r="AJ260" s="5"/>
      <c r="AK260" s="5"/>
      <c r="AL260" s="5"/>
      <c r="AM260" s="5"/>
      <c r="AN260" s="5"/>
      <c r="AO260" s="9"/>
      <c r="AQ260" s="12">
        <v>1</v>
      </c>
      <c r="AR260" s="5"/>
      <c r="AS260" s="5"/>
      <c r="AT260" s="5">
        <v>2</v>
      </c>
      <c r="AU260" s="5"/>
      <c r="AV260" s="5"/>
      <c r="AW260" s="5"/>
      <c r="AX260" s="5"/>
      <c r="AY260" s="5"/>
      <c r="AZ260" s="5"/>
      <c r="BA260" s="5"/>
      <c r="BB260" s="9"/>
    </row>
    <row r="261" spans="1:54" x14ac:dyDescent="0.45">
      <c r="A261" s="24" t="s">
        <v>88</v>
      </c>
      <c r="B261" s="9" t="s">
        <v>144</v>
      </c>
      <c r="D261" s="12">
        <v>2</v>
      </c>
      <c r="E261" s="5">
        <v>4</v>
      </c>
      <c r="F261" s="5">
        <v>4</v>
      </c>
      <c r="G261" s="5">
        <v>3</v>
      </c>
      <c r="H261" s="239">
        <v>0</v>
      </c>
      <c r="I261" s="239">
        <v>0</v>
      </c>
      <c r="J261" s="5"/>
      <c r="K261" s="5"/>
      <c r="L261" s="5"/>
      <c r="M261" s="5"/>
      <c r="N261" s="5"/>
      <c r="O261" s="9"/>
      <c r="Q261" s="12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9"/>
      <c r="AD261" s="12">
        <v>1</v>
      </c>
      <c r="AE261" s="5">
        <v>1</v>
      </c>
      <c r="AF261" s="5">
        <v>1</v>
      </c>
      <c r="AG261" s="5">
        <v>3</v>
      </c>
      <c r="AH261" s="5"/>
      <c r="AI261" s="5"/>
      <c r="AJ261" s="5"/>
      <c r="AK261" s="5"/>
      <c r="AL261" s="5"/>
      <c r="AM261" s="5"/>
      <c r="AN261" s="5"/>
      <c r="AO261" s="9"/>
      <c r="AQ261" s="12">
        <v>1</v>
      </c>
      <c r="AR261" s="5">
        <v>1</v>
      </c>
      <c r="AS261" s="5">
        <v>1</v>
      </c>
      <c r="AT261" s="5">
        <v>3</v>
      </c>
      <c r="AU261" s="5"/>
      <c r="AV261" s="5"/>
      <c r="AW261" s="5"/>
      <c r="AX261" s="5"/>
      <c r="AY261" s="5"/>
      <c r="AZ261" s="5"/>
      <c r="BA261" s="5"/>
      <c r="BB261" s="9"/>
    </row>
    <row r="262" spans="1:54" x14ac:dyDescent="0.45">
      <c r="A262" s="24" t="s">
        <v>89</v>
      </c>
      <c r="B262" s="9" t="s">
        <v>144</v>
      </c>
      <c r="D262" s="12">
        <v>0</v>
      </c>
      <c r="E262" s="5">
        <v>0</v>
      </c>
      <c r="F262" s="5">
        <v>0</v>
      </c>
      <c r="G262" s="239">
        <v>0</v>
      </c>
      <c r="H262" s="239">
        <v>0</v>
      </c>
      <c r="I262" s="239">
        <v>0</v>
      </c>
      <c r="J262" s="5"/>
      <c r="K262" s="5"/>
      <c r="L262" s="5"/>
      <c r="M262" s="5"/>
      <c r="N262" s="5"/>
      <c r="O262" s="9"/>
      <c r="Q262" s="12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9"/>
      <c r="AD262" s="12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9"/>
      <c r="AQ262" s="12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9"/>
    </row>
    <row r="263" spans="1:54" x14ac:dyDescent="0.45">
      <c r="A263" s="24" t="s">
        <v>90</v>
      </c>
      <c r="B263" s="9" t="s">
        <v>144</v>
      </c>
      <c r="D263" s="12">
        <v>1</v>
      </c>
      <c r="E263" s="5">
        <v>1</v>
      </c>
      <c r="F263" s="5">
        <v>1</v>
      </c>
      <c r="G263" s="5">
        <v>1</v>
      </c>
      <c r="H263" s="239">
        <v>0</v>
      </c>
      <c r="I263" s="239">
        <v>0</v>
      </c>
      <c r="J263" s="5"/>
      <c r="K263" s="5"/>
      <c r="L263" s="5"/>
      <c r="M263" s="5"/>
      <c r="N263" s="5"/>
      <c r="O263" s="9"/>
      <c r="Q263" s="12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9"/>
      <c r="AD263" s="12"/>
      <c r="AE263" s="5"/>
      <c r="AF263" s="5"/>
      <c r="AG263" s="5">
        <v>1</v>
      </c>
      <c r="AH263" s="5"/>
      <c r="AI263" s="5"/>
      <c r="AJ263" s="5"/>
      <c r="AK263" s="5"/>
      <c r="AL263" s="5"/>
      <c r="AM263" s="5"/>
      <c r="AN263" s="5"/>
      <c r="AO263" s="9"/>
      <c r="AQ263" s="12"/>
      <c r="AR263" s="5"/>
      <c r="AS263" s="5"/>
      <c r="AT263" s="5">
        <v>1</v>
      </c>
      <c r="AU263" s="5"/>
      <c r="AV263" s="5"/>
      <c r="AW263" s="5"/>
      <c r="AX263" s="5"/>
      <c r="AY263" s="5"/>
      <c r="AZ263" s="5"/>
      <c r="BA263" s="5"/>
      <c r="BB263" s="9"/>
    </row>
    <row r="264" spans="1:54" x14ac:dyDescent="0.45">
      <c r="A264" s="24" t="s">
        <v>91</v>
      </c>
      <c r="B264" s="9" t="s">
        <v>144</v>
      </c>
      <c r="D264" s="12">
        <v>0</v>
      </c>
      <c r="E264" s="5">
        <v>0</v>
      </c>
      <c r="F264" s="5">
        <v>0</v>
      </c>
      <c r="G264" s="239">
        <v>0</v>
      </c>
      <c r="H264" s="239">
        <v>0</v>
      </c>
      <c r="I264" s="239">
        <v>0</v>
      </c>
      <c r="J264" s="5"/>
      <c r="K264" s="5"/>
      <c r="L264" s="5"/>
      <c r="M264" s="5"/>
      <c r="N264" s="5"/>
      <c r="O264" s="9"/>
      <c r="Q264" s="12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9"/>
      <c r="AD264" s="12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9"/>
      <c r="AQ264" s="12">
        <v>1</v>
      </c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9"/>
    </row>
    <row r="265" spans="1:54" x14ac:dyDescent="0.45">
      <c r="A265" s="24" t="s">
        <v>92</v>
      </c>
      <c r="B265" s="9" t="s">
        <v>144</v>
      </c>
      <c r="D265" s="12">
        <v>5</v>
      </c>
      <c r="E265" s="5">
        <v>5</v>
      </c>
      <c r="F265" s="5">
        <v>5</v>
      </c>
      <c r="G265" s="5">
        <v>5</v>
      </c>
      <c r="H265" s="239">
        <v>0</v>
      </c>
      <c r="I265" s="239">
        <v>0</v>
      </c>
      <c r="J265" s="5"/>
      <c r="K265" s="5"/>
      <c r="L265" s="5"/>
      <c r="M265" s="5"/>
      <c r="N265" s="5"/>
      <c r="O265" s="9"/>
      <c r="Q265" s="12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9"/>
      <c r="AD265" s="12">
        <v>2</v>
      </c>
      <c r="AE265" s="5"/>
      <c r="AF265" s="5"/>
      <c r="AG265" s="5">
        <v>5</v>
      </c>
      <c r="AH265" s="5"/>
      <c r="AI265" s="5"/>
      <c r="AJ265" s="5"/>
      <c r="AK265" s="5"/>
      <c r="AL265" s="5"/>
      <c r="AM265" s="5"/>
      <c r="AN265" s="5"/>
      <c r="AO265" s="9"/>
      <c r="AQ265" s="12">
        <v>1</v>
      </c>
      <c r="AR265" s="5">
        <v>1</v>
      </c>
      <c r="AS265" s="5"/>
      <c r="AT265" s="5">
        <v>5</v>
      </c>
      <c r="AU265" s="5"/>
      <c r="AV265" s="5"/>
      <c r="AW265" s="5"/>
      <c r="AX265" s="5"/>
      <c r="AY265" s="5"/>
      <c r="AZ265" s="5"/>
      <c r="BA265" s="5"/>
      <c r="BB265" s="9"/>
    </row>
    <row r="266" spans="1:54" x14ac:dyDescent="0.45">
      <c r="A266" s="24" t="s">
        <v>93</v>
      </c>
      <c r="B266" s="9" t="s">
        <v>144</v>
      </c>
      <c r="D266" s="12">
        <v>7</v>
      </c>
      <c r="E266" s="5">
        <v>15</v>
      </c>
      <c r="F266" s="5">
        <v>13</v>
      </c>
      <c r="G266" s="5">
        <v>11</v>
      </c>
      <c r="H266" s="239">
        <v>0</v>
      </c>
      <c r="I266" s="239">
        <v>0</v>
      </c>
      <c r="J266" s="5"/>
      <c r="K266" s="5"/>
      <c r="L266" s="5"/>
      <c r="M266" s="5"/>
      <c r="N266" s="5"/>
      <c r="O266" s="9"/>
      <c r="Q266" s="12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9"/>
      <c r="AD266" s="12">
        <v>4</v>
      </c>
      <c r="AE266" s="5">
        <v>4</v>
      </c>
      <c r="AF266" s="5">
        <v>3</v>
      </c>
      <c r="AG266" s="5">
        <v>11</v>
      </c>
      <c r="AH266" s="5"/>
      <c r="AI266" s="5"/>
      <c r="AJ266" s="5"/>
      <c r="AK266" s="5"/>
      <c r="AL266" s="5"/>
      <c r="AM266" s="5"/>
      <c r="AN266" s="5"/>
      <c r="AO266" s="9"/>
      <c r="AQ266" s="12">
        <v>4</v>
      </c>
      <c r="AR266" s="5">
        <v>4</v>
      </c>
      <c r="AS266" s="239">
        <v>3</v>
      </c>
      <c r="AT266" s="5">
        <v>11</v>
      </c>
      <c r="AU266" s="5"/>
      <c r="AV266" s="5"/>
      <c r="AW266" s="5"/>
      <c r="AX266" s="5"/>
      <c r="AY266" s="5"/>
      <c r="AZ266" s="5"/>
      <c r="BA266" s="5"/>
      <c r="BB266" s="9"/>
    </row>
    <row r="267" spans="1:54" x14ac:dyDescent="0.45">
      <c r="A267" s="24" t="s">
        <v>94</v>
      </c>
      <c r="B267" s="9" t="s">
        <v>144</v>
      </c>
      <c r="D267" s="12">
        <v>2</v>
      </c>
      <c r="E267" s="5">
        <v>2</v>
      </c>
      <c r="F267" s="5">
        <v>4</v>
      </c>
      <c r="G267" s="5">
        <v>2</v>
      </c>
      <c r="H267" s="239">
        <v>0</v>
      </c>
      <c r="I267" s="239">
        <v>0</v>
      </c>
      <c r="J267" s="5"/>
      <c r="K267" s="5"/>
      <c r="L267" s="5"/>
      <c r="M267" s="5"/>
      <c r="N267" s="5"/>
      <c r="O267" s="9"/>
      <c r="Q267" s="12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9"/>
      <c r="AD267" s="12"/>
      <c r="AE267" s="5"/>
      <c r="AF267" s="5">
        <v>2</v>
      </c>
      <c r="AG267" s="5">
        <v>2</v>
      </c>
      <c r="AH267" s="5"/>
      <c r="AI267" s="5"/>
      <c r="AJ267" s="5"/>
      <c r="AK267" s="5"/>
      <c r="AL267" s="5"/>
      <c r="AM267" s="5"/>
      <c r="AN267" s="5"/>
      <c r="AO267" s="9"/>
      <c r="AQ267" s="12"/>
      <c r="AR267" s="5"/>
      <c r="AS267" s="5">
        <v>2</v>
      </c>
      <c r="AT267" s="5">
        <v>2</v>
      </c>
      <c r="AU267" s="5"/>
      <c r="AV267" s="5"/>
      <c r="AW267" s="5"/>
      <c r="AX267" s="5"/>
      <c r="AY267" s="5"/>
      <c r="AZ267" s="5"/>
      <c r="BA267" s="5"/>
      <c r="BB267" s="9"/>
    </row>
    <row r="268" spans="1:54" x14ac:dyDescent="0.45">
      <c r="A268" s="24" t="s">
        <v>95</v>
      </c>
      <c r="B268" s="9" t="s">
        <v>144</v>
      </c>
      <c r="D268" s="12">
        <v>0</v>
      </c>
      <c r="E268" s="5">
        <v>0</v>
      </c>
      <c r="F268" s="5">
        <v>0</v>
      </c>
      <c r="G268" s="239">
        <v>0</v>
      </c>
      <c r="H268" s="239">
        <v>0</v>
      </c>
      <c r="I268" s="239">
        <v>0</v>
      </c>
      <c r="J268" s="5"/>
      <c r="K268" s="5"/>
      <c r="L268" s="5"/>
      <c r="M268" s="5"/>
      <c r="N268" s="5"/>
      <c r="O268" s="9"/>
      <c r="Q268" s="12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9"/>
      <c r="AD268" s="12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9"/>
      <c r="AQ268" s="12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9"/>
    </row>
    <row r="269" spans="1:54" x14ac:dyDescent="0.45">
      <c r="A269" s="24" t="s">
        <v>96</v>
      </c>
      <c r="B269" s="9" t="s">
        <v>144</v>
      </c>
      <c r="D269" s="12">
        <v>0</v>
      </c>
      <c r="E269" s="5">
        <v>0</v>
      </c>
      <c r="F269" s="5">
        <v>0</v>
      </c>
      <c r="G269" s="239">
        <v>0</v>
      </c>
      <c r="H269" s="239">
        <v>0</v>
      </c>
      <c r="I269" s="239">
        <v>0</v>
      </c>
      <c r="J269" s="5"/>
      <c r="K269" s="5"/>
      <c r="L269" s="5"/>
      <c r="M269" s="5"/>
      <c r="N269" s="5"/>
      <c r="O269" s="9"/>
      <c r="Q269" s="12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9"/>
      <c r="AD269" s="12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9"/>
      <c r="AQ269" s="12">
        <v>2</v>
      </c>
      <c r="AR269" s="5"/>
      <c r="AS269" s="5">
        <v>1</v>
      </c>
      <c r="AT269" s="5"/>
      <c r="AU269" s="5"/>
      <c r="AV269" s="5"/>
      <c r="AW269" s="5"/>
      <c r="AX269" s="5"/>
      <c r="AY269" s="5"/>
      <c r="AZ269" s="5"/>
      <c r="BA269" s="5"/>
      <c r="BB269" s="9"/>
    </row>
    <row r="270" spans="1:54" x14ac:dyDescent="0.45">
      <c r="A270" s="24" t="s">
        <v>97</v>
      </c>
      <c r="B270" s="9" t="s">
        <v>144</v>
      </c>
      <c r="D270" s="12">
        <v>8</v>
      </c>
      <c r="E270" s="5">
        <v>6</v>
      </c>
      <c r="F270" s="5">
        <v>7</v>
      </c>
      <c r="G270" s="5">
        <v>6</v>
      </c>
      <c r="H270" s="239">
        <v>0</v>
      </c>
      <c r="I270" s="239">
        <v>0</v>
      </c>
      <c r="J270" s="5"/>
      <c r="K270" s="5"/>
      <c r="L270" s="5"/>
      <c r="M270" s="5"/>
      <c r="N270" s="5"/>
      <c r="O270" s="9"/>
      <c r="Q270" s="12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9"/>
      <c r="AD270" s="12">
        <v>2</v>
      </c>
      <c r="AE270" s="5"/>
      <c r="AF270" s="5">
        <v>1</v>
      </c>
      <c r="AG270" s="5">
        <v>6</v>
      </c>
      <c r="AH270" s="5"/>
      <c r="AI270" s="5"/>
      <c r="AJ270" s="5"/>
      <c r="AK270" s="5"/>
      <c r="AL270" s="5"/>
      <c r="AM270" s="5"/>
      <c r="AN270" s="5"/>
      <c r="AO270" s="9"/>
      <c r="AQ270" s="12"/>
      <c r="AR270" s="5"/>
      <c r="AS270" s="5">
        <v>1</v>
      </c>
      <c r="AT270" s="5">
        <v>6</v>
      </c>
      <c r="AU270" s="5"/>
      <c r="AV270" s="5"/>
      <c r="AW270" s="5"/>
      <c r="AX270" s="5"/>
      <c r="AY270" s="5"/>
      <c r="AZ270" s="5"/>
      <c r="BA270" s="5"/>
      <c r="BB270" s="9"/>
    </row>
    <row r="271" spans="1:54" x14ac:dyDescent="0.45">
      <c r="A271" s="24" t="s">
        <v>98</v>
      </c>
      <c r="B271" s="9" t="s">
        <v>144</v>
      </c>
      <c r="D271" s="12">
        <v>1</v>
      </c>
      <c r="E271" s="5">
        <v>1</v>
      </c>
      <c r="F271" s="5">
        <v>1</v>
      </c>
      <c r="G271" s="239">
        <v>0</v>
      </c>
      <c r="H271" s="239">
        <v>0</v>
      </c>
      <c r="I271" s="239">
        <v>0</v>
      </c>
      <c r="J271" s="5"/>
      <c r="K271" s="5"/>
      <c r="L271" s="5"/>
      <c r="M271" s="5"/>
      <c r="N271" s="5"/>
      <c r="O271" s="9"/>
      <c r="Q271" s="12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9"/>
      <c r="AD271" s="12"/>
      <c r="AE271" s="5"/>
      <c r="AF271" s="5">
        <v>1</v>
      </c>
      <c r="AG271" s="5"/>
      <c r="AH271" s="5"/>
      <c r="AI271" s="5"/>
      <c r="AJ271" s="5"/>
      <c r="AK271" s="5"/>
      <c r="AL271" s="5"/>
      <c r="AM271" s="5"/>
      <c r="AN271" s="5"/>
      <c r="AO271" s="9"/>
      <c r="AQ271" s="12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9"/>
    </row>
    <row r="272" spans="1:54" x14ac:dyDescent="0.45">
      <c r="A272" s="24" t="s">
        <v>99</v>
      </c>
      <c r="B272" s="9" t="s">
        <v>144</v>
      </c>
      <c r="D272" s="12">
        <v>0</v>
      </c>
      <c r="E272" s="5">
        <v>0</v>
      </c>
      <c r="F272" s="5">
        <v>0</v>
      </c>
      <c r="G272" s="239">
        <v>0</v>
      </c>
      <c r="H272" s="239">
        <v>0</v>
      </c>
      <c r="I272" s="239">
        <v>0</v>
      </c>
      <c r="J272" s="5"/>
      <c r="K272" s="5"/>
      <c r="L272" s="5"/>
      <c r="M272" s="5"/>
      <c r="N272" s="5"/>
      <c r="O272" s="9"/>
      <c r="Q272" s="12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9"/>
      <c r="AD272" s="12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9"/>
      <c r="AQ272" s="12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9"/>
    </row>
    <row r="273" spans="1:54" x14ac:dyDescent="0.45">
      <c r="A273" s="24" t="s">
        <v>100</v>
      </c>
      <c r="B273" s="9" t="s">
        <v>144</v>
      </c>
      <c r="D273" s="12">
        <v>0</v>
      </c>
      <c r="E273" s="5">
        <v>0</v>
      </c>
      <c r="F273" s="5">
        <v>0</v>
      </c>
      <c r="G273" s="239">
        <v>0</v>
      </c>
      <c r="H273" s="239">
        <v>0</v>
      </c>
      <c r="I273" s="239">
        <v>0</v>
      </c>
      <c r="J273" s="5"/>
      <c r="K273" s="5"/>
      <c r="L273" s="5"/>
      <c r="M273" s="5"/>
      <c r="N273" s="5"/>
      <c r="O273" s="9"/>
      <c r="Q273" s="12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9"/>
      <c r="AD273" s="12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9"/>
      <c r="AQ273" s="12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9"/>
    </row>
    <row r="274" spans="1:54" x14ac:dyDescent="0.45">
      <c r="A274" s="24" t="s">
        <v>101</v>
      </c>
      <c r="B274" s="9" t="s">
        <v>144</v>
      </c>
      <c r="D274" s="12">
        <v>0</v>
      </c>
      <c r="E274" s="5">
        <v>0</v>
      </c>
      <c r="F274" s="5">
        <v>0</v>
      </c>
      <c r="G274" s="239">
        <v>0</v>
      </c>
      <c r="H274" s="239">
        <v>0</v>
      </c>
      <c r="I274" s="239">
        <v>0</v>
      </c>
      <c r="J274" s="5"/>
      <c r="K274" s="5"/>
      <c r="L274" s="5"/>
      <c r="M274" s="5"/>
      <c r="N274" s="5"/>
      <c r="O274" s="9"/>
      <c r="Q274" s="12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9"/>
      <c r="AD274" s="12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9"/>
      <c r="AQ274" s="12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9"/>
    </row>
    <row r="275" spans="1:54" x14ac:dyDescent="0.45">
      <c r="A275" s="24" t="s">
        <v>102</v>
      </c>
      <c r="B275" s="9" t="s">
        <v>144</v>
      </c>
      <c r="D275" s="12">
        <v>3</v>
      </c>
      <c r="E275" s="5">
        <v>2</v>
      </c>
      <c r="F275" s="5">
        <v>3</v>
      </c>
      <c r="G275" s="5">
        <v>3</v>
      </c>
      <c r="H275" s="239">
        <v>0</v>
      </c>
      <c r="I275" s="239">
        <v>0</v>
      </c>
      <c r="J275" s="5"/>
      <c r="K275" s="5"/>
      <c r="L275" s="5"/>
      <c r="M275" s="5"/>
      <c r="N275" s="5"/>
      <c r="O275" s="9"/>
      <c r="Q275" s="12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9"/>
      <c r="AD275" s="12">
        <v>1</v>
      </c>
      <c r="AE275" s="5"/>
      <c r="AF275" s="5">
        <v>1</v>
      </c>
      <c r="AG275" s="5">
        <v>3</v>
      </c>
      <c r="AH275" s="5"/>
      <c r="AI275" s="5"/>
      <c r="AJ275" s="5"/>
      <c r="AK275" s="5"/>
      <c r="AL275" s="5"/>
      <c r="AM275" s="5"/>
      <c r="AN275" s="5"/>
      <c r="AO275" s="9"/>
      <c r="AQ275" s="12">
        <v>1</v>
      </c>
      <c r="AR275" s="5"/>
      <c r="AS275" s="5">
        <v>1</v>
      </c>
      <c r="AT275" s="5">
        <v>3</v>
      </c>
      <c r="AU275" s="5"/>
      <c r="AV275" s="5"/>
      <c r="AW275" s="5"/>
      <c r="AX275" s="5"/>
      <c r="AY275" s="5"/>
      <c r="AZ275" s="5"/>
      <c r="BA275" s="5"/>
      <c r="BB275" s="9"/>
    </row>
    <row r="276" spans="1:54" x14ac:dyDescent="0.45">
      <c r="A276" s="24" t="s">
        <v>103</v>
      </c>
      <c r="B276" s="9" t="s">
        <v>144</v>
      </c>
      <c r="D276" s="12">
        <v>2</v>
      </c>
      <c r="E276" s="5">
        <v>2</v>
      </c>
      <c r="F276" s="5">
        <v>3</v>
      </c>
      <c r="G276" s="5">
        <v>2</v>
      </c>
      <c r="H276" s="239">
        <v>0</v>
      </c>
      <c r="I276" s="239">
        <v>0</v>
      </c>
      <c r="J276" s="5"/>
      <c r="K276" s="5"/>
      <c r="L276" s="5"/>
      <c r="M276" s="5"/>
      <c r="N276" s="5"/>
      <c r="O276" s="9"/>
      <c r="Q276" s="12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9"/>
      <c r="AD276" s="12">
        <v>1</v>
      </c>
      <c r="AE276" s="5"/>
      <c r="AF276" s="5">
        <v>1</v>
      </c>
      <c r="AG276" s="5">
        <v>2</v>
      </c>
      <c r="AH276" s="5"/>
      <c r="AI276" s="5"/>
      <c r="AJ276" s="5"/>
      <c r="AK276" s="5"/>
      <c r="AL276" s="5"/>
      <c r="AM276" s="5"/>
      <c r="AN276" s="5"/>
      <c r="AO276" s="9"/>
      <c r="AQ276" s="12">
        <v>1</v>
      </c>
      <c r="AR276" s="5"/>
      <c r="AS276" s="5">
        <v>1</v>
      </c>
      <c r="AT276" s="5">
        <v>2</v>
      </c>
      <c r="AU276" s="5"/>
      <c r="AV276" s="5"/>
      <c r="AW276" s="5"/>
      <c r="AX276" s="5"/>
      <c r="AY276" s="5"/>
      <c r="AZ276" s="5"/>
      <c r="BA276" s="5"/>
      <c r="BB276" s="9"/>
    </row>
    <row r="277" spans="1:54" x14ac:dyDescent="0.45">
      <c r="A277" s="24" t="s">
        <v>104</v>
      </c>
      <c r="B277" s="9" t="s">
        <v>144</v>
      </c>
      <c r="D277" s="12">
        <v>0</v>
      </c>
      <c r="E277" s="5">
        <v>1</v>
      </c>
      <c r="F277" s="5">
        <v>1</v>
      </c>
      <c r="G277" s="5">
        <v>1</v>
      </c>
      <c r="H277" s="239">
        <v>0</v>
      </c>
      <c r="I277" s="239">
        <v>0</v>
      </c>
      <c r="J277" s="5"/>
      <c r="K277" s="5"/>
      <c r="L277" s="5"/>
      <c r="M277" s="5"/>
      <c r="N277" s="5"/>
      <c r="O277" s="9"/>
      <c r="Q277" s="12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9"/>
      <c r="AD277" s="12"/>
      <c r="AE277" s="5"/>
      <c r="AF277" s="5"/>
      <c r="AG277" s="5">
        <v>1</v>
      </c>
      <c r="AH277" s="5"/>
      <c r="AI277" s="5"/>
      <c r="AJ277" s="5"/>
      <c r="AK277" s="5"/>
      <c r="AL277" s="5"/>
      <c r="AM277" s="5"/>
      <c r="AN277" s="5"/>
      <c r="AO277" s="9"/>
      <c r="AQ277" s="12"/>
      <c r="AR277" s="5"/>
      <c r="AS277" s="5"/>
      <c r="AT277" s="5">
        <v>1</v>
      </c>
      <c r="AU277" s="5"/>
      <c r="AV277" s="5"/>
      <c r="AW277" s="5"/>
      <c r="AX277" s="5"/>
      <c r="AY277" s="5"/>
      <c r="AZ277" s="5"/>
      <c r="BA277" s="5"/>
      <c r="BB277" s="9"/>
    </row>
    <row r="278" spans="1:54" x14ac:dyDescent="0.45">
      <c r="A278" s="24" t="s">
        <v>105</v>
      </c>
      <c r="B278" s="9" t="s">
        <v>144</v>
      </c>
      <c r="D278" s="12">
        <v>2</v>
      </c>
      <c r="E278" s="5">
        <v>5</v>
      </c>
      <c r="F278" s="5">
        <v>6</v>
      </c>
      <c r="G278" s="5">
        <v>4</v>
      </c>
      <c r="H278" s="239">
        <v>0</v>
      </c>
      <c r="I278" s="239">
        <v>0</v>
      </c>
      <c r="J278" s="5"/>
      <c r="K278" s="5"/>
      <c r="L278" s="5"/>
      <c r="M278" s="5"/>
      <c r="N278" s="5"/>
      <c r="O278" s="9"/>
      <c r="Q278" s="12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9"/>
      <c r="AD278" s="12"/>
      <c r="AE278" s="5">
        <v>2</v>
      </c>
      <c r="AF278" s="5">
        <v>2</v>
      </c>
      <c r="AG278" s="5">
        <v>4</v>
      </c>
      <c r="AH278" s="5"/>
      <c r="AI278" s="5"/>
      <c r="AJ278" s="5"/>
      <c r="AK278" s="5"/>
      <c r="AL278" s="5"/>
      <c r="AM278" s="5"/>
      <c r="AN278" s="5"/>
      <c r="AO278" s="9"/>
      <c r="AQ278" s="12"/>
      <c r="AR278" s="5">
        <v>2</v>
      </c>
      <c r="AS278" s="5">
        <v>2</v>
      </c>
      <c r="AT278" s="5">
        <v>4</v>
      </c>
      <c r="AU278" s="5"/>
      <c r="AV278" s="5"/>
      <c r="AW278" s="5"/>
      <c r="AX278" s="5"/>
      <c r="AY278" s="5"/>
      <c r="AZ278" s="5"/>
      <c r="BA278" s="5"/>
      <c r="BB278" s="9"/>
    </row>
    <row r="279" spans="1:54" x14ac:dyDescent="0.45">
      <c r="A279" s="24" t="s">
        <v>106</v>
      </c>
      <c r="B279" s="9" t="s">
        <v>144</v>
      </c>
      <c r="D279" s="12">
        <v>90</v>
      </c>
      <c r="E279" s="5">
        <v>97</v>
      </c>
      <c r="F279" s="5">
        <v>91</v>
      </c>
      <c r="G279" s="5">
        <v>63</v>
      </c>
      <c r="H279" s="239">
        <v>0</v>
      </c>
      <c r="I279" s="239">
        <v>0</v>
      </c>
      <c r="J279" s="5"/>
      <c r="K279" s="5"/>
      <c r="L279" s="5"/>
      <c r="M279" s="5"/>
      <c r="N279" s="5"/>
      <c r="O279" s="9"/>
      <c r="Q279" s="12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9"/>
      <c r="AD279" s="12">
        <v>28</v>
      </c>
      <c r="AE279" s="5">
        <v>27</v>
      </c>
      <c r="AF279" s="5">
        <v>28</v>
      </c>
      <c r="AG279" s="5">
        <v>63</v>
      </c>
      <c r="AH279" s="5"/>
      <c r="AI279" s="5"/>
      <c r="AJ279" s="5"/>
      <c r="AK279" s="5"/>
      <c r="AL279" s="5"/>
      <c r="AM279" s="5"/>
      <c r="AN279" s="5"/>
      <c r="AO279" s="9"/>
      <c r="AQ279" s="12">
        <v>29</v>
      </c>
      <c r="AR279" s="5">
        <v>29</v>
      </c>
      <c r="AS279" s="5">
        <v>27</v>
      </c>
      <c r="AT279" s="5">
        <v>62</v>
      </c>
      <c r="AU279" s="5"/>
      <c r="AV279" s="5"/>
      <c r="AW279" s="5"/>
      <c r="AX279" s="5"/>
      <c r="AY279" s="5"/>
      <c r="AZ279" s="5"/>
      <c r="BA279" s="5"/>
      <c r="BB279" s="9"/>
    </row>
    <row r="280" spans="1:54" x14ac:dyDescent="0.45">
      <c r="A280" s="24" t="s">
        <v>107</v>
      </c>
      <c r="B280" s="9" t="s">
        <v>144</v>
      </c>
      <c r="D280" s="12">
        <v>0</v>
      </c>
      <c r="E280" s="5">
        <v>0</v>
      </c>
      <c r="F280" s="5">
        <v>0</v>
      </c>
      <c r="G280" s="239">
        <v>0</v>
      </c>
      <c r="H280" s="239">
        <v>0</v>
      </c>
      <c r="I280" s="239">
        <v>0</v>
      </c>
      <c r="J280" s="5"/>
      <c r="K280" s="5"/>
      <c r="L280" s="5"/>
      <c r="M280" s="5"/>
      <c r="N280" s="5"/>
      <c r="O280" s="9"/>
      <c r="Q280" s="12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9"/>
      <c r="AD280" s="12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9"/>
      <c r="AQ280" s="12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9"/>
    </row>
    <row r="281" spans="1:54" x14ac:dyDescent="0.45">
      <c r="A281" s="24" t="s">
        <v>108</v>
      </c>
      <c r="B281" s="9" t="s">
        <v>144</v>
      </c>
      <c r="D281" s="12">
        <v>2</v>
      </c>
      <c r="E281" s="5">
        <v>1</v>
      </c>
      <c r="F281" s="5">
        <v>0</v>
      </c>
      <c r="G281" s="239">
        <v>0</v>
      </c>
      <c r="H281" s="239">
        <v>0</v>
      </c>
      <c r="I281" s="239">
        <v>0</v>
      </c>
      <c r="J281" s="5"/>
      <c r="K281" s="5"/>
      <c r="L281" s="5"/>
      <c r="M281" s="5"/>
      <c r="N281" s="5"/>
      <c r="O281" s="9"/>
      <c r="Q281" s="12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9"/>
      <c r="AD281" s="12">
        <v>1</v>
      </c>
      <c r="AE281" s="5">
        <v>1</v>
      </c>
      <c r="AF281" s="5"/>
      <c r="AG281" s="5"/>
      <c r="AH281" s="5"/>
      <c r="AI281" s="5"/>
      <c r="AJ281" s="5"/>
      <c r="AK281" s="5"/>
      <c r="AL281" s="5"/>
      <c r="AM281" s="5"/>
      <c r="AN281" s="5"/>
      <c r="AO281" s="9"/>
      <c r="AQ281" s="12">
        <v>1</v>
      </c>
      <c r="AR281" s="5">
        <v>1</v>
      </c>
      <c r="AS281" s="5"/>
      <c r="AT281" s="5"/>
      <c r="AU281" s="5"/>
      <c r="AV281" s="5"/>
      <c r="AW281" s="5"/>
      <c r="AX281" s="5"/>
      <c r="AY281" s="5"/>
      <c r="AZ281" s="5"/>
      <c r="BA281" s="5"/>
      <c r="BB281" s="9"/>
    </row>
    <row r="282" spans="1:54" x14ac:dyDescent="0.45">
      <c r="A282" s="24" t="s">
        <v>109</v>
      </c>
      <c r="B282" s="9" t="s">
        <v>144</v>
      </c>
      <c r="D282" s="12">
        <v>13</v>
      </c>
      <c r="E282" s="5">
        <v>8</v>
      </c>
      <c r="F282" s="5">
        <v>5</v>
      </c>
      <c r="G282" s="5">
        <v>4</v>
      </c>
      <c r="H282" s="239">
        <v>0</v>
      </c>
      <c r="I282" s="239">
        <v>0</v>
      </c>
      <c r="J282" s="5"/>
      <c r="K282" s="5"/>
      <c r="L282" s="5"/>
      <c r="M282" s="5"/>
      <c r="N282" s="5"/>
      <c r="O282" s="9"/>
      <c r="Q282" s="12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9"/>
      <c r="AD282" s="12">
        <v>11</v>
      </c>
      <c r="AE282" s="5">
        <v>3</v>
      </c>
      <c r="AF282" s="5">
        <v>1</v>
      </c>
      <c r="AG282" s="5">
        <v>4</v>
      </c>
      <c r="AH282" s="5"/>
      <c r="AI282" s="5"/>
      <c r="AJ282" s="5"/>
      <c r="AK282" s="5"/>
      <c r="AL282" s="5"/>
      <c r="AM282" s="5"/>
      <c r="AN282" s="5"/>
      <c r="AO282" s="9"/>
      <c r="AQ282" s="12">
        <v>11</v>
      </c>
      <c r="AR282" s="5">
        <v>3</v>
      </c>
      <c r="AS282" s="5">
        <v>1</v>
      </c>
      <c r="AT282" s="5">
        <v>4</v>
      </c>
      <c r="AU282" s="5"/>
      <c r="AV282" s="5"/>
      <c r="AW282" s="5"/>
      <c r="AX282" s="5"/>
      <c r="AY282" s="5"/>
      <c r="AZ282" s="5"/>
      <c r="BA282" s="5"/>
      <c r="BB282" s="9"/>
    </row>
    <row r="283" spans="1:54" x14ac:dyDescent="0.45">
      <c r="A283" s="24" t="s">
        <v>110</v>
      </c>
      <c r="B283" s="9" t="s">
        <v>144</v>
      </c>
      <c r="D283" s="12">
        <v>5</v>
      </c>
      <c r="E283" s="5">
        <v>6</v>
      </c>
      <c r="F283" s="5">
        <v>6</v>
      </c>
      <c r="G283" s="5">
        <v>3</v>
      </c>
      <c r="H283" s="239">
        <v>0</v>
      </c>
      <c r="I283" s="239">
        <v>0</v>
      </c>
      <c r="J283" s="5"/>
      <c r="K283" s="5"/>
      <c r="L283" s="5"/>
      <c r="M283" s="5"/>
      <c r="N283" s="5"/>
      <c r="O283" s="9"/>
      <c r="Q283" s="12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9"/>
      <c r="AD283" s="12"/>
      <c r="AE283" s="5"/>
      <c r="AF283" s="5">
        <v>3</v>
      </c>
      <c r="AG283" s="5">
        <v>3</v>
      </c>
      <c r="AH283" s="5"/>
      <c r="AI283" s="5"/>
      <c r="AJ283" s="5"/>
      <c r="AK283" s="5"/>
      <c r="AL283" s="5"/>
      <c r="AM283" s="5"/>
      <c r="AN283" s="5"/>
      <c r="AO283" s="9"/>
      <c r="AQ283" s="12"/>
      <c r="AR283" s="5"/>
      <c r="AS283" s="5">
        <v>3</v>
      </c>
      <c r="AT283" s="5">
        <v>3</v>
      </c>
      <c r="AU283" s="5"/>
      <c r="AV283" s="5"/>
      <c r="AW283" s="5"/>
      <c r="AX283" s="5"/>
      <c r="AY283" s="5"/>
      <c r="AZ283" s="5"/>
      <c r="BA283" s="5"/>
      <c r="BB283" s="9"/>
    </row>
    <row r="284" spans="1:54" x14ac:dyDescent="0.45">
      <c r="A284" s="24" t="s">
        <v>111</v>
      </c>
      <c r="B284" s="9" t="s">
        <v>144</v>
      </c>
      <c r="D284" s="12">
        <v>6</v>
      </c>
      <c r="E284" s="5">
        <v>6</v>
      </c>
      <c r="F284" s="5">
        <v>4</v>
      </c>
      <c r="G284" s="5">
        <v>2</v>
      </c>
      <c r="H284" s="239">
        <v>0</v>
      </c>
      <c r="I284" s="239">
        <v>0</v>
      </c>
      <c r="J284" s="5"/>
      <c r="K284" s="5"/>
      <c r="L284" s="5"/>
      <c r="M284" s="5"/>
      <c r="N284" s="5"/>
      <c r="O284" s="9"/>
      <c r="Q284" s="12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9"/>
      <c r="AD284" s="12">
        <v>1</v>
      </c>
      <c r="AE284" s="5">
        <v>2</v>
      </c>
      <c r="AF284" s="5">
        <v>2</v>
      </c>
      <c r="AG284" s="5">
        <v>2</v>
      </c>
      <c r="AH284" s="5"/>
      <c r="AI284" s="5"/>
      <c r="AJ284" s="5"/>
      <c r="AK284" s="5"/>
      <c r="AL284" s="5"/>
      <c r="AM284" s="5"/>
      <c r="AN284" s="5"/>
      <c r="AO284" s="9"/>
      <c r="AQ284" s="12">
        <v>1</v>
      </c>
      <c r="AR284" s="5">
        <v>2</v>
      </c>
      <c r="AS284" s="5">
        <v>2</v>
      </c>
      <c r="AT284" s="5">
        <v>2</v>
      </c>
      <c r="AU284" s="5"/>
      <c r="AV284" s="5"/>
      <c r="AW284" s="5"/>
      <c r="AX284" s="5"/>
      <c r="AY284" s="5"/>
      <c r="AZ284" s="5"/>
      <c r="BA284" s="5"/>
      <c r="BB284" s="9"/>
    </row>
    <row r="285" spans="1:54" x14ac:dyDescent="0.45">
      <c r="A285" s="24" t="s">
        <v>112</v>
      </c>
      <c r="B285" s="9" t="s">
        <v>144</v>
      </c>
      <c r="D285" s="12">
        <v>3</v>
      </c>
      <c r="E285" s="5">
        <v>4</v>
      </c>
      <c r="F285" s="5">
        <v>4</v>
      </c>
      <c r="G285" s="5">
        <v>3</v>
      </c>
      <c r="H285" s="239">
        <v>0</v>
      </c>
      <c r="I285" s="239">
        <v>0</v>
      </c>
      <c r="J285" s="5"/>
      <c r="K285" s="5"/>
      <c r="L285" s="5"/>
      <c r="M285" s="5"/>
      <c r="N285" s="5"/>
      <c r="O285" s="9"/>
      <c r="Q285" s="12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9"/>
      <c r="AD285" s="12">
        <v>2</v>
      </c>
      <c r="AE285" s="5">
        <v>1</v>
      </c>
      <c r="AF285" s="5">
        <v>1</v>
      </c>
      <c r="AG285" s="5">
        <v>3</v>
      </c>
      <c r="AH285" s="5"/>
      <c r="AI285" s="5"/>
      <c r="AJ285" s="5"/>
      <c r="AK285" s="5"/>
      <c r="AL285" s="5"/>
      <c r="AM285" s="5"/>
      <c r="AN285" s="5"/>
      <c r="AO285" s="9"/>
      <c r="AQ285" s="12">
        <v>2</v>
      </c>
      <c r="AR285" s="5">
        <v>1</v>
      </c>
      <c r="AS285" s="5">
        <v>1</v>
      </c>
      <c r="AT285" s="5">
        <v>3</v>
      </c>
      <c r="AU285" s="5"/>
      <c r="AV285" s="5"/>
      <c r="AW285" s="5"/>
      <c r="AX285" s="5"/>
      <c r="AY285" s="5"/>
      <c r="AZ285" s="5"/>
      <c r="BA285" s="5"/>
      <c r="BB285" s="9"/>
    </row>
    <row r="286" spans="1:54" x14ac:dyDescent="0.45">
      <c r="A286" s="24" t="s">
        <v>113</v>
      </c>
      <c r="B286" s="9" t="s">
        <v>144</v>
      </c>
      <c r="D286" s="12">
        <v>0</v>
      </c>
      <c r="E286" s="5">
        <v>0</v>
      </c>
      <c r="F286" s="5">
        <v>0</v>
      </c>
      <c r="G286" s="239">
        <v>0</v>
      </c>
      <c r="H286" s="239">
        <v>0</v>
      </c>
      <c r="I286" s="239">
        <v>0</v>
      </c>
      <c r="J286" s="5"/>
      <c r="K286" s="5"/>
      <c r="L286" s="5"/>
      <c r="M286" s="5"/>
      <c r="N286" s="5"/>
      <c r="O286" s="9"/>
      <c r="Q286" s="12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9"/>
      <c r="AD286" s="12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9"/>
      <c r="AQ286" s="12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9"/>
    </row>
    <row r="287" spans="1:54" x14ac:dyDescent="0.45">
      <c r="A287" s="24" t="s">
        <v>114</v>
      </c>
      <c r="B287" s="9" t="s">
        <v>144</v>
      </c>
      <c r="D287" s="12">
        <v>0</v>
      </c>
      <c r="E287" s="5">
        <v>0</v>
      </c>
      <c r="F287" s="5">
        <v>0</v>
      </c>
      <c r="G287" s="239">
        <v>0</v>
      </c>
      <c r="H287" s="239">
        <v>0</v>
      </c>
      <c r="I287" s="239">
        <v>0</v>
      </c>
      <c r="J287" s="5"/>
      <c r="K287" s="5"/>
      <c r="L287" s="5"/>
      <c r="M287" s="5"/>
      <c r="N287" s="5"/>
      <c r="O287" s="9"/>
      <c r="Q287" s="12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9"/>
      <c r="AD287" s="12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9"/>
      <c r="AQ287" s="12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9"/>
    </row>
    <row r="288" spans="1:54" x14ac:dyDescent="0.45">
      <c r="A288" s="24" t="s">
        <v>115</v>
      </c>
      <c r="B288" s="9" t="s">
        <v>144</v>
      </c>
      <c r="D288" s="12">
        <v>3</v>
      </c>
      <c r="E288" s="5">
        <v>2</v>
      </c>
      <c r="F288" s="5">
        <v>2</v>
      </c>
      <c r="G288" s="5">
        <v>1</v>
      </c>
      <c r="H288" s="239">
        <v>0</v>
      </c>
      <c r="I288" s="239">
        <v>0</v>
      </c>
      <c r="J288" s="5"/>
      <c r="K288" s="5"/>
      <c r="L288" s="5"/>
      <c r="M288" s="5"/>
      <c r="N288" s="5"/>
      <c r="O288" s="9"/>
      <c r="Q288" s="12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9"/>
      <c r="AD288" s="12">
        <v>1</v>
      </c>
      <c r="AE288" s="5">
        <v>1</v>
      </c>
      <c r="AF288" s="5">
        <v>1</v>
      </c>
      <c r="AG288" s="5">
        <v>1</v>
      </c>
      <c r="AH288" s="5"/>
      <c r="AI288" s="5"/>
      <c r="AJ288" s="5"/>
      <c r="AK288" s="5"/>
      <c r="AL288" s="5"/>
      <c r="AM288" s="5"/>
      <c r="AN288" s="5"/>
      <c r="AO288" s="9"/>
      <c r="AQ288" s="12">
        <v>1</v>
      </c>
      <c r="AR288" s="5">
        <v>1</v>
      </c>
      <c r="AS288" s="5">
        <v>1</v>
      </c>
      <c r="AT288" s="5">
        <v>1</v>
      </c>
      <c r="AU288" s="5"/>
      <c r="AV288" s="5"/>
      <c r="AW288" s="5"/>
      <c r="AX288" s="5"/>
      <c r="AY288" s="5"/>
      <c r="AZ288" s="5"/>
      <c r="BA288" s="5"/>
      <c r="BB288" s="9"/>
    </row>
    <row r="289" spans="1:54" x14ac:dyDescent="0.45">
      <c r="A289" s="24" t="s">
        <v>116</v>
      </c>
      <c r="B289" s="9" t="s">
        <v>144</v>
      </c>
      <c r="D289" s="12">
        <v>7</v>
      </c>
      <c r="E289" s="5">
        <v>5</v>
      </c>
      <c r="F289" s="5">
        <v>5</v>
      </c>
      <c r="G289" s="5">
        <v>4</v>
      </c>
      <c r="H289" s="239">
        <v>0</v>
      </c>
      <c r="I289" s="239">
        <v>0</v>
      </c>
      <c r="J289" s="5"/>
      <c r="K289" s="5"/>
      <c r="L289" s="5"/>
      <c r="M289" s="5"/>
      <c r="N289" s="5"/>
      <c r="O289" s="9"/>
      <c r="Q289" s="12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9"/>
      <c r="AD289" s="12">
        <v>3</v>
      </c>
      <c r="AE289" s="5"/>
      <c r="AF289" s="5">
        <v>1</v>
      </c>
      <c r="AG289" s="5">
        <v>4</v>
      </c>
      <c r="AH289" s="5"/>
      <c r="AI289" s="5"/>
      <c r="AJ289" s="5"/>
      <c r="AK289" s="5"/>
      <c r="AL289" s="5"/>
      <c r="AM289" s="5"/>
      <c r="AN289" s="5"/>
      <c r="AO289" s="9"/>
      <c r="AQ289" s="12">
        <v>3</v>
      </c>
      <c r="AR289" s="5"/>
      <c r="AS289" s="5">
        <v>1</v>
      </c>
      <c r="AT289" s="5">
        <v>4</v>
      </c>
      <c r="AU289" s="5"/>
      <c r="AV289" s="5"/>
      <c r="AW289" s="5"/>
      <c r="AX289" s="5"/>
      <c r="AY289" s="5"/>
      <c r="AZ289" s="5"/>
      <c r="BA289" s="5"/>
      <c r="BB289" s="9"/>
    </row>
    <row r="290" spans="1:54" x14ac:dyDescent="0.45">
      <c r="A290" s="24" t="s">
        <v>117</v>
      </c>
      <c r="B290" s="9" t="s">
        <v>144</v>
      </c>
      <c r="D290" s="12">
        <v>1</v>
      </c>
      <c r="E290" s="5">
        <v>1</v>
      </c>
      <c r="F290" s="5">
        <v>1</v>
      </c>
      <c r="G290" s="5">
        <v>1</v>
      </c>
      <c r="H290" s="239">
        <v>0</v>
      </c>
      <c r="I290" s="239">
        <v>0</v>
      </c>
      <c r="J290" s="5"/>
      <c r="K290" s="5"/>
      <c r="L290" s="5"/>
      <c r="M290" s="5"/>
      <c r="N290" s="5"/>
      <c r="O290" s="9"/>
      <c r="Q290" s="12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9"/>
      <c r="AD290" s="12"/>
      <c r="AE290" s="5"/>
      <c r="AF290" s="5"/>
      <c r="AG290" s="5">
        <v>1</v>
      </c>
      <c r="AH290" s="5"/>
      <c r="AI290" s="5"/>
      <c r="AJ290" s="5"/>
      <c r="AK290" s="5"/>
      <c r="AL290" s="5"/>
      <c r="AM290" s="5"/>
      <c r="AN290" s="5"/>
      <c r="AO290" s="9"/>
      <c r="AQ290" s="12"/>
      <c r="AR290" s="5"/>
      <c r="AS290" s="5"/>
      <c r="AT290" s="5">
        <v>1</v>
      </c>
      <c r="AU290" s="5"/>
      <c r="AV290" s="5"/>
      <c r="AW290" s="5"/>
      <c r="AX290" s="5"/>
      <c r="AY290" s="5"/>
      <c r="AZ290" s="5"/>
      <c r="BA290" s="5"/>
      <c r="BB290" s="9"/>
    </row>
    <row r="291" spans="1:54" x14ac:dyDescent="0.45">
      <c r="A291" s="24" t="s">
        <v>118</v>
      </c>
      <c r="B291" s="9" t="s">
        <v>144</v>
      </c>
      <c r="D291" s="12">
        <v>159</v>
      </c>
      <c r="E291" s="5">
        <v>177</v>
      </c>
      <c r="F291" s="5">
        <v>162</v>
      </c>
      <c r="G291" s="5">
        <v>131</v>
      </c>
      <c r="H291" s="239">
        <v>0</v>
      </c>
      <c r="I291" s="239">
        <v>0</v>
      </c>
      <c r="J291" s="5"/>
      <c r="K291" s="5"/>
      <c r="L291" s="5"/>
      <c r="M291" s="5"/>
      <c r="N291" s="5"/>
      <c r="O291" s="9"/>
      <c r="Q291" s="12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9"/>
      <c r="AD291" s="12">
        <v>45</v>
      </c>
      <c r="AE291" s="5">
        <v>36</v>
      </c>
      <c r="AF291" s="5">
        <v>31</v>
      </c>
      <c r="AG291" s="5">
        <v>131</v>
      </c>
      <c r="AH291" s="5"/>
      <c r="AI291" s="5"/>
      <c r="AJ291" s="5"/>
      <c r="AK291" s="5"/>
      <c r="AL291" s="5"/>
      <c r="AM291" s="5"/>
      <c r="AN291" s="5"/>
      <c r="AO291" s="9"/>
      <c r="AQ291" s="12">
        <v>43</v>
      </c>
      <c r="AR291" s="5">
        <v>36</v>
      </c>
      <c r="AS291" s="5">
        <v>33</v>
      </c>
      <c r="AT291" s="5">
        <v>132</v>
      </c>
      <c r="AU291" s="5"/>
      <c r="AV291" s="5"/>
      <c r="AW291" s="5"/>
      <c r="AX291" s="5"/>
      <c r="AY291" s="5"/>
      <c r="AZ291" s="5"/>
      <c r="BA291" s="5"/>
      <c r="BB291" s="9"/>
    </row>
    <row r="292" spans="1:54" x14ac:dyDescent="0.45">
      <c r="A292" s="24" t="s">
        <v>119</v>
      </c>
      <c r="B292" s="9" t="s">
        <v>144</v>
      </c>
      <c r="D292" s="12">
        <v>195</v>
      </c>
      <c r="E292" s="5">
        <v>209</v>
      </c>
      <c r="F292" s="5">
        <v>202</v>
      </c>
      <c r="G292" s="5">
        <v>151</v>
      </c>
      <c r="H292" s="239">
        <v>0</v>
      </c>
      <c r="I292" s="239">
        <v>0</v>
      </c>
      <c r="J292" s="5"/>
      <c r="K292" s="5"/>
      <c r="L292" s="5"/>
      <c r="M292" s="5"/>
      <c r="N292" s="5"/>
      <c r="O292" s="9"/>
      <c r="Q292" s="12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9"/>
      <c r="AD292" s="12">
        <v>57</v>
      </c>
      <c r="AE292" s="5">
        <v>39</v>
      </c>
      <c r="AF292" s="5">
        <v>51</v>
      </c>
      <c r="AG292" s="5">
        <v>151</v>
      </c>
      <c r="AH292" s="5"/>
      <c r="AI292" s="5"/>
      <c r="AJ292" s="5"/>
      <c r="AK292" s="5"/>
      <c r="AL292" s="5"/>
      <c r="AM292" s="5"/>
      <c r="AN292" s="5"/>
      <c r="AO292" s="9"/>
      <c r="AQ292" s="12">
        <v>57</v>
      </c>
      <c r="AR292" s="5">
        <v>39</v>
      </c>
      <c r="AS292" s="5">
        <v>51</v>
      </c>
      <c r="AT292" s="5">
        <v>152</v>
      </c>
      <c r="AU292" s="5"/>
      <c r="AV292" s="5"/>
      <c r="AW292" s="5"/>
      <c r="AX292" s="5"/>
      <c r="AY292" s="5"/>
      <c r="AZ292" s="5"/>
      <c r="BA292" s="5"/>
      <c r="BB292" s="9"/>
    </row>
    <row r="293" spans="1:54" x14ac:dyDescent="0.45">
      <c r="A293" s="24" t="s">
        <v>120</v>
      </c>
      <c r="B293" s="9" t="s">
        <v>144</v>
      </c>
      <c r="D293" s="12">
        <v>84</v>
      </c>
      <c r="E293" s="5">
        <v>80</v>
      </c>
      <c r="F293" s="5">
        <v>91</v>
      </c>
      <c r="G293" s="5">
        <v>65</v>
      </c>
      <c r="H293" s="239">
        <v>0</v>
      </c>
      <c r="I293" s="239">
        <v>0</v>
      </c>
      <c r="J293" s="5"/>
      <c r="K293" s="5"/>
      <c r="L293" s="5"/>
      <c r="M293" s="5"/>
      <c r="N293" s="5"/>
      <c r="O293" s="9"/>
      <c r="Q293" s="12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9"/>
      <c r="AD293" s="12">
        <v>21</v>
      </c>
      <c r="AE293" s="5">
        <v>13</v>
      </c>
      <c r="AF293" s="5">
        <v>26</v>
      </c>
      <c r="AG293" s="5">
        <v>65</v>
      </c>
      <c r="AH293" s="5"/>
      <c r="AI293" s="5"/>
      <c r="AJ293" s="5"/>
      <c r="AK293" s="5"/>
      <c r="AL293" s="5"/>
      <c r="AM293" s="5"/>
      <c r="AN293" s="5"/>
      <c r="AO293" s="9"/>
      <c r="AQ293" s="12">
        <v>21</v>
      </c>
      <c r="AR293" s="5">
        <v>13</v>
      </c>
      <c r="AS293" s="5">
        <v>26</v>
      </c>
      <c r="AT293" s="5">
        <v>65</v>
      </c>
      <c r="AU293" s="5"/>
      <c r="AV293" s="5"/>
      <c r="AW293" s="5"/>
      <c r="AX293" s="5"/>
      <c r="AY293" s="5"/>
      <c r="AZ293" s="5"/>
      <c r="BA293" s="5"/>
      <c r="BB293" s="9"/>
    </row>
    <row r="294" spans="1:54" x14ac:dyDescent="0.45">
      <c r="A294" s="24" t="s">
        <v>121</v>
      </c>
      <c r="B294" s="9" t="s">
        <v>144</v>
      </c>
      <c r="D294" s="12">
        <v>87</v>
      </c>
      <c r="E294" s="5">
        <v>91</v>
      </c>
      <c r="F294" s="5">
        <v>76</v>
      </c>
      <c r="G294" s="5">
        <v>62</v>
      </c>
      <c r="H294" s="239">
        <v>0</v>
      </c>
      <c r="I294" s="239">
        <v>0</v>
      </c>
      <c r="J294" s="5"/>
      <c r="K294" s="5"/>
      <c r="L294" s="5"/>
      <c r="M294" s="5"/>
      <c r="N294" s="5"/>
      <c r="O294" s="9"/>
      <c r="Q294" s="12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9"/>
      <c r="AD294" s="12">
        <v>24</v>
      </c>
      <c r="AE294" s="5">
        <v>23</v>
      </c>
      <c r="AF294" s="5">
        <v>16</v>
      </c>
      <c r="AG294" s="5">
        <v>62</v>
      </c>
      <c r="AH294" s="5"/>
      <c r="AI294" s="5"/>
      <c r="AJ294" s="5"/>
      <c r="AK294" s="5"/>
      <c r="AL294" s="5"/>
      <c r="AM294" s="5"/>
      <c r="AN294" s="5"/>
      <c r="AO294" s="9"/>
      <c r="AQ294" s="12">
        <v>25</v>
      </c>
      <c r="AR294" s="5">
        <v>23</v>
      </c>
      <c r="AS294" s="5">
        <v>17</v>
      </c>
      <c r="AT294" s="5">
        <v>62</v>
      </c>
      <c r="AU294" s="5"/>
      <c r="AV294" s="5"/>
      <c r="AW294" s="5"/>
      <c r="AX294" s="5"/>
      <c r="AY294" s="5"/>
      <c r="AZ294" s="5"/>
      <c r="BA294" s="5"/>
      <c r="BB294" s="9"/>
    </row>
    <row r="295" spans="1:54" x14ac:dyDescent="0.45">
      <c r="A295" s="24" t="s">
        <v>122</v>
      </c>
      <c r="B295" s="9" t="s">
        <v>144</v>
      </c>
      <c r="D295" s="12">
        <v>148</v>
      </c>
      <c r="E295" s="5">
        <v>179</v>
      </c>
      <c r="F295" s="5">
        <v>255</v>
      </c>
      <c r="G295" s="5">
        <v>213</v>
      </c>
      <c r="H295" s="239">
        <v>0</v>
      </c>
      <c r="I295" s="239">
        <v>0</v>
      </c>
      <c r="J295" s="5"/>
      <c r="K295" s="5"/>
      <c r="L295" s="5"/>
      <c r="M295" s="5"/>
      <c r="N295" s="5"/>
      <c r="O295" s="9"/>
      <c r="Q295" s="12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9"/>
      <c r="AD295" s="12">
        <v>61</v>
      </c>
      <c r="AE295" s="5">
        <v>38</v>
      </c>
      <c r="AF295" s="5">
        <v>43</v>
      </c>
      <c r="AG295" s="5">
        <v>213</v>
      </c>
      <c r="AH295" s="5"/>
      <c r="AI295" s="5"/>
      <c r="AJ295" s="5"/>
      <c r="AK295" s="5"/>
      <c r="AL295" s="5"/>
      <c r="AM295" s="5"/>
      <c r="AN295" s="5"/>
      <c r="AO295" s="9"/>
      <c r="AQ295" s="12">
        <v>60</v>
      </c>
      <c r="AR295" s="5">
        <v>38</v>
      </c>
      <c r="AS295" s="5">
        <v>44</v>
      </c>
      <c r="AT295" s="5">
        <v>213</v>
      </c>
      <c r="AU295" s="5"/>
      <c r="AV295" s="5"/>
      <c r="AW295" s="5"/>
      <c r="AX295" s="5"/>
      <c r="AY295" s="5"/>
      <c r="AZ295" s="5"/>
      <c r="BA295" s="5"/>
      <c r="BB295" s="9"/>
    </row>
    <row r="296" spans="1:54" x14ac:dyDescent="0.45">
      <c r="A296" s="24" t="s">
        <v>123</v>
      </c>
      <c r="B296" s="9" t="s">
        <v>144</v>
      </c>
      <c r="D296" s="12">
        <v>65</v>
      </c>
      <c r="E296" s="5">
        <v>58</v>
      </c>
      <c r="F296" s="5">
        <v>67</v>
      </c>
      <c r="G296" s="5">
        <v>53</v>
      </c>
      <c r="H296" s="239">
        <v>0</v>
      </c>
      <c r="I296" s="239">
        <v>0</v>
      </c>
      <c r="J296" s="5"/>
      <c r="K296" s="5"/>
      <c r="L296" s="5"/>
      <c r="M296" s="5"/>
      <c r="N296" s="5"/>
      <c r="O296" s="9"/>
      <c r="Q296" s="12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9"/>
      <c r="AD296" s="12">
        <v>24</v>
      </c>
      <c r="AE296" s="5">
        <v>22</v>
      </c>
      <c r="AF296" s="5">
        <v>14</v>
      </c>
      <c r="AG296" s="5">
        <v>53</v>
      </c>
      <c r="AH296" s="5"/>
      <c r="AI296" s="5"/>
      <c r="AJ296" s="5"/>
      <c r="AK296" s="5"/>
      <c r="AL296" s="5"/>
      <c r="AM296" s="5"/>
      <c r="AN296" s="5"/>
      <c r="AO296" s="9"/>
      <c r="AQ296" s="12">
        <v>25</v>
      </c>
      <c r="AR296" s="5">
        <v>22</v>
      </c>
      <c r="AS296" s="5">
        <v>14</v>
      </c>
      <c r="AT296" s="5">
        <v>53</v>
      </c>
      <c r="AU296" s="5"/>
      <c r="AV296" s="5"/>
      <c r="AW296" s="5"/>
      <c r="AX296" s="5"/>
      <c r="AY296" s="5"/>
      <c r="AZ296" s="5"/>
      <c r="BA296" s="5"/>
      <c r="BB296" s="9"/>
    </row>
    <row r="297" spans="1:54" x14ac:dyDescent="0.45">
      <c r="A297" s="24" t="s">
        <v>124</v>
      </c>
      <c r="B297" s="9" t="s">
        <v>144</v>
      </c>
      <c r="D297" s="12">
        <v>411</v>
      </c>
      <c r="E297" s="5">
        <v>407</v>
      </c>
      <c r="F297" s="5">
        <v>415</v>
      </c>
      <c r="G297" s="5">
        <v>307</v>
      </c>
      <c r="H297" s="239">
        <v>0</v>
      </c>
      <c r="I297" s="239">
        <v>0</v>
      </c>
      <c r="J297" s="5"/>
      <c r="K297" s="5"/>
      <c r="L297" s="5"/>
      <c r="M297" s="5"/>
      <c r="N297" s="5"/>
      <c r="O297" s="9"/>
      <c r="Q297" s="12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9"/>
      <c r="AD297" s="12">
        <v>110</v>
      </c>
      <c r="AE297" s="5">
        <v>77</v>
      </c>
      <c r="AF297" s="5">
        <v>109</v>
      </c>
      <c r="AG297" s="5">
        <v>307</v>
      </c>
      <c r="AH297" s="5"/>
      <c r="AI297" s="5"/>
      <c r="AJ297" s="5"/>
      <c r="AK297" s="5"/>
      <c r="AL297" s="5"/>
      <c r="AM297" s="5"/>
      <c r="AN297" s="5"/>
      <c r="AO297" s="9"/>
      <c r="AQ297" s="12">
        <v>110</v>
      </c>
      <c r="AR297" s="5">
        <v>77</v>
      </c>
      <c r="AS297" s="5">
        <v>109</v>
      </c>
      <c r="AT297" s="5">
        <v>310</v>
      </c>
      <c r="AU297" s="5"/>
      <c r="AV297" s="5"/>
      <c r="AW297" s="5"/>
      <c r="AX297" s="5"/>
      <c r="AY297" s="5"/>
      <c r="AZ297" s="5"/>
      <c r="BA297" s="5"/>
      <c r="BB297" s="9"/>
    </row>
    <row r="298" spans="1:54" x14ac:dyDescent="0.45">
      <c r="A298" s="24" t="s">
        <v>125</v>
      </c>
      <c r="B298" s="9" t="s">
        <v>144</v>
      </c>
      <c r="D298" s="12">
        <v>158</v>
      </c>
      <c r="E298" s="5">
        <v>200</v>
      </c>
      <c r="F298" s="5">
        <v>199</v>
      </c>
      <c r="G298" s="5">
        <v>152</v>
      </c>
      <c r="H298" s="239">
        <v>0</v>
      </c>
      <c r="I298" s="239">
        <v>0</v>
      </c>
      <c r="J298" s="5"/>
      <c r="K298" s="5"/>
      <c r="L298" s="5"/>
      <c r="M298" s="5"/>
      <c r="N298" s="5"/>
      <c r="O298" s="9"/>
      <c r="Q298" s="12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9"/>
      <c r="AD298" s="12">
        <v>35</v>
      </c>
      <c r="AE298" s="5">
        <v>37</v>
      </c>
      <c r="AF298" s="5">
        <v>47</v>
      </c>
      <c r="AG298" s="5">
        <v>152</v>
      </c>
      <c r="AH298" s="5"/>
      <c r="AI298" s="5"/>
      <c r="AJ298" s="5"/>
      <c r="AK298" s="5"/>
      <c r="AL298" s="5"/>
      <c r="AM298" s="5"/>
      <c r="AN298" s="5"/>
      <c r="AO298" s="9"/>
      <c r="AQ298" s="12">
        <v>35</v>
      </c>
      <c r="AR298" s="5">
        <v>37</v>
      </c>
      <c r="AS298" s="5">
        <v>47</v>
      </c>
      <c r="AT298" s="5">
        <v>153</v>
      </c>
      <c r="AU298" s="5"/>
      <c r="AV298" s="5"/>
      <c r="AW298" s="5"/>
      <c r="AX298" s="5"/>
      <c r="AY298" s="5"/>
      <c r="AZ298" s="5"/>
      <c r="BA298" s="5"/>
      <c r="BB298" s="9"/>
    </row>
    <row r="299" spans="1:54" x14ac:dyDescent="0.45">
      <c r="A299" s="24" t="s">
        <v>126</v>
      </c>
      <c r="B299" s="9" t="s">
        <v>144</v>
      </c>
      <c r="D299" s="12">
        <v>137</v>
      </c>
      <c r="E299" s="5">
        <v>153</v>
      </c>
      <c r="F299" s="5">
        <v>155</v>
      </c>
      <c r="G299" s="5">
        <v>113</v>
      </c>
      <c r="H299" s="239">
        <v>0</v>
      </c>
      <c r="I299" s="239">
        <v>0</v>
      </c>
      <c r="J299" s="5"/>
      <c r="K299" s="5"/>
      <c r="L299" s="5"/>
      <c r="M299" s="5"/>
      <c r="N299" s="5"/>
      <c r="O299" s="9"/>
      <c r="Q299" s="12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9"/>
      <c r="AD299" s="12">
        <v>43</v>
      </c>
      <c r="AE299" s="5">
        <v>43</v>
      </c>
      <c r="AF299" s="5">
        <v>42</v>
      </c>
      <c r="AG299" s="5">
        <v>113</v>
      </c>
      <c r="AH299" s="5"/>
      <c r="AI299" s="5"/>
      <c r="AJ299" s="5"/>
      <c r="AK299" s="5"/>
      <c r="AL299" s="5"/>
      <c r="AM299" s="5"/>
      <c r="AN299" s="5"/>
      <c r="AO299" s="9"/>
      <c r="AQ299" s="12">
        <v>41</v>
      </c>
      <c r="AR299" s="5">
        <v>45</v>
      </c>
      <c r="AS299" s="5">
        <v>42</v>
      </c>
      <c r="AT299" s="5">
        <v>114</v>
      </c>
      <c r="AU299" s="5"/>
      <c r="AV299" s="5"/>
      <c r="AW299" s="5"/>
      <c r="AX299" s="5"/>
      <c r="AY299" s="5"/>
      <c r="AZ299" s="5"/>
      <c r="BA299" s="5"/>
      <c r="BB299" s="9"/>
    </row>
    <row r="300" spans="1:54" x14ac:dyDescent="0.45">
      <c r="A300" s="24" t="s">
        <v>127</v>
      </c>
      <c r="B300" s="9" t="s">
        <v>144</v>
      </c>
      <c r="D300" s="12">
        <v>54</v>
      </c>
      <c r="E300" s="5">
        <v>52</v>
      </c>
      <c r="F300" s="5">
        <v>49</v>
      </c>
      <c r="G300" s="5">
        <v>33</v>
      </c>
      <c r="H300" s="239">
        <v>0</v>
      </c>
      <c r="I300" s="239">
        <v>0</v>
      </c>
      <c r="J300" s="5"/>
      <c r="K300" s="5"/>
      <c r="L300" s="5"/>
      <c r="M300" s="5"/>
      <c r="N300" s="5"/>
      <c r="O300" s="9"/>
      <c r="Q300" s="12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9"/>
      <c r="AD300" s="12">
        <v>14</v>
      </c>
      <c r="AE300" s="5">
        <v>13</v>
      </c>
      <c r="AF300" s="5">
        <v>16</v>
      </c>
      <c r="AG300" s="5">
        <v>33</v>
      </c>
      <c r="AH300" s="5"/>
      <c r="AI300" s="5"/>
      <c r="AJ300" s="5"/>
      <c r="AK300" s="5"/>
      <c r="AL300" s="5"/>
      <c r="AM300" s="5"/>
      <c r="AN300" s="5"/>
      <c r="AO300" s="9"/>
      <c r="AQ300" s="12">
        <v>13</v>
      </c>
      <c r="AR300" s="5">
        <v>14</v>
      </c>
      <c r="AS300" s="5">
        <v>16</v>
      </c>
      <c r="AT300" s="5">
        <v>33</v>
      </c>
      <c r="AU300" s="5"/>
      <c r="AV300" s="5"/>
      <c r="AW300" s="5"/>
      <c r="AX300" s="5"/>
      <c r="AY300" s="5"/>
      <c r="AZ300" s="5"/>
      <c r="BA300" s="5"/>
      <c r="BB300" s="9"/>
    </row>
    <row r="301" spans="1:54" x14ac:dyDescent="0.45">
      <c r="A301" s="24" t="s">
        <v>128</v>
      </c>
      <c r="B301" s="9" t="s">
        <v>144</v>
      </c>
      <c r="D301" s="12">
        <v>117</v>
      </c>
      <c r="E301" s="5">
        <v>106</v>
      </c>
      <c r="F301" s="5">
        <v>123</v>
      </c>
      <c r="G301" s="5">
        <v>93</v>
      </c>
      <c r="H301" s="239">
        <v>0</v>
      </c>
      <c r="I301" s="239">
        <v>0</v>
      </c>
      <c r="J301" s="5"/>
      <c r="K301" s="5"/>
      <c r="L301" s="5"/>
      <c r="M301" s="5"/>
      <c r="N301" s="5"/>
      <c r="O301" s="9"/>
      <c r="Q301" s="12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9"/>
      <c r="AD301" s="12">
        <v>37</v>
      </c>
      <c r="AE301" s="5">
        <v>20</v>
      </c>
      <c r="AF301" s="5">
        <v>31</v>
      </c>
      <c r="AG301" s="5">
        <v>93</v>
      </c>
      <c r="AH301" s="5"/>
      <c r="AI301" s="5"/>
      <c r="AJ301" s="5"/>
      <c r="AK301" s="5"/>
      <c r="AL301" s="5"/>
      <c r="AM301" s="5"/>
      <c r="AN301" s="5"/>
      <c r="AO301" s="9"/>
      <c r="AQ301" s="12">
        <v>36</v>
      </c>
      <c r="AR301" s="5">
        <v>21</v>
      </c>
      <c r="AS301" s="5">
        <v>31</v>
      </c>
      <c r="AT301" s="5">
        <v>93</v>
      </c>
      <c r="AU301" s="5"/>
      <c r="AV301" s="5"/>
      <c r="AW301" s="5"/>
      <c r="AX301" s="5"/>
      <c r="AY301" s="5"/>
      <c r="AZ301" s="5"/>
      <c r="BA301" s="5"/>
      <c r="BB301" s="9"/>
    </row>
    <row r="302" spans="1:54" x14ac:dyDescent="0.45">
      <c r="A302" s="24" t="s">
        <v>129</v>
      </c>
      <c r="B302" s="9" t="s">
        <v>144</v>
      </c>
      <c r="D302" s="12">
        <v>49</v>
      </c>
      <c r="E302" s="5">
        <v>51</v>
      </c>
      <c r="F302" s="5">
        <v>46</v>
      </c>
      <c r="G302" s="5">
        <v>35</v>
      </c>
      <c r="H302" s="239">
        <v>0</v>
      </c>
      <c r="I302" s="239">
        <v>0</v>
      </c>
      <c r="J302" s="5"/>
      <c r="K302" s="5"/>
      <c r="L302" s="5"/>
      <c r="M302" s="5"/>
      <c r="N302" s="5"/>
      <c r="O302" s="9"/>
      <c r="Q302" s="12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9"/>
      <c r="AD302" s="12">
        <v>12</v>
      </c>
      <c r="AE302" s="5">
        <v>10</v>
      </c>
      <c r="AF302" s="5">
        <v>11</v>
      </c>
      <c r="AG302" s="5">
        <v>35</v>
      </c>
      <c r="AH302" s="5"/>
      <c r="AI302" s="5"/>
      <c r="AJ302" s="5"/>
      <c r="AK302" s="5"/>
      <c r="AL302" s="5"/>
      <c r="AM302" s="5"/>
      <c r="AN302" s="5"/>
      <c r="AO302" s="9"/>
      <c r="AQ302" s="12">
        <v>12</v>
      </c>
      <c r="AR302" s="5">
        <v>10</v>
      </c>
      <c r="AS302" s="5">
        <v>11</v>
      </c>
      <c r="AT302" s="5">
        <v>35</v>
      </c>
      <c r="AU302" s="5"/>
      <c r="AV302" s="5"/>
      <c r="AW302" s="5"/>
      <c r="AX302" s="5"/>
      <c r="AY302" s="5"/>
      <c r="AZ302" s="5"/>
      <c r="BA302" s="5"/>
      <c r="BB302" s="9"/>
    </row>
    <row r="303" spans="1:54" x14ac:dyDescent="0.45">
      <c r="A303" s="24" t="s">
        <v>130</v>
      </c>
      <c r="B303" s="9" t="s">
        <v>144</v>
      </c>
      <c r="D303" s="12">
        <v>0</v>
      </c>
      <c r="E303" s="5">
        <v>0</v>
      </c>
      <c r="F303" s="5">
        <v>0</v>
      </c>
      <c r="G303" s="239">
        <v>0</v>
      </c>
      <c r="H303" s="239">
        <v>0</v>
      </c>
      <c r="I303" s="239">
        <v>0</v>
      </c>
      <c r="J303" s="5"/>
      <c r="K303" s="5"/>
      <c r="L303" s="5"/>
      <c r="M303" s="5"/>
      <c r="N303" s="5"/>
      <c r="O303" s="9"/>
      <c r="Q303" s="12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9"/>
      <c r="AD303" s="12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9"/>
      <c r="AQ303" s="12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9"/>
    </row>
    <row r="304" spans="1:54" x14ac:dyDescent="0.45">
      <c r="A304" s="24" t="s">
        <v>131</v>
      </c>
      <c r="B304" s="9" t="s">
        <v>144</v>
      </c>
      <c r="D304" s="12">
        <v>0</v>
      </c>
      <c r="E304" s="5">
        <v>0</v>
      </c>
      <c r="F304" s="5">
        <v>0</v>
      </c>
      <c r="G304" s="239">
        <v>0</v>
      </c>
      <c r="H304" s="239">
        <v>0</v>
      </c>
      <c r="I304" s="239">
        <v>0</v>
      </c>
      <c r="J304" s="5"/>
      <c r="K304" s="5"/>
      <c r="L304" s="5"/>
      <c r="M304" s="5"/>
      <c r="N304" s="5"/>
      <c r="O304" s="9"/>
      <c r="Q304" s="12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9"/>
      <c r="AD304" s="12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9"/>
      <c r="AQ304" s="12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9"/>
    </row>
    <row r="305" spans="1:54" x14ac:dyDescent="0.45">
      <c r="A305" s="24" t="s">
        <v>132</v>
      </c>
      <c r="B305" s="9" t="s">
        <v>144</v>
      </c>
      <c r="D305" s="12">
        <v>168</v>
      </c>
      <c r="E305" s="5">
        <v>184</v>
      </c>
      <c r="F305" s="5">
        <v>193</v>
      </c>
      <c r="G305" s="5">
        <v>144</v>
      </c>
      <c r="H305" s="239">
        <v>0</v>
      </c>
      <c r="I305" s="239">
        <v>0</v>
      </c>
      <c r="J305" s="5"/>
      <c r="K305" s="5"/>
      <c r="L305" s="5"/>
      <c r="M305" s="5"/>
      <c r="N305" s="5"/>
      <c r="O305" s="9"/>
      <c r="Q305" s="12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9"/>
      <c r="AD305" s="12">
        <v>49</v>
      </c>
      <c r="AE305" s="5">
        <v>37</v>
      </c>
      <c r="AF305" s="5">
        <v>49</v>
      </c>
      <c r="AG305" s="5">
        <v>144</v>
      </c>
      <c r="AH305" s="5"/>
      <c r="AI305" s="5"/>
      <c r="AJ305" s="5"/>
      <c r="AK305" s="5"/>
      <c r="AL305" s="5"/>
      <c r="AM305" s="5"/>
      <c r="AN305" s="5"/>
      <c r="AO305" s="9"/>
      <c r="AQ305" s="12">
        <v>50</v>
      </c>
      <c r="AR305" s="5">
        <v>37</v>
      </c>
      <c r="AS305" s="5">
        <v>47</v>
      </c>
      <c r="AT305" s="5">
        <v>149</v>
      </c>
      <c r="AU305" s="5"/>
      <c r="AV305" s="5"/>
      <c r="AW305" s="5"/>
      <c r="AX305" s="5"/>
      <c r="AY305" s="5"/>
      <c r="AZ305" s="5"/>
      <c r="BA305" s="5"/>
      <c r="BB305" s="9"/>
    </row>
    <row r="306" spans="1:54" x14ac:dyDescent="0.45">
      <c r="A306" s="24" t="s">
        <v>133</v>
      </c>
      <c r="B306" s="9" t="s">
        <v>144</v>
      </c>
      <c r="D306" s="12">
        <v>73</v>
      </c>
      <c r="E306" s="5">
        <v>79</v>
      </c>
      <c r="F306" s="5">
        <v>80</v>
      </c>
      <c r="G306" s="5">
        <v>63</v>
      </c>
      <c r="H306" s="239">
        <v>0</v>
      </c>
      <c r="I306" s="239">
        <v>0</v>
      </c>
      <c r="J306" s="5"/>
      <c r="K306" s="5"/>
      <c r="L306" s="5"/>
      <c r="M306" s="5"/>
      <c r="N306" s="5"/>
      <c r="O306" s="9"/>
      <c r="Q306" s="12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9"/>
      <c r="AD306" s="12">
        <v>17</v>
      </c>
      <c r="AE306" s="5">
        <v>13</v>
      </c>
      <c r="AF306" s="5">
        <v>20</v>
      </c>
      <c r="AG306" s="5">
        <v>63</v>
      </c>
      <c r="AH306" s="5"/>
      <c r="AI306" s="5"/>
      <c r="AJ306" s="5"/>
      <c r="AK306" s="5"/>
      <c r="AL306" s="5"/>
      <c r="AM306" s="5"/>
      <c r="AN306" s="5"/>
      <c r="AO306" s="9"/>
      <c r="AQ306" s="12">
        <v>17</v>
      </c>
      <c r="AR306" s="5">
        <v>14</v>
      </c>
      <c r="AS306" s="5">
        <v>20</v>
      </c>
      <c r="AT306" s="5">
        <v>63</v>
      </c>
      <c r="AU306" s="5"/>
      <c r="AV306" s="5"/>
      <c r="AW306" s="5"/>
      <c r="AX306" s="5"/>
      <c r="AY306" s="5"/>
      <c r="AZ306" s="5"/>
      <c r="BA306" s="5"/>
      <c r="BB306" s="9"/>
    </row>
    <row r="307" spans="1:54" x14ac:dyDescent="0.45">
      <c r="A307" s="24" t="s">
        <v>134</v>
      </c>
      <c r="B307" s="9" t="s">
        <v>144</v>
      </c>
      <c r="D307" s="12">
        <v>0</v>
      </c>
      <c r="E307" s="5">
        <v>0</v>
      </c>
      <c r="F307" s="5">
        <v>0</v>
      </c>
      <c r="G307" s="239">
        <v>0</v>
      </c>
      <c r="H307" s="239">
        <v>0</v>
      </c>
      <c r="I307" s="239">
        <v>0</v>
      </c>
      <c r="J307" s="5"/>
      <c r="K307" s="5"/>
      <c r="L307" s="5"/>
      <c r="M307" s="5"/>
      <c r="N307" s="5"/>
      <c r="O307" s="9"/>
      <c r="Q307" s="12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9"/>
      <c r="AD307" s="12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9"/>
      <c r="AQ307" s="12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9"/>
    </row>
    <row r="308" spans="1:54" x14ac:dyDescent="0.45">
      <c r="A308" s="24" t="s">
        <v>135</v>
      </c>
      <c r="B308" s="9" t="s">
        <v>144</v>
      </c>
      <c r="D308" s="12">
        <v>1</v>
      </c>
      <c r="E308" s="5">
        <v>0</v>
      </c>
      <c r="F308" s="5">
        <v>0</v>
      </c>
      <c r="G308" s="239">
        <v>0</v>
      </c>
      <c r="H308" s="239">
        <v>0</v>
      </c>
      <c r="I308" s="239">
        <v>0</v>
      </c>
      <c r="J308" s="5"/>
      <c r="K308" s="5"/>
      <c r="L308" s="5"/>
      <c r="M308" s="5"/>
      <c r="N308" s="5"/>
      <c r="O308" s="9"/>
      <c r="Q308" s="12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9"/>
      <c r="AD308" s="12">
        <v>1</v>
      </c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9"/>
      <c r="AQ308" s="12">
        <v>1</v>
      </c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9"/>
    </row>
    <row r="309" spans="1:54" x14ac:dyDescent="0.45">
      <c r="A309" s="24" t="s">
        <v>136</v>
      </c>
      <c r="B309" s="9" t="s">
        <v>144</v>
      </c>
      <c r="D309" s="12">
        <v>0</v>
      </c>
      <c r="E309" s="5">
        <v>0</v>
      </c>
      <c r="F309" s="5">
        <v>0</v>
      </c>
      <c r="G309" s="239">
        <v>0</v>
      </c>
      <c r="H309" s="239">
        <v>0</v>
      </c>
      <c r="I309" s="239">
        <v>0</v>
      </c>
      <c r="J309" s="5"/>
      <c r="K309" s="5"/>
      <c r="L309" s="5"/>
      <c r="M309" s="5"/>
      <c r="N309" s="5"/>
      <c r="O309" s="9"/>
      <c r="Q309" s="12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9"/>
      <c r="AD309" s="12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9"/>
      <c r="AQ309" s="12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9"/>
    </row>
    <row r="310" spans="1:54" x14ac:dyDescent="0.45">
      <c r="A310" s="24" t="s">
        <v>137</v>
      </c>
      <c r="B310" s="9" t="s">
        <v>144</v>
      </c>
      <c r="D310" s="12">
        <v>2</v>
      </c>
      <c r="E310" s="5">
        <v>5</v>
      </c>
      <c r="F310" s="5">
        <v>6</v>
      </c>
      <c r="G310" s="5">
        <v>2</v>
      </c>
      <c r="H310" s="239">
        <v>0</v>
      </c>
      <c r="I310" s="239">
        <v>0</v>
      </c>
      <c r="J310" s="5"/>
      <c r="K310" s="5"/>
      <c r="L310" s="5"/>
      <c r="M310" s="5"/>
      <c r="N310" s="5"/>
      <c r="O310" s="9"/>
      <c r="Q310" s="12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9"/>
      <c r="AD310" s="12"/>
      <c r="AE310" s="5"/>
      <c r="AF310" s="5">
        <v>4</v>
      </c>
      <c r="AG310" s="5">
        <v>2</v>
      </c>
      <c r="AH310" s="5"/>
      <c r="AI310" s="5"/>
      <c r="AJ310" s="5"/>
      <c r="AK310" s="5"/>
      <c r="AL310" s="5"/>
      <c r="AM310" s="5"/>
      <c r="AN310" s="5"/>
      <c r="AO310" s="9"/>
      <c r="AQ310" s="12"/>
      <c r="AR310" s="5"/>
      <c r="AS310" s="5">
        <v>4</v>
      </c>
      <c r="AT310" s="5">
        <v>2</v>
      </c>
      <c r="AU310" s="5"/>
      <c r="AV310" s="5"/>
      <c r="AW310" s="5"/>
      <c r="AX310" s="5"/>
      <c r="AY310" s="5"/>
      <c r="AZ310" s="5"/>
      <c r="BA310" s="5"/>
      <c r="BB310" s="9"/>
    </row>
    <row r="311" spans="1:54" x14ac:dyDescent="0.45">
      <c r="A311" s="24" t="s">
        <v>138</v>
      </c>
      <c r="B311" s="9" t="s">
        <v>144</v>
      </c>
      <c r="D311" s="12">
        <v>48</v>
      </c>
      <c r="E311" s="5">
        <v>55</v>
      </c>
      <c r="F311" s="5">
        <v>59</v>
      </c>
      <c r="G311" s="5">
        <v>48</v>
      </c>
      <c r="H311" s="239">
        <v>0</v>
      </c>
      <c r="I311" s="239">
        <v>0</v>
      </c>
      <c r="J311" s="5"/>
      <c r="K311" s="5"/>
      <c r="L311" s="5"/>
      <c r="M311" s="5"/>
      <c r="N311" s="5"/>
      <c r="O311" s="9"/>
      <c r="Q311" s="12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9"/>
      <c r="AD311" s="12">
        <v>27</v>
      </c>
      <c r="AE311" s="5">
        <v>8</v>
      </c>
      <c r="AF311" s="5">
        <v>11</v>
      </c>
      <c r="AG311" s="5">
        <v>48</v>
      </c>
      <c r="AH311" s="5"/>
      <c r="AI311" s="5"/>
      <c r="AJ311" s="5"/>
      <c r="AK311" s="5"/>
      <c r="AL311" s="5"/>
      <c r="AM311" s="5"/>
      <c r="AN311" s="5"/>
      <c r="AO311" s="9"/>
      <c r="AQ311" s="12">
        <v>27</v>
      </c>
      <c r="AR311" s="5">
        <v>8</v>
      </c>
      <c r="AS311" s="5">
        <v>11</v>
      </c>
      <c r="AT311" s="5">
        <v>48</v>
      </c>
      <c r="AU311" s="5"/>
      <c r="AV311" s="5"/>
      <c r="AW311" s="5"/>
      <c r="AX311" s="5"/>
      <c r="AY311" s="5"/>
      <c r="AZ311" s="5"/>
      <c r="BA311" s="5"/>
      <c r="BB311" s="9"/>
    </row>
    <row r="312" spans="1:54" x14ac:dyDescent="0.45">
      <c r="A312" s="24" t="s">
        <v>139</v>
      </c>
      <c r="B312" s="9" t="s">
        <v>144</v>
      </c>
      <c r="D312" s="12">
        <v>3</v>
      </c>
      <c r="E312" s="5">
        <v>4</v>
      </c>
      <c r="F312" s="5">
        <v>3</v>
      </c>
      <c r="G312" s="5">
        <v>2</v>
      </c>
      <c r="H312" s="239">
        <v>0</v>
      </c>
      <c r="I312" s="239">
        <v>0</v>
      </c>
      <c r="J312" s="5"/>
      <c r="K312" s="5"/>
      <c r="L312" s="5"/>
      <c r="M312" s="5"/>
      <c r="N312" s="5"/>
      <c r="O312" s="9"/>
      <c r="Q312" s="12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9"/>
      <c r="AD312" s="12"/>
      <c r="AE312" s="5">
        <v>2</v>
      </c>
      <c r="AF312" s="5">
        <v>1</v>
      </c>
      <c r="AG312" s="5">
        <v>2</v>
      </c>
      <c r="AH312" s="5"/>
      <c r="AI312" s="5"/>
      <c r="AJ312" s="5"/>
      <c r="AK312" s="5"/>
      <c r="AL312" s="5"/>
      <c r="AM312" s="5"/>
      <c r="AN312" s="5"/>
      <c r="AO312" s="9"/>
      <c r="AQ312" s="12"/>
      <c r="AR312" s="5">
        <v>2</v>
      </c>
      <c r="AS312" s="5">
        <v>1</v>
      </c>
      <c r="AT312" s="5">
        <v>2</v>
      </c>
      <c r="AU312" s="5"/>
      <c r="AV312" s="5"/>
      <c r="AW312" s="5"/>
      <c r="AX312" s="5"/>
      <c r="AY312" s="5"/>
      <c r="AZ312" s="5"/>
      <c r="BA312" s="5"/>
      <c r="BB312" s="9"/>
    </row>
    <row r="313" spans="1:54" x14ac:dyDescent="0.45">
      <c r="A313" s="24" t="s">
        <v>140</v>
      </c>
      <c r="B313" s="9" t="s">
        <v>144</v>
      </c>
      <c r="D313" s="12">
        <v>18</v>
      </c>
      <c r="E313" s="5">
        <v>16</v>
      </c>
      <c r="F313" s="5">
        <v>13</v>
      </c>
      <c r="G313" s="5">
        <v>9</v>
      </c>
      <c r="H313" s="239">
        <v>0</v>
      </c>
      <c r="I313" s="239">
        <v>0</v>
      </c>
      <c r="J313" s="5"/>
      <c r="K313" s="5"/>
      <c r="L313" s="5"/>
      <c r="M313" s="5"/>
      <c r="N313" s="5"/>
      <c r="O313" s="9"/>
      <c r="Q313" s="12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9"/>
      <c r="AD313" s="12">
        <v>4</v>
      </c>
      <c r="AE313" s="5">
        <v>4</v>
      </c>
      <c r="AF313" s="5">
        <v>4</v>
      </c>
      <c r="AG313" s="5">
        <v>9</v>
      </c>
      <c r="AH313" s="5"/>
      <c r="AI313" s="5"/>
      <c r="AJ313" s="5"/>
      <c r="AK313" s="5"/>
      <c r="AL313" s="5"/>
      <c r="AM313" s="5"/>
      <c r="AN313" s="5"/>
      <c r="AO313" s="9"/>
      <c r="AQ313" s="12">
        <v>4</v>
      </c>
      <c r="AR313" s="5">
        <v>4</v>
      </c>
      <c r="AS313" s="5">
        <v>4</v>
      </c>
      <c r="AT313" s="5">
        <v>9</v>
      </c>
      <c r="AU313" s="5"/>
      <c r="AV313" s="5"/>
      <c r="AW313" s="5"/>
      <c r="AX313" s="5"/>
      <c r="AY313" s="5"/>
      <c r="AZ313" s="5"/>
      <c r="BA313" s="5"/>
      <c r="BB313" s="9"/>
    </row>
    <row r="314" spans="1:54" ht="14.65" thickBot="1" x14ac:dyDescent="0.5">
      <c r="A314" s="25" t="s">
        <v>141</v>
      </c>
      <c r="B314" s="11" t="s">
        <v>144</v>
      </c>
      <c r="D314" s="13">
        <v>147</v>
      </c>
      <c r="E314" s="10">
        <v>128</v>
      </c>
      <c r="F314" s="10">
        <v>100</v>
      </c>
      <c r="G314" s="10">
        <v>79</v>
      </c>
      <c r="H314" s="10">
        <v>0</v>
      </c>
      <c r="I314" s="10">
        <v>0</v>
      </c>
      <c r="J314" s="10"/>
      <c r="K314" s="10"/>
      <c r="L314" s="10"/>
      <c r="M314" s="10"/>
      <c r="N314" s="10"/>
      <c r="O314" s="11"/>
      <c r="Q314" s="13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1"/>
      <c r="AD314" s="13">
        <v>52</v>
      </c>
      <c r="AE314" s="10">
        <v>34</v>
      </c>
      <c r="AF314" s="10">
        <v>21</v>
      </c>
      <c r="AG314" s="10">
        <v>79</v>
      </c>
      <c r="AH314" s="10"/>
      <c r="AI314" s="10"/>
      <c r="AJ314" s="10"/>
      <c r="AK314" s="10"/>
      <c r="AL314" s="10"/>
      <c r="AM314" s="10"/>
      <c r="AN314" s="10"/>
      <c r="AO314" s="11"/>
      <c r="AQ314" s="13">
        <v>52</v>
      </c>
      <c r="AR314" s="10">
        <v>34</v>
      </c>
      <c r="AS314" s="10">
        <v>21</v>
      </c>
      <c r="AT314" s="10">
        <v>80</v>
      </c>
      <c r="AU314" s="10"/>
      <c r="AV314" s="10"/>
      <c r="AW314" s="10"/>
      <c r="AX314" s="10"/>
      <c r="AY314" s="10"/>
      <c r="AZ314" s="10"/>
      <c r="BA314" s="10"/>
      <c r="BB314" s="11"/>
    </row>
    <row r="315" spans="1:54" ht="14.25" customHeight="1" x14ac:dyDescent="0.45">
      <c r="S315" s="37"/>
      <c r="T315" s="37"/>
      <c r="U315" s="37"/>
      <c r="V315" s="37"/>
      <c r="W315" s="37"/>
      <c r="X315" s="37"/>
      <c r="Y315" s="37"/>
      <c r="Z315" s="54"/>
      <c r="AA315" s="54"/>
      <c r="AB315" s="54"/>
      <c r="AE315" s="37"/>
      <c r="AF315" s="37"/>
      <c r="AG315" s="37"/>
      <c r="AR315" s="37"/>
    </row>
    <row r="316" spans="1:54" x14ac:dyDescent="0.45">
      <c r="S316" s="37"/>
      <c r="T316" s="37"/>
      <c r="U316" s="37"/>
      <c r="V316" s="37"/>
      <c r="W316" s="37"/>
      <c r="X316" s="37"/>
      <c r="Y316" s="37"/>
      <c r="Z316" s="54"/>
      <c r="AA316" s="54"/>
      <c r="AB316" s="54"/>
      <c r="AE316" s="37"/>
      <c r="AF316" s="37"/>
      <c r="AG316" s="37"/>
      <c r="AR316" s="37"/>
    </row>
    <row r="317" spans="1:54" x14ac:dyDescent="0.45">
      <c r="S317" s="37"/>
      <c r="T317" s="37"/>
      <c r="U317" s="37"/>
      <c r="V317" s="37"/>
      <c r="W317" s="37"/>
      <c r="X317" s="37"/>
      <c r="Y317" s="37"/>
      <c r="Z317" s="54"/>
      <c r="AA317" s="54"/>
      <c r="AB317" s="54"/>
      <c r="AE317" s="37"/>
      <c r="AF317" s="37"/>
      <c r="AG317" s="37"/>
      <c r="AR317" s="37"/>
    </row>
  </sheetData>
  <mergeCells count="5"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5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5" sqref="D5"/>
    </sheetView>
  </sheetViews>
  <sheetFormatPr defaultColWidth="9" defaultRowHeight="14.25" x14ac:dyDescent="0.45"/>
  <cols>
    <col min="1" max="1" width="9" style="53"/>
    <col min="2" max="2" width="14.59765625" style="53" bestFit="1" customWidth="1"/>
    <col min="3" max="3" width="2.86328125" style="1" customWidth="1"/>
    <col min="4" max="5" width="9" style="57"/>
    <col min="6" max="16384" width="9" style="53"/>
  </cols>
  <sheetData>
    <row r="1" spans="1:15" ht="30" customHeight="1" x14ac:dyDescent="0.45">
      <c r="A1" s="258" t="s">
        <v>261</v>
      </c>
      <c r="B1" s="259"/>
      <c r="D1" s="277" t="s">
        <v>16</v>
      </c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9"/>
    </row>
    <row r="2" spans="1:15" x14ac:dyDescent="0.45">
      <c r="A2" s="44" t="s">
        <v>0</v>
      </c>
      <c r="B2" s="240" t="s">
        <v>1</v>
      </c>
      <c r="D2" s="213">
        <v>44197</v>
      </c>
      <c r="E2" s="2">
        <v>44228</v>
      </c>
      <c r="F2" s="2">
        <v>44256</v>
      </c>
      <c r="G2" s="2">
        <v>44287</v>
      </c>
      <c r="H2" s="2">
        <v>44317</v>
      </c>
      <c r="I2" s="2">
        <v>44348</v>
      </c>
      <c r="J2" s="2">
        <v>44378</v>
      </c>
      <c r="K2" s="2">
        <v>44409</v>
      </c>
      <c r="L2" s="2">
        <v>44440</v>
      </c>
      <c r="M2" s="2">
        <v>44470</v>
      </c>
      <c r="N2" s="2">
        <v>44501</v>
      </c>
      <c r="O2" s="214">
        <v>44531</v>
      </c>
    </row>
    <row r="3" spans="1:15" x14ac:dyDescent="0.45">
      <c r="A3" s="12" t="s">
        <v>38</v>
      </c>
      <c r="B3" s="9" t="s">
        <v>144</v>
      </c>
      <c r="D3" s="46"/>
      <c r="E3" s="4">
        <v>2</v>
      </c>
      <c r="F3" s="4">
        <v>2</v>
      </c>
      <c r="G3" s="4">
        <v>4</v>
      </c>
      <c r="H3" s="4">
        <v>2</v>
      </c>
      <c r="I3" s="4">
        <v>2</v>
      </c>
      <c r="J3" s="4"/>
      <c r="K3" s="4"/>
      <c r="L3" s="4"/>
      <c r="M3" s="4"/>
      <c r="N3" s="4"/>
      <c r="O3" s="48"/>
    </row>
    <row r="4" spans="1:15" x14ac:dyDescent="0.45">
      <c r="A4" s="12" t="s">
        <v>39</v>
      </c>
      <c r="B4" s="9" t="s">
        <v>144</v>
      </c>
      <c r="D4" s="12"/>
      <c r="E4" s="5">
        <v>1</v>
      </c>
      <c r="F4" s="5">
        <v>1</v>
      </c>
      <c r="G4" s="5"/>
      <c r="H4" s="5"/>
      <c r="I4" s="5"/>
      <c r="J4" s="5"/>
      <c r="K4" s="5"/>
      <c r="L4" s="5"/>
      <c r="M4" s="5"/>
      <c r="N4" s="5"/>
      <c r="O4" s="9"/>
    </row>
    <row r="5" spans="1:15" x14ac:dyDescent="0.45">
      <c r="A5" s="12" t="s">
        <v>40</v>
      </c>
      <c r="B5" s="9" t="s">
        <v>144</v>
      </c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9"/>
    </row>
    <row r="6" spans="1:15" x14ac:dyDescent="0.45">
      <c r="A6" s="12" t="s">
        <v>41</v>
      </c>
      <c r="B6" s="9" t="s">
        <v>144</v>
      </c>
      <c r="D6" s="12">
        <v>14</v>
      </c>
      <c r="E6" s="5">
        <v>19</v>
      </c>
      <c r="F6" s="5">
        <v>31</v>
      </c>
      <c r="G6" s="5">
        <v>34</v>
      </c>
      <c r="H6" s="5">
        <v>19</v>
      </c>
      <c r="I6" s="5">
        <v>27</v>
      </c>
      <c r="J6" s="5"/>
      <c r="K6" s="5"/>
      <c r="L6" s="5"/>
      <c r="M6" s="5"/>
      <c r="N6" s="5"/>
      <c r="O6" s="9"/>
    </row>
    <row r="7" spans="1:15" x14ac:dyDescent="0.45">
      <c r="A7" s="12" t="s">
        <v>42</v>
      </c>
      <c r="B7" s="9" t="s">
        <v>144</v>
      </c>
      <c r="D7" s="12">
        <v>5</v>
      </c>
      <c r="E7" s="5">
        <v>6</v>
      </c>
      <c r="F7" s="5">
        <v>12</v>
      </c>
      <c r="G7" s="5">
        <v>12</v>
      </c>
      <c r="H7" s="5">
        <v>8</v>
      </c>
      <c r="I7" s="5">
        <v>7</v>
      </c>
      <c r="J7" s="5"/>
      <c r="K7" s="5"/>
      <c r="L7" s="5"/>
      <c r="M7" s="5"/>
      <c r="N7" s="5"/>
      <c r="O7" s="9"/>
    </row>
    <row r="8" spans="1:15" x14ac:dyDescent="0.45">
      <c r="A8" s="12" t="s">
        <v>43</v>
      </c>
      <c r="B8" s="9" t="s">
        <v>144</v>
      </c>
      <c r="D8" s="12">
        <v>2</v>
      </c>
      <c r="E8" s="5">
        <v>4</v>
      </c>
      <c r="F8" s="5">
        <v>2</v>
      </c>
      <c r="G8" s="5">
        <v>4</v>
      </c>
      <c r="H8" s="5">
        <v>6</v>
      </c>
      <c r="I8" s="5">
        <v>4</v>
      </c>
      <c r="J8" s="5"/>
      <c r="K8" s="5"/>
      <c r="L8" s="5"/>
      <c r="M8" s="5"/>
      <c r="N8" s="5"/>
      <c r="O8" s="9"/>
    </row>
    <row r="9" spans="1:15" x14ac:dyDescent="0.45">
      <c r="A9" s="12" t="s">
        <v>44</v>
      </c>
      <c r="B9" s="9" t="s">
        <v>144</v>
      </c>
      <c r="D9" s="12">
        <v>6</v>
      </c>
      <c r="E9" s="5">
        <v>6</v>
      </c>
      <c r="F9" s="5">
        <v>17</v>
      </c>
      <c r="G9" s="5">
        <v>15</v>
      </c>
      <c r="H9" s="5">
        <v>10</v>
      </c>
      <c r="I9" s="5">
        <v>13</v>
      </c>
      <c r="J9" s="5"/>
      <c r="K9" s="5"/>
      <c r="L9" s="5"/>
      <c r="M9" s="5"/>
      <c r="N9" s="5"/>
      <c r="O9" s="9"/>
    </row>
    <row r="10" spans="1:15" x14ac:dyDescent="0.45">
      <c r="A10" s="12" t="s">
        <v>45</v>
      </c>
      <c r="B10" s="9" t="s">
        <v>144</v>
      </c>
      <c r="D10" s="12">
        <v>17</v>
      </c>
      <c r="E10" s="5">
        <v>24</v>
      </c>
      <c r="F10" s="5">
        <v>43</v>
      </c>
      <c r="G10" s="5">
        <v>40</v>
      </c>
      <c r="H10" s="5">
        <v>34</v>
      </c>
      <c r="I10" s="5">
        <v>29</v>
      </c>
      <c r="J10" s="5"/>
      <c r="K10" s="5"/>
      <c r="L10" s="5"/>
      <c r="M10" s="5"/>
      <c r="N10" s="5"/>
      <c r="O10" s="9"/>
    </row>
    <row r="11" spans="1:15" x14ac:dyDescent="0.45">
      <c r="A11" s="12" t="s">
        <v>46</v>
      </c>
      <c r="B11" s="9" t="s">
        <v>144</v>
      </c>
      <c r="D11" s="12">
        <v>2</v>
      </c>
      <c r="E11" s="5">
        <v>3</v>
      </c>
      <c r="F11" s="5">
        <v>4</v>
      </c>
      <c r="G11" s="5">
        <v>2</v>
      </c>
      <c r="H11" s="5">
        <v>2</v>
      </c>
      <c r="I11" s="5">
        <v>1</v>
      </c>
      <c r="J11" s="5"/>
      <c r="K11" s="5"/>
      <c r="L11" s="5"/>
      <c r="M11" s="5"/>
      <c r="N11" s="5"/>
      <c r="O11" s="9"/>
    </row>
    <row r="12" spans="1:15" x14ac:dyDescent="0.45">
      <c r="A12" s="12" t="s">
        <v>47</v>
      </c>
      <c r="B12" s="9" t="s">
        <v>144</v>
      </c>
      <c r="D12" s="12">
        <v>5</v>
      </c>
      <c r="E12" s="5">
        <v>6</v>
      </c>
      <c r="F12" s="5">
        <v>17</v>
      </c>
      <c r="G12" s="5">
        <v>9</v>
      </c>
      <c r="H12" s="5">
        <v>5</v>
      </c>
      <c r="I12" s="5">
        <v>6</v>
      </c>
      <c r="J12" s="5"/>
      <c r="K12" s="5"/>
      <c r="L12" s="5"/>
      <c r="M12" s="5"/>
      <c r="N12" s="5"/>
      <c r="O12" s="9"/>
    </row>
    <row r="13" spans="1:15" x14ac:dyDescent="0.45">
      <c r="A13" s="12" t="s">
        <v>48</v>
      </c>
      <c r="B13" s="9" t="s">
        <v>144</v>
      </c>
      <c r="D13" s="12"/>
      <c r="E13" s="5"/>
      <c r="F13" s="5"/>
      <c r="G13" s="5"/>
      <c r="H13" s="5"/>
      <c r="I13" s="5"/>
      <c r="J13" s="5"/>
      <c r="K13" s="5"/>
      <c r="L13" s="5"/>
      <c r="M13" s="5"/>
      <c r="N13" s="5"/>
      <c r="O13" s="9"/>
    </row>
    <row r="14" spans="1:15" x14ac:dyDescent="0.45">
      <c r="A14" s="12" t="s">
        <v>49</v>
      </c>
      <c r="B14" s="9" t="s">
        <v>144</v>
      </c>
      <c r="D14" s="12">
        <v>2</v>
      </c>
      <c r="E14" s="5">
        <v>3</v>
      </c>
      <c r="F14" s="5">
        <v>7</v>
      </c>
      <c r="G14" s="5">
        <v>5</v>
      </c>
      <c r="H14" s="5">
        <v>3</v>
      </c>
      <c r="I14" s="5">
        <v>3</v>
      </c>
      <c r="J14" s="5"/>
      <c r="K14" s="5"/>
      <c r="L14" s="5"/>
      <c r="M14" s="5"/>
      <c r="N14" s="5"/>
      <c r="O14" s="9"/>
    </row>
    <row r="15" spans="1:15" x14ac:dyDescent="0.45">
      <c r="A15" s="12" t="s">
        <v>50</v>
      </c>
      <c r="B15" s="9" t="s">
        <v>144</v>
      </c>
      <c r="D15" s="12">
        <v>16</v>
      </c>
      <c r="E15" s="5">
        <v>14</v>
      </c>
      <c r="F15" s="5">
        <v>11</v>
      </c>
      <c r="G15" s="5">
        <v>31</v>
      </c>
      <c r="H15" s="5">
        <v>19</v>
      </c>
      <c r="I15" s="5">
        <v>16</v>
      </c>
      <c r="J15" s="5"/>
      <c r="K15" s="5"/>
      <c r="L15" s="5"/>
      <c r="M15" s="5"/>
      <c r="N15" s="5"/>
      <c r="O15" s="9"/>
    </row>
    <row r="16" spans="1:15" x14ac:dyDescent="0.45">
      <c r="A16" s="12" t="s">
        <v>51</v>
      </c>
      <c r="B16" s="9" t="s">
        <v>144</v>
      </c>
      <c r="D16" s="12"/>
      <c r="E16" s="5">
        <v>1</v>
      </c>
      <c r="F16" s="5"/>
      <c r="G16" s="5">
        <v>2</v>
      </c>
      <c r="H16" s="5"/>
      <c r="I16" s="5"/>
      <c r="J16" s="5"/>
      <c r="K16" s="5"/>
      <c r="L16" s="5"/>
      <c r="M16" s="5"/>
      <c r="N16" s="5"/>
      <c r="O16" s="9"/>
    </row>
    <row r="17" spans="1:15" x14ac:dyDescent="0.45">
      <c r="A17" s="12" t="s">
        <v>52</v>
      </c>
      <c r="B17" s="9" t="s">
        <v>144</v>
      </c>
      <c r="D17" s="12">
        <v>31</v>
      </c>
      <c r="E17" s="5">
        <v>56</v>
      </c>
      <c r="F17" s="5">
        <v>77</v>
      </c>
      <c r="G17" s="5">
        <v>54</v>
      </c>
      <c r="H17" s="5">
        <v>49</v>
      </c>
      <c r="I17" s="5">
        <v>45</v>
      </c>
      <c r="J17" s="5"/>
      <c r="K17" s="5"/>
      <c r="L17" s="5"/>
      <c r="M17" s="5"/>
      <c r="N17" s="5"/>
      <c r="O17" s="9"/>
    </row>
    <row r="18" spans="1:15" x14ac:dyDescent="0.45">
      <c r="A18" s="12" t="s">
        <v>53</v>
      </c>
      <c r="B18" s="9" t="s">
        <v>144</v>
      </c>
      <c r="D18" s="12">
        <v>2</v>
      </c>
      <c r="E18" s="5">
        <v>4</v>
      </c>
      <c r="F18" s="5">
        <v>5</v>
      </c>
      <c r="G18" s="5">
        <v>3</v>
      </c>
      <c r="H18" s="5">
        <v>2</v>
      </c>
      <c r="I18" s="5">
        <v>1</v>
      </c>
      <c r="J18" s="5"/>
      <c r="K18" s="5"/>
      <c r="L18" s="5"/>
      <c r="M18" s="5"/>
      <c r="N18" s="5"/>
      <c r="O18" s="9"/>
    </row>
    <row r="19" spans="1:15" x14ac:dyDescent="0.45">
      <c r="A19" s="12" t="s">
        <v>54</v>
      </c>
      <c r="B19" s="9" t="s">
        <v>144</v>
      </c>
      <c r="D19" s="12">
        <v>15</v>
      </c>
      <c r="E19" s="5">
        <v>33</v>
      </c>
      <c r="F19" s="5">
        <v>41</v>
      </c>
      <c r="G19" s="5">
        <v>39</v>
      </c>
      <c r="H19" s="5">
        <v>20</v>
      </c>
      <c r="I19" s="5">
        <v>39</v>
      </c>
      <c r="J19" s="5"/>
      <c r="K19" s="5"/>
      <c r="L19" s="5"/>
      <c r="M19" s="5"/>
      <c r="N19" s="5"/>
      <c r="O19" s="9"/>
    </row>
    <row r="20" spans="1:15" x14ac:dyDescent="0.45">
      <c r="A20" s="12" t="s">
        <v>55</v>
      </c>
      <c r="B20" s="9" t="s">
        <v>144</v>
      </c>
      <c r="D20" s="12">
        <v>1</v>
      </c>
      <c r="E20" s="5">
        <v>1</v>
      </c>
      <c r="F20" s="5">
        <v>1</v>
      </c>
      <c r="G20" s="5"/>
      <c r="H20" s="5">
        <v>1</v>
      </c>
      <c r="I20" s="5">
        <v>1</v>
      </c>
      <c r="J20" s="5"/>
      <c r="K20" s="5"/>
      <c r="L20" s="5"/>
      <c r="M20" s="5"/>
      <c r="N20" s="5"/>
      <c r="O20" s="9"/>
    </row>
    <row r="21" spans="1:15" x14ac:dyDescent="0.45">
      <c r="A21" s="12" t="s">
        <v>56</v>
      </c>
      <c r="B21" s="9" t="s">
        <v>144</v>
      </c>
      <c r="D21" s="12">
        <v>16</v>
      </c>
      <c r="E21" s="5">
        <v>16</v>
      </c>
      <c r="F21" s="5">
        <v>34</v>
      </c>
      <c r="G21" s="5">
        <v>26</v>
      </c>
      <c r="H21" s="5">
        <v>16</v>
      </c>
      <c r="I21" s="5">
        <v>20</v>
      </c>
      <c r="J21" s="5"/>
      <c r="K21" s="5"/>
      <c r="L21" s="5"/>
      <c r="M21" s="5"/>
      <c r="N21" s="5"/>
      <c r="O21" s="9"/>
    </row>
    <row r="22" spans="1:15" x14ac:dyDescent="0.45">
      <c r="A22" s="12" t="s">
        <v>57</v>
      </c>
      <c r="B22" s="9" t="s">
        <v>144</v>
      </c>
      <c r="D22" s="12">
        <v>7</v>
      </c>
      <c r="E22" s="5">
        <v>12</v>
      </c>
      <c r="F22" s="5">
        <v>38</v>
      </c>
      <c r="G22" s="5">
        <v>39</v>
      </c>
      <c r="H22" s="5">
        <v>13</v>
      </c>
      <c r="I22" s="5">
        <v>14</v>
      </c>
      <c r="J22" s="5"/>
      <c r="K22" s="5"/>
      <c r="L22" s="5"/>
      <c r="M22" s="5"/>
      <c r="N22" s="5"/>
      <c r="O22" s="9"/>
    </row>
    <row r="23" spans="1:15" x14ac:dyDescent="0.45">
      <c r="A23" s="12" t="s">
        <v>58</v>
      </c>
      <c r="B23" s="9" t="s">
        <v>144</v>
      </c>
      <c r="D23" s="12">
        <v>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9"/>
    </row>
    <row r="24" spans="1:15" x14ac:dyDescent="0.45">
      <c r="A24" s="12" t="s">
        <v>59</v>
      </c>
      <c r="B24" s="9" t="s">
        <v>144</v>
      </c>
      <c r="D24" s="12">
        <v>9</v>
      </c>
      <c r="E24" s="5">
        <v>13</v>
      </c>
      <c r="F24" s="5">
        <v>11</v>
      </c>
      <c r="G24" s="5">
        <v>12</v>
      </c>
      <c r="H24" s="5">
        <v>16</v>
      </c>
      <c r="I24" s="5">
        <v>11</v>
      </c>
      <c r="J24" s="5"/>
      <c r="K24" s="5"/>
      <c r="L24" s="5"/>
      <c r="M24" s="5"/>
      <c r="N24" s="5"/>
      <c r="O24" s="9"/>
    </row>
    <row r="25" spans="1:15" x14ac:dyDescent="0.45">
      <c r="A25" s="12" t="s">
        <v>60</v>
      </c>
      <c r="B25" s="9" t="s">
        <v>144</v>
      </c>
      <c r="D25" s="12">
        <v>5</v>
      </c>
      <c r="E25" s="5">
        <v>5</v>
      </c>
      <c r="F25" s="5">
        <v>9</v>
      </c>
      <c r="G25" s="5">
        <v>6</v>
      </c>
      <c r="H25" s="5">
        <v>8</v>
      </c>
      <c r="I25" s="5">
        <v>9</v>
      </c>
      <c r="J25" s="5"/>
      <c r="K25" s="5"/>
      <c r="L25" s="5"/>
      <c r="M25" s="5"/>
      <c r="N25" s="5"/>
      <c r="O25" s="9"/>
    </row>
    <row r="26" spans="1:15" x14ac:dyDescent="0.45">
      <c r="A26" s="12" t="s">
        <v>61</v>
      </c>
      <c r="B26" s="9" t="s">
        <v>144</v>
      </c>
      <c r="D26" s="12">
        <v>7</v>
      </c>
      <c r="E26" s="5">
        <v>30</v>
      </c>
      <c r="F26" s="5">
        <v>35</v>
      </c>
      <c r="G26" s="5">
        <v>35</v>
      </c>
      <c r="H26" s="5">
        <v>23</v>
      </c>
      <c r="I26" s="5">
        <v>21</v>
      </c>
      <c r="J26" s="5"/>
      <c r="K26" s="5"/>
      <c r="L26" s="5"/>
      <c r="M26" s="5"/>
      <c r="N26" s="5"/>
      <c r="O26" s="9"/>
    </row>
    <row r="27" spans="1:15" x14ac:dyDescent="0.45">
      <c r="A27" s="12" t="s">
        <v>62</v>
      </c>
      <c r="B27" s="9" t="s">
        <v>144</v>
      </c>
      <c r="D27" s="12">
        <v>2</v>
      </c>
      <c r="E27" s="5">
        <v>3</v>
      </c>
      <c r="F27" s="5">
        <v>3</v>
      </c>
      <c r="G27" s="5">
        <v>5</v>
      </c>
      <c r="H27" s="5"/>
      <c r="I27" s="5">
        <v>4</v>
      </c>
      <c r="J27" s="5"/>
      <c r="K27" s="5"/>
      <c r="L27" s="5"/>
      <c r="M27" s="5"/>
      <c r="N27" s="5"/>
      <c r="O27" s="9"/>
    </row>
    <row r="28" spans="1:15" x14ac:dyDescent="0.45">
      <c r="A28" s="12" t="s">
        <v>63</v>
      </c>
      <c r="B28" s="9" t="s">
        <v>144</v>
      </c>
      <c r="D28" s="12"/>
      <c r="E28" s="5">
        <v>4</v>
      </c>
      <c r="F28" s="5">
        <v>2</v>
      </c>
      <c r="G28" s="5">
        <v>4</v>
      </c>
      <c r="H28" s="5">
        <v>2</v>
      </c>
      <c r="I28" s="5">
        <v>1</v>
      </c>
      <c r="J28" s="5"/>
      <c r="K28" s="5"/>
      <c r="L28" s="5"/>
      <c r="M28" s="5"/>
      <c r="N28" s="5"/>
      <c r="O28" s="9"/>
    </row>
    <row r="29" spans="1:15" x14ac:dyDescent="0.45">
      <c r="A29" s="12" t="s">
        <v>64</v>
      </c>
      <c r="B29" s="9" t="s">
        <v>144</v>
      </c>
      <c r="D29" s="12">
        <v>2</v>
      </c>
      <c r="E29" s="5">
        <v>4</v>
      </c>
      <c r="F29" s="5">
        <v>5</v>
      </c>
      <c r="G29" s="5">
        <v>2</v>
      </c>
      <c r="H29" s="5">
        <v>2</v>
      </c>
      <c r="I29" s="5">
        <v>2</v>
      </c>
      <c r="J29" s="5"/>
      <c r="K29" s="5"/>
      <c r="L29" s="5"/>
      <c r="M29" s="5"/>
      <c r="N29" s="5"/>
      <c r="O29" s="9"/>
    </row>
    <row r="30" spans="1:15" x14ac:dyDescent="0.45">
      <c r="A30" s="12" t="s">
        <v>65</v>
      </c>
      <c r="B30" s="9" t="s">
        <v>144</v>
      </c>
      <c r="D30" s="12">
        <v>4</v>
      </c>
      <c r="E30" s="5">
        <v>9</v>
      </c>
      <c r="F30" s="5">
        <v>12</v>
      </c>
      <c r="G30" s="5">
        <v>9</v>
      </c>
      <c r="H30" s="5">
        <v>3</v>
      </c>
      <c r="I30" s="5">
        <v>4</v>
      </c>
      <c r="J30" s="5"/>
      <c r="K30" s="5"/>
      <c r="L30" s="5"/>
      <c r="M30" s="5"/>
      <c r="N30" s="5"/>
      <c r="O30" s="9"/>
    </row>
    <row r="31" spans="1:15" x14ac:dyDescent="0.45">
      <c r="A31" s="12" t="s">
        <v>66</v>
      </c>
      <c r="B31" s="9" t="s">
        <v>144</v>
      </c>
      <c r="D31" s="12">
        <v>10</v>
      </c>
      <c r="E31" s="5">
        <v>6</v>
      </c>
      <c r="F31" s="5">
        <v>5</v>
      </c>
      <c r="G31" s="5">
        <v>11</v>
      </c>
      <c r="H31" s="5">
        <v>3</v>
      </c>
      <c r="I31" s="5">
        <v>8</v>
      </c>
      <c r="J31" s="5"/>
      <c r="K31" s="5"/>
      <c r="L31" s="5"/>
      <c r="M31" s="5"/>
      <c r="N31" s="5"/>
      <c r="O31" s="9"/>
    </row>
    <row r="32" spans="1:15" x14ac:dyDescent="0.45">
      <c r="A32" s="12" t="s">
        <v>67</v>
      </c>
      <c r="B32" s="9" t="s">
        <v>144</v>
      </c>
      <c r="D32" s="12"/>
      <c r="E32" s="5"/>
      <c r="F32" s="5"/>
      <c r="G32" s="5"/>
      <c r="H32" s="5"/>
      <c r="I32" s="5">
        <v>1</v>
      </c>
      <c r="J32" s="5"/>
      <c r="K32" s="5"/>
      <c r="L32" s="5"/>
      <c r="M32" s="5"/>
      <c r="N32" s="5"/>
      <c r="O32" s="9"/>
    </row>
    <row r="33" spans="1:15" x14ac:dyDescent="0.45">
      <c r="A33" s="12" t="s">
        <v>68</v>
      </c>
      <c r="B33" s="9" t="s">
        <v>144</v>
      </c>
      <c r="D33" s="12"/>
      <c r="E33" s="5"/>
      <c r="F33" s="5"/>
      <c r="G33" s="5"/>
      <c r="H33" s="5"/>
      <c r="I33" s="5"/>
      <c r="J33" s="5"/>
      <c r="K33" s="5"/>
      <c r="L33" s="5"/>
      <c r="M33" s="5"/>
      <c r="N33" s="5"/>
      <c r="O33" s="9"/>
    </row>
    <row r="34" spans="1:15" x14ac:dyDescent="0.45">
      <c r="A34" s="12" t="s">
        <v>69</v>
      </c>
      <c r="B34" s="9" t="s">
        <v>144</v>
      </c>
      <c r="D34" s="12">
        <v>5</v>
      </c>
      <c r="E34" s="5">
        <v>4</v>
      </c>
      <c r="F34" s="5">
        <v>6</v>
      </c>
      <c r="G34" s="5">
        <v>9</v>
      </c>
      <c r="H34" s="5">
        <v>9</v>
      </c>
      <c r="I34" s="5">
        <v>7</v>
      </c>
      <c r="J34" s="5"/>
      <c r="K34" s="5"/>
      <c r="L34" s="5"/>
      <c r="M34" s="5"/>
      <c r="N34" s="5"/>
      <c r="O34" s="9"/>
    </row>
    <row r="35" spans="1:15" x14ac:dyDescent="0.45">
      <c r="A35" s="12" t="s">
        <v>70</v>
      </c>
      <c r="B35" s="9" t="s">
        <v>144</v>
      </c>
      <c r="D35" s="12">
        <v>1</v>
      </c>
      <c r="E35" s="5">
        <v>1</v>
      </c>
      <c r="F35" s="5">
        <v>1</v>
      </c>
      <c r="G35" s="5">
        <v>3</v>
      </c>
      <c r="H35" s="5">
        <v>2</v>
      </c>
      <c r="I35" s="5">
        <v>2</v>
      </c>
      <c r="J35" s="5"/>
      <c r="K35" s="5"/>
      <c r="L35" s="5"/>
      <c r="M35" s="5"/>
      <c r="N35" s="5"/>
      <c r="O35" s="9"/>
    </row>
    <row r="36" spans="1:15" x14ac:dyDescent="0.45">
      <c r="A36" s="12" t="s">
        <v>71</v>
      </c>
      <c r="B36" s="9" t="s">
        <v>144</v>
      </c>
      <c r="D36" s="12">
        <v>17</v>
      </c>
      <c r="E36" s="5">
        <v>14</v>
      </c>
      <c r="F36" s="5">
        <v>6</v>
      </c>
      <c r="G36" s="5">
        <v>24</v>
      </c>
      <c r="H36" s="5">
        <v>28</v>
      </c>
      <c r="I36" s="5">
        <v>12</v>
      </c>
      <c r="J36" s="5"/>
      <c r="K36" s="5"/>
      <c r="L36" s="5"/>
      <c r="M36" s="5"/>
      <c r="N36" s="5"/>
      <c r="O36" s="9"/>
    </row>
    <row r="37" spans="1:15" x14ac:dyDescent="0.45">
      <c r="A37" s="12" t="s">
        <v>72</v>
      </c>
      <c r="B37" s="9" t="s">
        <v>144</v>
      </c>
      <c r="D37" s="12">
        <v>10</v>
      </c>
      <c r="E37" s="5">
        <v>7</v>
      </c>
      <c r="F37" s="5">
        <v>7</v>
      </c>
      <c r="G37" s="5">
        <v>4</v>
      </c>
      <c r="H37" s="5">
        <v>4</v>
      </c>
      <c r="I37" s="5">
        <v>7</v>
      </c>
      <c r="J37" s="5"/>
      <c r="K37" s="5"/>
      <c r="L37" s="5"/>
      <c r="M37" s="5"/>
      <c r="N37" s="5"/>
      <c r="O37" s="9"/>
    </row>
    <row r="38" spans="1:15" x14ac:dyDescent="0.45">
      <c r="A38" s="12" t="s">
        <v>73</v>
      </c>
      <c r="B38" s="9" t="s">
        <v>144</v>
      </c>
      <c r="D38" s="12">
        <v>3</v>
      </c>
      <c r="E38" s="5">
        <v>6</v>
      </c>
      <c r="F38" s="5">
        <v>4</v>
      </c>
      <c r="G38" s="5">
        <v>4</v>
      </c>
      <c r="H38" s="5">
        <v>3</v>
      </c>
      <c r="I38" s="5">
        <v>4</v>
      </c>
      <c r="J38" s="5"/>
      <c r="K38" s="5"/>
      <c r="L38" s="5"/>
      <c r="M38" s="5"/>
      <c r="N38" s="5"/>
      <c r="O38" s="9"/>
    </row>
    <row r="39" spans="1:15" x14ac:dyDescent="0.45">
      <c r="A39" s="12" t="s">
        <v>74</v>
      </c>
      <c r="B39" s="9" t="s">
        <v>144</v>
      </c>
      <c r="D39" s="12">
        <v>4</v>
      </c>
      <c r="E39" s="5">
        <v>6</v>
      </c>
      <c r="F39" s="5">
        <v>4</v>
      </c>
      <c r="G39" s="5">
        <v>2</v>
      </c>
      <c r="H39" s="5">
        <v>2</v>
      </c>
      <c r="I39" s="5">
        <v>2</v>
      </c>
      <c r="J39" s="5"/>
      <c r="K39" s="5"/>
      <c r="L39" s="5"/>
      <c r="M39" s="5"/>
      <c r="N39" s="5"/>
      <c r="O39" s="9"/>
    </row>
    <row r="40" spans="1:15" x14ac:dyDescent="0.45">
      <c r="A40" s="12" t="s">
        <v>75</v>
      </c>
      <c r="B40" s="9" t="s">
        <v>144</v>
      </c>
      <c r="D40" s="12">
        <v>1</v>
      </c>
      <c r="E40" s="5">
        <v>1</v>
      </c>
      <c r="F40" s="5">
        <v>1</v>
      </c>
      <c r="G40" s="5">
        <v>1</v>
      </c>
      <c r="H40" s="5">
        <v>1</v>
      </c>
      <c r="I40" s="5">
        <v>1</v>
      </c>
      <c r="J40" s="5"/>
      <c r="K40" s="5"/>
      <c r="L40" s="5"/>
      <c r="M40" s="5"/>
      <c r="N40" s="5"/>
      <c r="O40" s="9"/>
    </row>
    <row r="41" spans="1:15" x14ac:dyDescent="0.45">
      <c r="A41" s="12" t="s">
        <v>76</v>
      </c>
      <c r="B41" s="9" t="s">
        <v>144</v>
      </c>
      <c r="D41" s="12"/>
      <c r="E41" s="5"/>
      <c r="F41" s="5"/>
      <c r="G41" s="5"/>
      <c r="H41" s="5"/>
      <c r="I41" s="5"/>
      <c r="J41" s="5"/>
      <c r="K41" s="5"/>
      <c r="L41" s="5"/>
      <c r="M41" s="5"/>
      <c r="N41" s="5"/>
      <c r="O41" s="9"/>
    </row>
    <row r="42" spans="1:15" x14ac:dyDescent="0.45">
      <c r="A42" s="12" t="s">
        <v>77</v>
      </c>
      <c r="B42" s="9" t="s">
        <v>144</v>
      </c>
      <c r="D42" s="12">
        <v>26</v>
      </c>
      <c r="E42" s="5">
        <v>27</v>
      </c>
      <c r="F42" s="5">
        <v>34</v>
      </c>
      <c r="G42" s="5">
        <v>29</v>
      </c>
      <c r="H42" s="5">
        <v>22</v>
      </c>
      <c r="I42" s="5">
        <v>23</v>
      </c>
      <c r="J42" s="5"/>
      <c r="K42" s="5"/>
      <c r="L42" s="5"/>
      <c r="M42" s="5"/>
      <c r="N42" s="5"/>
      <c r="O42" s="9"/>
    </row>
    <row r="43" spans="1:15" x14ac:dyDescent="0.45">
      <c r="A43" s="12" t="s">
        <v>78</v>
      </c>
      <c r="B43" s="9" t="s">
        <v>144</v>
      </c>
      <c r="D43" s="12">
        <v>5</v>
      </c>
      <c r="E43" s="5">
        <v>1</v>
      </c>
      <c r="F43" s="5">
        <v>5</v>
      </c>
      <c r="G43" s="5">
        <v>3</v>
      </c>
      <c r="H43" s="5">
        <v>3</v>
      </c>
      <c r="I43" s="5">
        <v>1</v>
      </c>
      <c r="J43" s="5"/>
      <c r="K43" s="5"/>
      <c r="L43" s="5"/>
      <c r="M43" s="5"/>
      <c r="N43" s="5"/>
      <c r="O43" s="9"/>
    </row>
    <row r="44" spans="1:15" x14ac:dyDescent="0.45">
      <c r="A44" s="12" t="s">
        <v>79</v>
      </c>
      <c r="B44" s="9" t="s">
        <v>144</v>
      </c>
      <c r="D44" s="12">
        <v>11</v>
      </c>
      <c r="E44" s="5">
        <v>5</v>
      </c>
      <c r="F44" s="5">
        <v>16</v>
      </c>
      <c r="G44" s="5">
        <v>13</v>
      </c>
      <c r="H44" s="5">
        <v>5</v>
      </c>
      <c r="I44" s="5">
        <v>15</v>
      </c>
      <c r="J44" s="5"/>
      <c r="K44" s="5"/>
      <c r="L44" s="5"/>
      <c r="M44" s="5"/>
      <c r="N44" s="5"/>
      <c r="O44" s="9"/>
    </row>
    <row r="45" spans="1:15" x14ac:dyDescent="0.45">
      <c r="A45" s="12" t="s">
        <v>80</v>
      </c>
      <c r="B45" s="9" t="s">
        <v>144</v>
      </c>
      <c r="D45" s="12">
        <v>1</v>
      </c>
      <c r="E45" s="5">
        <v>3</v>
      </c>
      <c r="F45" s="5">
        <v>2</v>
      </c>
      <c r="G45" s="5">
        <v>2</v>
      </c>
      <c r="H45" s="5">
        <v>1</v>
      </c>
      <c r="I45" s="5">
        <v>3</v>
      </c>
      <c r="J45" s="5"/>
      <c r="K45" s="5"/>
      <c r="L45" s="5"/>
      <c r="M45" s="5"/>
      <c r="N45" s="5"/>
      <c r="O45" s="9"/>
    </row>
    <row r="46" spans="1:15" x14ac:dyDescent="0.45">
      <c r="A46" s="12" t="s">
        <v>81</v>
      </c>
      <c r="B46" s="9" t="s">
        <v>144</v>
      </c>
      <c r="D46" s="12">
        <v>79</v>
      </c>
      <c r="E46" s="5">
        <v>82</v>
      </c>
      <c r="F46" s="5">
        <v>96</v>
      </c>
      <c r="G46" s="5">
        <v>66</v>
      </c>
      <c r="H46" s="5">
        <v>45</v>
      </c>
      <c r="I46" s="5">
        <v>60</v>
      </c>
      <c r="J46" s="5"/>
      <c r="K46" s="5"/>
      <c r="L46" s="5"/>
      <c r="M46" s="5"/>
      <c r="N46" s="5"/>
      <c r="O46" s="9"/>
    </row>
    <row r="47" spans="1:15" x14ac:dyDescent="0.45">
      <c r="A47" s="12" t="s">
        <v>82</v>
      </c>
      <c r="B47" s="9" t="s">
        <v>144</v>
      </c>
      <c r="D47" s="12">
        <v>5</v>
      </c>
      <c r="E47" s="5">
        <v>7</v>
      </c>
      <c r="F47" s="5">
        <v>2</v>
      </c>
      <c r="G47" s="5">
        <v>1</v>
      </c>
      <c r="H47" s="5">
        <v>2</v>
      </c>
      <c r="I47" s="5">
        <v>1</v>
      </c>
      <c r="J47" s="5"/>
      <c r="K47" s="5"/>
      <c r="L47" s="5"/>
      <c r="M47" s="5"/>
      <c r="N47" s="5"/>
      <c r="O47" s="9"/>
    </row>
    <row r="48" spans="1:15" x14ac:dyDescent="0.45">
      <c r="A48" s="12" t="s">
        <v>83</v>
      </c>
      <c r="B48" s="9" t="s">
        <v>144</v>
      </c>
      <c r="D48" s="12">
        <v>13</v>
      </c>
      <c r="E48" s="5">
        <v>15</v>
      </c>
      <c r="F48" s="5">
        <v>23</v>
      </c>
      <c r="G48" s="5">
        <v>11</v>
      </c>
      <c r="H48" s="5">
        <v>12</v>
      </c>
      <c r="I48" s="5">
        <v>13</v>
      </c>
      <c r="J48" s="5"/>
      <c r="K48" s="5"/>
      <c r="L48" s="5"/>
      <c r="M48" s="5"/>
      <c r="N48" s="5"/>
      <c r="O48" s="9"/>
    </row>
    <row r="49" spans="1:15" x14ac:dyDescent="0.45">
      <c r="A49" s="12" t="s">
        <v>84</v>
      </c>
      <c r="B49" s="9" t="s">
        <v>144</v>
      </c>
      <c r="D49" s="12">
        <v>2</v>
      </c>
      <c r="E49" s="5">
        <v>4</v>
      </c>
      <c r="F49" s="5">
        <v>1</v>
      </c>
      <c r="G49" s="5">
        <v>3</v>
      </c>
      <c r="H49" s="5">
        <v>1</v>
      </c>
      <c r="I49" s="5">
        <v>4</v>
      </c>
      <c r="J49" s="5"/>
      <c r="K49" s="5"/>
      <c r="L49" s="5"/>
      <c r="M49" s="5"/>
      <c r="N49" s="5"/>
      <c r="O49" s="9"/>
    </row>
    <row r="50" spans="1:15" x14ac:dyDescent="0.45">
      <c r="A50" s="12" t="s">
        <v>85</v>
      </c>
      <c r="B50" s="9" t="s">
        <v>144</v>
      </c>
      <c r="D50" s="12">
        <v>8</v>
      </c>
      <c r="E50" s="5">
        <v>8</v>
      </c>
      <c r="F50" s="5">
        <v>6</v>
      </c>
      <c r="G50" s="5">
        <v>3</v>
      </c>
      <c r="H50" s="5">
        <v>4</v>
      </c>
      <c r="I50" s="5">
        <v>4</v>
      </c>
      <c r="J50" s="5"/>
      <c r="K50" s="5"/>
      <c r="L50" s="5"/>
      <c r="M50" s="5"/>
      <c r="N50" s="5"/>
      <c r="O50" s="9"/>
    </row>
    <row r="51" spans="1:15" x14ac:dyDescent="0.45">
      <c r="A51" s="12" t="s">
        <v>86</v>
      </c>
      <c r="B51" s="9" t="s">
        <v>144</v>
      </c>
      <c r="D51" s="12"/>
      <c r="E51" s="5"/>
      <c r="F51" s="5"/>
      <c r="G51" s="5"/>
      <c r="H51" s="5">
        <v>1</v>
      </c>
      <c r="I51" s="5">
        <v>2</v>
      </c>
      <c r="J51" s="5"/>
      <c r="K51" s="5"/>
      <c r="L51" s="5"/>
      <c r="M51" s="5"/>
      <c r="N51" s="5"/>
      <c r="O51" s="9"/>
    </row>
    <row r="52" spans="1:15" x14ac:dyDescent="0.45">
      <c r="A52" s="12" t="s">
        <v>87</v>
      </c>
      <c r="B52" s="9" t="s">
        <v>144</v>
      </c>
      <c r="D52" s="12">
        <v>9</v>
      </c>
      <c r="E52" s="5">
        <v>7</v>
      </c>
      <c r="F52" s="5">
        <v>4</v>
      </c>
      <c r="G52" s="5">
        <v>10</v>
      </c>
      <c r="H52" s="5">
        <v>17</v>
      </c>
      <c r="I52" s="5">
        <v>1</v>
      </c>
      <c r="J52" s="5"/>
      <c r="K52" s="5"/>
      <c r="L52" s="5"/>
      <c r="M52" s="5"/>
      <c r="N52" s="5"/>
      <c r="O52" s="9"/>
    </row>
    <row r="53" spans="1:15" x14ac:dyDescent="0.45">
      <c r="A53" s="12" t="s">
        <v>88</v>
      </c>
      <c r="B53" s="9" t="s">
        <v>144</v>
      </c>
      <c r="D53" s="12">
        <v>8</v>
      </c>
      <c r="E53" s="5">
        <v>5</v>
      </c>
      <c r="F53" s="5">
        <v>3</v>
      </c>
      <c r="G53" s="5">
        <v>5</v>
      </c>
      <c r="H53" s="5">
        <v>2</v>
      </c>
      <c r="I53" s="5">
        <v>6</v>
      </c>
      <c r="J53" s="5"/>
      <c r="K53" s="5"/>
      <c r="L53" s="5"/>
      <c r="M53" s="5"/>
      <c r="N53" s="5"/>
      <c r="O53" s="9"/>
    </row>
    <row r="54" spans="1:15" x14ac:dyDescent="0.45">
      <c r="A54" s="12" t="s">
        <v>89</v>
      </c>
      <c r="B54" s="9" t="s">
        <v>144</v>
      </c>
      <c r="D54" s="12">
        <v>2</v>
      </c>
      <c r="E54" s="5">
        <v>3</v>
      </c>
      <c r="F54" s="5">
        <v>2</v>
      </c>
      <c r="G54" s="5">
        <v>2</v>
      </c>
      <c r="H54" s="5">
        <v>2</v>
      </c>
      <c r="I54" s="5">
        <v>2</v>
      </c>
      <c r="J54" s="5"/>
      <c r="K54" s="5"/>
      <c r="L54" s="5"/>
      <c r="M54" s="5"/>
      <c r="N54" s="5"/>
      <c r="O54" s="9"/>
    </row>
    <row r="55" spans="1:15" x14ac:dyDescent="0.45">
      <c r="A55" s="12" t="s">
        <v>90</v>
      </c>
      <c r="B55" s="9" t="s">
        <v>144</v>
      </c>
      <c r="D55" s="12">
        <v>6</v>
      </c>
      <c r="E55" s="5">
        <v>8</v>
      </c>
      <c r="F55" s="5">
        <v>8</v>
      </c>
      <c r="G55" s="5">
        <v>9</v>
      </c>
      <c r="H55" s="5">
        <v>4</v>
      </c>
      <c r="I55" s="5">
        <v>4</v>
      </c>
      <c r="J55" s="5"/>
      <c r="K55" s="5"/>
      <c r="L55" s="5"/>
      <c r="M55" s="5"/>
      <c r="N55" s="5"/>
      <c r="O55" s="9"/>
    </row>
    <row r="56" spans="1:15" x14ac:dyDescent="0.45">
      <c r="A56" s="12" t="s">
        <v>91</v>
      </c>
      <c r="B56" s="9" t="s">
        <v>144</v>
      </c>
      <c r="D56" s="12">
        <v>3</v>
      </c>
      <c r="E56" s="5">
        <v>1</v>
      </c>
      <c r="F56" s="5">
        <v>6</v>
      </c>
      <c r="G56" s="5">
        <v>2</v>
      </c>
      <c r="H56" s="5">
        <v>2</v>
      </c>
      <c r="I56" s="5"/>
      <c r="J56" s="5"/>
      <c r="K56" s="5"/>
      <c r="L56" s="5"/>
      <c r="M56" s="5"/>
      <c r="N56" s="5"/>
      <c r="O56" s="9"/>
    </row>
    <row r="57" spans="1:15" x14ac:dyDescent="0.45">
      <c r="A57" s="12" t="s">
        <v>92</v>
      </c>
      <c r="B57" s="9" t="s">
        <v>144</v>
      </c>
      <c r="D57" s="12">
        <v>3</v>
      </c>
      <c r="E57" s="5">
        <v>33</v>
      </c>
      <c r="F57" s="5">
        <v>17</v>
      </c>
      <c r="G57" s="5">
        <v>10</v>
      </c>
      <c r="H57" s="5">
        <v>3</v>
      </c>
      <c r="I57" s="5">
        <v>13</v>
      </c>
      <c r="J57" s="5"/>
      <c r="K57" s="5"/>
      <c r="L57" s="5"/>
      <c r="M57" s="5"/>
      <c r="N57" s="5"/>
      <c r="O57" s="9"/>
    </row>
    <row r="58" spans="1:15" x14ac:dyDescent="0.45">
      <c r="A58" s="12" t="s">
        <v>93</v>
      </c>
      <c r="B58" s="9" t="s">
        <v>144</v>
      </c>
      <c r="D58" s="12">
        <v>23</v>
      </c>
      <c r="E58" s="5">
        <v>34</v>
      </c>
      <c r="F58" s="5">
        <v>40</v>
      </c>
      <c r="G58" s="5">
        <v>23</v>
      </c>
      <c r="H58" s="5">
        <v>15</v>
      </c>
      <c r="I58" s="5">
        <v>21</v>
      </c>
      <c r="J58" s="5"/>
      <c r="K58" s="5"/>
      <c r="L58" s="5"/>
      <c r="M58" s="5"/>
      <c r="N58" s="5"/>
      <c r="O58" s="9"/>
    </row>
    <row r="59" spans="1:15" x14ac:dyDescent="0.45">
      <c r="A59" s="12" t="s">
        <v>94</v>
      </c>
      <c r="B59" s="9" t="s">
        <v>144</v>
      </c>
      <c r="D59" s="12">
        <v>6</v>
      </c>
      <c r="E59" s="5">
        <v>11</v>
      </c>
      <c r="F59" s="5">
        <v>3</v>
      </c>
      <c r="G59" s="5">
        <v>6</v>
      </c>
      <c r="H59" s="5">
        <v>1</v>
      </c>
      <c r="I59" s="5">
        <v>5</v>
      </c>
      <c r="J59" s="5"/>
      <c r="K59" s="5"/>
      <c r="L59" s="5"/>
      <c r="M59" s="5"/>
      <c r="N59" s="5"/>
      <c r="O59" s="9"/>
    </row>
    <row r="60" spans="1:15" x14ac:dyDescent="0.45">
      <c r="A60" s="12" t="s">
        <v>95</v>
      </c>
      <c r="B60" s="9" t="s">
        <v>144</v>
      </c>
      <c r="D60" s="12"/>
      <c r="E60" s="5"/>
      <c r="F60" s="5"/>
      <c r="G60" s="5"/>
      <c r="H60" s="5"/>
      <c r="I60" s="5"/>
      <c r="J60" s="5"/>
      <c r="K60" s="5"/>
      <c r="L60" s="5"/>
      <c r="M60" s="5"/>
      <c r="N60" s="5"/>
      <c r="O60" s="9"/>
    </row>
    <row r="61" spans="1:15" x14ac:dyDescent="0.45">
      <c r="A61" s="12" t="s">
        <v>96</v>
      </c>
      <c r="B61" s="9" t="s">
        <v>144</v>
      </c>
      <c r="D61" s="12"/>
      <c r="E61" s="5"/>
      <c r="F61" s="5"/>
      <c r="G61" s="5"/>
      <c r="H61" s="5"/>
      <c r="I61" s="5"/>
      <c r="J61" s="5"/>
      <c r="K61" s="5"/>
      <c r="L61" s="5"/>
      <c r="M61" s="5"/>
      <c r="N61" s="5"/>
      <c r="O61" s="9"/>
    </row>
    <row r="62" spans="1:15" x14ac:dyDescent="0.45">
      <c r="A62" s="12" t="s">
        <v>97</v>
      </c>
      <c r="B62" s="9" t="s">
        <v>144</v>
      </c>
      <c r="D62" s="12">
        <v>14</v>
      </c>
      <c r="E62" s="5">
        <v>12</v>
      </c>
      <c r="F62" s="5">
        <v>21</v>
      </c>
      <c r="G62" s="5">
        <v>15</v>
      </c>
      <c r="H62" s="5">
        <v>11</v>
      </c>
      <c r="I62" s="5">
        <v>10</v>
      </c>
      <c r="J62" s="5"/>
      <c r="K62" s="5"/>
      <c r="L62" s="5"/>
      <c r="M62" s="5"/>
      <c r="N62" s="5"/>
      <c r="O62" s="9"/>
    </row>
    <row r="63" spans="1:15" x14ac:dyDescent="0.45">
      <c r="A63" s="12" t="s">
        <v>98</v>
      </c>
      <c r="B63" s="9" t="s">
        <v>144</v>
      </c>
      <c r="D63" s="12"/>
      <c r="E63" s="5">
        <v>2</v>
      </c>
      <c r="F63" s="5"/>
      <c r="G63" s="5"/>
      <c r="H63" s="5"/>
      <c r="I63" s="5">
        <v>2</v>
      </c>
      <c r="J63" s="5"/>
      <c r="K63" s="5"/>
      <c r="L63" s="5"/>
      <c r="M63" s="5"/>
      <c r="N63" s="5"/>
      <c r="O63" s="9"/>
    </row>
    <row r="64" spans="1:15" x14ac:dyDescent="0.45">
      <c r="A64" s="12" t="s">
        <v>99</v>
      </c>
      <c r="B64" s="9" t="s">
        <v>144</v>
      </c>
      <c r="D64" s="12">
        <v>2</v>
      </c>
      <c r="E64" s="5">
        <v>2</v>
      </c>
      <c r="F64" s="5">
        <v>5</v>
      </c>
      <c r="G64" s="5">
        <v>5</v>
      </c>
      <c r="H64" s="5">
        <v>2</v>
      </c>
      <c r="I64" s="5">
        <v>3</v>
      </c>
      <c r="J64" s="5"/>
      <c r="K64" s="5"/>
      <c r="L64" s="5"/>
      <c r="M64" s="5"/>
      <c r="N64" s="5"/>
      <c r="O64" s="9"/>
    </row>
    <row r="65" spans="1:15" x14ac:dyDescent="0.45">
      <c r="A65" s="12" t="s">
        <v>100</v>
      </c>
      <c r="B65" s="9" t="s">
        <v>144</v>
      </c>
      <c r="D65" s="12"/>
      <c r="E65" s="5"/>
      <c r="F65" s="5"/>
      <c r="G65" s="5"/>
      <c r="H65" s="5"/>
      <c r="I65" s="5"/>
      <c r="J65" s="5"/>
      <c r="K65" s="5"/>
      <c r="L65" s="5"/>
      <c r="M65" s="5"/>
      <c r="N65" s="5"/>
      <c r="O65" s="9"/>
    </row>
    <row r="66" spans="1:15" x14ac:dyDescent="0.45">
      <c r="A66" s="12" t="s">
        <v>101</v>
      </c>
      <c r="B66" s="9" t="s">
        <v>144</v>
      </c>
      <c r="D66" s="12">
        <v>8</v>
      </c>
      <c r="E66" s="5">
        <v>7</v>
      </c>
      <c r="F66" s="5">
        <v>12</v>
      </c>
      <c r="G66" s="5">
        <v>6</v>
      </c>
      <c r="H66" s="5">
        <v>5</v>
      </c>
      <c r="I66" s="5">
        <v>4</v>
      </c>
      <c r="J66" s="5"/>
      <c r="K66" s="5"/>
      <c r="L66" s="5"/>
      <c r="M66" s="5"/>
      <c r="N66" s="5"/>
      <c r="O66" s="9"/>
    </row>
    <row r="67" spans="1:15" x14ac:dyDescent="0.45">
      <c r="A67" s="12" t="s">
        <v>102</v>
      </c>
      <c r="B67" s="9" t="s">
        <v>144</v>
      </c>
      <c r="D67" s="12">
        <v>2</v>
      </c>
      <c r="E67" s="5">
        <v>6</v>
      </c>
      <c r="F67" s="5">
        <v>4</v>
      </c>
      <c r="G67" s="5">
        <v>4</v>
      </c>
      <c r="H67" s="5">
        <v>3</v>
      </c>
      <c r="I67" s="5">
        <v>6</v>
      </c>
      <c r="J67" s="5"/>
      <c r="K67" s="5"/>
      <c r="L67" s="5"/>
      <c r="M67" s="5"/>
      <c r="N67" s="5"/>
      <c r="O67" s="9"/>
    </row>
    <row r="68" spans="1:15" x14ac:dyDescent="0.45">
      <c r="A68" s="12" t="s">
        <v>103</v>
      </c>
      <c r="B68" s="9" t="s">
        <v>144</v>
      </c>
      <c r="D68" s="12">
        <v>12</v>
      </c>
      <c r="E68" s="5">
        <v>6</v>
      </c>
      <c r="F68" s="5">
        <v>8</v>
      </c>
      <c r="G68" s="5">
        <v>5</v>
      </c>
      <c r="H68" s="5">
        <v>7</v>
      </c>
      <c r="I68" s="5">
        <v>7</v>
      </c>
      <c r="J68" s="5"/>
      <c r="K68" s="5"/>
      <c r="L68" s="5"/>
      <c r="M68" s="5"/>
      <c r="N68" s="5"/>
      <c r="O68" s="9"/>
    </row>
    <row r="69" spans="1:15" x14ac:dyDescent="0.45">
      <c r="A69" s="12" t="s">
        <v>104</v>
      </c>
      <c r="B69" s="9" t="s">
        <v>144</v>
      </c>
      <c r="D69" s="12">
        <v>1</v>
      </c>
      <c r="E69" s="5">
        <v>1</v>
      </c>
      <c r="F69" s="5">
        <v>1</v>
      </c>
      <c r="G69" s="5">
        <v>1</v>
      </c>
      <c r="H69" s="5"/>
      <c r="I69" s="5"/>
      <c r="J69" s="5"/>
      <c r="K69" s="5"/>
      <c r="L69" s="5"/>
      <c r="M69" s="5"/>
      <c r="N69" s="5"/>
      <c r="O69" s="9"/>
    </row>
    <row r="70" spans="1:15" x14ac:dyDescent="0.45">
      <c r="A70" s="12" t="s">
        <v>105</v>
      </c>
      <c r="B70" s="9" t="s">
        <v>144</v>
      </c>
      <c r="D70" s="12">
        <v>4</v>
      </c>
      <c r="E70" s="5">
        <v>4</v>
      </c>
      <c r="F70" s="5">
        <v>3</v>
      </c>
      <c r="G70" s="5">
        <v>7</v>
      </c>
      <c r="H70" s="5">
        <v>3</v>
      </c>
      <c r="I70" s="5">
        <v>9</v>
      </c>
      <c r="J70" s="5"/>
      <c r="K70" s="5"/>
      <c r="L70" s="5"/>
      <c r="M70" s="5"/>
      <c r="N70" s="5"/>
      <c r="O70" s="9"/>
    </row>
    <row r="71" spans="1:15" x14ac:dyDescent="0.45">
      <c r="A71" s="12" t="s">
        <v>106</v>
      </c>
      <c r="B71" s="9" t="s">
        <v>144</v>
      </c>
      <c r="D71" s="12">
        <v>22</v>
      </c>
      <c r="E71" s="5">
        <v>41</v>
      </c>
      <c r="F71" s="5">
        <v>63</v>
      </c>
      <c r="G71" s="5">
        <v>69</v>
      </c>
      <c r="H71" s="5">
        <v>15</v>
      </c>
      <c r="I71" s="5">
        <v>128</v>
      </c>
      <c r="J71" s="5"/>
      <c r="K71" s="5"/>
      <c r="L71" s="5"/>
      <c r="M71" s="5"/>
      <c r="N71" s="5"/>
      <c r="O71" s="9"/>
    </row>
    <row r="72" spans="1:15" x14ac:dyDescent="0.45">
      <c r="A72" s="12" t="s">
        <v>107</v>
      </c>
      <c r="B72" s="9" t="s">
        <v>144</v>
      </c>
      <c r="D72" s="12"/>
      <c r="E72" s="5"/>
      <c r="F72" s="5"/>
      <c r="G72" s="5"/>
      <c r="H72" s="5"/>
      <c r="I72" s="5"/>
      <c r="J72" s="5"/>
      <c r="K72" s="5"/>
      <c r="L72" s="5"/>
      <c r="M72" s="5"/>
      <c r="N72" s="5"/>
      <c r="O72" s="9"/>
    </row>
    <row r="73" spans="1:15" x14ac:dyDescent="0.45">
      <c r="A73" s="12" t="s">
        <v>108</v>
      </c>
      <c r="B73" s="9" t="s">
        <v>144</v>
      </c>
      <c r="D73" s="12">
        <v>1</v>
      </c>
      <c r="E73" s="5">
        <v>4</v>
      </c>
      <c r="F73" s="5">
        <v>3</v>
      </c>
      <c r="G73" s="5">
        <v>3</v>
      </c>
      <c r="H73" s="5">
        <v>2</v>
      </c>
      <c r="I73" s="5">
        <v>4</v>
      </c>
      <c r="J73" s="5"/>
      <c r="K73" s="5"/>
      <c r="L73" s="5"/>
      <c r="M73" s="5"/>
      <c r="N73" s="5"/>
      <c r="O73" s="9"/>
    </row>
    <row r="74" spans="1:15" x14ac:dyDescent="0.45">
      <c r="A74" s="12" t="s">
        <v>109</v>
      </c>
      <c r="B74" s="9" t="s">
        <v>144</v>
      </c>
      <c r="D74" s="12">
        <v>12</v>
      </c>
      <c r="E74" s="5">
        <v>4</v>
      </c>
      <c r="F74" s="5">
        <v>7</v>
      </c>
      <c r="G74" s="5">
        <v>6</v>
      </c>
      <c r="H74" s="5">
        <v>10</v>
      </c>
      <c r="I74" s="5">
        <v>7</v>
      </c>
      <c r="J74" s="5"/>
      <c r="K74" s="5"/>
      <c r="L74" s="5"/>
      <c r="M74" s="5"/>
      <c r="N74" s="5"/>
      <c r="O74" s="9"/>
    </row>
    <row r="75" spans="1:15" x14ac:dyDescent="0.45">
      <c r="A75" s="12" t="s">
        <v>110</v>
      </c>
      <c r="B75" s="9" t="s">
        <v>144</v>
      </c>
      <c r="D75" s="12">
        <v>5</v>
      </c>
      <c r="E75" s="5">
        <v>11</v>
      </c>
      <c r="F75" s="5">
        <v>6</v>
      </c>
      <c r="G75" s="5">
        <v>9</v>
      </c>
      <c r="H75" s="5">
        <v>3</v>
      </c>
      <c r="I75" s="5">
        <v>4</v>
      </c>
      <c r="J75" s="5"/>
      <c r="K75" s="5"/>
      <c r="L75" s="5"/>
      <c r="M75" s="5"/>
      <c r="N75" s="5"/>
      <c r="O75" s="9"/>
    </row>
    <row r="76" spans="1:15" x14ac:dyDescent="0.45">
      <c r="A76" s="12" t="s">
        <v>111</v>
      </c>
      <c r="B76" s="9" t="s">
        <v>144</v>
      </c>
      <c r="D76" s="12">
        <v>4</v>
      </c>
      <c r="E76" s="5">
        <v>7</v>
      </c>
      <c r="F76" s="5">
        <v>3</v>
      </c>
      <c r="G76" s="5">
        <v>4</v>
      </c>
      <c r="H76" s="5">
        <v>4</v>
      </c>
      <c r="I76" s="5">
        <v>9</v>
      </c>
      <c r="J76" s="5"/>
      <c r="K76" s="5"/>
      <c r="L76" s="5"/>
      <c r="M76" s="5"/>
      <c r="N76" s="5"/>
      <c r="O76" s="9"/>
    </row>
    <row r="77" spans="1:15" x14ac:dyDescent="0.45">
      <c r="A77" s="12" t="s">
        <v>112</v>
      </c>
      <c r="B77" s="9" t="s">
        <v>144</v>
      </c>
      <c r="D77" s="12">
        <v>16</v>
      </c>
      <c r="E77" s="5">
        <v>14</v>
      </c>
      <c r="F77" s="5">
        <v>14</v>
      </c>
      <c r="G77" s="5">
        <v>17</v>
      </c>
      <c r="H77" s="5">
        <v>10</v>
      </c>
      <c r="I77" s="5">
        <v>16</v>
      </c>
      <c r="J77" s="5"/>
      <c r="K77" s="5"/>
      <c r="L77" s="5"/>
      <c r="M77" s="5"/>
      <c r="N77" s="5"/>
      <c r="O77" s="9"/>
    </row>
    <row r="78" spans="1:15" x14ac:dyDescent="0.45">
      <c r="A78" s="12" t="s">
        <v>113</v>
      </c>
      <c r="B78" s="9" t="s">
        <v>144</v>
      </c>
      <c r="D78" s="12">
        <v>1</v>
      </c>
      <c r="E78" s="5"/>
      <c r="F78" s="5"/>
      <c r="G78" s="5">
        <v>1</v>
      </c>
      <c r="H78" s="5"/>
      <c r="I78" s="5">
        <v>1</v>
      </c>
      <c r="J78" s="5"/>
      <c r="K78" s="5"/>
      <c r="L78" s="5"/>
      <c r="M78" s="5"/>
      <c r="N78" s="5"/>
      <c r="O78" s="9"/>
    </row>
    <row r="79" spans="1:15" x14ac:dyDescent="0.45">
      <c r="A79" s="12" t="s">
        <v>114</v>
      </c>
      <c r="B79" s="9" t="s">
        <v>144</v>
      </c>
      <c r="D79" s="12">
        <v>1</v>
      </c>
      <c r="E79" s="5">
        <v>1</v>
      </c>
      <c r="F79" s="5"/>
      <c r="G79" s="5">
        <v>1</v>
      </c>
      <c r="H79" s="5"/>
      <c r="I79" s="5"/>
      <c r="J79" s="5"/>
      <c r="K79" s="5"/>
      <c r="L79" s="5"/>
      <c r="M79" s="5"/>
      <c r="N79" s="5"/>
      <c r="O79" s="9"/>
    </row>
    <row r="80" spans="1:15" x14ac:dyDescent="0.45">
      <c r="A80" s="12" t="s">
        <v>115</v>
      </c>
      <c r="B80" s="9" t="s">
        <v>144</v>
      </c>
      <c r="D80" s="12">
        <v>2</v>
      </c>
      <c r="E80" s="5">
        <v>2</v>
      </c>
      <c r="F80" s="5"/>
      <c r="G80" s="5">
        <v>4</v>
      </c>
      <c r="H80" s="5"/>
      <c r="I80" s="5">
        <v>1</v>
      </c>
      <c r="J80" s="5"/>
      <c r="K80" s="5"/>
      <c r="L80" s="5"/>
      <c r="M80" s="5"/>
      <c r="N80" s="5"/>
      <c r="O80" s="9"/>
    </row>
    <row r="81" spans="1:15" x14ac:dyDescent="0.45">
      <c r="A81" s="12" t="s">
        <v>116</v>
      </c>
      <c r="B81" s="9" t="s">
        <v>144</v>
      </c>
      <c r="D81" s="12">
        <v>22</v>
      </c>
      <c r="E81" s="5">
        <v>12</v>
      </c>
      <c r="F81" s="5">
        <v>15</v>
      </c>
      <c r="G81" s="5">
        <v>9</v>
      </c>
      <c r="H81" s="5">
        <v>8</v>
      </c>
      <c r="I81" s="5">
        <v>9</v>
      </c>
      <c r="J81" s="5"/>
      <c r="K81" s="5"/>
      <c r="L81" s="5"/>
      <c r="M81" s="5"/>
      <c r="N81" s="5"/>
      <c r="O81" s="9"/>
    </row>
    <row r="82" spans="1:15" x14ac:dyDescent="0.45">
      <c r="A82" s="12" t="s">
        <v>117</v>
      </c>
      <c r="B82" s="9" t="s">
        <v>144</v>
      </c>
      <c r="D82" s="12">
        <v>6</v>
      </c>
      <c r="E82" s="5">
        <v>8</v>
      </c>
      <c r="F82" s="5">
        <v>9</v>
      </c>
      <c r="G82" s="5">
        <v>5</v>
      </c>
      <c r="H82" s="5">
        <v>4</v>
      </c>
      <c r="I82" s="5">
        <v>4</v>
      </c>
      <c r="J82" s="5"/>
      <c r="K82" s="5"/>
      <c r="L82" s="5"/>
      <c r="M82" s="5"/>
      <c r="N82" s="5"/>
      <c r="O82" s="9"/>
    </row>
    <row r="83" spans="1:15" x14ac:dyDescent="0.45">
      <c r="A83" s="12" t="s">
        <v>118</v>
      </c>
      <c r="B83" s="9" t="s">
        <v>144</v>
      </c>
      <c r="D83" s="12">
        <v>44</v>
      </c>
      <c r="E83" s="5">
        <v>84</v>
      </c>
      <c r="F83" s="5">
        <v>146</v>
      </c>
      <c r="G83" s="5">
        <v>141</v>
      </c>
      <c r="H83" s="5">
        <v>86</v>
      </c>
      <c r="I83" s="5">
        <v>67</v>
      </c>
      <c r="J83" s="5"/>
      <c r="K83" s="5"/>
      <c r="L83" s="5"/>
      <c r="M83" s="5"/>
      <c r="N83" s="5"/>
      <c r="O83" s="9"/>
    </row>
    <row r="84" spans="1:15" x14ac:dyDescent="0.45">
      <c r="A84" s="12" t="s">
        <v>119</v>
      </c>
      <c r="B84" s="9" t="s">
        <v>144</v>
      </c>
      <c r="D84" s="12">
        <v>55</v>
      </c>
      <c r="E84" s="5">
        <v>123</v>
      </c>
      <c r="F84" s="5">
        <v>199</v>
      </c>
      <c r="G84" s="5">
        <v>185</v>
      </c>
      <c r="H84" s="5">
        <v>124</v>
      </c>
      <c r="I84" s="5">
        <v>100</v>
      </c>
      <c r="J84" s="5"/>
      <c r="K84" s="5"/>
      <c r="L84" s="5"/>
      <c r="M84" s="5"/>
      <c r="N84" s="5"/>
      <c r="O84" s="9"/>
    </row>
    <row r="85" spans="1:15" x14ac:dyDescent="0.45">
      <c r="A85" s="12" t="s">
        <v>120</v>
      </c>
      <c r="B85" s="9" t="s">
        <v>144</v>
      </c>
      <c r="D85" s="12">
        <v>29</v>
      </c>
      <c r="E85" s="5">
        <v>40</v>
      </c>
      <c r="F85" s="5">
        <v>69</v>
      </c>
      <c r="G85" s="5">
        <v>63</v>
      </c>
      <c r="H85" s="5">
        <v>46</v>
      </c>
      <c r="I85" s="5">
        <v>38</v>
      </c>
      <c r="J85" s="5"/>
      <c r="K85" s="5"/>
      <c r="L85" s="5"/>
      <c r="M85" s="5"/>
      <c r="N85" s="5"/>
      <c r="O85" s="9"/>
    </row>
    <row r="86" spans="1:15" x14ac:dyDescent="0.45">
      <c r="A86" s="12" t="s">
        <v>121</v>
      </c>
      <c r="B86" s="9" t="s">
        <v>144</v>
      </c>
      <c r="D86" s="12">
        <v>14</v>
      </c>
      <c r="E86" s="5">
        <v>27</v>
      </c>
      <c r="F86" s="5">
        <v>56</v>
      </c>
      <c r="G86" s="5">
        <v>40</v>
      </c>
      <c r="H86" s="5">
        <v>41</v>
      </c>
      <c r="I86" s="5">
        <v>33</v>
      </c>
      <c r="J86" s="5"/>
      <c r="K86" s="5"/>
      <c r="L86" s="5"/>
      <c r="M86" s="5"/>
      <c r="N86" s="5"/>
      <c r="O86" s="9"/>
    </row>
    <row r="87" spans="1:15" x14ac:dyDescent="0.45">
      <c r="A87" s="12" t="s">
        <v>122</v>
      </c>
      <c r="B87" s="9" t="s">
        <v>144</v>
      </c>
      <c r="D87" s="12">
        <v>131</v>
      </c>
      <c r="E87" s="5">
        <v>226</v>
      </c>
      <c r="F87" s="5">
        <v>310</v>
      </c>
      <c r="G87" s="5">
        <v>298</v>
      </c>
      <c r="H87" s="5">
        <v>208</v>
      </c>
      <c r="I87" s="5">
        <v>186</v>
      </c>
      <c r="J87" s="5"/>
      <c r="K87" s="5"/>
      <c r="L87" s="5"/>
      <c r="M87" s="5"/>
      <c r="N87" s="5"/>
      <c r="O87" s="9"/>
    </row>
    <row r="88" spans="1:15" x14ac:dyDescent="0.45">
      <c r="A88" s="12" t="s">
        <v>123</v>
      </c>
      <c r="B88" s="9" t="s">
        <v>144</v>
      </c>
      <c r="D88" s="12">
        <v>52</v>
      </c>
      <c r="E88" s="5">
        <v>94</v>
      </c>
      <c r="F88" s="5">
        <v>140</v>
      </c>
      <c r="G88" s="5">
        <v>116</v>
      </c>
      <c r="H88" s="5">
        <v>87</v>
      </c>
      <c r="I88" s="5">
        <v>81</v>
      </c>
      <c r="J88" s="5"/>
      <c r="K88" s="5"/>
      <c r="L88" s="5"/>
      <c r="M88" s="5"/>
      <c r="N88" s="5"/>
      <c r="O88" s="9"/>
    </row>
    <row r="89" spans="1:15" x14ac:dyDescent="0.45">
      <c r="A89" s="12" t="s">
        <v>124</v>
      </c>
      <c r="B89" s="9" t="s">
        <v>144</v>
      </c>
      <c r="D89" s="12">
        <v>142</v>
      </c>
      <c r="E89" s="5">
        <v>236</v>
      </c>
      <c r="F89" s="5">
        <v>383</v>
      </c>
      <c r="G89" s="5">
        <v>329</v>
      </c>
      <c r="H89" s="5">
        <v>259</v>
      </c>
      <c r="I89" s="5">
        <v>192</v>
      </c>
      <c r="J89" s="5"/>
      <c r="K89" s="5"/>
      <c r="L89" s="5"/>
      <c r="M89" s="5"/>
      <c r="N89" s="5"/>
      <c r="O89" s="9"/>
    </row>
    <row r="90" spans="1:15" x14ac:dyDescent="0.45">
      <c r="A90" s="12" t="s">
        <v>125</v>
      </c>
      <c r="B90" s="9" t="s">
        <v>144</v>
      </c>
      <c r="D90" s="12">
        <v>123</v>
      </c>
      <c r="E90" s="5">
        <v>195</v>
      </c>
      <c r="F90" s="5">
        <v>291</v>
      </c>
      <c r="G90" s="5">
        <v>271</v>
      </c>
      <c r="H90" s="5">
        <v>241</v>
      </c>
      <c r="I90" s="5">
        <v>219</v>
      </c>
      <c r="J90" s="5"/>
      <c r="K90" s="5"/>
      <c r="L90" s="5"/>
      <c r="M90" s="5"/>
      <c r="N90" s="5"/>
      <c r="O90" s="9"/>
    </row>
    <row r="91" spans="1:15" x14ac:dyDescent="0.45">
      <c r="A91" s="12" t="s">
        <v>126</v>
      </c>
      <c r="B91" s="9" t="s">
        <v>144</v>
      </c>
      <c r="D91" s="12">
        <v>61</v>
      </c>
      <c r="E91" s="5">
        <v>114</v>
      </c>
      <c r="F91" s="5">
        <v>154</v>
      </c>
      <c r="G91" s="5">
        <v>123</v>
      </c>
      <c r="H91" s="5">
        <v>92</v>
      </c>
      <c r="I91" s="5">
        <v>99</v>
      </c>
      <c r="J91" s="5"/>
      <c r="K91" s="5"/>
      <c r="L91" s="5"/>
      <c r="M91" s="5"/>
      <c r="N91" s="5"/>
      <c r="O91" s="9"/>
    </row>
    <row r="92" spans="1:15" x14ac:dyDescent="0.45">
      <c r="A92" s="12" t="s">
        <v>127</v>
      </c>
      <c r="B92" s="9" t="s">
        <v>144</v>
      </c>
      <c r="D92" s="12">
        <v>45</v>
      </c>
      <c r="E92" s="5">
        <v>62</v>
      </c>
      <c r="F92" s="5">
        <v>94</v>
      </c>
      <c r="G92" s="5">
        <v>110</v>
      </c>
      <c r="H92" s="5">
        <v>60</v>
      </c>
      <c r="I92" s="5">
        <v>66</v>
      </c>
      <c r="J92" s="5"/>
      <c r="K92" s="5"/>
      <c r="L92" s="5"/>
      <c r="M92" s="5"/>
      <c r="N92" s="5"/>
      <c r="O92" s="9"/>
    </row>
    <row r="93" spans="1:15" x14ac:dyDescent="0.45">
      <c r="A93" s="12" t="s">
        <v>128</v>
      </c>
      <c r="B93" s="9" t="s">
        <v>144</v>
      </c>
      <c r="D93" s="12">
        <v>43</v>
      </c>
      <c r="E93" s="5">
        <v>91</v>
      </c>
      <c r="F93" s="5">
        <v>147</v>
      </c>
      <c r="G93" s="5">
        <v>108</v>
      </c>
      <c r="H93" s="5">
        <v>69</v>
      </c>
      <c r="I93" s="5">
        <v>79</v>
      </c>
      <c r="J93" s="5"/>
      <c r="K93" s="5"/>
      <c r="L93" s="5"/>
      <c r="M93" s="5"/>
      <c r="N93" s="5"/>
      <c r="O93" s="9"/>
    </row>
    <row r="94" spans="1:15" x14ac:dyDescent="0.45">
      <c r="A94" s="12" t="s">
        <v>129</v>
      </c>
      <c r="B94" s="9" t="s">
        <v>144</v>
      </c>
      <c r="D94" s="12">
        <v>27</v>
      </c>
      <c r="E94" s="5">
        <v>45</v>
      </c>
      <c r="F94" s="5">
        <v>60</v>
      </c>
      <c r="G94" s="5">
        <v>71</v>
      </c>
      <c r="H94" s="5">
        <v>42</v>
      </c>
      <c r="I94" s="5">
        <v>35</v>
      </c>
      <c r="J94" s="5"/>
      <c r="K94" s="5"/>
      <c r="L94" s="5"/>
      <c r="M94" s="5"/>
      <c r="N94" s="5"/>
      <c r="O94" s="9"/>
    </row>
    <row r="95" spans="1:15" x14ac:dyDescent="0.45">
      <c r="A95" s="12" t="s">
        <v>130</v>
      </c>
      <c r="B95" s="9" t="s">
        <v>144</v>
      </c>
      <c r="D95" s="12"/>
      <c r="E95" s="5"/>
      <c r="F95" s="5"/>
      <c r="G95" s="5"/>
      <c r="H95" s="5"/>
      <c r="I95" s="5"/>
      <c r="J95" s="5"/>
      <c r="K95" s="5"/>
      <c r="L95" s="5"/>
      <c r="M95" s="5"/>
      <c r="N95" s="5"/>
      <c r="O95" s="9"/>
    </row>
    <row r="96" spans="1:15" x14ac:dyDescent="0.45">
      <c r="A96" s="12" t="s">
        <v>131</v>
      </c>
      <c r="B96" s="9" t="s">
        <v>144</v>
      </c>
      <c r="D96" s="12"/>
      <c r="E96" s="5"/>
      <c r="F96" s="5"/>
      <c r="G96" s="5"/>
      <c r="H96" s="5"/>
      <c r="I96" s="5"/>
      <c r="J96" s="5"/>
      <c r="K96" s="5"/>
      <c r="L96" s="5"/>
      <c r="M96" s="5"/>
      <c r="N96" s="5"/>
      <c r="O96" s="9"/>
    </row>
    <row r="97" spans="1:15" x14ac:dyDescent="0.45">
      <c r="A97" s="12" t="s">
        <v>132</v>
      </c>
      <c r="B97" s="9" t="s">
        <v>144</v>
      </c>
      <c r="D97" s="12">
        <v>49</v>
      </c>
      <c r="E97" s="5">
        <v>94</v>
      </c>
      <c r="F97" s="5">
        <v>172</v>
      </c>
      <c r="G97" s="5">
        <v>154</v>
      </c>
      <c r="H97" s="5">
        <v>105</v>
      </c>
      <c r="I97" s="5">
        <v>102</v>
      </c>
      <c r="J97" s="5"/>
      <c r="K97" s="5"/>
      <c r="L97" s="5"/>
      <c r="M97" s="5"/>
      <c r="N97" s="5"/>
      <c r="O97" s="9"/>
    </row>
    <row r="98" spans="1:15" x14ac:dyDescent="0.45">
      <c r="A98" s="12" t="s">
        <v>133</v>
      </c>
      <c r="B98" s="9" t="s">
        <v>144</v>
      </c>
      <c r="D98" s="12">
        <v>51</v>
      </c>
      <c r="E98" s="5">
        <v>70</v>
      </c>
      <c r="F98" s="5">
        <v>96</v>
      </c>
      <c r="G98" s="5">
        <v>88</v>
      </c>
      <c r="H98" s="5">
        <v>63</v>
      </c>
      <c r="I98" s="5">
        <v>70</v>
      </c>
      <c r="J98" s="5"/>
      <c r="K98" s="5"/>
      <c r="L98" s="5"/>
      <c r="M98" s="5"/>
      <c r="N98" s="5"/>
      <c r="O98" s="9"/>
    </row>
    <row r="99" spans="1:15" s="85" customFormat="1" x14ac:dyDescent="0.45">
      <c r="A99" s="24">
        <v>99228</v>
      </c>
      <c r="B99" s="9" t="s">
        <v>144</v>
      </c>
      <c r="C99" s="1"/>
      <c r="D99" s="12"/>
      <c r="E99" s="5"/>
      <c r="F99" s="5"/>
      <c r="G99" s="5"/>
      <c r="H99" s="5"/>
      <c r="I99" s="5"/>
      <c r="J99" s="5"/>
      <c r="K99" s="5"/>
      <c r="L99" s="5"/>
      <c r="M99" s="5"/>
      <c r="N99" s="5"/>
      <c r="O99" s="9"/>
    </row>
    <row r="100" spans="1:15" x14ac:dyDescent="0.45">
      <c r="A100" s="12" t="s">
        <v>134</v>
      </c>
      <c r="B100" s="9" t="s">
        <v>144</v>
      </c>
      <c r="D100" s="12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9"/>
    </row>
    <row r="101" spans="1:15" x14ac:dyDescent="0.45">
      <c r="A101" s="12" t="s">
        <v>135</v>
      </c>
      <c r="B101" s="9" t="s">
        <v>144</v>
      </c>
      <c r="D101" s="12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9"/>
    </row>
    <row r="102" spans="1:15" x14ac:dyDescent="0.45">
      <c r="A102" s="12" t="s">
        <v>136</v>
      </c>
      <c r="B102" s="9" t="s">
        <v>144</v>
      </c>
      <c r="D102" s="12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9"/>
    </row>
    <row r="103" spans="1:15" x14ac:dyDescent="0.45">
      <c r="A103" s="12" t="s">
        <v>137</v>
      </c>
      <c r="B103" s="9" t="s">
        <v>144</v>
      </c>
      <c r="D103" s="12">
        <v>3</v>
      </c>
      <c r="E103" s="5">
        <v>4</v>
      </c>
      <c r="F103" s="5">
        <v>5</v>
      </c>
      <c r="G103" s="5">
        <v>4</v>
      </c>
      <c r="H103" s="5">
        <v>3</v>
      </c>
      <c r="I103" s="5">
        <v>2</v>
      </c>
      <c r="J103" s="5"/>
      <c r="K103" s="5"/>
      <c r="L103" s="5"/>
      <c r="M103" s="5"/>
      <c r="N103" s="5"/>
      <c r="O103" s="9"/>
    </row>
    <row r="104" spans="1:15" x14ac:dyDescent="0.45">
      <c r="A104" s="12" t="s">
        <v>138</v>
      </c>
      <c r="B104" s="9" t="s">
        <v>144</v>
      </c>
      <c r="D104" s="12">
        <v>120</v>
      </c>
      <c r="E104" s="5">
        <v>97</v>
      </c>
      <c r="F104" s="5">
        <v>111</v>
      </c>
      <c r="G104" s="5">
        <v>96</v>
      </c>
      <c r="H104" s="5">
        <v>64</v>
      </c>
      <c r="I104" s="5">
        <v>34</v>
      </c>
      <c r="J104" s="5"/>
      <c r="K104" s="5"/>
      <c r="L104" s="5"/>
      <c r="M104" s="5"/>
      <c r="N104" s="5"/>
      <c r="O104" s="9"/>
    </row>
    <row r="105" spans="1:15" x14ac:dyDescent="0.45">
      <c r="A105" s="12" t="s">
        <v>139</v>
      </c>
      <c r="B105" s="9" t="s">
        <v>144</v>
      </c>
      <c r="D105" s="12">
        <v>1</v>
      </c>
      <c r="E105" s="5">
        <v>1</v>
      </c>
      <c r="F105" s="5">
        <v>1</v>
      </c>
      <c r="G105" s="5">
        <v>2</v>
      </c>
      <c r="H105" s="5">
        <v>2</v>
      </c>
      <c r="I105" s="5">
        <v>1</v>
      </c>
      <c r="J105" s="5"/>
      <c r="K105" s="5"/>
      <c r="L105" s="5"/>
      <c r="M105" s="5"/>
      <c r="N105" s="5"/>
      <c r="O105" s="9"/>
    </row>
    <row r="106" spans="1:15" x14ac:dyDescent="0.45">
      <c r="A106" s="12" t="s">
        <v>140</v>
      </c>
      <c r="B106" s="9" t="s">
        <v>144</v>
      </c>
      <c r="D106" s="12"/>
      <c r="E106" s="5">
        <v>4</v>
      </c>
      <c r="F106" s="5">
        <v>6</v>
      </c>
      <c r="G106" s="5">
        <v>4</v>
      </c>
      <c r="H106" s="5">
        <v>6</v>
      </c>
      <c r="I106" s="5">
        <v>2</v>
      </c>
      <c r="J106" s="5"/>
      <c r="K106" s="5"/>
      <c r="L106" s="5"/>
      <c r="M106" s="5"/>
      <c r="N106" s="5"/>
      <c r="O106" s="9"/>
    </row>
    <row r="107" spans="1:15" ht="14.65" thickBot="1" x14ac:dyDescent="0.5">
      <c r="A107" s="13" t="s">
        <v>141</v>
      </c>
      <c r="B107" s="11" t="s">
        <v>144</v>
      </c>
      <c r="D107" s="13">
        <v>53</v>
      </c>
      <c r="E107" s="10">
        <v>93</v>
      </c>
      <c r="F107" s="10">
        <v>76</v>
      </c>
      <c r="G107" s="10">
        <v>60</v>
      </c>
      <c r="H107" s="10">
        <v>71</v>
      </c>
      <c r="I107" s="10">
        <v>44</v>
      </c>
      <c r="J107" s="10"/>
      <c r="K107" s="10"/>
      <c r="L107" s="10"/>
      <c r="M107" s="10"/>
      <c r="N107" s="10"/>
      <c r="O107" s="11"/>
    </row>
    <row r="108" spans="1:15" x14ac:dyDescent="0.45">
      <c r="A108" s="21" t="s">
        <v>38</v>
      </c>
      <c r="B108" s="22" t="s">
        <v>143</v>
      </c>
      <c r="C108" s="41"/>
      <c r="D108" s="241"/>
      <c r="E108" s="78"/>
      <c r="F108" s="78"/>
      <c r="G108" s="78"/>
      <c r="H108" s="18"/>
      <c r="I108" s="18"/>
      <c r="J108" s="18"/>
      <c r="K108" s="78"/>
      <c r="L108" s="18"/>
      <c r="M108" s="18"/>
      <c r="N108" s="18"/>
      <c r="O108" s="22"/>
    </row>
    <row r="109" spans="1:15" x14ac:dyDescent="0.45">
      <c r="A109" s="12" t="s">
        <v>39</v>
      </c>
      <c r="B109" s="9" t="s">
        <v>143</v>
      </c>
      <c r="D109" s="12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9"/>
    </row>
    <row r="110" spans="1:15" x14ac:dyDescent="0.45">
      <c r="A110" s="12" t="s">
        <v>40</v>
      </c>
      <c r="B110" s="9" t="s">
        <v>143</v>
      </c>
      <c r="D110" s="12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9"/>
    </row>
    <row r="111" spans="1:15" x14ac:dyDescent="0.45">
      <c r="A111" s="12" t="s">
        <v>41</v>
      </c>
      <c r="B111" s="9" t="s">
        <v>143</v>
      </c>
      <c r="D111" s="12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9"/>
    </row>
    <row r="112" spans="1:15" x14ac:dyDescent="0.45">
      <c r="A112" s="12" t="s">
        <v>42</v>
      </c>
      <c r="B112" s="9" t="s">
        <v>143</v>
      </c>
      <c r="D112" s="12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9"/>
    </row>
    <row r="113" spans="1:15" x14ac:dyDescent="0.45">
      <c r="A113" s="12" t="s">
        <v>43</v>
      </c>
      <c r="B113" s="9" t="s">
        <v>143</v>
      </c>
      <c r="D113" s="12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9"/>
    </row>
    <row r="114" spans="1:15" x14ac:dyDescent="0.45">
      <c r="A114" s="12" t="s">
        <v>44</v>
      </c>
      <c r="B114" s="9" t="s">
        <v>143</v>
      </c>
      <c r="D114" s="12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9"/>
    </row>
    <row r="115" spans="1:15" x14ac:dyDescent="0.45">
      <c r="A115" s="12" t="s">
        <v>45</v>
      </c>
      <c r="B115" s="9" t="s">
        <v>143</v>
      </c>
      <c r="D115" s="12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9"/>
    </row>
    <row r="116" spans="1:15" x14ac:dyDescent="0.45">
      <c r="A116" s="12" t="s">
        <v>46</v>
      </c>
      <c r="B116" s="9" t="s">
        <v>143</v>
      </c>
      <c r="D116" s="12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9"/>
    </row>
    <row r="117" spans="1:15" x14ac:dyDescent="0.45">
      <c r="A117" s="12" t="s">
        <v>47</v>
      </c>
      <c r="B117" s="9" t="s">
        <v>143</v>
      </c>
      <c r="D117" s="12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9"/>
    </row>
    <row r="118" spans="1:15" x14ac:dyDescent="0.45">
      <c r="A118" s="12" t="s">
        <v>48</v>
      </c>
      <c r="B118" s="9" t="s">
        <v>143</v>
      </c>
      <c r="D118" s="12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9"/>
    </row>
    <row r="119" spans="1:15" x14ac:dyDescent="0.45">
      <c r="A119" s="12" t="s">
        <v>49</v>
      </c>
      <c r="B119" s="9" t="s">
        <v>143</v>
      </c>
      <c r="D119" s="12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9"/>
    </row>
    <row r="120" spans="1:15" x14ac:dyDescent="0.45">
      <c r="A120" s="12" t="s">
        <v>50</v>
      </c>
      <c r="B120" s="9" t="s">
        <v>143</v>
      </c>
      <c r="D120" s="12"/>
      <c r="E120" s="5">
        <v>1</v>
      </c>
      <c r="F120" s="5"/>
      <c r="G120" s="5"/>
      <c r="H120" s="5"/>
      <c r="I120" s="5"/>
      <c r="J120" s="5"/>
      <c r="K120" s="5"/>
      <c r="L120" s="5"/>
      <c r="M120" s="5"/>
      <c r="N120" s="5"/>
      <c r="O120" s="9"/>
    </row>
    <row r="121" spans="1:15" x14ac:dyDescent="0.45">
      <c r="A121" s="12" t="s">
        <v>51</v>
      </c>
      <c r="B121" s="9" t="s">
        <v>143</v>
      </c>
      <c r="D121" s="12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9"/>
    </row>
    <row r="122" spans="1:15" x14ac:dyDescent="0.45">
      <c r="A122" s="12" t="s">
        <v>52</v>
      </c>
      <c r="B122" s="9" t="s">
        <v>143</v>
      </c>
      <c r="D122" s="12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9"/>
    </row>
    <row r="123" spans="1:15" x14ac:dyDescent="0.45">
      <c r="A123" s="12" t="s">
        <v>53</v>
      </c>
      <c r="B123" s="9" t="s">
        <v>143</v>
      </c>
      <c r="D123" s="12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9"/>
    </row>
    <row r="124" spans="1:15" x14ac:dyDescent="0.45">
      <c r="A124" s="12" t="s">
        <v>54</v>
      </c>
      <c r="B124" s="9" t="s">
        <v>143</v>
      </c>
      <c r="D124" s="12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9"/>
    </row>
    <row r="125" spans="1:15" x14ac:dyDescent="0.45">
      <c r="A125" s="12" t="s">
        <v>55</v>
      </c>
      <c r="B125" s="9" t="s">
        <v>143</v>
      </c>
      <c r="D125" s="12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9"/>
    </row>
    <row r="126" spans="1:15" x14ac:dyDescent="0.45">
      <c r="A126" s="12" t="s">
        <v>56</v>
      </c>
      <c r="B126" s="9" t="s">
        <v>143</v>
      </c>
      <c r="D126" s="12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9"/>
    </row>
    <row r="127" spans="1:15" x14ac:dyDescent="0.45">
      <c r="A127" s="12" t="s">
        <v>57</v>
      </c>
      <c r="B127" s="9" t="s">
        <v>143</v>
      </c>
      <c r="D127" s="12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9"/>
    </row>
    <row r="128" spans="1:15" x14ac:dyDescent="0.45">
      <c r="A128" s="12" t="s">
        <v>58</v>
      </c>
      <c r="B128" s="9" t="s">
        <v>143</v>
      </c>
      <c r="D128" s="12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9"/>
    </row>
    <row r="129" spans="1:15" x14ac:dyDescent="0.45">
      <c r="A129" s="12" t="s">
        <v>59</v>
      </c>
      <c r="B129" s="9" t="s">
        <v>143</v>
      </c>
      <c r="D129" s="12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9"/>
    </row>
    <row r="130" spans="1:15" x14ac:dyDescent="0.45">
      <c r="A130" s="12" t="s">
        <v>60</v>
      </c>
      <c r="B130" s="9" t="s">
        <v>143</v>
      </c>
      <c r="D130" s="12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9"/>
    </row>
    <row r="131" spans="1:15" x14ac:dyDescent="0.45">
      <c r="A131" s="12" t="s">
        <v>61</v>
      </c>
      <c r="B131" s="9" t="s">
        <v>143</v>
      </c>
      <c r="D131" s="12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9"/>
    </row>
    <row r="132" spans="1:15" x14ac:dyDescent="0.45">
      <c r="A132" s="12" t="s">
        <v>62</v>
      </c>
      <c r="B132" s="9" t="s">
        <v>143</v>
      </c>
      <c r="D132" s="12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9"/>
    </row>
    <row r="133" spans="1:15" x14ac:dyDescent="0.45">
      <c r="A133" s="12" t="s">
        <v>63</v>
      </c>
      <c r="B133" s="9" t="s">
        <v>143</v>
      </c>
      <c r="D133" s="12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9"/>
    </row>
    <row r="134" spans="1:15" x14ac:dyDescent="0.45">
      <c r="A134" s="12" t="s">
        <v>64</v>
      </c>
      <c r="B134" s="9" t="s">
        <v>143</v>
      </c>
      <c r="D134" s="12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9"/>
    </row>
    <row r="135" spans="1:15" x14ac:dyDescent="0.45">
      <c r="A135" s="12" t="s">
        <v>65</v>
      </c>
      <c r="B135" s="9" t="s">
        <v>143</v>
      </c>
      <c r="D135" s="12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9"/>
    </row>
    <row r="136" spans="1:15" x14ac:dyDescent="0.45">
      <c r="A136" s="12" t="s">
        <v>66</v>
      </c>
      <c r="B136" s="9" t="s">
        <v>143</v>
      </c>
      <c r="D136" s="12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9"/>
    </row>
    <row r="137" spans="1:15" x14ac:dyDescent="0.45">
      <c r="A137" s="12" t="s">
        <v>67</v>
      </c>
      <c r="B137" s="9" t="s">
        <v>143</v>
      </c>
      <c r="D137" s="12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9"/>
    </row>
    <row r="138" spans="1:15" x14ac:dyDescent="0.45">
      <c r="A138" s="12" t="s">
        <v>68</v>
      </c>
      <c r="B138" s="9" t="s">
        <v>143</v>
      </c>
      <c r="D138" s="12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9"/>
    </row>
    <row r="139" spans="1:15" x14ac:dyDescent="0.45">
      <c r="A139" s="12" t="s">
        <v>69</v>
      </c>
      <c r="B139" s="9" t="s">
        <v>143</v>
      </c>
      <c r="D139" s="12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9"/>
    </row>
    <row r="140" spans="1:15" x14ac:dyDescent="0.45">
      <c r="A140" s="12" t="s">
        <v>70</v>
      </c>
      <c r="B140" s="9" t="s">
        <v>143</v>
      </c>
      <c r="D140" s="12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9"/>
    </row>
    <row r="141" spans="1:15" x14ac:dyDescent="0.45">
      <c r="A141" s="12" t="s">
        <v>71</v>
      </c>
      <c r="B141" s="9" t="s">
        <v>143</v>
      </c>
      <c r="D141" s="12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9"/>
    </row>
    <row r="142" spans="1:15" x14ac:dyDescent="0.45">
      <c r="A142" s="12" t="s">
        <v>72</v>
      </c>
      <c r="B142" s="9" t="s">
        <v>143</v>
      </c>
      <c r="D142" s="12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9"/>
    </row>
    <row r="143" spans="1:15" x14ac:dyDescent="0.45">
      <c r="A143" s="12" t="s">
        <v>73</v>
      </c>
      <c r="B143" s="9" t="s">
        <v>143</v>
      </c>
      <c r="D143" s="12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9"/>
    </row>
    <row r="144" spans="1:15" x14ac:dyDescent="0.45">
      <c r="A144" s="12" t="s">
        <v>74</v>
      </c>
      <c r="B144" s="9" t="s">
        <v>143</v>
      </c>
      <c r="D144" s="12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9"/>
    </row>
    <row r="145" spans="1:15" x14ac:dyDescent="0.45">
      <c r="A145" s="12" t="s">
        <v>75</v>
      </c>
      <c r="B145" s="9" t="s">
        <v>143</v>
      </c>
      <c r="D145" s="12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9"/>
    </row>
    <row r="146" spans="1:15" x14ac:dyDescent="0.45">
      <c r="A146" s="12" t="s">
        <v>76</v>
      </c>
      <c r="B146" s="9" t="s">
        <v>143</v>
      </c>
      <c r="D146" s="12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9"/>
    </row>
    <row r="147" spans="1:15" x14ac:dyDescent="0.45">
      <c r="A147" s="12" t="s">
        <v>77</v>
      </c>
      <c r="B147" s="9" t="s">
        <v>143</v>
      </c>
      <c r="D147" s="12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9"/>
    </row>
    <row r="148" spans="1:15" x14ac:dyDescent="0.45">
      <c r="A148" s="12" t="s">
        <v>78</v>
      </c>
      <c r="B148" s="9" t="s">
        <v>143</v>
      </c>
      <c r="D148" s="12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9"/>
    </row>
    <row r="149" spans="1:15" x14ac:dyDescent="0.45">
      <c r="A149" s="12" t="s">
        <v>79</v>
      </c>
      <c r="B149" s="9" t="s">
        <v>143</v>
      </c>
      <c r="D149" s="12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9"/>
    </row>
    <row r="150" spans="1:15" x14ac:dyDescent="0.45">
      <c r="A150" s="12" t="s">
        <v>80</v>
      </c>
      <c r="B150" s="9" t="s">
        <v>143</v>
      </c>
      <c r="D150" s="12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9"/>
    </row>
    <row r="151" spans="1:15" x14ac:dyDescent="0.45">
      <c r="A151" s="12" t="s">
        <v>81</v>
      </c>
      <c r="B151" s="9" t="s">
        <v>143</v>
      </c>
      <c r="D151" s="12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9"/>
    </row>
    <row r="152" spans="1:15" x14ac:dyDescent="0.45">
      <c r="A152" s="12" t="s">
        <v>82</v>
      </c>
      <c r="B152" s="9" t="s">
        <v>143</v>
      </c>
      <c r="D152" s="12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9"/>
    </row>
    <row r="153" spans="1:15" x14ac:dyDescent="0.45">
      <c r="A153" s="12" t="s">
        <v>83</v>
      </c>
      <c r="B153" s="9" t="s">
        <v>143</v>
      </c>
      <c r="D153" s="12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9"/>
    </row>
    <row r="154" spans="1:15" x14ac:dyDescent="0.45">
      <c r="A154" s="12" t="s">
        <v>84</v>
      </c>
      <c r="B154" s="9" t="s">
        <v>143</v>
      </c>
      <c r="D154" s="12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9"/>
    </row>
    <row r="155" spans="1:15" x14ac:dyDescent="0.45">
      <c r="A155" s="12" t="s">
        <v>85</v>
      </c>
      <c r="B155" s="9" t="s">
        <v>143</v>
      </c>
      <c r="D155" s="12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9"/>
    </row>
    <row r="156" spans="1:15" x14ac:dyDescent="0.45">
      <c r="A156" s="12" t="s">
        <v>86</v>
      </c>
      <c r="B156" s="9" t="s">
        <v>143</v>
      </c>
      <c r="D156" s="12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9"/>
    </row>
    <row r="157" spans="1:15" x14ac:dyDescent="0.45">
      <c r="A157" s="12" t="s">
        <v>87</v>
      </c>
      <c r="B157" s="9" t="s">
        <v>143</v>
      </c>
      <c r="D157" s="12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9"/>
    </row>
    <row r="158" spans="1:15" x14ac:dyDescent="0.45">
      <c r="A158" s="12" t="s">
        <v>88</v>
      </c>
      <c r="B158" s="9" t="s">
        <v>143</v>
      </c>
      <c r="D158" s="12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9"/>
    </row>
    <row r="159" spans="1:15" x14ac:dyDescent="0.45">
      <c r="A159" s="12" t="s">
        <v>89</v>
      </c>
      <c r="B159" s="9" t="s">
        <v>143</v>
      </c>
      <c r="D159" s="12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9"/>
    </row>
    <row r="160" spans="1:15" x14ac:dyDescent="0.45">
      <c r="A160" s="12" t="s">
        <v>90</v>
      </c>
      <c r="B160" s="9" t="s">
        <v>143</v>
      </c>
      <c r="D160" s="12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9"/>
    </row>
    <row r="161" spans="1:15" x14ac:dyDescent="0.45">
      <c r="A161" s="12" t="s">
        <v>91</v>
      </c>
      <c r="B161" s="9" t="s">
        <v>143</v>
      </c>
      <c r="D161" s="12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9"/>
    </row>
    <row r="162" spans="1:15" x14ac:dyDescent="0.45">
      <c r="A162" s="12" t="s">
        <v>92</v>
      </c>
      <c r="B162" s="9" t="s">
        <v>143</v>
      </c>
      <c r="D162" s="12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9"/>
    </row>
    <row r="163" spans="1:15" x14ac:dyDescent="0.45">
      <c r="A163" s="12" t="s">
        <v>93</v>
      </c>
      <c r="B163" s="9" t="s">
        <v>143</v>
      </c>
      <c r="D163" s="12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9"/>
    </row>
    <row r="164" spans="1:15" x14ac:dyDescent="0.45">
      <c r="A164" s="12" t="s">
        <v>94</v>
      </c>
      <c r="B164" s="9" t="s">
        <v>143</v>
      </c>
      <c r="D164" s="12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9"/>
    </row>
    <row r="165" spans="1:15" x14ac:dyDescent="0.45">
      <c r="A165" s="12" t="s">
        <v>95</v>
      </c>
      <c r="B165" s="9" t="s">
        <v>143</v>
      </c>
      <c r="D165" s="12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9"/>
    </row>
    <row r="166" spans="1:15" x14ac:dyDescent="0.45">
      <c r="A166" s="12" t="s">
        <v>96</v>
      </c>
      <c r="B166" s="9" t="s">
        <v>143</v>
      </c>
      <c r="D166" s="12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9"/>
    </row>
    <row r="167" spans="1:15" x14ac:dyDescent="0.45">
      <c r="A167" s="12" t="s">
        <v>97</v>
      </c>
      <c r="B167" s="9" t="s">
        <v>143</v>
      </c>
      <c r="D167" s="12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9"/>
    </row>
    <row r="168" spans="1:15" x14ac:dyDescent="0.45">
      <c r="A168" s="12" t="s">
        <v>98</v>
      </c>
      <c r="B168" s="9" t="s">
        <v>143</v>
      </c>
      <c r="D168" s="12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9"/>
    </row>
    <row r="169" spans="1:15" x14ac:dyDescent="0.45">
      <c r="A169" s="12" t="s">
        <v>99</v>
      </c>
      <c r="B169" s="9" t="s">
        <v>143</v>
      </c>
      <c r="D169" s="12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9"/>
    </row>
    <row r="170" spans="1:15" x14ac:dyDescent="0.45">
      <c r="A170" s="12" t="s">
        <v>100</v>
      </c>
      <c r="B170" s="9" t="s">
        <v>143</v>
      </c>
      <c r="D170" s="12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9"/>
    </row>
    <row r="171" spans="1:15" x14ac:dyDescent="0.45">
      <c r="A171" s="12" t="s">
        <v>101</v>
      </c>
      <c r="B171" s="9" t="s">
        <v>143</v>
      </c>
      <c r="D171" s="12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9"/>
    </row>
    <row r="172" spans="1:15" x14ac:dyDescent="0.45">
      <c r="A172" s="12" t="s">
        <v>102</v>
      </c>
      <c r="B172" s="9" t="s">
        <v>143</v>
      </c>
      <c r="D172" s="12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9"/>
    </row>
    <row r="173" spans="1:15" x14ac:dyDescent="0.45">
      <c r="A173" s="12" t="s">
        <v>103</v>
      </c>
      <c r="B173" s="9" t="s">
        <v>143</v>
      </c>
      <c r="D173" s="12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9"/>
    </row>
    <row r="174" spans="1:15" x14ac:dyDescent="0.45">
      <c r="A174" s="12" t="s">
        <v>104</v>
      </c>
      <c r="B174" s="9" t="s">
        <v>143</v>
      </c>
      <c r="D174" s="12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9"/>
    </row>
    <row r="175" spans="1:15" x14ac:dyDescent="0.45">
      <c r="A175" s="12" t="s">
        <v>105</v>
      </c>
      <c r="B175" s="9" t="s">
        <v>143</v>
      </c>
      <c r="D175" s="12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9"/>
    </row>
    <row r="176" spans="1:15" x14ac:dyDescent="0.45">
      <c r="A176" s="12" t="s">
        <v>106</v>
      </c>
      <c r="B176" s="9" t="s">
        <v>143</v>
      </c>
      <c r="D176" s="12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9"/>
    </row>
    <row r="177" spans="1:15" x14ac:dyDescent="0.45">
      <c r="A177" s="12" t="s">
        <v>107</v>
      </c>
      <c r="B177" s="9" t="s">
        <v>143</v>
      </c>
      <c r="D177" s="12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9"/>
    </row>
    <row r="178" spans="1:15" x14ac:dyDescent="0.45">
      <c r="A178" s="12" t="s">
        <v>108</v>
      </c>
      <c r="B178" s="9" t="s">
        <v>143</v>
      </c>
      <c r="D178" s="12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9"/>
    </row>
    <row r="179" spans="1:15" x14ac:dyDescent="0.45">
      <c r="A179" s="12" t="s">
        <v>109</v>
      </c>
      <c r="B179" s="9" t="s">
        <v>143</v>
      </c>
      <c r="D179" s="12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9"/>
    </row>
    <row r="180" spans="1:15" x14ac:dyDescent="0.45">
      <c r="A180" s="12" t="s">
        <v>110</v>
      </c>
      <c r="B180" s="9" t="s">
        <v>143</v>
      </c>
      <c r="D180" s="12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9"/>
    </row>
    <row r="181" spans="1:15" x14ac:dyDescent="0.45">
      <c r="A181" s="12" t="s">
        <v>111</v>
      </c>
      <c r="B181" s="9" t="s">
        <v>143</v>
      </c>
      <c r="D181" s="12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9"/>
    </row>
    <row r="182" spans="1:15" x14ac:dyDescent="0.45">
      <c r="A182" s="12" t="s">
        <v>112</v>
      </c>
      <c r="B182" s="9" t="s">
        <v>143</v>
      </c>
      <c r="D182" s="12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9"/>
    </row>
    <row r="183" spans="1:15" x14ac:dyDescent="0.45">
      <c r="A183" s="12" t="s">
        <v>113</v>
      </c>
      <c r="B183" s="9" t="s">
        <v>143</v>
      </c>
      <c r="D183" s="12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9"/>
    </row>
    <row r="184" spans="1:15" x14ac:dyDescent="0.45">
      <c r="A184" s="12" t="s">
        <v>114</v>
      </c>
      <c r="B184" s="9" t="s">
        <v>143</v>
      </c>
      <c r="D184" s="12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9"/>
    </row>
    <row r="185" spans="1:15" x14ac:dyDescent="0.45">
      <c r="A185" s="12" t="s">
        <v>115</v>
      </c>
      <c r="B185" s="9" t="s">
        <v>143</v>
      </c>
      <c r="D185" s="12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9"/>
    </row>
    <row r="186" spans="1:15" x14ac:dyDescent="0.45">
      <c r="A186" s="12" t="s">
        <v>116</v>
      </c>
      <c r="B186" s="9" t="s">
        <v>143</v>
      </c>
      <c r="D186" s="12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9"/>
    </row>
    <row r="187" spans="1:15" x14ac:dyDescent="0.45">
      <c r="A187" s="12" t="s">
        <v>117</v>
      </c>
      <c r="B187" s="9" t="s">
        <v>143</v>
      </c>
      <c r="D187" s="12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9"/>
    </row>
    <row r="188" spans="1:15" x14ac:dyDescent="0.45">
      <c r="A188" s="12" t="s">
        <v>118</v>
      </c>
      <c r="B188" s="9" t="s">
        <v>143</v>
      </c>
      <c r="D188" s="12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9"/>
    </row>
    <row r="189" spans="1:15" x14ac:dyDescent="0.45">
      <c r="A189" s="12" t="s">
        <v>119</v>
      </c>
      <c r="B189" s="9" t="s">
        <v>143</v>
      </c>
      <c r="D189" s="12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9"/>
    </row>
    <row r="190" spans="1:15" x14ac:dyDescent="0.45">
      <c r="A190" s="12" t="s">
        <v>120</v>
      </c>
      <c r="B190" s="9" t="s">
        <v>143</v>
      </c>
      <c r="D190" s="12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9"/>
    </row>
    <row r="191" spans="1:15" x14ac:dyDescent="0.45">
      <c r="A191" s="12" t="s">
        <v>121</v>
      </c>
      <c r="B191" s="9" t="s">
        <v>143</v>
      </c>
      <c r="D191" s="12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9"/>
    </row>
    <row r="192" spans="1:15" x14ac:dyDescent="0.45">
      <c r="A192" s="12" t="s">
        <v>122</v>
      </c>
      <c r="B192" s="9" t="s">
        <v>143</v>
      </c>
      <c r="D192" s="12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9"/>
    </row>
    <row r="193" spans="1:15" x14ac:dyDescent="0.45">
      <c r="A193" s="12" t="s">
        <v>123</v>
      </c>
      <c r="B193" s="9" t="s">
        <v>143</v>
      </c>
      <c r="D193" s="12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9"/>
    </row>
    <row r="194" spans="1:15" x14ac:dyDescent="0.45">
      <c r="A194" s="12" t="s">
        <v>124</v>
      </c>
      <c r="B194" s="9" t="s">
        <v>143</v>
      </c>
      <c r="D194" s="12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9"/>
    </row>
    <row r="195" spans="1:15" x14ac:dyDescent="0.45">
      <c r="A195" s="12" t="s">
        <v>125</v>
      </c>
      <c r="B195" s="9" t="s">
        <v>143</v>
      </c>
      <c r="D195" s="12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9"/>
    </row>
    <row r="196" spans="1:15" x14ac:dyDescent="0.45">
      <c r="A196" s="12" t="s">
        <v>126</v>
      </c>
      <c r="B196" s="9" t="s">
        <v>143</v>
      </c>
      <c r="D196" s="12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9"/>
    </row>
    <row r="197" spans="1:15" x14ac:dyDescent="0.45">
      <c r="A197" s="12" t="s">
        <v>127</v>
      </c>
      <c r="B197" s="9" t="s">
        <v>143</v>
      </c>
      <c r="D197" s="12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9"/>
    </row>
    <row r="198" spans="1:15" x14ac:dyDescent="0.45">
      <c r="A198" s="12" t="s">
        <v>128</v>
      </c>
      <c r="B198" s="9" t="s">
        <v>143</v>
      </c>
      <c r="D198" s="12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9"/>
    </row>
    <row r="199" spans="1:15" x14ac:dyDescent="0.45">
      <c r="A199" s="12" t="s">
        <v>129</v>
      </c>
      <c r="B199" s="9" t="s">
        <v>143</v>
      </c>
      <c r="D199" s="12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9"/>
    </row>
    <row r="200" spans="1:15" x14ac:dyDescent="0.45">
      <c r="A200" s="12" t="s">
        <v>130</v>
      </c>
      <c r="B200" s="9" t="s">
        <v>143</v>
      </c>
      <c r="D200" s="12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9"/>
    </row>
    <row r="201" spans="1:15" x14ac:dyDescent="0.45">
      <c r="A201" s="12" t="s">
        <v>131</v>
      </c>
      <c r="B201" s="9" t="s">
        <v>143</v>
      </c>
      <c r="D201" s="12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9"/>
    </row>
    <row r="202" spans="1:15" x14ac:dyDescent="0.45">
      <c r="A202" s="12" t="s">
        <v>132</v>
      </c>
      <c r="B202" s="9" t="s">
        <v>143</v>
      </c>
      <c r="D202" s="12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9"/>
    </row>
    <row r="203" spans="1:15" x14ac:dyDescent="0.45">
      <c r="A203" s="12" t="s">
        <v>133</v>
      </c>
      <c r="B203" s="9" t="s">
        <v>143</v>
      </c>
      <c r="D203" s="12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9"/>
    </row>
    <row r="204" spans="1:15" x14ac:dyDescent="0.45">
      <c r="A204" s="12" t="s">
        <v>134</v>
      </c>
      <c r="B204" s="9" t="s">
        <v>143</v>
      </c>
      <c r="D204" s="12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9"/>
    </row>
    <row r="205" spans="1:15" x14ac:dyDescent="0.45">
      <c r="A205" s="12" t="s">
        <v>135</v>
      </c>
      <c r="B205" s="9" t="s">
        <v>143</v>
      </c>
      <c r="D205" s="12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9"/>
    </row>
    <row r="206" spans="1:15" x14ac:dyDescent="0.45">
      <c r="A206" s="12" t="s">
        <v>136</v>
      </c>
      <c r="B206" s="9" t="s">
        <v>143</v>
      </c>
      <c r="D206" s="12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9"/>
    </row>
    <row r="207" spans="1:15" x14ac:dyDescent="0.45">
      <c r="A207" s="12" t="s">
        <v>137</v>
      </c>
      <c r="B207" s="9" t="s">
        <v>143</v>
      </c>
      <c r="D207" s="12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9"/>
    </row>
    <row r="208" spans="1:15" x14ac:dyDescent="0.45">
      <c r="A208" s="12" t="s">
        <v>138</v>
      </c>
      <c r="B208" s="9" t="s">
        <v>143</v>
      </c>
      <c r="D208" s="12"/>
      <c r="E208" s="5">
        <v>1</v>
      </c>
      <c r="F208" s="5"/>
      <c r="G208" s="5">
        <v>1</v>
      </c>
      <c r="H208" s="5"/>
      <c r="I208" s="5"/>
      <c r="J208" s="5"/>
      <c r="K208" s="5"/>
      <c r="L208" s="5"/>
      <c r="M208" s="5"/>
      <c r="N208" s="5"/>
      <c r="O208" s="9"/>
    </row>
    <row r="209" spans="1:15" x14ac:dyDescent="0.45">
      <c r="A209" s="12" t="s">
        <v>139</v>
      </c>
      <c r="B209" s="9" t="s">
        <v>143</v>
      </c>
      <c r="D209" s="12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9"/>
    </row>
    <row r="210" spans="1:15" x14ac:dyDescent="0.45">
      <c r="A210" s="12" t="s">
        <v>140</v>
      </c>
      <c r="B210" s="9" t="s">
        <v>143</v>
      </c>
      <c r="D210" s="12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9"/>
    </row>
    <row r="211" spans="1:15" ht="14.65" thickBot="1" x14ac:dyDescent="0.5">
      <c r="A211" s="13" t="s">
        <v>141</v>
      </c>
      <c r="B211" s="11" t="s">
        <v>143</v>
      </c>
      <c r="D211" s="13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1"/>
    </row>
    <row r="212" spans="1:15" x14ac:dyDescent="0.45">
      <c r="A212" s="21" t="s">
        <v>38</v>
      </c>
      <c r="B212" s="22" t="s">
        <v>142</v>
      </c>
      <c r="D212" s="21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22"/>
    </row>
    <row r="213" spans="1:15" x14ac:dyDescent="0.45">
      <c r="A213" s="12" t="s">
        <v>39</v>
      </c>
      <c r="B213" s="9" t="s">
        <v>142</v>
      </c>
      <c r="D213" s="12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9"/>
    </row>
    <row r="214" spans="1:15" x14ac:dyDescent="0.45">
      <c r="A214" s="12" t="s">
        <v>40</v>
      </c>
      <c r="B214" s="9" t="s">
        <v>142</v>
      </c>
      <c r="D214" s="12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9"/>
    </row>
    <row r="215" spans="1:15" x14ac:dyDescent="0.45">
      <c r="A215" s="12" t="s">
        <v>41</v>
      </c>
      <c r="B215" s="9" t="s">
        <v>142</v>
      </c>
      <c r="D215" s="12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9"/>
    </row>
    <row r="216" spans="1:15" x14ac:dyDescent="0.45">
      <c r="A216" s="12" t="s">
        <v>42</v>
      </c>
      <c r="B216" s="9" t="s">
        <v>142</v>
      </c>
      <c r="D216" s="12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9"/>
    </row>
    <row r="217" spans="1:15" x14ac:dyDescent="0.45">
      <c r="A217" s="12" t="s">
        <v>43</v>
      </c>
      <c r="B217" s="9" t="s">
        <v>142</v>
      </c>
      <c r="D217" s="12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9"/>
    </row>
    <row r="218" spans="1:15" x14ac:dyDescent="0.45">
      <c r="A218" s="12" t="s">
        <v>44</v>
      </c>
      <c r="B218" s="9" t="s">
        <v>142</v>
      </c>
      <c r="D218" s="12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9"/>
    </row>
    <row r="219" spans="1:15" x14ac:dyDescent="0.45">
      <c r="A219" s="12" t="s">
        <v>45</v>
      </c>
      <c r="B219" s="9" t="s">
        <v>142</v>
      </c>
      <c r="D219" s="12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9"/>
    </row>
    <row r="220" spans="1:15" x14ac:dyDescent="0.45">
      <c r="A220" s="12" t="s">
        <v>46</v>
      </c>
      <c r="B220" s="9" t="s">
        <v>142</v>
      </c>
      <c r="D220" s="12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9"/>
    </row>
    <row r="221" spans="1:15" x14ac:dyDescent="0.45">
      <c r="A221" s="12" t="s">
        <v>47</v>
      </c>
      <c r="B221" s="9" t="s">
        <v>142</v>
      </c>
      <c r="D221" s="12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9"/>
    </row>
    <row r="222" spans="1:15" x14ac:dyDescent="0.45">
      <c r="A222" s="12" t="s">
        <v>48</v>
      </c>
      <c r="B222" s="9" t="s">
        <v>142</v>
      </c>
      <c r="D222" s="12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9"/>
    </row>
    <row r="223" spans="1:15" x14ac:dyDescent="0.45">
      <c r="A223" s="12" t="s">
        <v>49</v>
      </c>
      <c r="B223" s="9" t="s">
        <v>142</v>
      </c>
      <c r="D223" s="12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9"/>
    </row>
    <row r="224" spans="1:15" x14ac:dyDescent="0.45">
      <c r="A224" s="12" t="s">
        <v>50</v>
      </c>
      <c r="B224" s="9" t="s">
        <v>142</v>
      </c>
      <c r="D224" s="12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9"/>
    </row>
    <row r="225" spans="1:15" x14ac:dyDescent="0.45">
      <c r="A225" s="12" t="s">
        <v>51</v>
      </c>
      <c r="B225" s="9" t="s">
        <v>142</v>
      </c>
      <c r="D225" s="12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9"/>
    </row>
    <row r="226" spans="1:15" x14ac:dyDescent="0.45">
      <c r="A226" s="12" t="s">
        <v>52</v>
      </c>
      <c r="B226" s="9" t="s">
        <v>142</v>
      </c>
      <c r="D226" s="12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9"/>
    </row>
    <row r="227" spans="1:15" x14ac:dyDescent="0.45">
      <c r="A227" s="12" t="s">
        <v>53</v>
      </c>
      <c r="B227" s="9" t="s">
        <v>142</v>
      </c>
      <c r="D227" s="12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9"/>
    </row>
    <row r="228" spans="1:15" x14ac:dyDescent="0.45">
      <c r="A228" s="12" t="s">
        <v>54</v>
      </c>
      <c r="B228" s="9" t="s">
        <v>142</v>
      </c>
      <c r="D228" s="12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9"/>
    </row>
    <row r="229" spans="1:15" x14ac:dyDescent="0.45">
      <c r="A229" s="12" t="s">
        <v>55</v>
      </c>
      <c r="B229" s="9" t="s">
        <v>142</v>
      </c>
      <c r="D229" s="12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9"/>
    </row>
    <row r="230" spans="1:15" x14ac:dyDescent="0.45">
      <c r="A230" s="12" t="s">
        <v>56</v>
      </c>
      <c r="B230" s="9" t="s">
        <v>142</v>
      </c>
      <c r="D230" s="12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9"/>
    </row>
    <row r="231" spans="1:15" x14ac:dyDescent="0.45">
      <c r="A231" s="12" t="s">
        <v>57</v>
      </c>
      <c r="B231" s="9" t="s">
        <v>142</v>
      </c>
      <c r="D231" s="12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9"/>
    </row>
    <row r="232" spans="1:15" x14ac:dyDescent="0.45">
      <c r="A232" s="12" t="s">
        <v>58</v>
      </c>
      <c r="B232" s="9" t="s">
        <v>142</v>
      </c>
      <c r="D232" s="12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9"/>
    </row>
    <row r="233" spans="1:15" x14ac:dyDescent="0.45">
      <c r="A233" s="12" t="s">
        <v>59</v>
      </c>
      <c r="B233" s="9" t="s">
        <v>142</v>
      </c>
      <c r="D233" s="12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9"/>
    </row>
    <row r="234" spans="1:15" x14ac:dyDescent="0.45">
      <c r="A234" s="12" t="s">
        <v>60</v>
      </c>
      <c r="B234" s="9" t="s">
        <v>142</v>
      </c>
      <c r="D234" s="12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9"/>
    </row>
    <row r="235" spans="1:15" x14ac:dyDescent="0.45">
      <c r="A235" s="12" t="s">
        <v>61</v>
      </c>
      <c r="B235" s="9" t="s">
        <v>142</v>
      </c>
      <c r="D235" s="12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9"/>
    </row>
    <row r="236" spans="1:15" x14ac:dyDescent="0.45">
      <c r="A236" s="12" t="s">
        <v>62</v>
      </c>
      <c r="B236" s="9" t="s">
        <v>142</v>
      </c>
      <c r="D236" s="12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9"/>
    </row>
    <row r="237" spans="1:15" x14ac:dyDescent="0.45">
      <c r="A237" s="12" t="s">
        <v>63</v>
      </c>
      <c r="B237" s="9" t="s">
        <v>142</v>
      </c>
      <c r="D237" s="12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9"/>
    </row>
    <row r="238" spans="1:15" x14ac:dyDescent="0.45">
      <c r="A238" s="12" t="s">
        <v>64</v>
      </c>
      <c r="B238" s="9" t="s">
        <v>142</v>
      </c>
      <c r="D238" s="12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9"/>
    </row>
    <row r="239" spans="1:15" x14ac:dyDescent="0.45">
      <c r="A239" s="12" t="s">
        <v>65</v>
      </c>
      <c r="B239" s="9" t="s">
        <v>142</v>
      </c>
      <c r="D239" s="12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9"/>
    </row>
    <row r="240" spans="1:15" x14ac:dyDescent="0.45">
      <c r="A240" s="12" t="s">
        <v>66</v>
      </c>
      <c r="B240" s="9" t="s">
        <v>142</v>
      </c>
      <c r="D240" s="12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9"/>
    </row>
    <row r="241" spans="1:15" x14ac:dyDescent="0.45">
      <c r="A241" s="12" t="s">
        <v>67</v>
      </c>
      <c r="B241" s="9" t="s">
        <v>142</v>
      </c>
      <c r="D241" s="12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9"/>
    </row>
    <row r="242" spans="1:15" x14ac:dyDescent="0.45">
      <c r="A242" s="12" t="s">
        <v>68</v>
      </c>
      <c r="B242" s="9" t="s">
        <v>142</v>
      </c>
      <c r="D242" s="12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9"/>
    </row>
    <row r="243" spans="1:15" x14ac:dyDescent="0.45">
      <c r="A243" s="12" t="s">
        <v>69</v>
      </c>
      <c r="B243" s="9" t="s">
        <v>142</v>
      </c>
      <c r="D243" s="12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9"/>
    </row>
    <row r="244" spans="1:15" x14ac:dyDescent="0.45">
      <c r="A244" s="12" t="s">
        <v>70</v>
      </c>
      <c r="B244" s="9" t="s">
        <v>142</v>
      </c>
      <c r="D244" s="12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9"/>
    </row>
    <row r="245" spans="1:15" x14ac:dyDescent="0.45">
      <c r="A245" s="12" t="s">
        <v>71</v>
      </c>
      <c r="B245" s="9" t="s">
        <v>142</v>
      </c>
      <c r="D245" s="12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9"/>
    </row>
    <row r="246" spans="1:15" x14ac:dyDescent="0.45">
      <c r="A246" s="12" t="s">
        <v>72</v>
      </c>
      <c r="B246" s="9" t="s">
        <v>142</v>
      </c>
      <c r="D246" s="12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9"/>
    </row>
    <row r="247" spans="1:15" x14ac:dyDescent="0.45">
      <c r="A247" s="12" t="s">
        <v>73</v>
      </c>
      <c r="B247" s="9" t="s">
        <v>142</v>
      </c>
      <c r="D247" s="12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9"/>
    </row>
    <row r="248" spans="1:15" x14ac:dyDescent="0.45">
      <c r="A248" s="12" t="s">
        <v>74</v>
      </c>
      <c r="B248" s="9" t="s">
        <v>142</v>
      </c>
      <c r="D248" s="12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9"/>
    </row>
    <row r="249" spans="1:15" x14ac:dyDescent="0.45">
      <c r="A249" s="12" t="s">
        <v>75</v>
      </c>
      <c r="B249" s="9" t="s">
        <v>142</v>
      </c>
      <c r="D249" s="12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9"/>
    </row>
    <row r="250" spans="1:15" x14ac:dyDescent="0.45">
      <c r="A250" s="12" t="s">
        <v>76</v>
      </c>
      <c r="B250" s="9" t="s">
        <v>142</v>
      </c>
      <c r="D250" s="12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9"/>
    </row>
    <row r="251" spans="1:15" x14ac:dyDescent="0.45">
      <c r="A251" s="12" t="s">
        <v>77</v>
      </c>
      <c r="B251" s="9" t="s">
        <v>142</v>
      </c>
      <c r="D251" s="12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9"/>
    </row>
    <row r="252" spans="1:15" x14ac:dyDescent="0.45">
      <c r="A252" s="12" t="s">
        <v>78</v>
      </c>
      <c r="B252" s="9" t="s">
        <v>142</v>
      </c>
      <c r="D252" s="12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9"/>
    </row>
    <row r="253" spans="1:15" x14ac:dyDescent="0.45">
      <c r="A253" s="12" t="s">
        <v>79</v>
      </c>
      <c r="B253" s="9" t="s">
        <v>142</v>
      </c>
      <c r="D253" s="12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9"/>
    </row>
    <row r="254" spans="1:15" x14ac:dyDescent="0.45">
      <c r="A254" s="12" t="s">
        <v>80</v>
      </c>
      <c r="B254" s="9" t="s">
        <v>142</v>
      </c>
      <c r="D254" s="12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9"/>
    </row>
    <row r="255" spans="1:15" x14ac:dyDescent="0.45">
      <c r="A255" s="12" t="s">
        <v>81</v>
      </c>
      <c r="B255" s="9" t="s">
        <v>142</v>
      </c>
      <c r="D255" s="12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9"/>
    </row>
    <row r="256" spans="1:15" x14ac:dyDescent="0.45">
      <c r="A256" s="12" t="s">
        <v>82</v>
      </c>
      <c r="B256" s="9" t="s">
        <v>142</v>
      </c>
      <c r="D256" s="12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9"/>
    </row>
    <row r="257" spans="1:15" x14ac:dyDescent="0.45">
      <c r="A257" s="12" t="s">
        <v>83</v>
      </c>
      <c r="B257" s="9" t="s">
        <v>142</v>
      </c>
      <c r="D257" s="12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9"/>
    </row>
    <row r="258" spans="1:15" x14ac:dyDescent="0.45">
      <c r="A258" s="12" t="s">
        <v>84</v>
      </c>
      <c r="B258" s="9" t="s">
        <v>142</v>
      </c>
      <c r="D258" s="12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9"/>
    </row>
    <row r="259" spans="1:15" x14ac:dyDescent="0.45">
      <c r="A259" s="12" t="s">
        <v>85</v>
      </c>
      <c r="B259" s="9" t="s">
        <v>142</v>
      </c>
      <c r="D259" s="12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9"/>
    </row>
    <row r="260" spans="1:15" x14ac:dyDescent="0.45">
      <c r="A260" s="12" t="s">
        <v>86</v>
      </c>
      <c r="B260" s="9" t="s">
        <v>142</v>
      </c>
      <c r="D260" s="12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9"/>
    </row>
    <row r="261" spans="1:15" x14ac:dyDescent="0.45">
      <c r="A261" s="12" t="s">
        <v>87</v>
      </c>
      <c r="B261" s="9" t="s">
        <v>142</v>
      </c>
      <c r="D261" s="12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9"/>
    </row>
    <row r="262" spans="1:15" x14ac:dyDescent="0.45">
      <c r="A262" s="12" t="s">
        <v>88</v>
      </c>
      <c r="B262" s="9" t="s">
        <v>142</v>
      </c>
      <c r="D262" s="12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9"/>
    </row>
    <row r="263" spans="1:15" x14ac:dyDescent="0.45">
      <c r="A263" s="12" t="s">
        <v>89</v>
      </c>
      <c r="B263" s="9" t="s">
        <v>142</v>
      </c>
      <c r="D263" s="12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9"/>
    </row>
    <row r="264" spans="1:15" x14ac:dyDescent="0.45">
      <c r="A264" s="12" t="s">
        <v>90</v>
      </c>
      <c r="B264" s="9" t="s">
        <v>142</v>
      </c>
      <c r="D264" s="12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9"/>
    </row>
    <row r="265" spans="1:15" x14ac:dyDescent="0.45">
      <c r="A265" s="12" t="s">
        <v>91</v>
      </c>
      <c r="B265" s="9" t="s">
        <v>142</v>
      </c>
      <c r="D265" s="12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9"/>
    </row>
    <row r="266" spans="1:15" x14ac:dyDescent="0.45">
      <c r="A266" s="12" t="s">
        <v>92</v>
      </c>
      <c r="B266" s="9" t="s">
        <v>142</v>
      </c>
      <c r="D266" s="12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9"/>
    </row>
    <row r="267" spans="1:15" x14ac:dyDescent="0.45">
      <c r="A267" s="12" t="s">
        <v>93</v>
      </c>
      <c r="B267" s="9" t="s">
        <v>142</v>
      </c>
      <c r="D267" s="12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9"/>
    </row>
    <row r="268" spans="1:15" x14ac:dyDescent="0.45">
      <c r="A268" s="12" t="s">
        <v>94</v>
      </c>
      <c r="B268" s="9" t="s">
        <v>142</v>
      </c>
      <c r="D268" s="12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9"/>
    </row>
    <row r="269" spans="1:15" x14ac:dyDescent="0.45">
      <c r="A269" s="12" t="s">
        <v>95</v>
      </c>
      <c r="B269" s="9" t="s">
        <v>142</v>
      </c>
      <c r="D269" s="12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9"/>
    </row>
    <row r="270" spans="1:15" x14ac:dyDescent="0.45">
      <c r="A270" s="12" t="s">
        <v>96</v>
      </c>
      <c r="B270" s="9" t="s">
        <v>142</v>
      </c>
      <c r="D270" s="12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9"/>
    </row>
    <row r="271" spans="1:15" x14ac:dyDescent="0.45">
      <c r="A271" s="12" t="s">
        <v>97</v>
      </c>
      <c r="B271" s="9" t="s">
        <v>142</v>
      </c>
      <c r="D271" s="12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9"/>
    </row>
    <row r="272" spans="1:15" x14ac:dyDescent="0.45">
      <c r="A272" s="12" t="s">
        <v>98</v>
      </c>
      <c r="B272" s="9" t="s">
        <v>142</v>
      </c>
      <c r="D272" s="12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9"/>
    </row>
    <row r="273" spans="1:15" x14ac:dyDescent="0.45">
      <c r="A273" s="12" t="s">
        <v>99</v>
      </c>
      <c r="B273" s="9" t="s">
        <v>142</v>
      </c>
      <c r="D273" s="12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9"/>
    </row>
    <row r="274" spans="1:15" x14ac:dyDescent="0.45">
      <c r="A274" s="12" t="s">
        <v>100</v>
      </c>
      <c r="B274" s="9" t="s">
        <v>142</v>
      </c>
      <c r="D274" s="12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9"/>
    </row>
    <row r="275" spans="1:15" x14ac:dyDescent="0.45">
      <c r="A275" s="12" t="s">
        <v>101</v>
      </c>
      <c r="B275" s="9" t="s">
        <v>142</v>
      </c>
      <c r="D275" s="12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9"/>
    </row>
    <row r="276" spans="1:15" x14ac:dyDescent="0.45">
      <c r="A276" s="12" t="s">
        <v>102</v>
      </c>
      <c r="B276" s="9" t="s">
        <v>142</v>
      </c>
      <c r="D276" s="12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9"/>
    </row>
    <row r="277" spans="1:15" x14ac:dyDescent="0.45">
      <c r="A277" s="12" t="s">
        <v>103</v>
      </c>
      <c r="B277" s="9" t="s">
        <v>142</v>
      </c>
      <c r="D277" s="12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9"/>
    </row>
    <row r="278" spans="1:15" x14ac:dyDescent="0.45">
      <c r="A278" s="12" t="s">
        <v>104</v>
      </c>
      <c r="B278" s="9" t="s">
        <v>142</v>
      </c>
      <c r="D278" s="12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9"/>
    </row>
    <row r="279" spans="1:15" x14ac:dyDescent="0.45">
      <c r="A279" s="12" t="s">
        <v>105</v>
      </c>
      <c r="B279" s="9" t="s">
        <v>142</v>
      </c>
      <c r="D279" s="12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9"/>
    </row>
    <row r="280" spans="1:15" x14ac:dyDescent="0.45">
      <c r="A280" s="12" t="s">
        <v>106</v>
      </c>
      <c r="B280" s="9" t="s">
        <v>142</v>
      </c>
      <c r="D280" s="12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9"/>
    </row>
    <row r="281" spans="1:15" x14ac:dyDescent="0.45">
      <c r="A281" s="12" t="s">
        <v>107</v>
      </c>
      <c r="B281" s="9" t="s">
        <v>142</v>
      </c>
      <c r="D281" s="12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9"/>
    </row>
    <row r="282" spans="1:15" x14ac:dyDescent="0.45">
      <c r="A282" s="12" t="s">
        <v>108</v>
      </c>
      <c r="B282" s="9" t="s">
        <v>142</v>
      </c>
      <c r="D282" s="12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9"/>
    </row>
    <row r="283" spans="1:15" x14ac:dyDescent="0.45">
      <c r="A283" s="12" t="s">
        <v>109</v>
      </c>
      <c r="B283" s="9" t="s">
        <v>142</v>
      </c>
      <c r="D283" s="12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9"/>
    </row>
    <row r="284" spans="1:15" x14ac:dyDescent="0.45">
      <c r="A284" s="12" t="s">
        <v>110</v>
      </c>
      <c r="B284" s="9" t="s">
        <v>142</v>
      </c>
      <c r="D284" s="12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9"/>
    </row>
    <row r="285" spans="1:15" x14ac:dyDescent="0.45">
      <c r="A285" s="12" t="s">
        <v>111</v>
      </c>
      <c r="B285" s="9" t="s">
        <v>142</v>
      </c>
      <c r="D285" s="12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9"/>
    </row>
    <row r="286" spans="1:15" x14ac:dyDescent="0.45">
      <c r="A286" s="12" t="s">
        <v>112</v>
      </c>
      <c r="B286" s="9" t="s">
        <v>142</v>
      </c>
      <c r="D286" s="12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9"/>
    </row>
    <row r="287" spans="1:15" x14ac:dyDescent="0.45">
      <c r="A287" s="12" t="s">
        <v>113</v>
      </c>
      <c r="B287" s="9" t="s">
        <v>142</v>
      </c>
      <c r="D287" s="12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9"/>
    </row>
    <row r="288" spans="1:15" x14ac:dyDescent="0.45">
      <c r="A288" s="12" t="s">
        <v>114</v>
      </c>
      <c r="B288" s="9" t="s">
        <v>142</v>
      </c>
      <c r="D288" s="12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9"/>
    </row>
    <row r="289" spans="1:15" x14ac:dyDescent="0.45">
      <c r="A289" s="12" t="s">
        <v>115</v>
      </c>
      <c r="B289" s="9" t="s">
        <v>142</v>
      </c>
      <c r="D289" s="12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9"/>
    </row>
    <row r="290" spans="1:15" x14ac:dyDescent="0.45">
      <c r="A290" s="12" t="s">
        <v>116</v>
      </c>
      <c r="B290" s="9" t="s">
        <v>142</v>
      </c>
      <c r="D290" s="12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9"/>
    </row>
    <row r="291" spans="1:15" x14ac:dyDescent="0.45">
      <c r="A291" s="12" t="s">
        <v>117</v>
      </c>
      <c r="B291" s="9" t="s">
        <v>142</v>
      </c>
      <c r="D291" s="12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9"/>
    </row>
    <row r="292" spans="1:15" x14ac:dyDescent="0.45">
      <c r="A292" s="12" t="s">
        <v>118</v>
      </c>
      <c r="B292" s="9" t="s">
        <v>142</v>
      </c>
      <c r="D292" s="12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9"/>
    </row>
    <row r="293" spans="1:15" x14ac:dyDescent="0.45">
      <c r="A293" s="12" t="s">
        <v>119</v>
      </c>
      <c r="B293" s="9" t="s">
        <v>142</v>
      </c>
      <c r="D293" s="12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9"/>
    </row>
    <row r="294" spans="1:15" x14ac:dyDescent="0.45">
      <c r="A294" s="12" t="s">
        <v>120</v>
      </c>
      <c r="B294" s="9" t="s">
        <v>142</v>
      </c>
      <c r="D294" s="12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9"/>
    </row>
    <row r="295" spans="1:15" x14ac:dyDescent="0.45">
      <c r="A295" s="12" t="s">
        <v>121</v>
      </c>
      <c r="B295" s="9" t="s">
        <v>142</v>
      </c>
      <c r="D295" s="12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9"/>
    </row>
    <row r="296" spans="1:15" x14ac:dyDescent="0.45">
      <c r="A296" s="12" t="s">
        <v>122</v>
      </c>
      <c r="B296" s="9" t="s">
        <v>142</v>
      </c>
      <c r="D296" s="12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9"/>
    </row>
    <row r="297" spans="1:15" x14ac:dyDescent="0.45">
      <c r="A297" s="12" t="s">
        <v>123</v>
      </c>
      <c r="B297" s="9" t="s">
        <v>142</v>
      </c>
      <c r="D297" s="12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9"/>
    </row>
    <row r="298" spans="1:15" x14ac:dyDescent="0.45">
      <c r="A298" s="12" t="s">
        <v>124</v>
      </c>
      <c r="B298" s="9" t="s">
        <v>142</v>
      </c>
      <c r="D298" s="12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9"/>
    </row>
    <row r="299" spans="1:15" x14ac:dyDescent="0.45">
      <c r="A299" s="12" t="s">
        <v>125</v>
      </c>
      <c r="B299" s="9" t="s">
        <v>142</v>
      </c>
      <c r="D299" s="12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9"/>
    </row>
    <row r="300" spans="1:15" x14ac:dyDescent="0.45">
      <c r="A300" s="12" t="s">
        <v>126</v>
      </c>
      <c r="B300" s="9" t="s">
        <v>142</v>
      </c>
      <c r="D300" s="12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9"/>
    </row>
    <row r="301" spans="1:15" x14ac:dyDescent="0.45">
      <c r="A301" s="12" t="s">
        <v>127</v>
      </c>
      <c r="B301" s="9" t="s">
        <v>142</v>
      </c>
      <c r="D301" s="12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9"/>
    </row>
    <row r="302" spans="1:15" x14ac:dyDescent="0.45">
      <c r="A302" s="12" t="s">
        <v>128</v>
      </c>
      <c r="B302" s="9" t="s">
        <v>142</v>
      </c>
      <c r="D302" s="12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9"/>
    </row>
    <row r="303" spans="1:15" x14ac:dyDescent="0.45">
      <c r="A303" s="12" t="s">
        <v>129</v>
      </c>
      <c r="B303" s="9" t="s">
        <v>142</v>
      </c>
      <c r="D303" s="12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9"/>
    </row>
    <row r="304" spans="1:15" x14ac:dyDescent="0.45">
      <c r="A304" s="12" t="s">
        <v>130</v>
      </c>
      <c r="B304" s="9" t="s">
        <v>142</v>
      </c>
      <c r="D304" s="12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9"/>
    </row>
    <row r="305" spans="1:15" x14ac:dyDescent="0.45">
      <c r="A305" s="12" t="s">
        <v>131</v>
      </c>
      <c r="B305" s="9" t="s">
        <v>142</v>
      </c>
      <c r="D305" s="12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9"/>
    </row>
    <row r="306" spans="1:15" x14ac:dyDescent="0.45">
      <c r="A306" s="12" t="s">
        <v>132</v>
      </c>
      <c r="B306" s="9" t="s">
        <v>142</v>
      </c>
      <c r="D306" s="12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9"/>
    </row>
    <row r="307" spans="1:15" x14ac:dyDescent="0.45">
      <c r="A307" s="12" t="s">
        <v>133</v>
      </c>
      <c r="B307" s="9" t="s">
        <v>142</v>
      </c>
      <c r="D307" s="12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9"/>
    </row>
    <row r="308" spans="1:15" x14ac:dyDescent="0.45">
      <c r="A308" s="12" t="s">
        <v>134</v>
      </c>
      <c r="B308" s="9" t="s">
        <v>142</v>
      </c>
      <c r="D308" s="12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9"/>
    </row>
    <row r="309" spans="1:15" x14ac:dyDescent="0.45">
      <c r="A309" s="12" t="s">
        <v>135</v>
      </c>
      <c r="B309" s="9" t="s">
        <v>142</v>
      </c>
      <c r="D309" s="12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9"/>
    </row>
    <row r="310" spans="1:15" x14ac:dyDescent="0.45">
      <c r="A310" s="12" t="s">
        <v>136</v>
      </c>
      <c r="B310" s="9" t="s">
        <v>142</v>
      </c>
      <c r="D310" s="12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9"/>
    </row>
    <row r="311" spans="1:15" x14ac:dyDescent="0.45">
      <c r="A311" s="12" t="s">
        <v>137</v>
      </c>
      <c r="B311" s="9" t="s">
        <v>142</v>
      </c>
      <c r="D311" s="12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9"/>
    </row>
    <row r="312" spans="1:15" x14ac:dyDescent="0.45">
      <c r="A312" s="12" t="s">
        <v>138</v>
      </c>
      <c r="B312" s="9" t="s">
        <v>142</v>
      </c>
      <c r="D312" s="12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9"/>
    </row>
    <row r="313" spans="1:15" x14ac:dyDescent="0.45">
      <c r="A313" s="12" t="s">
        <v>139</v>
      </c>
      <c r="B313" s="9" t="s">
        <v>142</v>
      </c>
      <c r="D313" s="12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9"/>
    </row>
    <row r="314" spans="1:15" x14ac:dyDescent="0.45">
      <c r="A314" s="12" t="s">
        <v>140</v>
      </c>
      <c r="B314" s="9" t="s">
        <v>142</v>
      </c>
      <c r="D314" s="12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9"/>
    </row>
    <row r="315" spans="1:15" ht="14.65" thickBot="1" x14ac:dyDescent="0.5">
      <c r="A315" s="13" t="s">
        <v>141</v>
      </c>
      <c r="B315" s="11" t="s">
        <v>142</v>
      </c>
      <c r="D315" s="13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1"/>
    </row>
  </sheetData>
  <mergeCells count="2">
    <mergeCell ref="A1:B1"/>
    <mergeCell ref="D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V321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321" sqref="A321:B321"/>
    </sheetView>
  </sheetViews>
  <sheetFormatPr defaultColWidth="9" defaultRowHeight="14.25" x14ac:dyDescent="0.45"/>
  <cols>
    <col min="1" max="1" width="9" style="53"/>
    <col min="2" max="2" width="14.59765625" style="53" bestFit="1" customWidth="1"/>
    <col min="3" max="3" width="2.86328125" style="53" customWidth="1"/>
    <col min="4" max="5" width="7" style="53" customWidth="1"/>
    <col min="6" max="6" width="7.59765625" style="53" customWidth="1"/>
    <col min="7" max="7" width="7" style="53" customWidth="1"/>
    <col min="8" max="8" width="7.86328125" style="53" bestFit="1" customWidth="1"/>
    <col min="9" max="13" width="7" style="53" customWidth="1"/>
    <col min="14" max="14" width="7.59765625" style="53" bestFit="1" customWidth="1"/>
    <col min="15" max="15" width="7" style="53" customWidth="1"/>
    <col min="16" max="16" width="2.86328125" style="53" customWidth="1"/>
    <col min="17" max="19" width="13.46484375" style="53" bestFit="1" customWidth="1"/>
    <col min="20" max="20" width="15.73046875" style="53" bestFit="1" customWidth="1"/>
    <col min="21" max="23" width="13.46484375" style="53" bestFit="1" customWidth="1"/>
    <col min="24" max="24" width="15.73046875" style="53" bestFit="1" customWidth="1"/>
    <col min="25" max="26" width="13.46484375" style="53" bestFit="1" customWidth="1"/>
    <col min="27" max="27" width="14.46484375" style="53" bestFit="1" customWidth="1"/>
    <col min="28" max="28" width="15.73046875" style="53" bestFit="1" customWidth="1"/>
    <col min="29" max="31" width="13.46484375" style="53" bestFit="1" customWidth="1"/>
    <col min="32" max="32" width="15.59765625" style="53" bestFit="1" customWidth="1"/>
    <col min="33" max="35" width="13.46484375" style="53" bestFit="1" customWidth="1"/>
    <col min="36" max="36" width="14.46484375" style="53" bestFit="1" customWidth="1"/>
    <col min="37" max="37" width="11.9296875" style="53" bestFit="1" customWidth="1"/>
    <col min="38" max="39" width="13.46484375" style="53" bestFit="1" customWidth="1"/>
    <col min="40" max="40" width="15.59765625" style="53" bestFit="1" customWidth="1"/>
    <col min="41" max="43" width="9" style="53"/>
    <col min="44" max="44" width="15.59765625" style="53" bestFit="1" customWidth="1"/>
    <col min="45" max="47" width="9" style="53"/>
    <col min="48" max="48" width="15.59765625" style="53" bestFit="1" customWidth="1"/>
    <col min="49" max="49" width="9" style="53" customWidth="1"/>
    <col min="50" max="50" width="9" style="53"/>
    <col min="51" max="51" width="9" style="53" customWidth="1"/>
    <col min="52" max="52" width="15.59765625" style="53" customWidth="1"/>
    <col min="53" max="53" width="9" style="53"/>
    <col min="54" max="54" width="9" style="53" customWidth="1"/>
    <col min="55" max="55" width="9" style="53"/>
    <col min="56" max="56" width="15.59765625" style="53" customWidth="1"/>
    <col min="57" max="57" width="9" style="53"/>
    <col min="58" max="58" width="9" style="53" customWidth="1"/>
    <col min="59" max="59" width="9" style="53"/>
    <col min="60" max="60" width="15.59765625" style="53" customWidth="1"/>
    <col min="61" max="61" width="9" style="53"/>
    <col min="62" max="62" width="9" style="53" customWidth="1"/>
    <col min="63" max="63" width="9" style="53"/>
    <col min="64" max="64" width="15.59765625" style="53" customWidth="1"/>
    <col min="65" max="65" width="2.86328125" style="53" customWidth="1"/>
    <col min="66" max="67" width="12" style="53" bestFit="1" customWidth="1"/>
    <col min="68" max="68" width="13" style="53" bestFit="1" customWidth="1"/>
    <col min="69" max="69" width="15.73046875" style="53" bestFit="1" customWidth="1"/>
    <col min="70" max="71" width="12" style="53" bestFit="1" customWidth="1"/>
    <col min="72" max="72" width="13" style="53" bestFit="1" customWidth="1"/>
    <col min="73" max="73" width="15.73046875" style="53" bestFit="1" customWidth="1"/>
    <col min="74" max="75" width="12" style="53" bestFit="1" customWidth="1"/>
    <col min="76" max="76" width="12.73046875" style="53" customWidth="1"/>
    <col min="77" max="77" width="15.73046875" style="53" bestFit="1" customWidth="1"/>
    <col min="78" max="79" width="12.265625" style="85" bestFit="1" customWidth="1"/>
    <col min="80" max="80" width="13.3984375" style="85" bestFit="1" customWidth="1"/>
    <col min="81" max="81" width="15.73046875" style="85" customWidth="1"/>
    <col min="82" max="83" width="12.265625" style="85" bestFit="1" customWidth="1"/>
    <col min="84" max="84" width="13.3984375" style="85" bestFit="1" customWidth="1"/>
    <col min="85" max="85" width="15.73046875" style="85" customWidth="1"/>
    <col min="86" max="87" width="12.265625" style="53" bestFit="1" customWidth="1"/>
    <col min="88" max="88" width="13.3984375" style="53" bestFit="1" customWidth="1"/>
    <col min="89" max="89" width="15.86328125" style="53" bestFit="1" customWidth="1"/>
    <col min="90" max="92" width="9" style="53"/>
    <col min="93" max="93" width="15.59765625" style="53" bestFit="1" customWidth="1"/>
    <col min="94" max="96" width="9" style="53"/>
    <col min="97" max="97" width="15.59765625" style="53" bestFit="1" customWidth="1"/>
    <col min="98" max="100" width="9" style="53"/>
    <col min="101" max="101" width="15.59765625" style="53" bestFit="1" customWidth="1"/>
    <col min="102" max="104" width="9" style="53" customWidth="1"/>
    <col min="105" max="105" width="15.59765625" style="53" customWidth="1"/>
    <col min="106" max="108" width="9" style="53" customWidth="1"/>
    <col min="109" max="109" width="15.59765625" style="53" customWidth="1"/>
    <col min="110" max="112" width="9" style="53" customWidth="1"/>
    <col min="113" max="113" width="15.59765625" style="53" customWidth="1"/>
    <col min="114" max="114" width="2.86328125" style="53" customWidth="1"/>
    <col min="115" max="126" width="9.1328125" style="53" customWidth="1"/>
    <col min="127" max="127" width="2.86328125" style="53" customWidth="1"/>
    <col min="128" max="139" width="9" style="53"/>
    <col min="140" max="140" width="2.86328125" style="53" customWidth="1"/>
    <col min="141" max="152" width="9" style="53"/>
    <col min="153" max="153" width="2.86328125" style="53" customWidth="1"/>
    <col min="154" max="165" width="9" style="53"/>
    <col min="166" max="166" width="2.86328125" style="53" customWidth="1"/>
    <col min="167" max="16384" width="9" style="53"/>
  </cols>
  <sheetData>
    <row r="1" spans="1:178" ht="14.85" customHeight="1" thickBot="1" x14ac:dyDescent="0.5">
      <c r="A1" s="258" t="s">
        <v>261</v>
      </c>
      <c r="B1" s="259"/>
      <c r="C1" s="1"/>
      <c r="D1" s="255" t="s">
        <v>10</v>
      </c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7"/>
      <c r="P1" s="1"/>
      <c r="Q1" s="296" t="s">
        <v>11</v>
      </c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8"/>
      <c r="BM1" s="1"/>
      <c r="BN1" s="293" t="s">
        <v>12</v>
      </c>
      <c r="BO1" s="294"/>
      <c r="BP1" s="294"/>
      <c r="BQ1" s="294"/>
      <c r="BR1" s="294"/>
      <c r="BS1" s="294"/>
      <c r="BT1" s="294"/>
      <c r="BU1" s="294"/>
      <c r="BV1" s="294"/>
      <c r="BW1" s="294"/>
      <c r="BX1" s="294"/>
      <c r="BY1" s="294"/>
      <c r="BZ1" s="294"/>
      <c r="CA1" s="294"/>
      <c r="CB1" s="294"/>
      <c r="CC1" s="294"/>
      <c r="CD1" s="294"/>
      <c r="CE1" s="294"/>
      <c r="CF1" s="294"/>
      <c r="CG1" s="294"/>
      <c r="CH1" s="294"/>
      <c r="CI1" s="294"/>
      <c r="CJ1" s="294"/>
      <c r="CK1" s="294"/>
      <c r="CL1" s="294"/>
      <c r="CM1" s="294"/>
      <c r="CN1" s="294"/>
      <c r="CO1" s="294"/>
      <c r="CP1" s="294"/>
      <c r="CQ1" s="294"/>
      <c r="CR1" s="294"/>
      <c r="CS1" s="294"/>
      <c r="CT1" s="294"/>
      <c r="CU1" s="294"/>
      <c r="CV1" s="294"/>
      <c r="CW1" s="295"/>
      <c r="DI1" s="244"/>
      <c r="DJ1" s="1"/>
      <c r="DK1" s="260" t="s">
        <v>8</v>
      </c>
      <c r="DL1" s="261"/>
      <c r="DM1" s="261"/>
      <c r="DN1" s="261"/>
      <c r="DO1" s="261"/>
      <c r="DP1" s="261"/>
      <c r="DQ1" s="261"/>
      <c r="DR1" s="261"/>
      <c r="DS1" s="261"/>
      <c r="DT1" s="261"/>
      <c r="DU1" s="261"/>
      <c r="DV1" s="262"/>
      <c r="DW1" s="1"/>
      <c r="DX1" s="255" t="s">
        <v>9</v>
      </c>
      <c r="DY1" s="256"/>
      <c r="DZ1" s="256"/>
      <c r="EA1" s="256"/>
      <c r="EB1" s="256"/>
      <c r="EC1" s="256"/>
      <c r="ED1" s="256"/>
      <c r="EE1" s="256"/>
      <c r="EF1" s="256"/>
      <c r="EG1" s="256"/>
      <c r="EH1" s="256"/>
      <c r="EI1" s="257"/>
      <c r="EJ1" s="1"/>
      <c r="EK1" s="260" t="s">
        <v>13</v>
      </c>
      <c r="EL1" s="261"/>
      <c r="EM1" s="261"/>
      <c r="EN1" s="261"/>
      <c r="EO1" s="261"/>
      <c r="EP1" s="261"/>
      <c r="EQ1" s="261"/>
      <c r="ER1" s="261"/>
      <c r="ES1" s="261"/>
      <c r="ET1" s="261"/>
      <c r="EU1" s="261"/>
      <c r="EV1" s="262"/>
      <c r="EW1" s="1"/>
      <c r="EX1" s="260" t="s">
        <v>15</v>
      </c>
      <c r="EY1" s="261"/>
      <c r="EZ1" s="261"/>
      <c r="FA1" s="261"/>
      <c r="FB1" s="261"/>
      <c r="FC1" s="261"/>
      <c r="FD1" s="261"/>
      <c r="FE1" s="261"/>
      <c r="FF1" s="261"/>
      <c r="FG1" s="261"/>
      <c r="FH1" s="261"/>
      <c r="FI1" s="262"/>
      <c r="FJ1" s="1"/>
      <c r="FK1" s="260" t="s">
        <v>14</v>
      </c>
      <c r="FL1" s="261"/>
      <c r="FM1" s="261"/>
      <c r="FN1" s="261"/>
      <c r="FO1" s="261"/>
      <c r="FP1" s="261"/>
      <c r="FQ1" s="261"/>
      <c r="FR1" s="261"/>
      <c r="FS1" s="261"/>
      <c r="FT1" s="261"/>
      <c r="FU1" s="261"/>
      <c r="FV1" s="262"/>
    </row>
    <row r="2" spans="1:178" ht="14.65" thickBot="1" x14ac:dyDescent="0.5">
      <c r="A2" s="291"/>
      <c r="B2" s="292"/>
      <c r="C2" s="1"/>
      <c r="D2" s="283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5"/>
      <c r="P2" s="1"/>
      <c r="Q2" s="286">
        <v>44197</v>
      </c>
      <c r="R2" s="287"/>
      <c r="S2" s="287"/>
      <c r="T2" s="288"/>
      <c r="U2" s="286">
        <v>44228</v>
      </c>
      <c r="V2" s="287"/>
      <c r="W2" s="287"/>
      <c r="X2" s="288"/>
      <c r="Y2" s="286">
        <v>44256</v>
      </c>
      <c r="Z2" s="287"/>
      <c r="AA2" s="287"/>
      <c r="AB2" s="288"/>
      <c r="AC2" s="286">
        <v>44287</v>
      </c>
      <c r="AD2" s="287"/>
      <c r="AE2" s="287"/>
      <c r="AF2" s="288"/>
      <c r="AG2" s="286">
        <v>44317</v>
      </c>
      <c r="AH2" s="287"/>
      <c r="AI2" s="287"/>
      <c r="AJ2" s="288"/>
      <c r="AK2" s="286">
        <v>44348</v>
      </c>
      <c r="AL2" s="287"/>
      <c r="AM2" s="287"/>
      <c r="AN2" s="288"/>
      <c r="AO2" s="286">
        <v>44378</v>
      </c>
      <c r="AP2" s="287"/>
      <c r="AQ2" s="287"/>
      <c r="AR2" s="288"/>
      <c r="AS2" s="286">
        <v>44409</v>
      </c>
      <c r="AT2" s="287"/>
      <c r="AU2" s="287"/>
      <c r="AV2" s="288"/>
      <c r="AW2" s="286">
        <v>44440</v>
      </c>
      <c r="AX2" s="287"/>
      <c r="AY2" s="287"/>
      <c r="AZ2" s="288"/>
      <c r="BA2" s="286">
        <v>44470</v>
      </c>
      <c r="BB2" s="287"/>
      <c r="BC2" s="287"/>
      <c r="BD2" s="288"/>
      <c r="BE2" s="286">
        <v>44501</v>
      </c>
      <c r="BF2" s="287"/>
      <c r="BG2" s="287"/>
      <c r="BH2" s="288"/>
      <c r="BI2" s="286">
        <v>44531</v>
      </c>
      <c r="BJ2" s="287"/>
      <c r="BK2" s="287"/>
      <c r="BL2" s="288"/>
      <c r="BM2" s="1"/>
      <c r="BN2" s="286">
        <v>44197</v>
      </c>
      <c r="BO2" s="287"/>
      <c r="BP2" s="287"/>
      <c r="BQ2" s="288"/>
      <c r="BR2" s="286">
        <v>44228</v>
      </c>
      <c r="BS2" s="287"/>
      <c r="BT2" s="287"/>
      <c r="BU2" s="288"/>
      <c r="BV2" s="286">
        <v>44256</v>
      </c>
      <c r="BW2" s="287"/>
      <c r="BX2" s="287"/>
      <c r="BY2" s="288"/>
      <c r="BZ2" s="286">
        <v>44287</v>
      </c>
      <c r="CA2" s="287"/>
      <c r="CB2" s="287"/>
      <c r="CC2" s="288"/>
      <c r="CD2" s="286">
        <v>44317</v>
      </c>
      <c r="CE2" s="287"/>
      <c r="CF2" s="287"/>
      <c r="CG2" s="288"/>
      <c r="CH2" s="289">
        <v>44348</v>
      </c>
      <c r="CI2" s="287"/>
      <c r="CJ2" s="287"/>
      <c r="CK2" s="288"/>
      <c r="CL2" s="286">
        <v>44378</v>
      </c>
      <c r="CM2" s="287"/>
      <c r="CN2" s="287"/>
      <c r="CO2" s="288"/>
      <c r="CP2" s="286">
        <v>44409</v>
      </c>
      <c r="CQ2" s="287"/>
      <c r="CR2" s="287"/>
      <c r="CS2" s="288"/>
      <c r="CT2" s="286">
        <v>44440</v>
      </c>
      <c r="CU2" s="287"/>
      <c r="CV2" s="287"/>
      <c r="CW2" s="288"/>
      <c r="CX2" s="286">
        <v>44470</v>
      </c>
      <c r="CY2" s="287"/>
      <c r="CZ2" s="287"/>
      <c r="DA2" s="288"/>
      <c r="DB2" s="289">
        <v>44501</v>
      </c>
      <c r="DC2" s="287"/>
      <c r="DD2" s="287"/>
      <c r="DE2" s="290"/>
      <c r="DF2" s="286">
        <v>44531</v>
      </c>
      <c r="DG2" s="287"/>
      <c r="DH2" s="287"/>
      <c r="DI2" s="288"/>
      <c r="DJ2" s="1"/>
      <c r="DK2" s="280"/>
      <c r="DL2" s="281"/>
      <c r="DM2" s="281"/>
      <c r="DN2" s="281"/>
      <c r="DO2" s="281"/>
      <c r="DP2" s="281"/>
      <c r="DQ2" s="281"/>
      <c r="DR2" s="281"/>
      <c r="DS2" s="281"/>
      <c r="DT2" s="281"/>
      <c r="DU2" s="281"/>
      <c r="DV2" s="282"/>
      <c r="DW2" s="1"/>
      <c r="DX2" s="283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5"/>
      <c r="EJ2" s="1"/>
      <c r="EK2" s="280"/>
      <c r="EL2" s="281"/>
      <c r="EM2" s="281"/>
      <c r="EN2" s="281"/>
      <c r="EO2" s="281"/>
      <c r="EP2" s="281"/>
      <c r="EQ2" s="281"/>
      <c r="ER2" s="281"/>
      <c r="ES2" s="281"/>
      <c r="ET2" s="281"/>
      <c r="EU2" s="281"/>
      <c r="EV2" s="282"/>
      <c r="EW2" s="1"/>
      <c r="EX2" s="280"/>
      <c r="EY2" s="281"/>
      <c r="EZ2" s="281"/>
      <c r="FA2" s="281"/>
      <c r="FB2" s="281"/>
      <c r="FC2" s="281"/>
      <c r="FD2" s="281"/>
      <c r="FE2" s="281"/>
      <c r="FF2" s="281"/>
      <c r="FG2" s="281"/>
      <c r="FH2" s="281"/>
      <c r="FI2" s="282"/>
      <c r="FJ2" s="1"/>
      <c r="FK2" s="280"/>
      <c r="FL2" s="281"/>
      <c r="FM2" s="281"/>
      <c r="FN2" s="281"/>
      <c r="FO2" s="281"/>
      <c r="FP2" s="281"/>
      <c r="FQ2" s="281"/>
      <c r="FR2" s="281"/>
      <c r="FS2" s="281"/>
      <c r="FT2" s="281"/>
      <c r="FU2" s="281"/>
      <c r="FV2" s="282"/>
    </row>
    <row r="3" spans="1:178" ht="14.65" thickBot="1" x14ac:dyDescent="0.5">
      <c r="A3" s="242" t="s">
        <v>0</v>
      </c>
      <c r="B3" s="243" t="s">
        <v>1</v>
      </c>
      <c r="C3" s="1"/>
      <c r="D3" s="59">
        <v>44197</v>
      </c>
      <c r="E3" s="59">
        <v>44228</v>
      </c>
      <c r="F3" s="59">
        <v>44256</v>
      </c>
      <c r="G3" s="59">
        <v>44287</v>
      </c>
      <c r="H3" s="59">
        <v>44317</v>
      </c>
      <c r="I3" s="59">
        <v>44348</v>
      </c>
      <c r="J3" s="59">
        <v>44378</v>
      </c>
      <c r="K3" s="59">
        <v>44409</v>
      </c>
      <c r="L3" s="59">
        <v>44440</v>
      </c>
      <c r="M3" s="59">
        <v>44470</v>
      </c>
      <c r="N3" s="59">
        <v>44501</v>
      </c>
      <c r="O3" s="59">
        <v>44531</v>
      </c>
      <c r="P3" s="61"/>
      <c r="Q3" s="44" t="s">
        <v>4</v>
      </c>
      <c r="R3" s="56" t="s">
        <v>5</v>
      </c>
      <c r="S3" s="56" t="s">
        <v>6</v>
      </c>
      <c r="T3" s="45" t="s">
        <v>7</v>
      </c>
      <c r="U3" s="44" t="s">
        <v>4</v>
      </c>
      <c r="V3" s="56" t="s">
        <v>5</v>
      </c>
      <c r="W3" s="56" t="s">
        <v>6</v>
      </c>
      <c r="X3" s="45" t="s">
        <v>7</v>
      </c>
      <c r="Y3" s="44" t="s">
        <v>4</v>
      </c>
      <c r="Z3" s="56" t="s">
        <v>5</v>
      </c>
      <c r="AA3" s="56" t="s">
        <v>6</v>
      </c>
      <c r="AB3" s="45" t="s">
        <v>7</v>
      </c>
      <c r="AC3" s="44" t="s">
        <v>4</v>
      </c>
      <c r="AD3" s="52" t="s">
        <v>5</v>
      </c>
      <c r="AE3" s="52" t="s">
        <v>6</v>
      </c>
      <c r="AF3" s="45" t="s">
        <v>7</v>
      </c>
      <c r="AG3" s="44" t="s">
        <v>4</v>
      </c>
      <c r="AH3" s="52" t="s">
        <v>5</v>
      </c>
      <c r="AI3" s="52" t="s">
        <v>6</v>
      </c>
      <c r="AJ3" s="45" t="s">
        <v>7</v>
      </c>
      <c r="AK3" s="44" t="s">
        <v>4</v>
      </c>
      <c r="AL3" s="52" t="s">
        <v>5</v>
      </c>
      <c r="AM3" s="52" t="s">
        <v>6</v>
      </c>
      <c r="AN3" s="45" t="s">
        <v>7</v>
      </c>
      <c r="AO3" s="44" t="s">
        <v>4</v>
      </c>
      <c r="AP3" s="52" t="s">
        <v>5</v>
      </c>
      <c r="AQ3" s="52" t="s">
        <v>6</v>
      </c>
      <c r="AR3" s="45" t="s">
        <v>7</v>
      </c>
      <c r="AS3" s="44" t="s">
        <v>4</v>
      </c>
      <c r="AT3" s="52" t="s">
        <v>5</v>
      </c>
      <c r="AU3" s="52" t="s">
        <v>6</v>
      </c>
      <c r="AV3" s="45" t="s">
        <v>7</v>
      </c>
      <c r="AW3" s="44" t="s">
        <v>4</v>
      </c>
      <c r="AX3" s="52" t="s">
        <v>5</v>
      </c>
      <c r="AY3" s="52" t="s">
        <v>6</v>
      </c>
      <c r="AZ3" s="45" t="s">
        <v>7</v>
      </c>
      <c r="BA3" s="44" t="s">
        <v>4</v>
      </c>
      <c r="BB3" s="52" t="s">
        <v>5</v>
      </c>
      <c r="BC3" s="52" t="s">
        <v>6</v>
      </c>
      <c r="BD3" s="45" t="s">
        <v>7</v>
      </c>
      <c r="BE3" s="44" t="s">
        <v>4</v>
      </c>
      <c r="BF3" s="52" t="s">
        <v>5</v>
      </c>
      <c r="BG3" s="52" t="s">
        <v>6</v>
      </c>
      <c r="BH3" s="45" t="s">
        <v>7</v>
      </c>
      <c r="BI3" s="44" t="s">
        <v>4</v>
      </c>
      <c r="BJ3" s="52" t="s">
        <v>5</v>
      </c>
      <c r="BK3" s="52" t="s">
        <v>6</v>
      </c>
      <c r="BL3" s="45" t="s">
        <v>7</v>
      </c>
      <c r="BM3" s="61"/>
      <c r="BN3" s="44" t="s">
        <v>4</v>
      </c>
      <c r="BO3" s="52" t="s">
        <v>5</v>
      </c>
      <c r="BP3" s="52" t="s">
        <v>6</v>
      </c>
      <c r="BQ3" s="45" t="s">
        <v>7</v>
      </c>
      <c r="BR3" s="44" t="s">
        <v>4</v>
      </c>
      <c r="BS3" s="52" t="s">
        <v>5</v>
      </c>
      <c r="BT3" s="52" t="s">
        <v>6</v>
      </c>
      <c r="BU3" s="45" t="s">
        <v>7</v>
      </c>
      <c r="BV3" s="44" t="s">
        <v>4</v>
      </c>
      <c r="BW3" s="52" t="s">
        <v>5</v>
      </c>
      <c r="BX3" s="52" t="s">
        <v>6</v>
      </c>
      <c r="BY3" s="45" t="s">
        <v>7</v>
      </c>
      <c r="BZ3" s="44" t="s">
        <v>4</v>
      </c>
      <c r="CA3" s="127" t="s">
        <v>5</v>
      </c>
      <c r="CB3" s="127" t="s">
        <v>6</v>
      </c>
      <c r="CC3" s="45" t="s">
        <v>7</v>
      </c>
      <c r="CD3" s="44" t="s">
        <v>4</v>
      </c>
      <c r="CE3" s="127" t="s">
        <v>5</v>
      </c>
      <c r="CF3" s="127" t="s">
        <v>6</v>
      </c>
      <c r="CG3" s="45" t="s">
        <v>7</v>
      </c>
      <c r="CH3" s="86" t="s">
        <v>4</v>
      </c>
      <c r="CI3" s="52" t="s">
        <v>5</v>
      </c>
      <c r="CJ3" s="52" t="s">
        <v>6</v>
      </c>
      <c r="CK3" s="45" t="s">
        <v>7</v>
      </c>
      <c r="CL3" s="44" t="s">
        <v>4</v>
      </c>
      <c r="CM3" s="52" t="s">
        <v>5</v>
      </c>
      <c r="CN3" s="52" t="s">
        <v>6</v>
      </c>
      <c r="CO3" s="45" t="s">
        <v>7</v>
      </c>
      <c r="CP3" s="44" t="s">
        <v>4</v>
      </c>
      <c r="CQ3" s="52" t="s">
        <v>5</v>
      </c>
      <c r="CR3" s="52" t="s">
        <v>6</v>
      </c>
      <c r="CS3" s="45" t="s">
        <v>7</v>
      </c>
      <c r="CT3" s="44" t="s">
        <v>4</v>
      </c>
      <c r="CU3" s="52" t="s">
        <v>5</v>
      </c>
      <c r="CV3" s="52" t="s">
        <v>6</v>
      </c>
      <c r="CW3" s="45" t="s">
        <v>7</v>
      </c>
      <c r="CX3" s="44" t="s">
        <v>4</v>
      </c>
      <c r="CY3" s="52" t="s">
        <v>5</v>
      </c>
      <c r="CZ3" s="52" t="s">
        <v>6</v>
      </c>
      <c r="DA3" s="45" t="s">
        <v>7</v>
      </c>
      <c r="DB3" s="55" t="s">
        <v>4</v>
      </c>
      <c r="DC3" s="52" t="s">
        <v>5</v>
      </c>
      <c r="DD3" s="52" t="s">
        <v>6</v>
      </c>
      <c r="DE3" s="62" t="s">
        <v>7</v>
      </c>
      <c r="DF3" s="44" t="s">
        <v>4</v>
      </c>
      <c r="DG3" s="52" t="s">
        <v>5</v>
      </c>
      <c r="DH3" s="52" t="s">
        <v>6</v>
      </c>
      <c r="DI3" s="45" t="s">
        <v>7</v>
      </c>
      <c r="DJ3" s="61"/>
      <c r="DK3" s="59">
        <v>44197</v>
      </c>
      <c r="DL3" s="59">
        <v>44228</v>
      </c>
      <c r="DM3" s="59">
        <v>44256</v>
      </c>
      <c r="DN3" s="59">
        <v>44287</v>
      </c>
      <c r="DO3" s="59">
        <v>44317</v>
      </c>
      <c r="DP3" s="59">
        <v>44348</v>
      </c>
      <c r="DQ3" s="59">
        <v>44378</v>
      </c>
      <c r="DR3" s="59">
        <v>44409</v>
      </c>
      <c r="DS3" s="59">
        <v>44440</v>
      </c>
      <c r="DT3" s="59">
        <v>44470</v>
      </c>
      <c r="DU3" s="59">
        <v>44501</v>
      </c>
      <c r="DV3" s="59">
        <v>44531</v>
      </c>
      <c r="DW3" s="61"/>
      <c r="DX3" s="245">
        <v>44197</v>
      </c>
      <c r="DY3" s="246">
        <v>44228</v>
      </c>
      <c r="DZ3" s="246">
        <v>44256</v>
      </c>
      <c r="EA3" s="246">
        <v>44287</v>
      </c>
      <c r="EB3" s="246">
        <v>44317</v>
      </c>
      <c r="EC3" s="246">
        <v>44348</v>
      </c>
      <c r="ED3" s="246">
        <v>44378</v>
      </c>
      <c r="EE3" s="246">
        <v>44409</v>
      </c>
      <c r="EF3" s="246">
        <v>44440</v>
      </c>
      <c r="EG3" s="246">
        <v>44470</v>
      </c>
      <c r="EH3" s="246">
        <v>44501</v>
      </c>
      <c r="EI3" s="247">
        <v>44531</v>
      </c>
      <c r="EJ3" s="61"/>
      <c r="EK3" s="59">
        <v>44197</v>
      </c>
      <c r="EL3" s="59">
        <v>44228</v>
      </c>
      <c r="EM3" s="59">
        <v>44256</v>
      </c>
      <c r="EN3" s="59">
        <v>44287</v>
      </c>
      <c r="EO3" s="59">
        <v>44317</v>
      </c>
      <c r="EP3" s="59">
        <v>44348</v>
      </c>
      <c r="EQ3" s="59">
        <v>44378</v>
      </c>
      <c r="ER3" s="59">
        <v>44409</v>
      </c>
      <c r="ES3" s="59">
        <v>44440</v>
      </c>
      <c r="ET3" s="59">
        <v>44470</v>
      </c>
      <c r="EU3" s="59">
        <v>44501</v>
      </c>
      <c r="EV3" s="59">
        <v>44531</v>
      </c>
      <c r="EW3" s="61"/>
      <c r="EX3" s="59">
        <v>44197</v>
      </c>
      <c r="EY3" s="59">
        <v>44228</v>
      </c>
      <c r="EZ3" s="59">
        <v>44256</v>
      </c>
      <c r="FA3" s="59">
        <v>44287</v>
      </c>
      <c r="FB3" s="59">
        <v>44317</v>
      </c>
      <c r="FC3" s="59">
        <v>44348</v>
      </c>
      <c r="FD3" s="59">
        <v>44378</v>
      </c>
      <c r="FE3" s="59">
        <v>44409</v>
      </c>
      <c r="FF3" s="59">
        <v>44440</v>
      </c>
      <c r="FG3" s="63">
        <v>44470</v>
      </c>
      <c r="FH3" s="59">
        <v>44501</v>
      </c>
      <c r="FI3" s="60">
        <v>44531</v>
      </c>
      <c r="FJ3" s="61"/>
      <c r="FK3" s="59">
        <v>44197</v>
      </c>
      <c r="FL3" s="59">
        <v>44228</v>
      </c>
      <c r="FM3" s="59">
        <v>44256</v>
      </c>
      <c r="FN3" s="59">
        <v>44287</v>
      </c>
      <c r="FO3" s="59">
        <v>44317</v>
      </c>
      <c r="FP3" s="59">
        <v>44348</v>
      </c>
      <c r="FQ3" s="59">
        <v>44378</v>
      </c>
      <c r="FR3" s="59">
        <v>44409</v>
      </c>
      <c r="FS3" s="60">
        <v>44440</v>
      </c>
      <c r="FT3" s="59">
        <v>44470</v>
      </c>
      <c r="FU3" s="59">
        <v>44501</v>
      </c>
      <c r="FV3" s="59">
        <v>44531</v>
      </c>
    </row>
    <row r="4" spans="1:178" ht="14.65" thickBot="1" x14ac:dyDescent="0.5">
      <c r="A4" s="17" t="s">
        <v>38</v>
      </c>
      <c r="B4" s="22" t="s">
        <v>143</v>
      </c>
      <c r="C4" s="19"/>
      <c r="D4" s="14">
        <v>11</v>
      </c>
      <c r="E4" s="14">
        <v>13</v>
      </c>
      <c r="F4" s="14">
        <v>11</v>
      </c>
      <c r="G4" s="157">
        <v>14</v>
      </c>
      <c r="H4" s="157">
        <v>12</v>
      </c>
      <c r="I4" s="157">
        <v>10</v>
      </c>
      <c r="J4" s="14"/>
      <c r="K4" s="14"/>
      <c r="L4" s="14"/>
      <c r="M4" s="14"/>
      <c r="N4" s="14"/>
      <c r="O4" s="14"/>
      <c r="P4" s="58"/>
      <c r="Q4" s="68">
        <v>1071.22</v>
      </c>
      <c r="R4" s="69">
        <v>431.36</v>
      </c>
      <c r="S4" s="69">
        <v>1787.64</v>
      </c>
      <c r="T4" s="70">
        <f>SUM(Q4:S4)</f>
        <v>3290.2200000000003</v>
      </c>
      <c r="U4" s="68">
        <v>1552.46</v>
      </c>
      <c r="V4" s="69">
        <v>230.55</v>
      </c>
      <c r="W4" s="69">
        <v>2801.33</v>
      </c>
      <c r="X4" s="70">
        <f>SUM(U4:W4)</f>
        <v>4584.34</v>
      </c>
      <c r="Y4" s="68">
        <v>1568.01</v>
      </c>
      <c r="Z4" s="69">
        <v>575.37</v>
      </c>
      <c r="AA4" s="69">
        <v>3947.27</v>
      </c>
      <c r="AB4" s="70">
        <f>SUM(Y4:AA4)</f>
        <v>6090.65</v>
      </c>
      <c r="AC4" s="166">
        <v>629.13</v>
      </c>
      <c r="AD4" s="167">
        <v>662.21</v>
      </c>
      <c r="AE4" s="167">
        <v>4525.4799999999996</v>
      </c>
      <c r="AF4" s="168">
        <f>SUM(AC4:AE4)</f>
        <v>5816.82</v>
      </c>
      <c r="AG4" s="167">
        <v>141.76</v>
      </c>
      <c r="AH4" s="167">
        <v>1693.85</v>
      </c>
      <c r="AI4" s="167">
        <v>4281.07</v>
      </c>
      <c r="AJ4" s="168">
        <f>SUM(AG4:AI4)</f>
        <v>6116.6799999999994</v>
      </c>
      <c r="AK4" s="167">
        <v>326.14999999999998</v>
      </c>
      <c r="AL4" s="167">
        <v>127.46</v>
      </c>
      <c r="AM4" s="167">
        <v>5075.63</v>
      </c>
      <c r="AN4" s="168">
        <f>SUM(AK4:AM4)</f>
        <v>5529.24</v>
      </c>
      <c r="AO4" s="12"/>
      <c r="AP4" s="5"/>
      <c r="AQ4" s="5"/>
      <c r="AR4" s="9"/>
      <c r="AS4" s="12"/>
      <c r="AT4" s="5"/>
      <c r="AU4" s="5"/>
      <c r="AV4" s="9"/>
      <c r="AW4" s="12"/>
      <c r="AX4" s="5"/>
      <c r="AY4" s="5"/>
      <c r="AZ4" s="9"/>
      <c r="BA4" s="12"/>
      <c r="BD4" s="9"/>
      <c r="BE4" s="12"/>
      <c r="BH4" s="9"/>
      <c r="BI4" s="12"/>
      <c r="BL4" s="9"/>
      <c r="BM4" s="58"/>
      <c r="BN4" s="68"/>
      <c r="BO4" s="69"/>
      <c r="BP4" s="69"/>
      <c r="BQ4" s="70"/>
      <c r="BR4" s="68"/>
      <c r="BS4" s="69"/>
      <c r="BT4" s="69"/>
      <c r="BU4" s="70"/>
      <c r="BV4" s="68"/>
      <c r="BW4" s="69"/>
      <c r="BX4" s="69"/>
      <c r="BY4" s="70"/>
      <c r="BZ4" s="68"/>
      <c r="CA4" s="69"/>
      <c r="CB4" s="69"/>
      <c r="CC4" s="70"/>
      <c r="CD4" s="68"/>
      <c r="CE4" s="69"/>
      <c r="CF4" s="69"/>
      <c r="CG4" s="70"/>
      <c r="CH4" s="5"/>
      <c r="CI4" s="5"/>
      <c r="CJ4" s="5"/>
      <c r="CK4" s="9"/>
      <c r="CL4" s="12"/>
      <c r="CM4" s="5"/>
      <c r="CN4" s="5"/>
      <c r="CO4" s="9"/>
      <c r="CP4" s="12"/>
      <c r="CQ4" s="5"/>
      <c r="CR4" s="5"/>
      <c r="CS4" s="9"/>
      <c r="CT4" s="12"/>
      <c r="CU4" s="5"/>
      <c r="CV4" s="5"/>
      <c r="CW4" s="9"/>
      <c r="CX4" s="12"/>
      <c r="CY4" s="5"/>
      <c r="CZ4" s="5"/>
      <c r="DA4" s="9"/>
      <c r="DB4" s="5"/>
      <c r="DC4" s="5"/>
      <c r="DD4" s="5"/>
      <c r="DE4" s="5"/>
      <c r="DF4" s="12"/>
      <c r="DG4" s="5"/>
      <c r="DH4" s="5"/>
      <c r="DI4" s="9"/>
      <c r="DJ4" s="58"/>
      <c r="DK4" s="51"/>
      <c r="DL4" s="51"/>
      <c r="DM4" s="51"/>
      <c r="DN4" s="51"/>
      <c r="DO4" s="51"/>
      <c r="DP4" s="51"/>
      <c r="DQ4" s="51"/>
      <c r="DR4" s="51"/>
      <c r="DS4" s="46"/>
      <c r="DT4" s="14"/>
      <c r="DU4" s="5"/>
      <c r="DV4" s="14"/>
      <c r="DW4" s="58"/>
      <c r="DX4" s="21" t="s">
        <v>260</v>
      </c>
      <c r="DY4" s="5"/>
      <c r="DZ4" s="5"/>
      <c r="EA4" s="5"/>
      <c r="EB4" s="5"/>
      <c r="EC4" s="5"/>
      <c r="ED4" s="5"/>
      <c r="EE4" s="5"/>
      <c r="EF4" s="5"/>
      <c r="EG4" s="5"/>
      <c r="EH4" s="5"/>
      <c r="EI4" s="9"/>
      <c r="EJ4" s="58"/>
      <c r="EK4" s="51"/>
      <c r="EL4" s="51"/>
      <c r="EM4" s="51"/>
      <c r="EN4" s="51"/>
      <c r="EO4" s="51"/>
      <c r="EP4" s="51"/>
      <c r="EQ4" s="51"/>
      <c r="ER4" s="51"/>
      <c r="ES4" s="51"/>
      <c r="ET4" s="5"/>
      <c r="EU4" s="14"/>
      <c r="EV4" s="5"/>
      <c r="EW4" s="58"/>
      <c r="EX4" s="51"/>
      <c r="EY4" s="51"/>
      <c r="EZ4" s="51"/>
      <c r="FA4" s="51"/>
      <c r="FB4" s="51"/>
      <c r="FC4" s="51"/>
      <c r="FD4" s="51"/>
      <c r="FE4" s="51"/>
      <c r="FF4" s="51"/>
      <c r="FG4" s="5"/>
      <c r="FH4" s="14"/>
      <c r="FI4" s="5"/>
      <c r="FJ4" s="58"/>
      <c r="FK4" s="51"/>
      <c r="FL4" s="51"/>
      <c r="FM4" s="46"/>
      <c r="FN4" s="46"/>
      <c r="FO4" s="51"/>
      <c r="FP4" s="51"/>
      <c r="FQ4" s="48"/>
      <c r="FR4" s="48"/>
      <c r="FS4" s="4"/>
      <c r="FT4" s="12"/>
      <c r="FU4" s="14"/>
      <c r="FV4" s="9"/>
    </row>
    <row r="5" spans="1:178" ht="14.65" thickBot="1" x14ac:dyDescent="0.5">
      <c r="A5" s="24" t="s">
        <v>39</v>
      </c>
      <c r="B5" s="9" t="s">
        <v>143</v>
      </c>
      <c r="C5" s="1"/>
      <c r="D5" s="14">
        <v>16</v>
      </c>
      <c r="E5" s="14">
        <v>15</v>
      </c>
      <c r="F5" s="14">
        <v>9</v>
      </c>
      <c r="G5" s="158">
        <v>9</v>
      </c>
      <c r="H5" s="158">
        <v>12</v>
      </c>
      <c r="I5" s="158">
        <v>7</v>
      </c>
      <c r="J5" s="14"/>
      <c r="K5" s="14"/>
      <c r="L5" s="14"/>
      <c r="M5" s="14"/>
      <c r="N5" s="14"/>
      <c r="O5" s="14"/>
      <c r="P5" s="1"/>
      <c r="Q5" s="68">
        <v>4972.59</v>
      </c>
      <c r="R5" s="69">
        <v>8040.92</v>
      </c>
      <c r="S5" s="69">
        <v>6077.58</v>
      </c>
      <c r="T5" s="70">
        <f t="shared" ref="T5:T68" si="0">SUM(Q5:S5)</f>
        <v>19091.09</v>
      </c>
      <c r="U5" s="68">
        <v>2217.34</v>
      </c>
      <c r="V5" s="69">
        <v>1251.81</v>
      </c>
      <c r="W5" s="69">
        <v>12435.53</v>
      </c>
      <c r="X5" s="70">
        <f t="shared" ref="X5:X68" si="1">SUM(U5:W5)</f>
        <v>15904.68</v>
      </c>
      <c r="Y5" s="68">
        <v>541.75</v>
      </c>
      <c r="Z5" s="69">
        <v>446.8</v>
      </c>
      <c r="AA5" s="69">
        <v>11035.08</v>
      </c>
      <c r="AB5" s="70">
        <f t="shared" ref="AB5:AB68" si="2">SUM(Y5:AA5)</f>
        <v>12023.63</v>
      </c>
      <c r="AC5" s="166">
        <v>86.41</v>
      </c>
      <c r="AD5" s="167">
        <v>1599.41</v>
      </c>
      <c r="AE5" s="167">
        <v>13306.84</v>
      </c>
      <c r="AF5" s="168">
        <f t="shared" ref="AF5:AF68" si="3">SUM(AC5:AE5)</f>
        <v>14992.66</v>
      </c>
      <c r="AG5" s="167">
        <v>3230.04</v>
      </c>
      <c r="AH5" s="167">
        <v>2727.73</v>
      </c>
      <c r="AI5" s="167">
        <v>11422.41</v>
      </c>
      <c r="AJ5" s="168">
        <f t="shared" ref="AJ5:AJ68" si="4">SUM(AG5:AI5)</f>
        <v>17380.18</v>
      </c>
      <c r="AK5" s="169"/>
      <c r="AL5" s="169"/>
      <c r="AM5" s="167">
        <v>12685.38</v>
      </c>
      <c r="AN5" s="168">
        <f t="shared" ref="AN5:AN68" si="5">SUM(AK5:AM5)</f>
        <v>12685.38</v>
      </c>
      <c r="AO5" s="12"/>
      <c r="AR5" s="9"/>
      <c r="AS5" s="12"/>
      <c r="AV5" s="9"/>
      <c r="AW5" s="12"/>
      <c r="AZ5" s="9"/>
      <c r="BA5" s="12"/>
      <c r="BD5" s="9"/>
      <c r="BE5" s="12"/>
      <c r="BH5" s="9"/>
      <c r="BI5" s="12"/>
      <c r="BL5" s="9"/>
      <c r="BM5" s="1"/>
      <c r="BN5" s="68"/>
      <c r="BO5" s="76"/>
      <c r="BP5" s="76"/>
      <c r="BQ5" s="70"/>
      <c r="BR5" s="68"/>
      <c r="BS5" s="76"/>
      <c r="BT5" s="76"/>
      <c r="BU5" s="70"/>
      <c r="BV5" s="68"/>
      <c r="BW5" s="76"/>
      <c r="BX5" s="76"/>
      <c r="BY5" s="70"/>
      <c r="BZ5" s="68"/>
      <c r="CA5" s="69"/>
      <c r="CB5" s="69"/>
      <c r="CC5" s="70"/>
      <c r="CD5" s="68"/>
      <c r="CE5" s="69"/>
      <c r="CF5" s="69"/>
      <c r="CG5" s="70"/>
      <c r="CH5" s="5"/>
      <c r="CK5" s="9"/>
      <c r="CL5" s="12"/>
      <c r="CO5" s="9"/>
      <c r="CP5" s="12"/>
      <c r="CS5" s="9"/>
      <c r="CT5" s="12"/>
      <c r="CW5" s="9"/>
      <c r="CX5" s="12"/>
      <c r="DA5" s="9"/>
      <c r="DF5" s="12"/>
      <c r="DI5" s="9"/>
      <c r="DJ5" s="1"/>
      <c r="DK5" s="14"/>
      <c r="DL5" s="14"/>
      <c r="DM5" s="14"/>
      <c r="DN5" s="14"/>
      <c r="DO5" s="14"/>
      <c r="DP5" s="14"/>
      <c r="DQ5" s="14"/>
      <c r="DR5" s="14"/>
      <c r="DS5" s="12"/>
      <c r="DT5" s="14"/>
      <c r="DV5" s="14"/>
      <c r="DW5" s="1"/>
      <c r="DX5" s="12"/>
      <c r="DY5" s="5"/>
      <c r="DZ5" s="5"/>
      <c r="EA5" s="5"/>
      <c r="EB5" s="5"/>
      <c r="EC5" s="5"/>
      <c r="ED5" s="5"/>
      <c r="EE5" s="5"/>
      <c r="EF5" s="5"/>
      <c r="EG5" s="5"/>
      <c r="EH5" s="5"/>
      <c r="EI5" s="9"/>
      <c r="EJ5" s="1"/>
      <c r="EK5" s="14"/>
      <c r="EL5" s="14"/>
      <c r="EM5" s="14"/>
      <c r="EN5" s="14"/>
      <c r="EO5" s="14"/>
      <c r="EP5" s="14"/>
      <c r="EQ5" s="14"/>
      <c r="ER5" s="14"/>
      <c r="ES5" s="14"/>
      <c r="EU5" s="14"/>
      <c r="EW5" s="1"/>
      <c r="EX5" s="14"/>
      <c r="EY5" s="14"/>
      <c r="EZ5" s="14"/>
      <c r="FA5" s="14"/>
      <c r="FB5" s="14"/>
      <c r="FC5" s="14"/>
      <c r="FD5" s="14"/>
      <c r="FE5" s="14"/>
      <c r="FF5" s="14"/>
      <c r="FH5" s="14"/>
      <c r="FJ5" s="1"/>
      <c r="FK5" s="14"/>
      <c r="FL5" s="14"/>
      <c r="FM5" s="12"/>
      <c r="FN5" s="12"/>
      <c r="FO5" s="14"/>
      <c r="FP5" s="14"/>
      <c r="FQ5" s="9"/>
      <c r="FR5" s="9"/>
      <c r="FT5" s="12"/>
      <c r="FU5" s="14"/>
      <c r="FV5" s="9"/>
    </row>
    <row r="6" spans="1:178" ht="14.65" thickBot="1" x14ac:dyDescent="0.5">
      <c r="A6" s="24" t="s">
        <v>40</v>
      </c>
      <c r="B6" s="9" t="s">
        <v>143</v>
      </c>
      <c r="C6" s="1"/>
      <c r="D6" s="14">
        <v>2</v>
      </c>
      <c r="E6" s="14">
        <v>9</v>
      </c>
      <c r="F6" s="14">
        <v>1</v>
      </c>
      <c r="G6" s="158">
        <v>2</v>
      </c>
      <c r="H6" s="158">
        <v>2</v>
      </c>
      <c r="I6" s="158">
        <v>1</v>
      </c>
      <c r="J6" s="14"/>
      <c r="K6" s="14"/>
      <c r="L6" s="14"/>
      <c r="M6" s="14"/>
      <c r="N6" s="14"/>
      <c r="O6" s="14"/>
      <c r="P6" s="1"/>
      <c r="Q6" s="68">
        <v>600.83000000000004</v>
      </c>
      <c r="R6" s="69">
        <v>20.14</v>
      </c>
      <c r="S6" s="69"/>
      <c r="T6" s="70">
        <f t="shared" si="0"/>
        <v>620.97</v>
      </c>
      <c r="U6" s="68">
        <v>8439.68</v>
      </c>
      <c r="V6" s="69"/>
      <c r="W6" s="69">
        <v>30.21</v>
      </c>
      <c r="X6" s="70">
        <f t="shared" si="1"/>
        <v>8469.89</v>
      </c>
      <c r="Y6" s="68">
        <v>10.07</v>
      </c>
      <c r="Z6" s="69"/>
      <c r="AA6" s="69"/>
      <c r="AB6" s="70">
        <f t="shared" si="2"/>
        <v>10.07</v>
      </c>
      <c r="AC6" s="166">
        <v>20.14</v>
      </c>
      <c r="AD6" s="170"/>
      <c r="AE6" s="170"/>
      <c r="AF6" s="168">
        <f t="shared" si="3"/>
        <v>20.14</v>
      </c>
      <c r="AG6" s="167">
        <v>10.07</v>
      </c>
      <c r="AH6" s="167">
        <v>20.14</v>
      </c>
      <c r="AI6" s="170"/>
      <c r="AJ6" s="168">
        <f t="shared" si="4"/>
        <v>30.21</v>
      </c>
      <c r="AK6" s="169"/>
      <c r="AL6" s="169"/>
      <c r="AM6" s="167">
        <v>30.21</v>
      </c>
      <c r="AN6" s="168">
        <f t="shared" si="5"/>
        <v>30.21</v>
      </c>
      <c r="AO6" s="12"/>
      <c r="AR6" s="9"/>
      <c r="AS6" s="12"/>
      <c r="AV6" s="9"/>
      <c r="AW6" s="12"/>
      <c r="AZ6" s="9"/>
      <c r="BA6" s="12"/>
      <c r="BD6" s="9"/>
      <c r="BE6" s="12"/>
      <c r="BH6" s="9"/>
      <c r="BI6" s="12"/>
      <c r="BL6" s="9"/>
      <c r="BM6" s="1"/>
      <c r="BN6" s="68"/>
      <c r="BO6" s="76"/>
      <c r="BP6" s="76"/>
      <c r="BQ6" s="70"/>
      <c r="BR6" s="68"/>
      <c r="BS6" s="76"/>
      <c r="BT6" s="76"/>
      <c r="BU6" s="70"/>
      <c r="BV6" s="68"/>
      <c r="BW6" s="76"/>
      <c r="BX6" s="76"/>
      <c r="BY6" s="70"/>
      <c r="BZ6" s="68"/>
      <c r="CA6" s="69"/>
      <c r="CB6" s="69"/>
      <c r="CC6" s="70"/>
      <c r="CD6" s="68"/>
      <c r="CE6" s="69"/>
      <c r="CF6" s="69"/>
      <c r="CG6" s="70"/>
      <c r="CH6" s="5"/>
      <c r="CK6" s="9"/>
      <c r="CL6" s="12"/>
      <c r="CO6" s="9"/>
      <c r="CP6" s="12"/>
      <c r="CS6" s="9"/>
      <c r="CT6" s="12"/>
      <c r="CW6" s="9"/>
      <c r="CX6" s="12"/>
      <c r="DA6" s="9"/>
      <c r="DF6" s="12"/>
      <c r="DI6" s="9"/>
      <c r="DJ6" s="1"/>
      <c r="DK6" s="14"/>
      <c r="DL6" s="14"/>
      <c r="DM6" s="14"/>
      <c r="DN6" s="14"/>
      <c r="DO6" s="14"/>
      <c r="DP6" s="14"/>
      <c r="DQ6" s="14"/>
      <c r="DR6" s="14"/>
      <c r="DS6" s="12"/>
      <c r="DT6" s="14"/>
      <c r="DV6" s="14"/>
      <c r="DW6" s="1"/>
      <c r="DX6" s="12"/>
      <c r="DY6" s="5"/>
      <c r="DZ6" s="5"/>
      <c r="EA6" s="5"/>
      <c r="EB6" s="5"/>
      <c r="EC6" s="5"/>
      <c r="ED6" s="5"/>
      <c r="EE6" s="5"/>
      <c r="EF6" s="5"/>
      <c r="EG6" s="5"/>
      <c r="EH6" s="5"/>
      <c r="EI6" s="9"/>
      <c r="EJ6" s="1"/>
      <c r="EK6" s="14"/>
      <c r="EL6" s="14"/>
      <c r="EM6" s="14"/>
      <c r="EN6" s="14"/>
      <c r="EO6" s="14"/>
      <c r="EP6" s="14"/>
      <c r="EQ6" s="14"/>
      <c r="ER6" s="14"/>
      <c r="ES6" s="14"/>
      <c r="EU6" s="14"/>
      <c r="EW6" s="1"/>
      <c r="EX6" s="14"/>
      <c r="EY6" s="14"/>
      <c r="EZ6" s="14"/>
      <c r="FA6" s="14"/>
      <c r="FB6" s="14"/>
      <c r="FC6" s="14"/>
      <c r="FD6" s="14"/>
      <c r="FE6" s="14"/>
      <c r="FF6" s="14"/>
      <c r="FH6" s="14"/>
      <c r="FJ6" s="1"/>
      <c r="FK6" s="14"/>
      <c r="FL6" s="14"/>
      <c r="FM6" s="12"/>
      <c r="FN6" s="12"/>
      <c r="FO6" s="14"/>
      <c r="FP6" s="14"/>
      <c r="FQ6" s="9"/>
      <c r="FR6" s="9"/>
      <c r="FT6" s="12"/>
      <c r="FU6" s="14"/>
      <c r="FV6" s="9"/>
    </row>
    <row r="7" spans="1:178" ht="14.65" thickBot="1" x14ac:dyDescent="0.5">
      <c r="A7" s="24" t="s">
        <v>41</v>
      </c>
      <c r="B7" s="9" t="s">
        <v>143</v>
      </c>
      <c r="C7" s="1"/>
      <c r="D7" s="14">
        <v>22</v>
      </c>
      <c r="E7" s="14">
        <v>16</v>
      </c>
      <c r="F7" s="14">
        <v>13</v>
      </c>
      <c r="G7" s="158">
        <v>16</v>
      </c>
      <c r="H7" s="158">
        <v>25</v>
      </c>
      <c r="I7" s="158">
        <v>19</v>
      </c>
      <c r="J7" s="14"/>
      <c r="K7" s="14"/>
      <c r="L7" s="14"/>
      <c r="M7" s="14"/>
      <c r="N7" s="14"/>
      <c r="O7" s="14"/>
      <c r="P7" s="1"/>
      <c r="Q7" s="68">
        <v>5715.91</v>
      </c>
      <c r="R7" s="69">
        <v>1402.56</v>
      </c>
      <c r="S7" s="69">
        <v>19579.72</v>
      </c>
      <c r="T7" s="70">
        <f t="shared" si="0"/>
        <v>26698.190000000002</v>
      </c>
      <c r="U7" s="68">
        <v>723.94</v>
      </c>
      <c r="V7" s="69">
        <v>776.05</v>
      </c>
      <c r="W7" s="69">
        <v>17406.25</v>
      </c>
      <c r="X7" s="70">
        <f t="shared" si="1"/>
        <v>18906.240000000002</v>
      </c>
      <c r="Y7" s="68">
        <v>3756.93</v>
      </c>
      <c r="Z7" s="69">
        <v>511.58</v>
      </c>
      <c r="AA7" s="69">
        <v>9685.5300000000007</v>
      </c>
      <c r="AB7" s="70">
        <f t="shared" si="2"/>
        <v>13954.04</v>
      </c>
      <c r="AC7" s="166">
        <v>2537.88</v>
      </c>
      <c r="AD7" s="167">
        <v>4648.78</v>
      </c>
      <c r="AE7" s="167">
        <v>11253.96</v>
      </c>
      <c r="AF7" s="168">
        <f t="shared" si="3"/>
        <v>18440.62</v>
      </c>
      <c r="AG7" s="167">
        <v>4145.82</v>
      </c>
      <c r="AH7" s="167">
        <v>1758.58</v>
      </c>
      <c r="AI7" s="167">
        <v>16998.400000000001</v>
      </c>
      <c r="AJ7" s="168">
        <f t="shared" si="4"/>
        <v>22902.800000000003</v>
      </c>
      <c r="AK7" s="167">
        <v>2270.02</v>
      </c>
      <c r="AL7" s="167">
        <v>250.72</v>
      </c>
      <c r="AM7" s="167">
        <v>27901.3</v>
      </c>
      <c r="AN7" s="168">
        <f t="shared" si="5"/>
        <v>30422.04</v>
      </c>
      <c r="AO7" s="12"/>
      <c r="AR7" s="9"/>
      <c r="AS7" s="12"/>
      <c r="AV7" s="9"/>
      <c r="AW7" s="12"/>
      <c r="AZ7" s="9"/>
      <c r="BA7" s="12"/>
      <c r="BD7" s="9"/>
      <c r="BE7" s="12"/>
      <c r="BH7" s="9"/>
      <c r="BI7" s="12"/>
      <c r="BL7" s="9"/>
      <c r="BM7" s="1"/>
      <c r="BN7" s="68"/>
      <c r="BO7" s="76"/>
      <c r="BP7" s="76"/>
      <c r="BQ7" s="70"/>
      <c r="BR7" s="68"/>
      <c r="BS7" s="76"/>
      <c r="BT7" s="76"/>
      <c r="BU7" s="70"/>
      <c r="BV7" s="68"/>
      <c r="BW7" s="76"/>
      <c r="BX7" s="76"/>
      <c r="BY7" s="70"/>
      <c r="BZ7" s="68"/>
      <c r="CA7" s="69"/>
      <c r="CB7" s="69"/>
      <c r="CC7" s="70"/>
      <c r="CD7" s="68"/>
      <c r="CE7" s="69"/>
      <c r="CF7" s="69"/>
      <c r="CG7" s="70"/>
      <c r="CH7" s="5"/>
      <c r="CK7" s="9"/>
      <c r="CL7" s="12"/>
      <c r="CO7" s="9"/>
      <c r="CP7" s="12"/>
      <c r="CS7" s="9"/>
      <c r="CT7" s="12"/>
      <c r="CW7" s="9"/>
      <c r="CX7" s="12"/>
      <c r="DA7" s="9"/>
      <c r="DF7" s="12"/>
      <c r="DI7" s="9"/>
      <c r="DJ7" s="1"/>
      <c r="DK7" s="14"/>
      <c r="DL7" s="14"/>
      <c r="DM7" s="14"/>
      <c r="DN7" s="14"/>
      <c r="DO7" s="14"/>
      <c r="DP7" s="14"/>
      <c r="DQ7" s="14"/>
      <c r="DR7" s="14"/>
      <c r="DS7" s="12"/>
      <c r="DT7" s="14"/>
      <c r="DV7" s="14"/>
      <c r="DW7" s="1"/>
      <c r="DX7" s="12"/>
      <c r="DY7" s="5"/>
      <c r="DZ7" s="5"/>
      <c r="EA7" s="5"/>
      <c r="EB7" s="5"/>
      <c r="EC7" s="5"/>
      <c r="ED7" s="5"/>
      <c r="EE7" s="5"/>
      <c r="EF7" s="5"/>
      <c r="EG7" s="5"/>
      <c r="EH7" s="5"/>
      <c r="EI7" s="9"/>
      <c r="EJ7" s="1"/>
      <c r="EK7" s="14"/>
      <c r="EL7" s="14"/>
      <c r="EM7" s="14"/>
      <c r="EN7" s="14"/>
      <c r="EO7" s="14"/>
      <c r="EP7" s="14"/>
      <c r="EQ7" s="14"/>
      <c r="ER7" s="14"/>
      <c r="ES7" s="14"/>
      <c r="EU7" s="14"/>
      <c r="EW7" s="1"/>
      <c r="EX7" s="14"/>
      <c r="EY7" s="14"/>
      <c r="EZ7" s="14"/>
      <c r="FA7" s="14"/>
      <c r="FB7" s="14"/>
      <c r="FC7" s="14"/>
      <c r="FD7" s="14"/>
      <c r="FE7" s="14"/>
      <c r="FF7" s="14"/>
      <c r="FH7" s="14"/>
      <c r="FJ7" s="1"/>
      <c r="FK7" s="14"/>
      <c r="FL7" s="14"/>
      <c r="FM7" s="12"/>
      <c r="FN7" s="12"/>
      <c r="FO7" s="14"/>
      <c r="FP7" s="14"/>
      <c r="FQ7" s="9"/>
      <c r="FR7" s="9"/>
      <c r="FT7" s="12"/>
      <c r="FU7" s="14"/>
      <c r="FV7" s="9"/>
    </row>
    <row r="8" spans="1:178" ht="14.65" thickBot="1" x14ac:dyDescent="0.5">
      <c r="A8" s="24" t="s">
        <v>42</v>
      </c>
      <c r="B8" s="9" t="s">
        <v>143</v>
      </c>
      <c r="C8" s="1"/>
      <c r="D8" s="14">
        <v>11</v>
      </c>
      <c r="E8" s="14">
        <v>11</v>
      </c>
      <c r="F8" s="14">
        <v>12</v>
      </c>
      <c r="G8" s="158">
        <v>8</v>
      </c>
      <c r="H8" s="158">
        <v>11</v>
      </c>
      <c r="I8" s="158">
        <v>11</v>
      </c>
      <c r="J8" s="14"/>
      <c r="K8" s="14"/>
      <c r="L8" s="14"/>
      <c r="M8" s="14"/>
      <c r="N8" s="14"/>
      <c r="O8" s="14"/>
      <c r="P8" s="1"/>
      <c r="Q8" s="68">
        <v>1442.89</v>
      </c>
      <c r="R8" s="69">
        <v>1850.77</v>
      </c>
      <c r="S8" s="69">
        <v>28061.17</v>
      </c>
      <c r="T8" s="70">
        <f t="shared" si="0"/>
        <v>31354.829999999998</v>
      </c>
      <c r="U8" s="68">
        <v>375.8</v>
      </c>
      <c r="V8" s="69">
        <v>2057.34</v>
      </c>
      <c r="W8" s="69">
        <v>22668.33</v>
      </c>
      <c r="X8" s="70">
        <f t="shared" si="1"/>
        <v>25101.47</v>
      </c>
      <c r="Y8" s="68">
        <v>2766.78</v>
      </c>
      <c r="Z8" s="69">
        <v>85.78</v>
      </c>
      <c r="AA8" s="69">
        <v>27896.9</v>
      </c>
      <c r="AB8" s="70">
        <f t="shared" si="2"/>
        <v>30749.460000000003</v>
      </c>
      <c r="AC8" s="166">
        <v>1353.63</v>
      </c>
      <c r="AD8" s="167">
        <v>285.56</v>
      </c>
      <c r="AE8" s="167">
        <v>27788.39</v>
      </c>
      <c r="AF8" s="168">
        <f t="shared" si="3"/>
        <v>29427.579999999998</v>
      </c>
      <c r="AG8" s="167">
        <v>1368.57</v>
      </c>
      <c r="AH8" s="170"/>
      <c r="AI8" s="167">
        <v>31504.66</v>
      </c>
      <c r="AJ8" s="168">
        <f t="shared" si="4"/>
        <v>32873.230000000003</v>
      </c>
      <c r="AK8" s="167">
        <v>222.22</v>
      </c>
      <c r="AL8" s="167">
        <v>62.92</v>
      </c>
      <c r="AM8" s="167">
        <v>30474.86</v>
      </c>
      <c r="AN8" s="168">
        <f t="shared" si="5"/>
        <v>30760</v>
      </c>
      <c r="AO8" s="12"/>
      <c r="AR8" s="9"/>
      <c r="AS8" s="12"/>
      <c r="AV8" s="9"/>
      <c r="AW8" s="12"/>
      <c r="AZ8" s="9"/>
      <c r="BA8" s="12"/>
      <c r="BD8" s="9"/>
      <c r="BE8" s="12"/>
      <c r="BH8" s="9"/>
      <c r="BI8" s="12"/>
      <c r="BL8" s="9"/>
      <c r="BM8" s="1"/>
      <c r="BN8" s="68"/>
      <c r="BO8" s="76"/>
      <c r="BP8" s="76"/>
      <c r="BQ8" s="70"/>
      <c r="BR8" s="68"/>
      <c r="BS8" s="76"/>
      <c r="BT8" s="76"/>
      <c r="BU8" s="70"/>
      <c r="BV8" s="68"/>
      <c r="BW8" s="76"/>
      <c r="BX8" s="76"/>
      <c r="BY8" s="70"/>
      <c r="BZ8" s="68"/>
      <c r="CA8" s="69"/>
      <c r="CB8" s="69"/>
      <c r="CC8" s="70"/>
      <c r="CD8" s="68"/>
      <c r="CE8" s="69"/>
      <c r="CF8" s="69"/>
      <c r="CG8" s="70"/>
      <c r="CH8" s="5"/>
      <c r="CK8" s="9"/>
      <c r="CL8" s="12"/>
      <c r="CO8" s="9"/>
      <c r="CP8" s="12"/>
      <c r="CS8" s="9"/>
      <c r="CT8" s="12"/>
      <c r="CW8" s="9"/>
      <c r="CX8" s="12"/>
      <c r="DA8" s="9"/>
      <c r="DF8" s="12"/>
      <c r="DI8" s="9"/>
      <c r="DJ8" s="1"/>
      <c r="DK8" s="14"/>
      <c r="DL8" s="14">
        <v>4570.6099999999997</v>
      </c>
      <c r="DM8" s="14"/>
      <c r="DN8" s="14"/>
      <c r="DO8" s="14"/>
      <c r="DP8" s="14"/>
      <c r="DQ8" s="14"/>
      <c r="DR8" s="14"/>
      <c r="DS8" s="12"/>
      <c r="DT8" s="14"/>
      <c r="DV8" s="14"/>
      <c r="DW8" s="1"/>
      <c r="DX8" s="12"/>
      <c r="DY8" s="5"/>
      <c r="DZ8" s="5"/>
      <c r="EA8" s="5"/>
      <c r="EB8" s="5"/>
      <c r="EC8" s="5"/>
      <c r="ED8" s="5"/>
      <c r="EE8" s="5"/>
      <c r="EF8" s="5"/>
      <c r="EG8" s="5"/>
      <c r="EH8" s="5"/>
      <c r="EI8" s="9"/>
      <c r="EJ8" s="1"/>
      <c r="EK8" s="14"/>
      <c r="EL8" s="14">
        <v>1</v>
      </c>
      <c r="EM8" s="14"/>
      <c r="EN8" s="14"/>
      <c r="EO8" s="14"/>
      <c r="EP8" s="14"/>
      <c r="EQ8" s="14"/>
      <c r="ER8" s="14"/>
      <c r="ES8" s="14"/>
      <c r="EU8" s="14"/>
      <c r="EW8" s="1"/>
      <c r="EX8" s="14"/>
      <c r="EY8" s="14">
        <v>4570.6099999999997</v>
      </c>
      <c r="EZ8" s="14"/>
      <c r="FA8" s="14"/>
      <c r="FB8" s="14"/>
      <c r="FC8" s="14"/>
      <c r="FD8" s="14"/>
      <c r="FE8" s="14"/>
      <c r="FF8" s="14"/>
      <c r="FH8" s="14"/>
      <c r="FJ8" s="1"/>
      <c r="FK8" s="14"/>
      <c r="FL8" s="14"/>
      <c r="FM8" s="12">
        <v>-4570.6099999999997</v>
      </c>
      <c r="FN8" s="12"/>
      <c r="FO8" s="14"/>
      <c r="FP8" s="14"/>
      <c r="FQ8" s="9"/>
      <c r="FR8" s="9"/>
      <c r="FT8" s="12"/>
      <c r="FU8" s="14"/>
      <c r="FV8" s="9"/>
    </row>
    <row r="9" spans="1:178" ht="14.65" thickBot="1" x14ac:dyDescent="0.5">
      <c r="A9" s="24" t="s">
        <v>43</v>
      </c>
      <c r="B9" s="9" t="s">
        <v>143</v>
      </c>
      <c r="C9" s="1"/>
      <c r="D9" s="14">
        <v>29</v>
      </c>
      <c r="E9" s="14">
        <v>29</v>
      </c>
      <c r="F9" s="14">
        <v>26</v>
      </c>
      <c r="G9" s="158">
        <v>21</v>
      </c>
      <c r="H9" s="158">
        <v>23</v>
      </c>
      <c r="I9" s="158">
        <v>26</v>
      </c>
      <c r="J9" s="14"/>
      <c r="K9" s="14"/>
      <c r="L9" s="14"/>
      <c r="M9" s="14"/>
      <c r="N9" s="14"/>
      <c r="O9" s="14"/>
      <c r="P9" s="1"/>
      <c r="Q9" s="68">
        <v>3693.13</v>
      </c>
      <c r="R9" s="69">
        <v>318.75</v>
      </c>
      <c r="S9" s="69">
        <v>13479.57</v>
      </c>
      <c r="T9" s="70">
        <f t="shared" si="0"/>
        <v>17491.45</v>
      </c>
      <c r="U9" s="68">
        <v>3677.6</v>
      </c>
      <c r="V9" s="69">
        <v>1316.07</v>
      </c>
      <c r="W9" s="69">
        <v>13009.52</v>
      </c>
      <c r="X9" s="70">
        <f t="shared" si="1"/>
        <v>18003.190000000002</v>
      </c>
      <c r="Y9" s="68">
        <v>2249.1999999999998</v>
      </c>
      <c r="Z9" s="69">
        <v>3394.81</v>
      </c>
      <c r="AA9" s="69">
        <v>15939.04</v>
      </c>
      <c r="AB9" s="70">
        <f t="shared" si="2"/>
        <v>21583.050000000003</v>
      </c>
      <c r="AC9" s="166">
        <v>2038.55</v>
      </c>
      <c r="AD9" s="167">
        <v>680.66</v>
      </c>
      <c r="AE9" s="167">
        <v>16765.169999999998</v>
      </c>
      <c r="AF9" s="168">
        <f t="shared" si="3"/>
        <v>19484.379999999997</v>
      </c>
      <c r="AG9" s="167">
        <v>2112.29</v>
      </c>
      <c r="AH9" s="167">
        <v>1304.43</v>
      </c>
      <c r="AI9" s="167">
        <v>14383.09</v>
      </c>
      <c r="AJ9" s="168">
        <f t="shared" si="4"/>
        <v>17799.810000000001</v>
      </c>
      <c r="AK9" s="167">
        <v>967.69</v>
      </c>
      <c r="AL9" s="167">
        <v>2293.81</v>
      </c>
      <c r="AM9" s="167">
        <v>11267.01</v>
      </c>
      <c r="AN9" s="168">
        <f t="shared" si="5"/>
        <v>14528.51</v>
      </c>
      <c r="AO9" s="12"/>
      <c r="AR9" s="9"/>
      <c r="AS9" s="12"/>
      <c r="AV9" s="9"/>
      <c r="AW9" s="12"/>
      <c r="AZ9" s="9"/>
      <c r="BA9" s="12"/>
      <c r="BD9" s="9"/>
      <c r="BE9" s="12"/>
      <c r="BH9" s="9"/>
      <c r="BI9" s="12"/>
      <c r="BL9" s="9"/>
      <c r="BM9" s="1"/>
      <c r="BN9" s="68"/>
      <c r="BO9" s="76"/>
      <c r="BP9" s="76"/>
      <c r="BQ9" s="70"/>
      <c r="BR9" s="68"/>
      <c r="BS9" s="76"/>
      <c r="BT9" s="76"/>
      <c r="BU9" s="70"/>
      <c r="BV9" s="68"/>
      <c r="BW9" s="76"/>
      <c r="BX9" s="76"/>
      <c r="BY9" s="70"/>
      <c r="BZ9" s="68"/>
      <c r="CA9" s="69"/>
      <c r="CB9" s="69"/>
      <c r="CC9" s="70"/>
      <c r="CD9" s="68"/>
      <c r="CE9" s="69"/>
      <c r="CF9" s="69"/>
      <c r="CG9" s="70"/>
      <c r="CH9" s="5"/>
      <c r="CK9" s="9"/>
      <c r="CL9" s="12"/>
      <c r="CO9" s="9"/>
      <c r="CP9" s="12"/>
      <c r="CS9" s="9"/>
      <c r="CT9" s="12"/>
      <c r="CW9" s="9"/>
      <c r="CX9" s="12"/>
      <c r="DA9" s="9"/>
      <c r="DF9" s="12"/>
      <c r="DI9" s="9"/>
      <c r="DJ9" s="1"/>
      <c r="DK9" s="14"/>
      <c r="DL9" s="14"/>
      <c r="DM9" s="14"/>
      <c r="DN9" s="14"/>
      <c r="DO9" s="14"/>
      <c r="DP9" s="14"/>
      <c r="DQ9" s="14"/>
      <c r="DR9" s="14"/>
      <c r="DS9" s="12"/>
      <c r="DT9" s="14"/>
      <c r="DV9" s="14"/>
      <c r="DW9" s="1"/>
      <c r="DX9" s="12"/>
      <c r="DY9" s="5"/>
      <c r="DZ9" s="5"/>
      <c r="EA9" s="5"/>
      <c r="EB9" s="5"/>
      <c r="EC9" s="5"/>
      <c r="ED9" s="5"/>
      <c r="EE9" s="5"/>
      <c r="EF9" s="5"/>
      <c r="EG9" s="5"/>
      <c r="EH9" s="5"/>
      <c r="EI9" s="9"/>
      <c r="EJ9" s="1"/>
      <c r="EK9" s="14"/>
      <c r="EL9" s="14"/>
      <c r="EM9" s="14"/>
      <c r="EN9" s="14"/>
      <c r="EO9" s="14"/>
      <c r="EP9" s="14"/>
      <c r="EQ9" s="14"/>
      <c r="ER9" s="14"/>
      <c r="ES9" s="14"/>
      <c r="EU9" s="14"/>
      <c r="EW9" s="1"/>
      <c r="EX9" s="14"/>
      <c r="EY9" s="14"/>
      <c r="EZ9" s="14"/>
      <c r="FA9" s="14"/>
      <c r="FB9" s="14"/>
      <c r="FC9" s="14"/>
      <c r="FD9" s="14"/>
      <c r="FE9" s="14"/>
      <c r="FF9" s="14"/>
      <c r="FH9" s="14"/>
      <c r="FJ9" s="1"/>
      <c r="FK9" s="14"/>
      <c r="FL9" s="14"/>
      <c r="FM9" s="12"/>
      <c r="FN9" s="12"/>
      <c r="FO9" s="14"/>
      <c r="FP9" s="14"/>
      <c r="FQ9" s="9"/>
      <c r="FR9" s="9"/>
      <c r="FT9" s="12"/>
      <c r="FU9" s="14"/>
      <c r="FV9" s="9"/>
    </row>
    <row r="10" spans="1:178" ht="14.65" thickBot="1" x14ac:dyDescent="0.5">
      <c r="A10" s="24" t="s">
        <v>44</v>
      </c>
      <c r="B10" s="9" t="s">
        <v>143</v>
      </c>
      <c r="C10" s="1"/>
      <c r="D10" s="14">
        <v>15</v>
      </c>
      <c r="E10" s="14">
        <v>9</v>
      </c>
      <c r="F10" s="14">
        <v>9</v>
      </c>
      <c r="G10" s="158">
        <v>10</v>
      </c>
      <c r="H10" s="158">
        <v>13</v>
      </c>
      <c r="I10" s="158">
        <v>6</v>
      </c>
      <c r="J10" s="14"/>
      <c r="K10" s="14"/>
      <c r="L10" s="14"/>
      <c r="M10" s="14"/>
      <c r="N10" s="14"/>
      <c r="O10" s="14"/>
      <c r="P10" s="1"/>
      <c r="Q10" s="68">
        <v>2524.79</v>
      </c>
      <c r="R10" s="69">
        <v>239.98</v>
      </c>
      <c r="S10" s="69">
        <v>2609.2600000000002</v>
      </c>
      <c r="T10" s="70">
        <f t="shared" si="0"/>
        <v>5374.0300000000007</v>
      </c>
      <c r="U10" s="68">
        <v>855.5</v>
      </c>
      <c r="V10" s="69">
        <v>67.84</v>
      </c>
      <c r="W10" s="69">
        <v>2670.34</v>
      </c>
      <c r="X10" s="70">
        <f t="shared" si="1"/>
        <v>3593.6800000000003</v>
      </c>
      <c r="Y10" s="68">
        <v>1652</v>
      </c>
      <c r="Z10" s="69">
        <v>41.96</v>
      </c>
      <c r="AA10" s="69">
        <v>2861.41</v>
      </c>
      <c r="AB10" s="70">
        <f t="shared" si="2"/>
        <v>4555.37</v>
      </c>
      <c r="AC10" s="166">
        <v>1900.87</v>
      </c>
      <c r="AD10" s="167">
        <v>373.38</v>
      </c>
      <c r="AE10" s="167">
        <v>3143.34</v>
      </c>
      <c r="AF10" s="168">
        <f t="shared" si="3"/>
        <v>5417.59</v>
      </c>
      <c r="AG10" s="171">
        <v>5091</v>
      </c>
      <c r="AH10" s="170"/>
      <c r="AI10" s="167">
        <v>3462.02</v>
      </c>
      <c r="AJ10" s="168">
        <f t="shared" si="4"/>
        <v>8553.02</v>
      </c>
      <c r="AK10" s="167">
        <v>366.02</v>
      </c>
      <c r="AL10" s="167">
        <v>250.17</v>
      </c>
      <c r="AM10" s="167">
        <v>3482.59</v>
      </c>
      <c r="AN10" s="168">
        <f t="shared" si="5"/>
        <v>4098.78</v>
      </c>
      <c r="AO10" s="12"/>
      <c r="AR10" s="9"/>
      <c r="AS10" s="12"/>
      <c r="AV10" s="9"/>
      <c r="AW10" s="12"/>
      <c r="AZ10" s="9"/>
      <c r="BA10" s="12"/>
      <c r="BD10" s="9"/>
      <c r="BE10" s="12"/>
      <c r="BH10" s="9"/>
      <c r="BI10" s="12"/>
      <c r="BL10" s="9"/>
      <c r="BM10" s="1"/>
      <c r="BN10" s="68"/>
      <c r="BO10" s="76"/>
      <c r="BP10" s="76"/>
      <c r="BQ10" s="70"/>
      <c r="BR10" s="68"/>
      <c r="BS10" s="76"/>
      <c r="BT10" s="76"/>
      <c r="BU10" s="70"/>
      <c r="BV10" s="68"/>
      <c r="BW10" s="76"/>
      <c r="BX10" s="76"/>
      <c r="BY10" s="70"/>
      <c r="BZ10" s="68"/>
      <c r="CA10" s="69"/>
      <c r="CB10" s="69"/>
      <c r="CC10" s="70"/>
      <c r="CD10" s="68"/>
      <c r="CE10" s="69"/>
      <c r="CF10" s="69"/>
      <c r="CG10" s="70"/>
      <c r="CH10" s="5"/>
      <c r="CK10" s="9"/>
      <c r="CL10" s="12"/>
      <c r="CO10" s="9"/>
      <c r="CP10" s="12"/>
      <c r="CS10" s="9"/>
      <c r="CT10" s="12"/>
      <c r="CW10" s="9"/>
      <c r="CX10" s="12"/>
      <c r="DA10" s="9"/>
      <c r="DF10" s="12"/>
      <c r="DI10" s="9"/>
      <c r="DJ10" s="1"/>
      <c r="DK10" s="14"/>
      <c r="DL10" s="14"/>
      <c r="DM10" s="14"/>
      <c r="DN10" s="14"/>
      <c r="DO10" s="14"/>
      <c r="DP10" s="14"/>
      <c r="DQ10" s="14"/>
      <c r="DR10" s="14"/>
      <c r="DS10" s="12"/>
      <c r="DT10" s="14"/>
      <c r="DV10" s="14"/>
      <c r="DW10" s="1"/>
      <c r="DX10" s="12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9"/>
      <c r="EJ10" s="1"/>
      <c r="EK10" s="14"/>
      <c r="EL10" s="14"/>
      <c r="EM10" s="14"/>
      <c r="EN10" s="14"/>
      <c r="EO10" s="14"/>
      <c r="EP10" s="14"/>
      <c r="EQ10" s="14"/>
      <c r="ER10" s="14"/>
      <c r="ES10" s="14"/>
      <c r="EU10" s="14"/>
      <c r="EW10" s="1"/>
      <c r="EX10" s="14"/>
      <c r="EY10" s="14"/>
      <c r="EZ10" s="14"/>
      <c r="FA10" s="14"/>
      <c r="FB10" s="14"/>
      <c r="FC10" s="14"/>
      <c r="FD10" s="14"/>
      <c r="FE10" s="14"/>
      <c r="FF10" s="14"/>
      <c r="FH10" s="14"/>
      <c r="FJ10" s="1"/>
      <c r="FK10" s="14"/>
      <c r="FL10" s="14"/>
      <c r="FM10" s="12"/>
      <c r="FN10" s="12"/>
      <c r="FO10" s="14"/>
      <c r="FP10" s="14"/>
      <c r="FQ10" s="9"/>
      <c r="FR10" s="9"/>
      <c r="FT10" s="12"/>
      <c r="FU10" s="14"/>
      <c r="FV10" s="9"/>
    </row>
    <row r="11" spans="1:178" ht="14.65" thickBot="1" x14ac:dyDescent="0.5">
      <c r="A11" s="24" t="s">
        <v>45</v>
      </c>
      <c r="B11" s="9" t="s">
        <v>143</v>
      </c>
      <c r="C11" s="1"/>
      <c r="D11" s="14">
        <v>48</v>
      </c>
      <c r="E11" s="14">
        <v>29</v>
      </c>
      <c r="F11" s="14">
        <v>34</v>
      </c>
      <c r="G11" s="158">
        <v>37</v>
      </c>
      <c r="H11" s="158">
        <v>42</v>
      </c>
      <c r="I11" s="158">
        <v>47</v>
      </c>
      <c r="J11" s="14"/>
      <c r="K11" s="14"/>
      <c r="L11" s="14"/>
      <c r="M11" s="14"/>
      <c r="N11" s="14"/>
      <c r="O11" s="14"/>
      <c r="P11" s="1"/>
      <c r="Q11" s="68">
        <v>9148.35</v>
      </c>
      <c r="R11" s="69">
        <v>3194.6</v>
      </c>
      <c r="S11" s="69">
        <v>7643.2</v>
      </c>
      <c r="T11" s="70">
        <f t="shared" si="0"/>
        <v>19986.150000000001</v>
      </c>
      <c r="U11" s="68">
        <v>2048.0300000000002</v>
      </c>
      <c r="V11" s="69">
        <v>2878.84</v>
      </c>
      <c r="W11" s="69">
        <v>6076.92</v>
      </c>
      <c r="X11" s="70">
        <f t="shared" si="1"/>
        <v>11003.79</v>
      </c>
      <c r="Y11" s="68">
        <v>37533.949999999997</v>
      </c>
      <c r="Z11" s="69">
        <v>1326.67</v>
      </c>
      <c r="AA11" s="69">
        <v>9052.5300000000007</v>
      </c>
      <c r="AB11" s="70">
        <f t="shared" si="2"/>
        <v>47913.149999999994</v>
      </c>
      <c r="AC11" s="166">
        <v>4364.7</v>
      </c>
      <c r="AD11" s="167">
        <v>1038.42</v>
      </c>
      <c r="AE11" s="167">
        <v>11946.77</v>
      </c>
      <c r="AF11" s="168">
        <f t="shared" si="3"/>
        <v>17349.89</v>
      </c>
      <c r="AG11" s="167">
        <v>5653.07</v>
      </c>
      <c r="AH11" s="167">
        <v>2421.66</v>
      </c>
      <c r="AI11" s="167">
        <v>13755.89</v>
      </c>
      <c r="AJ11" s="168">
        <f t="shared" si="4"/>
        <v>21830.62</v>
      </c>
      <c r="AK11" s="167">
        <v>2231.7199999999998</v>
      </c>
      <c r="AL11" s="167">
        <v>5646.54</v>
      </c>
      <c r="AM11" s="167">
        <v>14337.12</v>
      </c>
      <c r="AN11" s="168">
        <f t="shared" si="5"/>
        <v>22215.38</v>
      </c>
      <c r="AO11" s="12"/>
      <c r="AR11" s="9"/>
      <c r="AS11" s="12"/>
      <c r="AV11" s="9"/>
      <c r="AW11" s="12"/>
      <c r="AZ11" s="9"/>
      <c r="BA11" s="12"/>
      <c r="BD11" s="9"/>
      <c r="BE11" s="12"/>
      <c r="BH11" s="9"/>
      <c r="BI11" s="12"/>
      <c r="BL11" s="9"/>
      <c r="BM11" s="1"/>
      <c r="BN11" s="68"/>
      <c r="BO11" s="76"/>
      <c r="BP11" s="76"/>
      <c r="BQ11" s="70"/>
      <c r="BR11" s="68"/>
      <c r="BS11" s="76"/>
      <c r="BT11" s="76"/>
      <c r="BU11" s="70"/>
      <c r="BV11" s="68"/>
      <c r="BW11" s="76"/>
      <c r="BX11" s="76"/>
      <c r="BY11" s="70"/>
      <c r="BZ11" s="68"/>
      <c r="CA11" s="69"/>
      <c r="CB11" s="69"/>
      <c r="CC11" s="70"/>
      <c r="CD11" s="68"/>
      <c r="CE11" s="69"/>
      <c r="CF11" s="69"/>
      <c r="CG11" s="70"/>
      <c r="CH11" s="5"/>
      <c r="CK11" s="9"/>
      <c r="CL11" s="12"/>
      <c r="CO11" s="9"/>
      <c r="CP11" s="12"/>
      <c r="CS11" s="9"/>
      <c r="CT11" s="12"/>
      <c r="CW11" s="9"/>
      <c r="CX11" s="12"/>
      <c r="DA11" s="9"/>
      <c r="DF11" s="12"/>
      <c r="DI11" s="9"/>
      <c r="DJ11" s="1"/>
      <c r="DK11" s="14"/>
      <c r="DL11" s="14"/>
      <c r="DM11" s="14">
        <v>711.48</v>
      </c>
      <c r="DN11" s="14"/>
      <c r="DO11" s="14"/>
      <c r="DP11" s="14"/>
      <c r="DQ11" s="14"/>
      <c r="DR11" s="14"/>
      <c r="DS11" s="12"/>
      <c r="DT11" s="14"/>
      <c r="DV11" s="14"/>
      <c r="DW11" s="1"/>
      <c r="DX11" s="12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9"/>
      <c r="EJ11" s="1"/>
      <c r="EK11" s="14"/>
      <c r="EL11" s="14"/>
      <c r="EM11" s="14">
        <v>1</v>
      </c>
      <c r="EN11" s="14"/>
      <c r="EO11" s="14"/>
      <c r="EP11" s="14"/>
      <c r="EQ11" s="14"/>
      <c r="ER11" s="14"/>
      <c r="ES11" s="14"/>
      <c r="EU11" s="14"/>
      <c r="EW11" s="1"/>
      <c r="EX11" s="14"/>
      <c r="EY11" s="14"/>
      <c r="EZ11" s="14">
        <v>711.48</v>
      </c>
      <c r="FA11" s="14"/>
      <c r="FB11" s="14"/>
      <c r="FC11" s="14"/>
      <c r="FD11" s="14"/>
      <c r="FE11" s="14"/>
      <c r="FF11" s="14"/>
      <c r="FH11" s="14"/>
      <c r="FJ11" s="1"/>
      <c r="FK11" s="14"/>
      <c r="FL11" s="14"/>
      <c r="FM11" s="12"/>
      <c r="FN11" s="12"/>
      <c r="FO11" s="14"/>
      <c r="FP11" s="14"/>
      <c r="FQ11" s="9"/>
      <c r="FR11" s="9"/>
      <c r="FT11" s="12"/>
      <c r="FU11" s="14"/>
      <c r="FV11" s="9"/>
    </row>
    <row r="12" spans="1:178" ht="14.65" thickBot="1" x14ac:dyDescent="0.5">
      <c r="A12" s="24" t="s">
        <v>46</v>
      </c>
      <c r="B12" s="9" t="s">
        <v>143</v>
      </c>
      <c r="C12" s="1"/>
      <c r="D12" s="14">
        <v>7</v>
      </c>
      <c r="E12" s="14">
        <v>6</v>
      </c>
      <c r="F12" s="14"/>
      <c r="G12" s="158">
        <v>5</v>
      </c>
      <c r="H12" s="158">
        <v>1</v>
      </c>
      <c r="I12" s="159"/>
      <c r="J12" s="14"/>
      <c r="K12" s="14"/>
      <c r="L12" s="14"/>
      <c r="M12" s="14"/>
      <c r="N12" s="14"/>
      <c r="O12" s="14"/>
      <c r="P12" s="1"/>
      <c r="Q12" s="68">
        <v>1529.02</v>
      </c>
      <c r="R12" s="69"/>
      <c r="S12" s="69">
        <v>284.24</v>
      </c>
      <c r="T12" s="70">
        <f t="shared" si="0"/>
        <v>1813.26</v>
      </c>
      <c r="U12" s="68">
        <v>285.20999999999998</v>
      </c>
      <c r="V12" s="69"/>
      <c r="W12" s="69">
        <v>284.24</v>
      </c>
      <c r="X12" s="70">
        <f t="shared" si="1"/>
        <v>569.45000000000005</v>
      </c>
      <c r="Y12" s="68"/>
      <c r="Z12" s="69"/>
      <c r="AA12" s="69"/>
      <c r="AB12" s="70">
        <f t="shared" si="2"/>
        <v>0</v>
      </c>
      <c r="AC12" s="166">
        <v>356.37</v>
      </c>
      <c r="AD12" s="170"/>
      <c r="AE12" s="170"/>
      <c r="AF12" s="168">
        <f t="shared" si="3"/>
        <v>356.37</v>
      </c>
      <c r="AG12" s="170"/>
      <c r="AH12" s="167">
        <v>168.61</v>
      </c>
      <c r="AI12" s="170"/>
      <c r="AJ12" s="168">
        <f t="shared" si="4"/>
        <v>168.61</v>
      </c>
      <c r="AK12" s="169"/>
      <c r="AL12" s="169"/>
      <c r="AM12" s="169"/>
      <c r="AN12" s="168">
        <f t="shared" si="5"/>
        <v>0</v>
      </c>
      <c r="AO12" s="12"/>
      <c r="AR12" s="9"/>
      <c r="AS12" s="12"/>
      <c r="AV12" s="9"/>
      <c r="AW12" s="12"/>
      <c r="AZ12" s="9"/>
      <c r="BA12" s="12"/>
      <c r="BD12" s="9"/>
      <c r="BE12" s="12"/>
      <c r="BH12" s="9"/>
      <c r="BI12" s="12"/>
      <c r="BL12" s="9"/>
      <c r="BM12" s="1"/>
      <c r="BN12" s="68"/>
      <c r="BO12" s="76"/>
      <c r="BP12" s="76"/>
      <c r="BQ12" s="70"/>
      <c r="BR12" s="68"/>
      <c r="BS12" s="76"/>
      <c r="BT12" s="76"/>
      <c r="BU12" s="70"/>
      <c r="BV12" s="68"/>
      <c r="BW12" s="76"/>
      <c r="BX12" s="76"/>
      <c r="BY12" s="70"/>
      <c r="BZ12" s="68"/>
      <c r="CA12" s="69"/>
      <c r="CB12" s="69"/>
      <c r="CC12" s="70"/>
      <c r="CD12" s="68"/>
      <c r="CE12" s="69"/>
      <c r="CF12" s="69"/>
      <c r="CG12" s="70"/>
      <c r="CH12" s="5"/>
      <c r="CK12" s="9"/>
      <c r="CL12" s="12"/>
      <c r="CO12" s="9"/>
      <c r="CP12" s="12"/>
      <c r="CS12" s="9"/>
      <c r="CT12" s="12"/>
      <c r="CW12" s="9"/>
      <c r="CX12" s="12"/>
      <c r="DA12" s="9"/>
      <c r="DF12" s="12"/>
      <c r="DI12" s="9"/>
      <c r="DJ12" s="1"/>
      <c r="DK12" s="14"/>
      <c r="DL12" s="14"/>
      <c r="DM12" s="14"/>
      <c r="DN12" s="14"/>
      <c r="DO12" s="14"/>
      <c r="DP12" s="14"/>
      <c r="DQ12" s="14"/>
      <c r="DR12" s="14"/>
      <c r="DS12" s="12"/>
      <c r="DT12" s="14"/>
      <c r="DV12" s="14"/>
      <c r="DW12" s="1"/>
      <c r="DX12" s="12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9"/>
      <c r="EJ12" s="1"/>
      <c r="EK12" s="14"/>
      <c r="EL12" s="14"/>
      <c r="EM12" s="14"/>
      <c r="EN12" s="14"/>
      <c r="EO12" s="14"/>
      <c r="EP12" s="14"/>
      <c r="EQ12" s="14"/>
      <c r="ER12" s="14"/>
      <c r="ES12" s="14"/>
      <c r="EU12" s="14"/>
      <c r="EW12" s="1"/>
      <c r="EX12" s="14"/>
      <c r="EY12" s="14"/>
      <c r="EZ12" s="14"/>
      <c r="FA12" s="14"/>
      <c r="FB12" s="14"/>
      <c r="FC12" s="14"/>
      <c r="FD12" s="14"/>
      <c r="FE12" s="14"/>
      <c r="FF12" s="14"/>
      <c r="FH12" s="14"/>
      <c r="FJ12" s="1"/>
      <c r="FK12" s="14"/>
      <c r="FL12" s="14"/>
      <c r="FM12" s="12"/>
      <c r="FN12" s="12"/>
      <c r="FO12" s="14"/>
      <c r="FP12" s="14"/>
      <c r="FQ12" s="9"/>
      <c r="FR12" s="9"/>
      <c r="FT12" s="12"/>
      <c r="FU12" s="14"/>
      <c r="FV12" s="9"/>
    </row>
    <row r="13" spans="1:178" ht="14.65" thickBot="1" x14ac:dyDescent="0.5">
      <c r="A13" s="24" t="s">
        <v>47</v>
      </c>
      <c r="B13" s="9" t="s">
        <v>143</v>
      </c>
      <c r="C13" s="1"/>
      <c r="D13" s="14">
        <v>10</v>
      </c>
      <c r="E13" s="14">
        <v>11</v>
      </c>
      <c r="F13" s="14">
        <v>12</v>
      </c>
      <c r="G13" s="158">
        <v>12</v>
      </c>
      <c r="H13" s="158">
        <v>8</v>
      </c>
      <c r="I13" s="158">
        <v>7</v>
      </c>
      <c r="J13" s="14"/>
      <c r="K13" s="14"/>
      <c r="L13" s="14"/>
      <c r="M13" s="14"/>
      <c r="N13" s="14"/>
      <c r="O13" s="14"/>
      <c r="P13" s="1"/>
      <c r="Q13" s="68">
        <v>2508.6999999999998</v>
      </c>
      <c r="R13" s="69">
        <v>168.25</v>
      </c>
      <c r="S13" s="69">
        <v>3053.59</v>
      </c>
      <c r="T13" s="70">
        <f t="shared" si="0"/>
        <v>5730.54</v>
      </c>
      <c r="U13" s="68">
        <v>1506.45</v>
      </c>
      <c r="V13" s="69"/>
      <c r="W13" s="69">
        <v>4378.26</v>
      </c>
      <c r="X13" s="70">
        <f t="shared" si="1"/>
        <v>5884.71</v>
      </c>
      <c r="Y13" s="68">
        <v>1818.31</v>
      </c>
      <c r="Z13" s="69"/>
      <c r="AA13" s="69">
        <v>5844.1</v>
      </c>
      <c r="AB13" s="70">
        <f t="shared" si="2"/>
        <v>7662.41</v>
      </c>
      <c r="AC13" s="166">
        <v>473.54</v>
      </c>
      <c r="AD13" s="167">
        <v>4828.3900000000003</v>
      </c>
      <c r="AE13" s="167">
        <v>1766.59</v>
      </c>
      <c r="AF13" s="168">
        <f t="shared" si="3"/>
        <v>7068.52</v>
      </c>
      <c r="AG13" s="167">
        <v>368.98</v>
      </c>
      <c r="AH13" s="167">
        <v>872.2</v>
      </c>
      <c r="AI13" s="167">
        <v>6638.57</v>
      </c>
      <c r="AJ13" s="168">
        <f t="shared" si="4"/>
        <v>7879.75</v>
      </c>
      <c r="AK13" s="171">
        <v>316</v>
      </c>
      <c r="AL13" s="167">
        <v>102.54</v>
      </c>
      <c r="AM13" s="167">
        <v>6305.31</v>
      </c>
      <c r="AN13" s="168">
        <f t="shared" si="5"/>
        <v>6723.85</v>
      </c>
      <c r="AO13" s="12"/>
      <c r="AR13" s="9"/>
      <c r="AS13" s="12"/>
      <c r="AV13" s="9"/>
      <c r="AW13" s="12"/>
      <c r="AZ13" s="9"/>
      <c r="BA13" s="12"/>
      <c r="BD13" s="9"/>
      <c r="BE13" s="12"/>
      <c r="BH13" s="9"/>
      <c r="BI13" s="12"/>
      <c r="BL13" s="9"/>
      <c r="BM13" s="1"/>
      <c r="BN13" s="68"/>
      <c r="BO13" s="76"/>
      <c r="BP13" s="76"/>
      <c r="BQ13" s="70"/>
      <c r="BR13" s="68"/>
      <c r="BS13" s="76"/>
      <c r="BT13" s="76"/>
      <c r="BU13" s="70"/>
      <c r="BV13" s="68"/>
      <c r="BW13" s="76"/>
      <c r="BX13" s="76"/>
      <c r="BY13" s="70"/>
      <c r="BZ13" s="68"/>
      <c r="CA13" s="69"/>
      <c r="CB13" s="69"/>
      <c r="CC13" s="70"/>
      <c r="CD13" s="68"/>
      <c r="CE13" s="69"/>
      <c r="CF13" s="69"/>
      <c r="CG13" s="70"/>
      <c r="CH13" s="5"/>
      <c r="CK13" s="9"/>
      <c r="CL13" s="12"/>
      <c r="CO13" s="9"/>
      <c r="CP13" s="12"/>
      <c r="CS13" s="9"/>
      <c r="CT13" s="12"/>
      <c r="CW13" s="9"/>
      <c r="CX13" s="12"/>
      <c r="DA13" s="9"/>
      <c r="DF13" s="12"/>
      <c r="DI13" s="9"/>
      <c r="DJ13" s="1"/>
      <c r="DK13" s="14"/>
      <c r="DL13" s="14"/>
      <c r="DM13" s="14"/>
      <c r="DN13" s="14"/>
      <c r="DO13" s="14"/>
      <c r="DP13" s="14"/>
      <c r="DQ13" s="14"/>
      <c r="DR13" s="14"/>
      <c r="DS13" s="12"/>
      <c r="DT13" s="14"/>
      <c r="DV13" s="14"/>
      <c r="DW13" s="1"/>
      <c r="DX13" s="12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9"/>
      <c r="EJ13" s="1"/>
      <c r="EK13" s="14"/>
      <c r="EL13" s="14"/>
      <c r="EM13" s="14"/>
      <c r="EN13" s="14"/>
      <c r="EO13" s="14"/>
      <c r="EP13" s="14"/>
      <c r="EQ13" s="14"/>
      <c r="ER13" s="14"/>
      <c r="ES13" s="14"/>
      <c r="EU13" s="14"/>
      <c r="EW13" s="1"/>
      <c r="EX13" s="14"/>
      <c r="EY13" s="14"/>
      <c r="EZ13" s="14"/>
      <c r="FA13" s="14"/>
      <c r="FB13" s="14"/>
      <c r="FC13" s="14"/>
      <c r="FD13" s="14"/>
      <c r="FE13" s="14"/>
      <c r="FF13" s="14"/>
      <c r="FH13" s="14"/>
      <c r="FJ13" s="1"/>
      <c r="FK13" s="14"/>
      <c r="FL13" s="14"/>
      <c r="FM13" s="12"/>
      <c r="FN13" s="12"/>
      <c r="FO13" s="14"/>
      <c r="FP13" s="14"/>
      <c r="FQ13" s="9"/>
      <c r="FR13" s="9"/>
      <c r="FT13" s="12"/>
      <c r="FU13" s="14"/>
      <c r="FV13" s="9"/>
    </row>
    <row r="14" spans="1:178" ht="14.65" thickBot="1" x14ac:dyDescent="0.5">
      <c r="A14" s="24" t="s">
        <v>48</v>
      </c>
      <c r="B14" s="9" t="s">
        <v>143</v>
      </c>
      <c r="C14" s="1"/>
      <c r="D14" s="14">
        <v>2</v>
      </c>
      <c r="E14" s="14">
        <v>1</v>
      </c>
      <c r="F14" s="14"/>
      <c r="G14" s="160"/>
      <c r="H14" s="158">
        <v>1</v>
      </c>
      <c r="I14" s="159"/>
      <c r="J14" s="14"/>
      <c r="K14" s="14"/>
      <c r="L14" s="14"/>
      <c r="M14" s="14"/>
      <c r="N14" s="14"/>
      <c r="O14" s="14"/>
      <c r="P14" s="1"/>
      <c r="Q14" s="68">
        <v>9.5</v>
      </c>
      <c r="R14" s="69">
        <v>466.89</v>
      </c>
      <c r="S14" s="69"/>
      <c r="T14" s="70">
        <f t="shared" si="0"/>
        <v>476.39</v>
      </c>
      <c r="U14" s="68"/>
      <c r="V14" s="69">
        <v>466.89</v>
      </c>
      <c r="W14" s="69"/>
      <c r="X14" s="70">
        <f t="shared" si="1"/>
        <v>466.89</v>
      </c>
      <c r="Y14" s="68"/>
      <c r="Z14" s="69"/>
      <c r="AA14" s="69"/>
      <c r="AB14" s="70">
        <f t="shared" si="2"/>
        <v>0</v>
      </c>
      <c r="AC14" s="172"/>
      <c r="AD14" s="170"/>
      <c r="AE14" s="170"/>
      <c r="AF14" s="168">
        <f t="shared" si="3"/>
        <v>0</v>
      </c>
      <c r="AG14" s="167">
        <v>110.07</v>
      </c>
      <c r="AH14" s="170"/>
      <c r="AI14" s="170"/>
      <c r="AJ14" s="168">
        <f t="shared" si="4"/>
        <v>110.07</v>
      </c>
      <c r="AK14" s="169"/>
      <c r="AL14" s="169"/>
      <c r="AM14" s="169"/>
      <c r="AN14" s="168">
        <f t="shared" si="5"/>
        <v>0</v>
      </c>
      <c r="AO14" s="12"/>
      <c r="AR14" s="9"/>
      <c r="AS14" s="12"/>
      <c r="AV14" s="9"/>
      <c r="AW14" s="12"/>
      <c r="AZ14" s="9"/>
      <c r="BA14" s="12"/>
      <c r="BD14" s="9"/>
      <c r="BE14" s="12"/>
      <c r="BH14" s="9"/>
      <c r="BI14" s="12"/>
      <c r="BL14" s="9"/>
      <c r="BM14" s="1"/>
      <c r="BN14" s="68"/>
      <c r="BO14" s="76"/>
      <c r="BP14" s="76"/>
      <c r="BQ14" s="70"/>
      <c r="BR14" s="68"/>
      <c r="BS14" s="76"/>
      <c r="BT14" s="76"/>
      <c r="BU14" s="70"/>
      <c r="BV14" s="68"/>
      <c r="BW14" s="76"/>
      <c r="BX14" s="76"/>
      <c r="BY14" s="70"/>
      <c r="BZ14" s="68"/>
      <c r="CA14" s="69"/>
      <c r="CB14" s="69"/>
      <c r="CC14" s="70"/>
      <c r="CD14" s="68"/>
      <c r="CE14" s="69"/>
      <c r="CF14" s="69"/>
      <c r="CG14" s="70"/>
      <c r="CH14" s="5"/>
      <c r="CK14" s="9"/>
      <c r="CL14" s="12"/>
      <c r="CO14" s="9"/>
      <c r="CP14" s="12"/>
      <c r="CS14" s="9"/>
      <c r="CT14" s="12"/>
      <c r="CW14" s="9"/>
      <c r="CX14" s="12"/>
      <c r="DA14" s="9"/>
      <c r="DF14" s="12"/>
      <c r="DI14" s="9"/>
      <c r="DJ14" s="1"/>
      <c r="DK14" s="14"/>
      <c r="DL14" s="14"/>
      <c r="DM14" s="14"/>
      <c r="DN14" s="14"/>
      <c r="DO14" s="14"/>
      <c r="DP14" s="14"/>
      <c r="DQ14" s="14"/>
      <c r="DR14" s="14"/>
      <c r="DS14" s="12"/>
      <c r="DT14" s="14"/>
      <c r="DV14" s="14"/>
      <c r="DW14" s="1"/>
      <c r="DX14" s="12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9"/>
      <c r="EJ14" s="1"/>
      <c r="EK14" s="14"/>
      <c r="EL14" s="14"/>
      <c r="EM14" s="14"/>
      <c r="EN14" s="14"/>
      <c r="EO14" s="14"/>
      <c r="EP14" s="14"/>
      <c r="EQ14" s="14"/>
      <c r="ER14" s="14"/>
      <c r="ES14" s="14"/>
      <c r="EU14" s="14"/>
      <c r="EW14" s="1"/>
      <c r="EX14" s="14"/>
      <c r="EY14" s="14"/>
      <c r="EZ14" s="14"/>
      <c r="FA14" s="14"/>
      <c r="FB14" s="14"/>
      <c r="FC14" s="14"/>
      <c r="FD14" s="14"/>
      <c r="FE14" s="14"/>
      <c r="FF14" s="14"/>
      <c r="FH14" s="14"/>
      <c r="FJ14" s="1"/>
      <c r="FK14" s="14"/>
      <c r="FL14" s="14"/>
      <c r="FM14" s="12"/>
      <c r="FN14" s="12"/>
      <c r="FO14" s="14"/>
      <c r="FP14" s="14"/>
      <c r="FQ14" s="9"/>
      <c r="FR14" s="9"/>
      <c r="FT14" s="12"/>
      <c r="FU14" s="14"/>
      <c r="FV14" s="9"/>
    </row>
    <row r="15" spans="1:178" ht="14.65" thickBot="1" x14ac:dyDescent="0.5">
      <c r="A15" s="24" t="s">
        <v>49</v>
      </c>
      <c r="B15" s="9" t="s">
        <v>143</v>
      </c>
      <c r="C15" s="1"/>
      <c r="D15" s="14">
        <v>5</v>
      </c>
      <c r="E15" s="14">
        <v>9</v>
      </c>
      <c r="F15" s="14">
        <v>5</v>
      </c>
      <c r="G15" s="158">
        <v>4</v>
      </c>
      <c r="H15" s="158">
        <v>2</v>
      </c>
      <c r="I15" s="158">
        <v>3</v>
      </c>
      <c r="J15" s="14"/>
      <c r="K15" s="14"/>
      <c r="L15" s="14"/>
      <c r="M15" s="14"/>
      <c r="N15" s="14"/>
      <c r="O15" s="14"/>
      <c r="P15" s="1"/>
      <c r="Q15" s="68">
        <v>360.73</v>
      </c>
      <c r="R15" s="69"/>
      <c r="S15" s="69">
        <v>566.63</v>
      </c>
      <c r="T15" s="70">
        <f t="shared" si="0"/>
        <v>927.36</v>
      </c>
      <c r="U15" s="68">
        <v>1673.49</v>
      </c>
      <c r="V15" s="69"/>
      <c r="W15" s="69">
        <v>450.23</v>
      </c>
      <c r="X15" s="70">
        <f t="shared" si="1"/>
        <v>2123.7200000000003</v>
      </c>
      <c r="Y15" s="68">
        <v>424.45</v>
      </c>
      <c r="Z15" s="69">
        <v>334.25</v>
      </c>
      <c r="AA15" s="69">
        <v>450.23</v>
      </c>
      <c r="AB15" s="70">
        <f t="shared" si="2"/>
        <v>1208.93</v>
      </c>
      <c r="AC15" s="166">
        <v>354.23</v>
      </c>
      <c r="AD15" s="167">
        <v>435.39</v>
      </c>
      <c r="AE15" s="170"/>
      <c r="AF15" s="168">
        <f t="shared" si="3"/>
        <v>789.62</v>
      </c>
      <c r="AG15" s="167">
        <v>91.94</v>
      </c>
      <c r="AH15" s="167">
        <v>421.36</v>
      </c>
      <c r="AI15" s="170"/>
      <c r="AJ15" s="168">
        <f t="shared" si="4"/>
        <v>513.29999999999995</v>
      </c>
      <c r="AK15" s="167">
        <v>327.01</v>
      </c>
      <c r="AL15" s="169"/>
      <c r="AM15" s="169"/>
      <c r="AN15" s="168">
        <f t="shared" si="5"/>
        <v>327.01</v>
      </c>
      <c r="AO15" s="12"/>
      <c r="AR15" s="9"/>
      <c r="AS15" s="12"/>
      <c r="AV15" s="9"/>
      <c r="AW15" s="12"/>
      <c r="AZ15" s="9"/>
      <c r="BA15" s="12"/>
      <c r="BD15" s="9"/>
      <c r="BE15" s="12"/>
      <c r="BH15" s="9"/>
      <c r="BI15" s="12"/>
      <c r="BL15" s="9"/>
      <c r="BM15" s="1"/>
      <c r="BN15" s="68"/>
      <c r="BO15" s="76"/>
      <c r="BP15" s="76"/>
      <c r="BQ15" s="70"/>
      <c r="BR15" s="68"/>
      <c r="BS15" s="76"/>
      <c r="BT15" s="76"/>
      <c r="BU15" s="70"/>
      <c r="BV15" s="68"/>
      <c r="BW15" s="76"/>
      <c r="BX15" s="76"/>
      <c r="BY15" s="70"/>
      <c r="BZ15" s="68"/>
      <c r="CA15" s="69"/>
      <c r="CB15" s="69"/>
      <c r="CC15" s="70"/>
      <c r="CD15" s="68"/>
      <c r="CE15" s="69"/>
      <c r="CF15" s="69"/>
      <c r="CG15" s="70"/>
      <c r="CH15" s="5"/>
      <c r="CK15" s="9"/>
      <c r="CL15" s="12"/>
      <c r="CO15" s="9"/>
      <c r="CP15" s="12"/>
      <c r="CS15" s="9"/>
      <c r="CT15" s="12"/>
      <c r="CW15" s="9"/>
      <c r="CX15" s="12"/>
      <c r="DA15" s="9"/>
      <c r="DF15" s="12"/>
      <c r="DI15" s="9"/>
      <c r="DJ15" s="1"/>
      <c r="DK15" s="14"/>
      <c r="DL15" s="14"/>
      <c r="DM15" s="14"/>
      <c r="DN15" s="14"/>
      <c r="DO15" s="14"/>
      <c r="DP15" s="14"/>
      <c r="DQ15" s="14"/>
      <c r="DR15" s="14"/>
      <c r="DS15" s="12"/>
      <c r="DT15" s="14"/>
      <c r="DV15" s="14"/>
      <c r="DW15" s="1"/>
      <c r="DX15" s="12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9"/>
      <c r="EJ15" s="1"/>
      <c r="EK15" s="14"/>
      <c r="EL15" s="14"/>
      <c r="EM15" s="14"/>
      <c r="EN15" s="14"/>
      <c r="EO15" s="14"/>
      <c r="EP15" s="14"/>
      <c r="EQ15" s="14"/>
      <c r="ER15" s="14"/>
      <c r="ES15" s="14"/>
      <c r="EU15" s="14"/>
      <c r="EW15" s="1"/>
      <c r="EX15" s="14"/>
      <c r="EY15" s="14"/>
      <c r="EZ15" s="14"/>
      <c r="FA15" s="14"/>
      <c r="FB15" s="14"/>
      <c r="FC15" s="14"/>
      <c r="FD15" s="14"/>
      <c r="FE15" s="14"/>
      <c r="FF15" s="14"/>
      <c r="FH15" s="14"/>
      <c r="FJ15" s="1"/>
      <c r="FK15" s="14"/>
      <c r="FL15" s="14"/>
      <c r="FM15" s="12"/>
      <c r="FN15" s="12"/>
      <c r="FO15" s="14"/>
      <c r="FP15" s="14"/>
      <c r="FQ15" s="9"/>
      <c r="FR15" s="9"/>
      <c r="FT15" s="12"/>
      <c r="FU15" s="14"/>
      <c r="FV15" s="9"/>
    </row>
    <row r="16" spans="1:178" ht="14.65" thickBot="1" x14ac:dyDescent="0.5">
      <c r="A16" s="24" t="s">
        <v>50</v>
      </c>
      <c r="B16" s="9" t="s">
        <v>143</v>
      </c>
      <c r="C16" s="1"/>
      <c r="D16" s="14">
        <v>10</v>
      </c>
      <c r="E16" s="14">
        <v>13</v>
      </c>
      <c r="F16" s="14">
        <v>11</v>
      </c>
      <c r="G16" s="158">
        <v>12</v>
      </c>
      <c r="H16" s="158">
        <v>8</v>
      </c>
      <c r="I16" s="158">
        <v>12</v>
      </c>
      <c r="J16" s="14"/>
      <c r="K16" s="14"/>
      <c r="L16" s="14"/>
      <c r="M16" s="14"/>
      <c r="N16" s="14"/>
      <c r="O16" s="14"/>
      <c r="P16" s="1"/>
      <c r="Q16" s="68">
        <v>6218.72</v>
      </c>
      <c r="R16" s="69">
        <v>278.8</v>
      </c>
      <c r="S16" s="69"/>
      <c r="T16" s="70">
        <f t="shared" si="0"/>
        <v>6497.52</v>
      </c>
      <c r="U16" s="68">
        <v>8856.2900000000009</v>
      </c>
      <c r="V16" s="69">
        <v>319.32</v>
      </c>
      <c r="W16" s="69">
        <v>299.77999999999997</v>
      </c>
      <c r="X16" s="70">
        <f t="shared" si="1"/>
        <v>9475.3900000000012</v>
      </c>
      <c r="Y16" s="68">
        <v>1202.52</v>
      </c>
      <c r="Z16" s="69">
        <v>15440.78</v>
      </c>
      <c r="AA16" s="69"/>
      <c r="AB16" s="70">
        <f t="shared" si="2"/>
        <v>16643.3</v>
      </c>
      <c r="AC16" s="166">
        <v>825.34</v>
      </c>
      <c r="AD16" s="167">
        <v>849.6</v>
      </c>
      <c r="AE16" s="167">
        <v>1844.05</v>
      </c>
      <c r="AF16" s="168">
        <f t="shared" si="3"/>
        <v>3518.99</v>
      </c>
      <c r="AG16" s="167">
        <v>6828.28</v>
      </c>
      <c r="AH16" s="167">
        <v>290.8</v>
      </c>
      <c r="AI16" s="167">
        <v>1299.44</v>
      </c>
      <c r="AJ16" s="168">
        <f t="shared" si="4"/>
        <v>8418.52</v>
      </c>
      <c r="AK16" s="167">
        <v>8749.0300000000007</v>
      </c>
      <c r="AL16" s="167">
        <v>559.41999999999996</v>
      </c>
      <c r="AM16" s="167">
        <v>1502.24</v>
      </c>
      <c r="AN16" s="168">
        <f t="shared" si="5"/>
        <v>10810.69</v>
      </c>
      <c r="AO16" s="12"/>
      <c r="AR16" s="9"/>
      <c r="AS16" s="12"/>
      <c r="AV16" s="9"/>
      <c r="AW16" s="12"/>
      <c r="AZ16" s="9"/>
      <c r="BA16" s="12"/>
      <c r="BD16" s="9"/>
      <c r="BE16" s="12"/>
      <c r="BH16" s="9"/>
      <c r="BI16" s="12"/>
      <c r="BL16" s="9"/>
      <c r="BM16" s="1"/>
      <c r="BN16" s="68"/>
      <c r="BO16" s="76"/>
      <c r="BP16" s="76"/>
      <c r="BQ16" s="70"/>
      <c r="BR16" s="68"/>
      <c r="BS16" s="76"/>
      <c r="BT16" s="76"/>
      <c r="BU16" s="70"/>
      <c r="BV16" s="68"/>
      <c r="BW16" s="76"/>
      <c r="BX16" s="76"/>
      <c r="BY16" s="70"/>
      <c r="BZ16" s="68"/>
      <c r="CA16" s="69"/>
      <c r="CB16" s="69"/>
      <c r="CC16" s="70"/>
      <c r="CD16" s="68"/>
      <c r="CE16" s="69"/>
      <c r="CF16" s="69"/>
      <c r="CG16" s="70"/>
      <c r="CH16" s="5"/>
      <c r="CK16" s="9"/>
      <c r="CL16" s="12"/>
      <c r="CO16" s="9"/>
      <c r="CP16" s="12"/>
      <c r="CS16" s="9"/>
      <c r="CT16" s="12"/>
      <c r="CW16" s="9"/>
      <c r="CX16" s="12"/>
      <c r="DA16" s="9"/>
      <c r="DF16" s="12"/>
      <c r="DI16" s="9"/>
      <c r="DJ16" s="1"/>
      <c r="DK16" s="14"/>
      <c r="DL16" s="14"/>
      <c r="DM16" s="14"/>
      <c r="DN16" s="14"/>
      <c r="DO16" s="14"/>
      <c r="DP16" s="14"/>
      <c r="DQ16" s="14"/>
      <c r="DR16" s="14"/>
      <c r="DS16" s="12"/>
      <c r="DT16" s="14"/>
      <c r="DV16" s="14"/>
      <c r="DW16" s="1"/>
      <c r="DX16" s="12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9"/>
      <c r="EJ16" s="1"/>
      <c r="EK16" s="14"/>
      <c r="EL16" s="14"/>
      <c r="EM16" s="14"/>
      <c r="EN16" s="14"/>
      <c r="EO16" s="14"/>
      <c r="EP16" s="14"/>
      <c r="EQ16" s="14"/>
      <c r="ER16" s="14"/>
      <c r="ES16" s="14"/>
      <c r="EU16" s="14"/>
      <c r="EW16" s="1"/>
      <c r="EX16" s="14"/>
      <c r="EY16" s="14"/>
      <c r="EZ16" s="14"/>
      <c r="FA16" s="14"/>
      <c r="FB16" s="14"/>
      <c r="FC16" s="14"/>
      <c r="FD16" s="14"/>
      <c r="FE16" s="14"/>
      <c r="FF16" s="14"/>
      <c r="FH16" s="14"/>
      <c r="FJ16" s="1"/>
      <c r="FK16" s="14"/>
      <c r="FL16" s="14"/>
      <c r="FM16" s="12"/>
      <c r="FN16" s="12"/>
      <c r="FO16" s="14"/>
      <c r="FP16" s="14"/>
      <c r="FQ16" s="9"/>
      <c r="FR16" s="9"/>
      <c r="FT16" s="12"/>
      <c r="FU16" s="14"/>
      <c r="FV16" s="9"/>
    </row>
    <row r="17" spans="1:178" ht="14.65" thickBot="1" x14ac:dyDescent="0.5">
      <c r="A17" s="24" t="s">
        <v>51</v>
      </c>
      <c r="B17" s="9" t="s">
        <v>143</v>
      </c>
      <c r="C17" s="1"/>
      <c r="D17" s="14">
        <v>2</v>
      </c>
      <c r="E17" s="14">
        <v>3</v>
      </c>
      <c r="F17" s="14">
        <v>2</v>
      </c>
      <c r="G17" s="158">
        <v>2</v>
      </c>
      <c r="H17" s="158">
        <v>3</v>
      </c>
      <c r="I17" s="158">
        <v>2</v>
      </c>
      <c r="J17" s="14"/>
      <c r="K17" s="14"/>
      <c r="L17" s="14"/>
      <c r="M17" s="14"/>
      <c r="N17" s="14"/>
      <c r="O17" s="14"/>
      <c r="P17" s="1"/>
      <c r="Q17" s="68">
        <v>170.49</v>
      </c>
      <c r="R17" s="69"/>
      <c r="S17" s="69"/>
      <c r="T17" s="70">
        <f t="shared" si="0"/>
        <v>170.49</v>
      </c>
      <c r="U17" s="68">
        <v>77.28</v>
      </c>
      <c r="V17" s="69">
        <v>286.31</v>
      </c>
      <c r="W17" s="69"/>
      <c r="X17" s="70">
        <f t="shared" si="1"/>
        <v>363.59000000000003</v>
      </c>
      <c r="Y17" s="68">
        <v>81.77</v>
      </c>
      <c r="Z17" s="69"/>
      <c r="AA17" s="69"/>
      <c r="AB17" s="70">
        <f t="shared" si="2"/>
        <v>81.77</v>
      </c>
      <c r="AC17" s="166">
        <v>46.38</v>
      </c>
      <c r="AD17" s="167">
        <v>194.03</v>
      </c>
      <c r="AE17" s="170"/>
      <c r="AF17" s="168">
        <f t="shared" si="3"/>
        <v>240.41</v>
      </c>
      <c r="AG17" s="167">
        <v>581.72</v>
      </c>
      <c r="AH17" s="170"/>
      <c r="AI17" s="167">
        <v>300.55</v>
      </c>
      <c r="AJ17" s="168">
        <f t="shared" si="4"/>
        <v>882.27</v>
      </c>
      <c r="AK17" s="167">
        <v>81.69</v>
      </c>
      <c r="AL17" s="169"/>
      <c r="AM17" s="167">
        <v>366.27</v>
      </c>
      <c r="AN17" s="168">
        <f t="shared" si="5"/>
        <v>447.96</v>
      </c>
      <c r="AO17" s="12"/>
      <c r="AR17" s="9"/>
      <c r="AS17" s="12"/>
      <c r="AV17" s="9"/>
      <c r="AW17" s="12"/>
      <c r="AZ17" s="9"/>
      <c r="BA17" s="12"/>
      <c r="BD17" s="9"/>
      <c r="BE17" s="12"/>
      <c r="BH17" s="9"/>
      <c r="BI17" s="12"/>
      <c r="BL17" s="9"/>
      <c r="BM17" s="1"/>
      <c r="BN17" s="68"/>
      <c r="BO17" s="76"/>
      <c r="BP17" s="76"/>
      <c r="BQ17" s="70"/>
      <c r="BR17" s="68"/>
      <c r="BS17" s="76"/>
      <c r="BT17" s="76"/>
      <c r="BU17" s="70"/>
      <c r="BV17" s="68"/>
      <c r="BW17" s="76"/>
      <c r="BX17" s="76"/>
      <c r="BY17" s="70"/>
      <c r="BZ17" s="68"/>
      <c r="CA17" s="69"/>
      <c r="CB17" s="69"/>
      <c r="CC17" s="70"/>
      <c r="CD17" s="68"/>
      <c r="CE17" s="69"/>
      <c r="CF17" s="69"/>
      <c r="CG17" s="70"/>
      <c r="CH17" s="5"/>
      <c r="CK17" s="9"/>
      <c r="CL17" s="12"/>
      <c r="CO17" s="9"/>
      <c r="CP17" s="12"/>
      <c r="CS17" s="9"/>
      <c r="CT17" s="12"/>
      <c r="CW17" s="9"/>
      <c r="CX17" s="12"/>
      <c r="DA17" s="9"/>
      <c r="DF17" s="12"/>
      <c r="DI17" s="9"/>
      <c r="DJ17" s="1"/>
      <c r="DK17" s="14"/>
      <c r="DL17" s="14"/>
      <c r="DM17" s="14"/>
      <c r="DN17" s="14"/>
      <c r="DO17" s="14"/>
      <c r="DP17" s="14"/>
      <c r="DQ17" s="14"/>
      <c r="DR17" s="14"/>
      <c r="DS17" s="12"/>
      <c r="DT17" s="14"/>
      <c r="DV17" s="14"/>
      <c r="DW17" s="1"/>
      <c r="DX17" s="12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9"/>
      <c r="EJ17" s="1"/>
      <c r="EK17" s="14"/>
      <c r="EL17" s="14"/>
      <c r="EM17" s="14"/>
      <c r="EN17" s="14"/>
      <c r="EO17" s="14"/>
      <c r="EP17" s="14"/>
      <c r="EQ17" s="14"/>
      <c r="ER17" s="14"/>
      <c r="ES17" s="14"/>
      <c r="EU17" s="14"/>
      <c r="EW17" s="1"/>
      <c r="EX17" s="14"/>
      <c r="EY17" s="14"/>
      <c r="EZ17" s="14"/>
      <c r="FA17" s="14"/>
      <c r="FB17" s="14"/>
      <c r="FC17" s="14"/>
      <c r="FD17" s="14"/>
      <c r="FE17" s="14"/>
      <c r="FF17" s="14"/>
      <c r="FH17" s="14"/>
      <c r="FJ17" s="1"/>
      <c r="FK17" s="14"/>
      <c r="FL17" s="14"/>
      <c r="FM17" s="12"/>
      <c r="FN17" s="12"/>
      <c r="FO17" s="14"/>
      <c r="FP17" s="14"/>
      <c r="FQ17" s="9"/>
      <c r="FR17" s="9"/>
      <c r="FT17" s="12"/>
      <c r="FU17" s="14"/>
      <c r="FV17" s="9"/>
    </row>
    <row r="18" spans="1:178" ht="14.65" thickBot="1" x14ac:dyDescent="0.5">
      <c r="A18" s="24" t="s">
        <v>52</v>
      </c>
      <c r="B18" s="9" t="s">
        <v>143</v>
      </c>
      <c r="C18" s="1"/>
      <c r="D18" s="14">
        <v>91</v>
      </c>
      <c r="E18" s="14">
        <v>63</v>
      </c>
      <c r="F18" s="14">
        <v>45</v>
      </c>
      <c r="G18" s="158">
        <v>46</v>
      </c>
      <c r="H18" s="158">
        <v>55</v>
      </c>
      <c r="I18" s="158">
        <v>42</v>
      </c>
      <c r="J18" s="14"/>
      <c r="K18" s="14"/>
      <c r="L18" s="14"/>
      <c r="M18" s="14"/>
      <c r="N18" s="14"/>
      <c r="O18" s="14"/>
      <c r="P18" s="1"/>
      <c r="Q18" s="68">
        <v>54189.57</v>
      </c>
      <c r="R18" s="69">
        <v>2375.13</v>
      </c>
      <c r="S18" s="69">
        <v>13901.48</v>
      </c>
      <c r="T18" s="70">
        <f t="shared" si="0"/>
        <v>70466.179999999993</v>
      </c>
      <c r="U18" s="68">
        <v>17367.07</v>
      </c>
      <c r="V18" s="69">
        <v>2339.63</v>
      </c>
      <c r="W18" s="69">
        <v>19254.939999999999</v>
      </c>
      <c r="X18" s="70">
        <f t="shared" si="1"/>
        <v>38961.64</v>
      </c>
      <c r="Y18" s="68">
        <v>4222.3</v>
      </c>
      <c r="Z18" s="69">
        <v>8862.1299999999992</v>
      </c>
      <c r="AA18" s="69">
        <v>16565.740000000002</v>
      </c>
      <c r="AB18" s="70">
        <f t="shared" si="2"/>
        <v>29650.170000000002</v>
      </c>
      <c r="AC18" s="166">
        <v>8876.6299999999992</v>
      </c>
      <c r="AD18" s="167">
        <v>4240.51</v>
      </c>
      <c r="AE18" s="167">
        <v>18961.169999999998</v>
      </c>
      <c r="AF18" s="168">
        <f t="shared" si="3"/>
        <v>32078.309999999998</v>
      </c>
      <c r="AG18" s="167">
        <v>7240.61</v>
      </c>
      <c r="AH18" s="167">
        <v>1942.26</v>
      </c>
      <c r="AI18" s="167">
        <v>20755.54</v>
      </c>
      <c r="AJ18" s="168">
        <f t="shared" si="4"/>
        <v>29938.41</v>
      </c>
      <c r="AK18" s="167">
        <v>4381.9799999999996</v>
      </c>
      <c r="AL18" s="167">
        <v>1995.7</v>
      </c>
      <c r="AM18" s="167">
        <v>18729.72</v>
      </c>
      <c r="AN18" s="168">
        <f t="shared" si="5"/>
        <v>25107.4</v>
      </c>
      <c r="AO18" s="12"/>
      <c r="AR18" s="9"/>
      <c r="AS18" s="12"/>
      <c r="AV18" s="9"/>
      <c r="AW18" s="12"/>
      <c r="AZ18" s="9"/>
      <c r="BA18" s="12"/>
      <c r="BD18" s="9"/>
      <c r="BE18" s="12"/>
      <c r="BH18" s="9"/>
      <c r="BI18" s="12"/>
      <c r="BL18" s="9"/>
      <c r="BM18" s="1"/>
      <c r="BN18" s="68"/>
      <c r="BO18" s="76"/>
      <c r="BP18" s="76"/>
      <c r="BQ18" s="70"/>
      <c r="BR18" s="68"/>
      <c r="BS18" s="76"/>
      <c r="BT18" s="76"/>
      <c r="BU18" s="70"/>
      <c r="BV18" s="68"/>
      <c r="BW18" s="76"/>
      <c r="BX18" s="76"/>
      <c r="BY18" s="70"/>
      <c r="BZ18" s="68"/>
      <c r="CA18" s="69"/>
      <c r="CB18" s="69"/>
      <c r="CC18" s="70"/>
      <c r="CD18" s="68"/>
      <c r="CE18" s="69"/>
      <c r="CF18" s="69"/>
      <c r="CG18" s="70"/>
      <c r="CH18" s="5"/>
      <c r="CK18" s="9"/>
      <c r="CL18" s="12"/>
      <c r="CO18" s="9"/>
      <c r="CP18" s="12"/>
      <c r="CS18" s="9"/>
      <c r="CT18" s="12"/>
      <c r="CW18" s="9"/>
      <c r="CX18" s="12"/>
      <c r="DA18" s="9"/>
      <c r="DF18" s="12"/>
      <c r="DI18" s="9"/>
      <c r="DJ18" s="1"/>
      <c r="DK18" s="14"/>
      <c r="DL18" s="14"/>
      <c r="DM18" s="14">
        <v>122.18</v>
      </c>
      <c r="DN18" s="14"/>
      <c r="DO18" s="14"/>
      <c r="DP18" s="14"/>
      <c r="DQ18" s="14"/>
      <c r="DR18" s="14"/>
      <c r="DS18" s="12"/>
      <c r="DT18" s="14"/>
      <c r="DV18" s="14"/>
      <c r="DW18" s="1"/>
      <c r="DX18" s="12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9"/>
      <c r="EJ18" s="1"/>
      <c r="EK18" s="14"/>
      <c r="EL18" s="14"/>
      <c r="EM18" s="14">
        <v>1</v>
      </c>
      <c r="EN18" s="14"/>
      <c r="EO18" s="14"/>
      <c r="EP18" s="14"/>
      <c r="EQ18" s="14"/>
      <c r="ER18" s="14"/>
      <c r="ES18" s="14"/>
      <c r="EU18" s="14"/>
      <c r="EW18" s="1"/>
      <c r="EX18" s="14"/>
      <c r="EY18" s="14"/>
      <c r="EZ18" s="14">
        <v>122.18</v>
      </c>
      <c r="FA18" s="14"/>
      <c r="FB18" s="14"/>
      <c r="FC18" s="14"/>
      <c r="FD18" s="14"/>
      <c r="FE18" s="14"/>
      <c r="FF18" s="14"/>
      <c r="FH18" s="14"/>
      <c r="FJ18" s="1"/>
      <c r="FK18" s="14"/>
      <c r="FL18" s="14"/>
      <c r="FM18" s="12"/>
      <c r="FN18" s="12"/>
      <c r="FO18" s="14"/>
      <c r="FP18" s="14"/>
      <c r="FQ18" s="9"/>
      <c r="FR18" s="9"/>
      <c r="FT18" s="12"/>
      <c r="FU18" s="14"/>
      <c r="FV18" s="9"/>
    </row>
    <row r="19" spans="1:178" ht="14.65" thickBot="1" x14ac:dyDescent="0.5">
      <c r="A19" s="24" t="s">
        <v>53</v>
      </c>
      <c r="B19" s="9" t="s">
        <v>143</v>
      </c>
      <c r="C19" s="1"/>
      <c r="D19" s="14">
        <v>3</v>
      </c>
      <c r="E19" s="14">
        <v>1</v>
      </c>
      <c r="F19" s="14"/>
      <c r="G19" s="160"/>
      <c r="H19" s="158">
        <v>2</v>
      </c>
      <c r="I19" s="158">
        <v>1</v>
      </c>
      <c r="J19" s="14"/>
      <c r="K19" s="14"/>
      <c r="L19" s="14"/>
      <c r="M19" s="14"/>
      <c r="N19" s="14"/>
      <c r="O19" s="14"/>
      <c r="P19" s="1"/>
      <c r="Q19" s="68">
        <v>61.73</v>
      </c>
      <c r="R19" s="69"/>
      <c r="S19" s="69"/>
      <c r="T19" s="70">
        <f t="shared" si="0"/>
        <v>61.73</v>
      </c>
      <c r="U19" s="68">
        <v>284.23</v>
      </c>
      <c r="V19" s="69"/>
      <c r="W19" s="69"/>
      <c r="X19" s="70">
        <f t="shared" si="1"/>
        <v>284.23</v>
      </c>
      <c r="Y19" s="68"/>
      <c r="Z19" s="69"/>
      <c r="AA19" s="69"/>
      <c r="AB19" s="70">
        <f t="shared" si="2"/>
        <v>0</v>
      </c>
      <c r="AC19" s="172"/>
      <c r="AD19" s="170"/>
      <c r="AE19" s="170"/>
      <c r="AF19" s="168">
        <f t="shared" si="3"/>
        <v>0</v>
      </c>
      <c r="AG19" s="167">
        <v>147.05000000000001</v>
      </c>
      <c r="AH19" s="170"/>
      <c r="AI19" s="170"/>
      <c r="AJ19" s="168">
        <f t="shared" si="4"/>
        <v>147.05000000000001</v>
      </c>
      <c r="AK19" s="167">
        <v>25.2</v>
      </c>
      <c r="AL19" s="169"/>
      <c r="AM19" s="169"/>
      <c r="AN19" s="168">
        <f t="shared" si="5"/>
        <v>25.2</v>
      </c>
      <c r="AO19" s="12"/>
      <c r="AR19" s="9"/>
      <c r="AS19" s="12"/>
      <c r="AV19" s="9"/>
      <c r="AW19" s="12"/>
      <c r="AZ19" s="9"/>
      <c r="BA19" s="12"/>
      <c r="BD19" s="9"/>
      <c r="BE19" s="12"/>
      <c r="BH19" s="9"/>
      <c r="BI19" s="12"/>
      <c r="BL19" s="9"/>
      <c r="BM19" s="1"/>
      <c r="BN19" s="68"/>
      <c r="BO19" s="76"/>
      <c r="BP19" s="76"/>
      <c r="BQ19" s="70"/>
      <c r="BR19" s="68"/>
      <c r="BS19" s="76"/>
      <c r="BT19" s="76"/>
      <c r="BU19" s="70"/>
      <c r="BV19" s="68"/>
      <c r="BW19" s="76"/>
      <c r="BX19" s="76"/>
      <c r="BY19" s="70"/>
      <c r="BZ19" s="68"/>
      <c r="CA19" s="69"/>
      <c r="CB19" s="69"/>
      <c r="CC19" s="70"/>
      <c r="CD19" s="68"/>
      <c r="CE19" s="69"/>
      <c r="CF19" s="69"/>
      <c r="CG19" s="70"/>
      <c r="CH19" s="5"/>
      <c r="CK19" s="9"/>
      <c r="CL19" s="12"/>
      <c r="CO19" s="9"/>
      <c r="CP19" s="12"/>
      <c r="CS19" s="9"/>
      <c r="CT19" s="12"/>
      <c r="CW19" s="9"/>
      <c r="CX19" s="12"/>
      <c r="DA19" s="9"/>
      <c r="DF19" s="12"/>
      <c r="DI19" s="9"/>
      <c r="DJ19" s="1"/>
      <c r="DK19" s="14"/>
      <c r="DL19" s="14"/>
      <c r="DM19" s="14"/>
      <c r="DN19" s="14"/>
      <c r="DO19" s="14"/>
      <c r="DP19" s="14"/>
      <c r="DQ19" s="14"/>
      <c r="DR19" s="14"/>
      <c r="DS19" s="12"/>
      <c r="DT19" s="14"/>
      <c r="DV19" s="14"/>
      <c r="DW19" s="1"/>
      <c r="DX19" s="12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9"/>
      <c r="EJ19" s="1"/>
      <c r="EK19" s="14"/>
      <c r="EL19" s="14"/>
      <c r="EM19" s="14"/>
      <c r="EN19" s="14"/>
      <c r="EO19" s="14"/>
      <c r="EP19" s="14"/>
      <c r="EQ19" s="14"/>
      <c r="ER19" s="14"/>
      <c r="ES19" s="14"/>
      <c r="EU19" s="14"/>
      <c r="EW19" s="1"/>
      <c r="EX19" s="14"/>
      <c r="EY19" s="14"/>
      <c r="EZ19" s="14"/>
      <c r="FA19" s="14"/>
      <c r="FB19" s="14"/>
      <c r="FC19" s="14"/>
      <c r="FD19" s="14"/>
      <c r="FE19" s="14"/>
      <c r="FF19" s="14"/>
      <c r="FH19" s="14"/>
      <c r="FJ19" s="1"/>
      <c r="FK19" s="14"/>
      <c r="FL19" s="14"/>
      <c r="FM19" s="12"/>
      <c r="FN19" s="12"/>
      <c r="FO19" s="14"/>
      <c r="FP19" s="14"/>
      <c r="FQ19" s="9"/>
      <c r="FR19" s="9"/>
      <c r="FT19" s="12"/>
      <c r="FU19" s="14"/>
      <c r="FV19" s="9"/>
    </row>
    <row r="20" spans="1:178" ht="14.65" thickBot="1" x14ac:dyDescent="0.5">
      <c r="A20" s="24" t="s">
        <v>54</v>
      </c>
      <c r="B20" s="9" t="s">
        <v>143</v>
      </c>
      <c r="C20" s="1"/>
      <c r="D20" s="14">
        <v>77</v>
      </c>
      <c r="E20" s="14">
        <v>24</v>
      </c>
      <c r="F20" s="14">
        <v>21</v>
      </c>
      <c r="G20" s="158">
        <v>23</v>
      </c>
      <c r="H20" s="158">
        <v>37</v>
      </c>
      <c r="I20" s="158">
        <v>33</v>
      </c>
      <c r="J20" s="14"/>
      <c r="K20" s="14"/>
      <c r="L20" s="14"/>
      <c r="M20" s="14"/>
      <c r="N20" s="14"/>
      <c r="O20" s="14"/>
      <c r="P20" s="1"/>
      <c r="Q20" s="68">
        <v>36153.199999999997</v>
      </c>
      <c r="R20" s="69">
        <v>48934.1</v>
      </c>
      <c r="S20" s="69">
        <v>43593.65</v>
      </c>
      <c r="T20" s="70">
        <f t="shared" si="0"/>
        <v>128680.94999999998</v>
      </c>
      <c r="U20" s="68">
        <v>10097.06</v>
      </c>
      <c r="V20" s="69">
        <v>41118.78</v>
      </c>
      <c r="W20" s="69">
        <v>46873.78</v>
      </c>
      <c r="X20" s="70">
        <f t="shared" si="1"/>
        <v>98089.62</v>
      </c>
      <c r="Y20" s="68">
        <v>3505.01</v>
      </c>
      <c r="Z20" s="69"/>
      <c r="AA20" s="69">
        <v>56295.51</v>
      </c>
      <c r="AB20" s="70">
        <f t="shared" si="2"/>
        <v>59800.520000000004</v>
      </c>
      <c r="AC20" s="166">
        <v>5349.16</v>
      </c>
      <c r="AD20" s="167">
        <v>74.3</v>
      </c>
      <c r="AE20" s="167">
        <v>59243.99</v>
      </c>
      <c r="AF20" s="168">
        <f t="shared" si="3"/>
        <v>64667.45</v>
      </c>
      <c r="AG20" s="167">
        <v>9303.08</v>
      </c>
      <c r="AH20" s="167">
        <v>4107.95</v>
      </c>
      <c r="AI20" s="167">
        <v>61761.86</v>
      </c>
      <c r="AJ20" s="168">
        <f t="shared" si="4"/>
        <v>75172.89</v>
      </c>
      <c r="AK20" s="167">
        <v>16248.93</v>
      </c>
      <c r="AL20" s="167">
        <v>577.28</v>
      </c>
      <c r="AM20" s="167">
        <v>65938.52</v>
      </c>
      <c r="AN20" s="168">
        <f t="shared" si="5"/>
        <v>82764.73000000001</v>
      </c>
      <c r="AO20" s="12"/>
      <c r="AR20" s="9"/>
      <c r="AS20" s="12"/>
      <c r="AV20" s="9"/>
      <c r="AW20" s="12"/>
      <c r="AZ20" s="9"/>
      <c r="BA20" s="12"/>
      <c r="BD20" s="9"/>
      <c r="BE20" s="12"/>
      <c r="BH20" s="9"/>
      <c r="BI20" s="12"/>
      <c r="BL20" s="9"/>
      <c r="BM20" s="1"/>
      <c r="BN20" s="68"/>
      <c r="BO20" s="76"/>
      <c r="BP20" s="76"/>
      <c r="BQ20" s="70"/>
      <c r="BR20" s="68"/>
      <c r="BS20" s="76"/>
      <c r="BT20" s="76"/>
      <c r="BU20" s="70"/>
      <c r="BV20" s="68"/>
      <c r="BW20" s="76"/>
      <c r="BX20" s="76"/>
      <c r="BY20" s="70"/>
      <c r="BZ20" s="68"/>
      <c r="CA20" s="69"/>
      <c r="CB20" s="69"/>
      <c r="CC20" s="70"/>
      <c r="CD20" s="68"/>
      <c r="CE20" s="69"/>
      <c r="CF20" s="69"/>
      <c r="CG20" s="70"/>
      <c r="CH20" s="5"/>
      <c r="CK20" s="9"/>
      <c r="CL20" s="12"/>
      <c r="CO20" s="9"/>
      <c r="CP20" s="12"/>
      <c r="CS20" s="9"/>
      <c r="CT20" s="12"/>
      <c r="CW20" s="9"/>
      <c r="CX20" s="12"/>
      <c r="DA20" s="9"/>
      <c r="DF20" s="12"/>
      <c r="DI20" s="9"/>
      <c r="DJ20" s="1"/>
      <c r="DK20" s="14"/>
      <c r="DL20" s="14"/>
      <c r="DM20" s="14"/>
      <c r="DN20" s="14"/>
      <c r="DO20" s="14"/>
      <c r="DP20" s="14"/>
      <c r="DQ20" s="14"/>
      <c r="DR20" s="14"/>
      <c r="DS20" s="12"/>
      <c r="DT20" s="14"/>
      <c r="DV20" s="14"/>
      <c r="DW20" s="1"/>
      <c r="DX20" s="12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9"/>
      <c r="EJ20" s="1"/>
      <c r="EK20" s="14"/>
      <c r="EL20" s="14"/>
      <c r="EM20" s="14"/>
      <c r="EN20" s="14"/>
      <c r="EO20" s="14"/>
      <c r="EP20" s="14"/>
      <c r="EQ20" s="14"/>
      <c r="ER20" s="14"/>
      <c r="ES20" s="14"/>
      <c r="EU20" s="14"/>
      <c r="EW20" s="1"/>
      <c r="EX20" s="14"/>
      <c r="EY20" s="14"/>
      <c r="EZ20" s="14"/>
      <c r="FA20" s="14"/>
      <c r="FB20" s="14"/>
      <c r="FC20" s="14"/>
      <c r="FD20" s="14"/>
      <c r="FE20" s="14"/>
      <c r="FF20" s="14"/>
      <c r="FH20" s="14"/>
      <c r="FJ20" s="1"/>
      <c r="FK20" s="14">
        <v>-25</v>
      </c>
      <c r="FL20" s="14">
        <v>-325.07</v>
      </c>
      <c r="FM20" s="12">
        <v>-19.8</v>
      </c>
      <c r="FN20" s="12"/>
      <c r="FO20" s="14"/>
      <c r="FP20" s="14"/>
      <c r="FQ20" s="9"/>
      <c r="FR20" s="9"/>
      <c r="FT20" s="12"/>
      <c r="FU20" s="14"/>
      <c r="FV20" s="9"/>
    </row>
    <row r="21" spans="1:178" ht="14.65" thickBot="1" x14ac:dyDescent="0.5">
      <c r="A21" s="24" t="s">
        <v>55</v>
      </c>
      <c r="B21" s="9" t="s">
        <v>143</v>
      </c>
      <c r="C21" s="1"/>
      <c r="D21" s="14">
        <v>2</v>
      </c>
      <c r="E21" s="14">
        <v>1</v>
      </c>
      <c r="F21" s="14">
        <v>3</v>
      </c>
      <c r="G21" s="158">
        <v>1</v>
      </c>
      <c r="H21" s="158">
        <v>3</v>
      </c>
      <c r="I21" s="158">
        <v>2</v>
      </c>
      <c r="J21" s="14"/>
      <c r="K21" s="14"/>
      <c r="L21" s="14"/>
      <c r="M21" s="14"/>
      <c r="N21" s="14"/>
      <c r="O21" s="14"/>
      <c r="P21" s="1"/>
      <c r="Q21" s="68">
        <v>101.67</v>
      </c>
      <c r="R21" s="69"/>
      <c r="S21" s="69"/>
      <c r="T21" s="70">
        <f t="shared" si="0"/>
        <v>101.67</v>
      </c>
      <c r="U21" s="68"/>
      <c r="V21" s="69">
        <v>86.81</v>
      </c>
      <c r="W21" s="69"/>
      <c r="X21" s="70">
        <f t="shared" si="1"/>
        <v>86.81</v>
      </c>
      <c r="Y21" s="68">
        <v>273.01</v>
      </c>
      <c r="Z21" s="69"/>
      <c r="AA21" s="69">
        <v>147.49</v>
      </c>
      <c r="AB21" s="70">
        <f t="shared" si="2"/>
        <v>420.5</v>
      </c>
      <c r="AC21" s="172"/>
      <c r="AD21" s="167">
        <v>142.32</v>
      </c>
      <c r="AE21" s="170"/>
      <c r="AF21" s="168">
        <f t="shared" si="3"/>
        <v>142.32</v>
      </c>
      <c r="AG21" s="167">
        <v>220.47</v>
      </c>
      <c r="AH21" s="170"/>
      <c r="AI21" s="167">
        <v>226.34</v>
      </c>
      <c r="AJ21" s="168">
        <f t="shared" si="4"/>
        <v>446.81</v>
      </c>
      <c r="AK21" s="169"/>
      <c r="AL21" s="167">
        <v>317.14999999999998</v>
      </c>
      <c r="AM21" s="169"/>
      <c r="AN21" s="168">
        <f t="shared" si="5"/>
        <v>317.14999999999998</v>
      </c>
      <c r="AO21" s="12"/>
      <c r="AR21" s="9"/>
      <c r="AS21" s="12"/>
      <c r="AV21" s="9"/>
      <c r="AW21" s="12"/>
      <c r="AZ21" s="9"/>
      <c r="BA21" s="12"/>
      <c r="BD21" s="9"/>
      <c r="BE21" s="12"/>
      <c r="BH21" s="9"/>
      <c r="BI21" s="12"/>
      <c r="BL21" s="9"/>
      <c r="BM21" s="1"/>
      <c r="BN21" s="68"/>
      <c r="BO21" s="76"/>
      <c r="BP21" s="76"/>
      <c r="BQ21" s="70"/>
      <c r="BR21" s="68"/>
      <c r="BS21" s="76"/>
      <c r="BT21" s="76"/>
      <c r="BU21" s="70"/>
      <c r="BV21" s="68"/>
      <c r="BW21" s="76"/>
      <c r="BX21" s="76"/>
      <c r="BY21" s="70"/>
      <c r="BZ21" s="68"/>
      <c r="CA21" s="69"/>
      <c r="CB21" s="69"/>
      <c r="CC21" s="70"/>
      <c r="CD21" s="68"/>
      <c r="CE21" s="69"/>
      <c r="CF21" s="69"/>
      <c r="CG21" s="70"/>
      <c r="CH21" s="5"/>
      <c r="CK21" s="9"/>
      <c r="CL21" s="12"/>
      <c r="CO21" s="9"/>
      <c r="CP21" s="12"/>
      <c r="CS21" s="9"/>
      <c r="CT21" s="12"/>
      <c r="CW21" s="9"/>
      <c r="CX21" s="12"/>
      <c r="DA21" s="9"/>
      <c r="DF21" s="12"/>
      <c r="DI21" s="9"/>
      <c r="DJ21" s="1"/>
      <c r="DK21" s="14"/>
      <c r="DL21" s="14"/>
      <c r="DM21" s="14"/>
      <c r="DN21" s="14"/>
      <c r="DO21" s="14"/>
      <c r="DP21" s="14"/>
      <c r="DQ21" s="14"/>
      <c r="DR21" s="14"/>
      <c r="DS21" s="12"/>
      <c r="DT21" s="14"/>
      <c r="DV21" s="14"/>
      <c r="DW21" s="1"/>
      <c r="DX21" s="12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9"/>
      <c r="EJ21" s="1"/>
      <c r="EK21" s="14"/>
      <c r="EL21" s="14"/>
      <c r="EM21" s="14"/>
      <c r="EN21" s="14"/>
      <c r="EO21" s="14"/>
      <c r="EP21" s="14"/>
      <c r="EQ21" s="14"/>
      <c r="ER21" s="14"/>
      <c r="ES21" s="14"/>
      <c r="EU21" s="14"/>
      <c r="EW21" s="1"/>
      <c r="EX21" s="14"/>
      <c r="EY21" s="14"/>
      <c r="EZ21" s="14"/>
      <c r="FA21" s="14"/>
      <c r="FB21" s="14"/>
      <c r="FC21" s="14"/>
      <c r="FD21" s="14"/>
      <c r="FE21" s="14"/>
      <c r="FF21" s="14"/>
      <c r="FH21" s="14"/>
      <c r="FJ21" s="1"/>
      <c r="FK21" s="14"/>
      <c r="FL21" s="14"/>
      <c r="FM21" s="12"/>
      <c r="FN21" s="12"/>
      <c r="FO21" s="14"/>
      <c r="FP21" s="14"/>
      <c r="FQ21" s="9"/>
      <c r="FR21" s="9"/>
      <c r="FT21" s="12"/>
      <c r="FU21" s="14"/>
      <c r="FV21" s="9"/>
    </row>
    <row r="22" spans="1:178" ht="14.65" thickBot="1" x14ac:dyDescent="0.5">
      <c r="A22" s="24" t="s">
        <v>56</v>
      </c>
      <c r="B22" s="9" t="s">
        <v>143</v>
      </c>
      <c r="C22" s="1"/>
      <c r="D22" s="14">
        <v>13</v>
      </c>
      <c r="E22" s="14">
        <v>15</v>
      </c>
      <c r="F22" s="14">
        <v>13</v>
      </c>
      <c r="G22" s="158">
        <v>14</v>
      </c>
      <c r="H22" s="158">
        <v>24</v>
      </c>
      <c r="I22" s="158">
        <v>18</v>
      </c>
      <c r="J22" s="14"/>
      <c r="K22" s="14"/>
      <c r="L22" s="14"/>
      <c r="M22" s="14"/>
      <c r="N22" s="14"/>
      <c r="O22" s="14"/>
      <c r="P22" s="1"/>
      <c r="Q22" s="68">
        <v>5187.9399999999996</v>
      </c>
      <c r="R22" s="69">
        <v>1641.84</v>
      </c>
      <c r="S22" s="69">
        <v>1412.08</v>
      </c>
      <c r="T22" s="70">
        <f t="shared" si="0"/>
        <v>8241.86</v>
      </c>
      <c r="U22" s="68">
        <v>5621.97</v>
      </c>
      <c r="V22" s="69">
        <v>495.7</v>
      </c>
      <c r="W22" s="69">
        <v>2957.66</v>
      </c>
      <c r="X22" s="70">
        <f t="shared" si="1"/>
        <v>9075.33</v>
      </c>
      <c r="Y22" s="68">
        <v>7671.04</v>
      </c>
      <c r="Z22" s="69">
        <v>264.51</v>
      </c>
      <c r="AA22" s="69">
        <v>3511.58</v>
      </c>
      <c r="AB22" s="70">
        <f t="shared" si="2"/>
        <v>11447.130000000001</v>
      </c>
      <c r="AC22" s="166">
        <v>5074.46</v>
      </c>
      <c r="AD22" s="167">
        <v>5046.26</v>
      </c>
      <c r="AE22" s="171">
        <v>2115</v>
      </c>
      <c r="AF22" s="168">
        <f t="shared" si="3"/>
        <v>12235.720000000001</v>
      </c>
      <c r="AG22" s="167">
        <v>10121.64</v>
      </c>
      <c r="AH22" s="167">
        <v>809.27</v>
      </c>
      <c r="AI22" s="167">
        <v>2231.12</v>
      </c>
      <c r="AJ22" s="168">
        <f t="shared" si="4"/>
        <v>13162.029999999999</v>
      </c>
      <c r="AK22" s="167">
        <v>10777.4</v>
      </c>
      <c r="AL22" s="167">
        <v>942.35</v>
      </c>
      <c r="AM22" s="167">
        <v>2311.5</v>
      </c>
      <c r="AN22" s="168">
        <f t="shared" si="5"/>
        <v>14031.25</v>
      </c>
      <c r="AO22" s="12"/>
      <c r="AR22" s="9"/>
      <c r="AS22" s="12"/>
      <c r="AV22" s="9"/>
      <c r="AW22" s="12"/>
      <c r="AZ22" s="9"/>
      <c r="BA22" s="12"/>
      <c r="BD22" s="9"/>
      <c r="BE22" s="12"/>
      <c r="BH22" s="9"/>
      <c r="BI22" s="12"/>
      <c r="BL22" s="9"/>
      <c r="BM22" s="1"/>
      <c r="BN22" s="68"/>
      <c r="BO22" s="76"/>
      <c r="BP22" s="76"/>
      <c r="BQ22" s="70"/>
      <c r="BR22" s="68"/>
      <c r="BS22" s="76"/>
      <c r="BT22" s="76"/>
      <c r="BU22" s="70"/>
      <c r="BV22" s="68"/>
      <c r="BW22" s="76"/>
      <c r="BX22" s="76"/>
      <c r="BY22" s="70"/>
      <c r="BZ22" s="68"/>
      <c r="CA22" s="69"/>
      <c r="CB22" s="69"/>
      <c r="CC22" s="70"/>
      <c r="CD22" s="68"/>
      <c r="CE22" s="69"/>
      <c r="CF22" s="69"/>
      <c r="CG22" s="70"/>
      <c r="CH22" s="5"/>
      <c r="CK22" s="9"/>
      <c r="CL22" s="12"/>
      <c r="CO22" s="9"/>
      <c r="CP22" s="12"/>
      <c r="CS22" s="9"/>
      <c r="CT22" s="12"/>
      <c r="CW22" s="9"/>
      <c r="CX22" s="12"/>
      <c r="DA22" s="9"/>
      <c r="DF22" s="12"/>
      <c r="DI22" s="9"/>
      <c r="DJ22" s="1"/>
      <c r="DK22" s="14"/>
      <c r="DL22" s="14"/>
      <c r="DM22" s="14"/>
      <c r="DN22" s="14"/>
      <c r="DO22" s="14"/>
      <c r="DP22" s="14"/>
      <c r="DQ22" s="14"/>
      <c r="DR22" s="14"/>
      <c r="DS22" s="12"/>
      <c r="DT22" s="14"/>
      <c r="DV22" s="14"/>
      <c r="DW22" s="1"/>
      <c r="DX22" s="12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9"/>
      <c r="EJ22" s="1"/>
      <c r="EK22" s="14"/>
      <c r="EL22" s="14"/>
      <c r="EM22" s="14"/>
      <c r="EN22" s="14"/>
      <c r="EO22" s="14"/>
      <c r="EP22" s="14"/>
      <c r="EQ22" s="14"/>
      <c r="ER22" s="14"/>
      <c r="ES22" s="14"/>
      <c r="EU22" s="14"/>
      <c r="EW22" s="1"/>
      <c r="EX22" s="14"/>
      <c r="EY22" s="14"/>
      <c r="EZ22" s="14"/>
      <c r="FA22" s="14"/>
      <c r="FB22" s="14"/>
      <c r="FC22" s="14"/>
      <c r="FD22" s="14"/>
      <c r="FE22" s="14"/>
      <c r="FF22" s="14"/>
      <c r="FH22" s="14"/>
      <c r="FJ22" s="1"/>
      <c r="FK22" s="14"/>
      <c r="FL22" s="14"/>
      <c r="FM22" s="12"/>
      <c r="FN22" s="12"/>
      <c r="FO22" s="14"/>
      <c r="FP22" s="14"/>
      <c r="FQ22" s="9"/>
      <c r="FR22" s="9"/>
      <c r="FT22" s="12"/>
      <c r="FU22" s="14"/>
      <c r="FV22" s="9"/>
    </row>
    <row r="23" spans="1:178" ht="14.65" thickBot="1" x14ac:dyDescent="0.5">
      <c r="A23" s="24" t="s">
        <v>57</v>
      </c>
      <c r="B23" s="9" t="s">
        <v>143</v>
      </c>
      <c r="C23" s="1"/>
      <c r="D23" s="14">
        <v>12</v>
      </c>
      <c r="E23" s="14">
        <v>13</v>
      </c>
      <c r="F23" s="14">
        <v>9</v>
      </c>
      <c r="G23" s="158">
        <v>8</v>
      </c>
      <c r="H23" s="158">
        <v>12</v>
      </c>
      <c r="I23" s="158">
        <v>7</v>
      </c>
      <c r="J23" s="14"/>
      <c r="K23" s="14"/>
      <c r="L23" s="14"/>
      <c r="M23" s="14"/>
      <c r="N23" s="14"/>
      <c r="O23" s="14"/>
      <c r="P23" s="1"/>
      <c r="Q23" s="68">
        <v>5670.96</v>
      </c>
      <c r="R23" s="69"/>
      <c r="S23" s="69">
        <v>29719.55</v>
      </c>
      <c r="T23" s="70">
        <f t="shared" si="0"/>
        <v>35390.51</v>
      </c>
      <c r="U23" s="68">
        <v>1381.66</v>
      </c>
      <c r="V23" s="69">
        <v>4589.07</v>
      </c>
      <c r="W23" s="69">
        <v>33299.03</v>
      </c>
      <c r="X23" s="70">
        <f t="shared" si="1"/>
        <v>39269.759999999995</v>
      </c>
      <c r="Y23" s="68">
        <v>2377.65</v>
      </c>
      <c r="Z23" s="69"/>
      <c r="AA23" s="69">
        <v>36264.53</v>
      </c>
      <c r="AB23" s="70">
        <f t="shared" si="2"/>
        <v>38642.18</v>
      </c>
      <c r="AC23" s="166">
        <v>400.91</v>
      </c>
      <c r="AD23" s="167">
        <v>3699.55</v>
      </c>
      <c r="AE23" s="167">
        <v>40033.730000000003</v>
      </c>
      <c r="AF23" s="168">
        <f t="shared" si="3"/>
        <v>44134.19</v>
      </c>
      <c r="AG23" s="167">
        <v>1840.24</v>
      </c>
      <c r="AH23" s="167">
        <v>691.01</v>
      </c>
      <c r="AI23" s="167">
        <v>45395.4</v>
      </c>
      <c r="AJ23" s="168">
        <f t="shared" si="4"/>
        <v>47926.65</v>
      </c>
      <c r="AK23" s="167">
        <v>3948.88</v>
      </c>
      <c r="AL23" s="169"/>
      <c r="AM23" s="167">
        <v>45342.14</v>
      </c>
      <c r="AN23" s="168">
        <f t="shared" si="5"/>
        <v>49291.02</v>
      </c>
      <c r="AO23" s="12"/>
      <c r="AR23" s="9"/>
      <c r="AS23" s="12"/>
      <c r="AV23" s="9"/>
      <c r="AW23" s="12"/>
      <c r="AZ23" s="9"/>
      <c r="BA23" s="12"/>
      <c r="BD23" s="9"/>
      <c r="BE23" s="12"/>
      <c r="BH23" s="9"/>
      <c r="BI23" s="12"/>
      <c r="BL23" s="9"/>
      <c r="BM23" s="1"/>
      <c r="BN23" s="68"/>
      <c r="BO23" s="76"/>
      <c r="BP23" s="76"/>
      <c r="BQ23" s="70"/>
      <c r="BR23" s="68"/>
      <c r="BS23" s="76"/>
      <c r="BT23" s="76"/>
      <c r="BU23" s="70"/>
      <c r="BV23" s="68"/>
      <c r="BW23" s="76"/>
      <c r="BX23" s="76"/>
      <c r="BY23" s="70"/>
      <c r="BZ23" s="68"/>
      <c r="CA23" s="69"/>
      <c r="CB23" s="69"/>
      <c r="CC23" s="70"/>
      <c r="CD23" s="68"/>
      <c r="CE23" s="69"/>
      <c r="CF23" s="69"/>
      <c r="CG23" s="70"/>
      <c r="CH23" s="5"/>
      <c r="CK23" s="9"/>
      <c r="CL23" s="12"/>
      <c r="CO23" s="9"/>
      <c r="CP23" s="12"/>
      <c r="CS23" s="9"/>
      <c r="CT23" s="12"/>
      <c r="CW23" s="9"/>
      <c r="CX23" s="12"/>
      <c r="DA23" s="9"/>
      <c r="DF23" s="12"/>
      <c r="DI23" s="9"/>
      <c r="DJ23" s="1"/>
      <c r="DK23" s="14"/>
      <c r="DL23" s="14"/>
      <c r="DM23" s="14">
        <v>1699.7</v>
      </c>
      <c r="DN23" s="14"/>
      <c r="DO23" s="14"/>
      <c r="DP23" s="14"/>
      <c r="DQ23" s="14"/>
      <c r="DR23" s="14"/>
      <c r="DS23" s="12"/>
      <c r="DT23" s="14"/>
      <c r="DV23" s="14"/>
      <c r="DW23" s="1"/>
      <c r="DX23" s="12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9"/>
      <c r="EJ23" s="1"/>
      <c r="EK23" s="14"/>
      <c r="EL23" s="14"/>
      <c r="EM23" s="14">
        <v>1</v>
      </c>
      <c r="EN23" s="14"/>
      <c r="EO23" s="14"/>
      <c r="EP23" s="14"/>
      <c r="EQ23" s="14"/>
      <c r="ER23" s="14"/>
      <c r="ES23" s="14"/>
      <c r="EU23" s="14"/>
      <c r="EW23" s="1"/>
      <c r="EX23" s="14"/>
      <c r="EY23" s="14"/>
      <c r="EZ23" s="14">
        <v>1699.7</v>
      </c>
      <c r="FA23" s="14"/>
      <c r="FB23" s="14"/>
      <c r="FC23" s="14"/>
      <c r="FD23" s="14"/>
      <c r="FE23" s="14"/>
      <c r="FF23" s="14"/>
      <c r="FH23" s="14"/>
      <c r="FJ23" s="1"/>
      <c r="FK23" s="14">
        <v>-20</v>
      </c>
      <c r="FL23" s="14"/>
      <c r="FM23" s="12"/>
      <c r="FN23" s="12"/>
      <c r="FO23" s="14"/>
      <c r="FP23" s="14"/>
      <c r="FQ23" s="9"/>
      <c r="FR23" s="9"/>
      <c r="FT23" s="12"/>
      <c r="FU23" s="14"/>
      <c r="FV23" s="9"/>
    </row>
    <row r="24" spans="1:178" ht="14.65" thickBot="1" x14ac:dyDescent="0.5">
      <c r="A24" s="24" t="s">
        <v>58</v>
      </c>
      <c r="B24" s="9" t="s">
        <v>143</v>
      </c>
      <c r="C24" s="1"/>
      <c r="D24" s="14">
        <v>1</v>
      </c>
      <c r="E24" s="14">
        <v>1</v>
      </c>
      <c r="F24" s="14"/>
      <c r="G24" s="158">
        <v>1</v>
      </c>
      <c r="H24" s="159"/>
      <c r="I24" s="158">
        <v>1</v>
      </c>
      <c r="J24" s="14"/>
      <c r="K24" s="14"/>
      <c r="L24" s="14"/>
      <c r="M24" s="14"/>
      <c r="N24" s="14"/>
      <c r="O24" s="14"/>
      <c r="P24" s="1"/>
      <c r="Q24" s="68"/>
      <c r="R24" s="69">
        <v>93.23</v>
      </c>
      <c r="S24" s="69"/>
      <c r="T24" s="70">
        <f t="shared" si="0"/>
        <v>93.23</v>
      </c>
      <c r="U24" s="68">
        <v>88.89</v>
      </c>
      <c r="V24" s="69"/>
      <c r="W24" s="69"/>
      <c r="X24" s="70">
        <f t="shared" si="1"/>
        <v>88.89</v>
      </c>
      <c r="Y24" s="68"/>
      <c r="Z24" s="69"/>
      <c r="AA24" s="69"/>
      <c r="AB24" s="70">
        <f t="shared" si="2"/>
        <v>0</v>
      </c>
      <c r="AC24" s="166">
        <v>76.81</v>
      </c>
      <c r="AD24" s="170"/>
      <c r="AE24" s="170"/>
      <c r="AF24" s="168">
        <f t="shared" si="3"/>
        <v>76.81</v>
      </c>
      <c r="AG24" s="170"/>
      <c r="AH24" s="170"/>
      <c r="AI24" s="170"/>
      <c r="AJ24" s="168">
        <f t="shared" si="4"/>
        <v>0</v>
      </c>
      <c r="AK24" s="167">
        <v>66.09</v>
      </c>
      <c r="AL24" s="169"/>
      <c r="AM24" s="169"/>
      <c r="AN24" s="168">
        <f t="shared" si="5"/>
        <v>66.09</v>
      </c>
      <c r="AO24" s="12"/>
      <c r="AR24" s="9"/>
      <c r="AS24" s="12"/>
      <c r="AV24" s="9"/>
      <c r="AW24" s="12"/>
      <c r="AZ24" s="9"/>
      <c r="BA24" s="12"/>
      <c r="BD24" s="9"/>
      <c r="BE24" s="12"/>
      <c r="BH24" s="9"/>
      <c r="BI24" s="12"/>
      <c r="BL24" s="9"/>
      <c r="BM24" s="1"/>
      <c r="BN24" s="68"/>
      <c r="BO24" s="76"/>
      <c r="BP24" s="76"/>
      <c r="BQ24" s="70"/>
      <c r="BR24" s="68"/>
      <c r="BS24" s="76"/>
      <c r="BT24" s="76"/>
      <c r="BU24" s="70"/>
      <c r="BV24" s="68"/>
      <c r="BW24" s="76"/>
      <c r="BX24" s="76"/>
      <c r="BY24" s="70"/>
      <c r="BZ24" s="68"/>
      <c r="CA24" s="69"/>
      <c r="CB24" s="69"/>
      <c r="CC24" s="70"/>
      <c r="CD24" s="68"/>
      <c r="CE24" s="69"/>
      <c r="CF24" s="69"/>
      <c r="CG24" s="70"/>
      <c r="CH24" s="5"/>
      <c r="CK24" s="9"/>
      <c r="CL24" s="12"/>
      <c r="CO24" s="9"/>
      <c r="CP24" s="12"/>
      <c r="CS24" s="9"/>
      <c r="CT24" s="12"/>
      <c r="CW24" s="9"/>
      <c r="CX24" s="12"/>
      <c r="DA24" s="9"/>
      <c r="DF24" s="12"/>
      <c r="DI24" s="9"/>
      <c r="DJ24" s="1"/>
      <c r="DK24" s="14"/>
      <c r="DL24" s="14"/>
      <c r="DM24" s="14"/>
      <c r="DN24" s="14"/>
      <c r="DO24" s="14"/>
      <c r="DP24" s="14"/>
      <c r="DQ24" s="14"/>
      <c r="DR24" s="14"/>
      <c r="DS24" s="12"/>
      <c r="DT24" s="14"/>
      <c r="DV24" s="14"/>
      <c r="DW24" s="1"/>
      <c r="DX24" s="12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9"/>
      <c r="EJ24" s="1"/>
      <c r="EK24" s="14"/>
      <c r="EL24" s="14"/>
      <c r="EM24" s="14"/>
      <c r="EN24" s="14"/>
      <c r="EO24" s="14"/>
      <c r="EP24" s="14"/>
      <c r="EQ24" s="14"/>
      <c r="ER24" s="14"/>
      <c r="ES24" s="14"/>
      <c r="EU24" s="14"/>
      <c r="EW24" s="1"/>
      <c r="EX24" s="14"/>
      <c r="EY24" s="14"/>
      <c r="EZ24" s="14"/>
      <c r="FA24" s="14"/>
      <c r="FB24" s="14"/>
      <c r="FC24" s="14"/>
      <c r="FD24" s="14"/>
      <c r="FE24" s="14"/>
      <c r="FF24" s="14"/>
      <c r="FH24" s="14"/>
      <c r="FJ24" s="1"/>
      <c r="FK24" s="14"/>
      <c r="FL24" s="14"/>
      <c r="FM24" s="12"/>
      <c r="FN24" s="12"/>
      <c r="FO24" s="14"/>
      <c r="FP24" s="14"/>
      <c r="FQ24" s="9"/>
      <c r="FR24" s="9"/>
      <c r="FT24" s="12"/>
      <c r="FU24" s="14"/>
      <c r="FV24" s="9"/>
    </row>
    <row r="25" spans="1:178" ht="14.65" thickBot="1" x14ac:dyDescent="0.5">
      <c r="A25" s="24" t="s">
        <v>59</v>
      </c>
      <c r="B25" s="9" t="s">
        <v>143</v>
      </c>
      <c r="C25" s="1"/>
      <c r="D25" s="14">
        <v>4</v>
      </c>
      <c r="E25" s="14">
        <v>5</v>
      </c>
      <c r="F25" s="14">
        <v>4</v>
      </c>
      <c r="G25" s="158">
        <v>3</v>
      </c>
      <c r="H25" s="158">
        <v>5</v>
      </c>
      <c r="I25" s="158">
        <v>3</v>
      </c>
      <c r="J25" s="14"/>
      <c r="K25" s="14"/>
      <c r="L25" s="14"/>
      <c r="M25" s="14"/>
      <c r="N25" s="14"/>
      <c r="O25" s="14"/>
      <c r="P25" s="1"/>
      <c r="Q25" s="68">
        <v>169.94</v>
      </c>
      <c r="R25" s="69">
        <v>171.67</v>
      </c>
      <c r="S25" s="69">
        <v>80</v>
      </c>
      <c r="T25" s="70">
        <f t="shared" si="0"/>
        <v>421.61</v>
      </c>
      <c r="U25" s="68">
        <v>635.66</v>
      </c>
      <c r="V25" s="69">
        <v>838.22</v>
      </c>
      <c r="W25" s="69">
        <v>340.86</v>
      </c>
      <c r="X25" s="70">
        <f t="shared" si="1"/>
        <v>1814.7400000000002</v>
      </c>
      <c r="Y25" s="68">
        <v>270.2</v>
      </c>
      <c r="Z25" s="69">
        <v>922.19</v>
      </c>
      <c r="AA25" s="69"/>
      <c r="AB25" s="70">
        <f t="shared" si="2"/>
        <v>1192.3900000000001</v>
      </c>
      <c r="AC25" s="166">
        <v>145.91999999999999</v>
      </c>
      <c r="AD25" s="167">
        <v>251.88</v>
      </c>
      <c r="AE25" s="170"/>
      <c r="AF25" s="168">
        <f t="shared" si="3"/>
        <v>397.79999999999995</v>
      </c>
      <c r="AG25" s="167">
        <v>609.12</v>
      </c>
      <c r="AH25" s="167">
        <v>182.7</v>
      </c>
      <c r="AI25" s="170"/>
      <c r="AJ25" s="168">
        <f t="shared" si="4"/>
        <v>791.81999999999994</v>
      </c>
      <c r="AK25" s="167">
        <v>110.49</v>
      </c>
      <c r="AL25" s="169"/>
      <c r="AM25" s="167">
        <v>271.82</v>
      </c>
      <c r="AN25" s="168">
        <f t="shared" si="5"/>
        <v>382.31</v>
      </c>
      <c r="AO25" s="12"/>
      <c r="AR25" s="9"/>
      <c r="AS25" s="12"/>
      <c r="AV25" s="9"/>
      <c r="AW25" s="12"/>
      <c r="AZ25" s="9"/>
      <c r="BA25" s="12"/>
      <c r="BD25" s="9"/>
      <c r="BE25" s="12"/>
      <c r="BH25" s="9"/>
      <c r="BI25" s="12"/>
      <c r="BL25" s="9"/>
      <c r="BM25" s="1"/>
      <c r="BN25" s="68"/>
      <c r="BO25" s="76"/>
      <c r="BP25" s="76"/>
      <c r="BQ25" s="70"/>
      <c r="BR25" s="68"/>
      <c r="BS25" s="76"/>
      <c r="BT25" s="76"/>
      <c r="BU25" s="70"/>
      <c r="BV25" s="68"/>
      <c r="BW25" s="76"/>
      <c r="BX25" s="76"/>
      <c r="BY25" s="70"/>
      <c r="BZ25" s="68"/>
      <c r="CA25" s="69"/>
      <c r="CB25" s="69"/>
      <c r="CC25" s="70"/>
      <c r="CD25" s="68"/>
      <c r="CE25" s="69"/>
      <c r="CF25" s="69"/>
      <c r="CG25" s="70"/>
      <c r="CH25" s="5"/>
      <c r="CK25" s="9"/>
      <c r="CL25" s="12"/>
      <c r="CO25" s="9"/>
      <c r="CP25" s="12"/>
      <c r="CS25" s="9"/>
      <c r="CT25" s="12"/>
      <c r="CW25" s="9"/>
      <c r="CX25" s="12"/>
      <c r="DA25" s="9"/>
      <c r="DF25" s="12"/>
      <c r="DI25" s="9"/>
      <c r="DJ25" s="1"/>
      <c r="DK25" s="14"/>
      <c r="DL25" s="14"/>
      <c r="DM25" s="14"/>
      <c r="DN25" s="14"/>
      <c r="DO25" s="14"/>
      <c r="DP25" s="14"/>
      <c r="DQ25" s="14"/>
      <c r="DR25" s="14"/>
      <c r="DS25" s="12"/>
      <c r="DT25" s="14"/>
      <c r="DV25" s="14"/>
      <c r="DW25" s="1"/>
      <c r="DX25" s="12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9"/>
      <c r="EJ25" s="1"/>
      <c r="EK25" s="14"/>
      <c r="EL25" s="14"/>
      <c r="EM25" s="14"/>
      <c r="EN25" s="14"/>
      <c r="EO25" s="14"/>
      <c r="EP25" s="14"/>
      <c r="EQ25" s="14"/>
      <c r="ER25" s="14"/>
      <c r="ES25" s="14"/>
      <c r="EU25" s="14"/>
      <c r="EW25" s="1"/>
      <c r="EX25" s="14"/>
      <c r="EY25" s="14"/>
      <c r="EZ25" s="14"/>
      <c r="FA25" s="14"/>
      <c r="FB25" s="14"/>
      <c r="FC25" s="14"/>
      <c r="FD25" s="14"/>
      <c r="FE25" s="14"/>
      <c r="FF25" s="14"/>
      <c r="FH25" s="14"/>
      <c r="FJ25" s="1"/>
      <c r="FK25" s="14"/>
      <c r="FL25" s="14"/>
      <c r="FM25" s="12"/>
      <c r="FN25" s="12"/>
      <c r="FO25" s="14"/>
      <c r="FP25" s="14"/>
      <c r="FQ25" s="9"/>
      <c r="FR25" s="9"/>
      <c r="FT25" s="12"/>
      <c r="FU25" s="14"/>
      <c r="FV25" s="9"/>
    </row>
    <row r="26" spans="1:178" ht="14.65" thickBot="1" x14ac:dyDescent="0.5">
      <c r="A26" s="24" t="s">
        <v>60</v>
      </c>
      <c r="B26" s="9" t="s">
        <v>143</v>
      </c>
      <c r="C26" s="1"/>
      <c r="D26" s="14">
        <v>10</v>
      </c>
      <c r="E26" s="14">
        <v>5</v>
      </c>
      <c r="F26" s="14">
        <v>4</v>
      </c>
      <c r="G26" s="158">
        <v>3</v>
      </c>
      <c r="H26" s="158">
        <v>9</v>
      </c>
      <c r="I26" s="158">
        <v>6</v>
      </c>
      <c r="J26" s="14"/>
      <c r="K26" s="14"/>
      <c r="L26" s="14"/>
      <c r="M26" s="14"/>
      <c r="N26" s="14"/>
      <c r="O26" s="14"/>
      <c r="P26" s="1"/>
      <c r="Q26" s="68">
        <v>1112.1099999999999</v>
      </c>
      <c r="R26" s="69">
        <v>1158.7</v>
      </c>
      <c r="S26" s="69">
        <v>252.96</v>
      </c>
      <c r="T26" s="70">
        <f t="shared" si="0"/>
        <v>2523.77</v>
      </c>
      <c r="U26" s="68">
        <v>125.55</v>
      </c>
      <c r="V26" s="69">
        <v>676.48</v>
      </c>
      <c r="W26" s="69">
        <v>306.36</v>
      </c>
      <c r="X26" s="70">
        <f t="shared" si="1"/>
        <v>1108.3899999999999</v>
      </c>
      <c r="Y26" s="68">
        <v>6752.66</v>
      </c>
      <c r="Z26" s="69"/>
      <c r="AA26" s="69"/>
      <c r="AB26" s="70">
        <f t="shared" si="2"/>
        <v>6752.66</v>
      </c>
      <c r="AC26" s="166">
        <v>1522.01</v>
      </c>
      <c r="AD26" s="167">
        <v>13162.49</v>
      </c>
      <c r="AE26" s="170"/>
      <c r="AF26" s="168">
        <f t="shared" si="3"/>
        <v>14684.5</v>
      </c>
      <c r="AG26" s="167">
        <v>8418.7099999999991</v>
      </c>
      <c r="AH26" s="170"/>
      <c r="AI26" s="170"/>
      <c r="AJ26" s="168">
        <f t="shared" si="4"/>
        <v>8418.7099999999991</v>
      </c>
      <c r="AK26" s="167">
        <v>351.76</v>
      </c>
      <c r="AL26" s="167">
        <v>102.43</v>
      </c>
      <c r="AM26" s="169"/>
      <c r="AN26" s="168">
        <f t="shared" si="5"/>
        <v>454.19</v>
      </c>
      <c r="AO26" s="12"/>
      <c r="AR26" s="9"/>
      <c r="AS26" s="12"/>
      <c r="AV26" s="9"/>
      <c r="AW26" s="12"/>
      <c r="AZ26" s="9"/>
      <c r="BA26" s="12"/>
      <c r="BD26" s="9"/>
      <c r="BE26" s="12"/>
      <c r="BH26" s="9"/>
      <c r="BI26" s="12"/>
      <c r="BL26" s="9"/>
      <c r="BM26" s="1"/>
      <c r="BN26" s="68"/>
      <c r="BO26" s="76"/>
      <c r="BP26" s="76"/>
      <c r="BQ26" s="70"/>
      <c r="BR26" s="68"/>
      <c r="BS26" s="76"/>
      <c r="BT26" s="76"/>
      <c r="BU26" s="70"/>
      <c r="BV26" s="68"/>
      <c r="BW26" s="76"/>
      <c r="BX26" s="76"/>
      <c r="BY26" s="70"/>
      <c r="BZ26" s="68"/>
      <c r="CA26" s="69"/>
      <c r="CB26" s="69"/>
      <c r="CC26" s="70"/>
      <c r="CD26" s="68"/>
      <c r="CE26" s="69"/>
      <c r="CF26" s="69"/>
      <c r="CG26" s="70"/>
      <c r="CH26" s="5"/>
      <c r="CK26" s="9"/>
      <c r="CL26" s="12"/>
      <c r="CO26" s="9"/>
      <c r="CP26" s="12"/>
      <c r="CS26" s="9"/>
      <c r="CT26" s="12"/>
      <c r="CW26" s="9"/>
      <c r="CX26" s="12"/>
      <c r="DA26" s="9"/>
      <c r="DF26" s="12"/>
      <c r="DI26" s="9"/>
      <c r="DJ26" s="1"/>
      <c r="DK26" s="14"/>
      <c r="DL26" s="14"/>
      <c r="DM26" s="14"/>
      <c r="DN26" s="14"/>
      <c r="DO26" s="14"/>
      <c r="DP26" s="14"/>
      <c r="DQ26" s="14"/>
      <c r="DR26" s="14"/>
      <c r="DS26" s="12"/>
      <c r="DT26" s="14"/>
      <c r="DV26" s="14"/>
      <c r="DW26" s="1"/>
      <c r="DX26" s="12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9"/>
      <c r="EJ26" s="1"/>
      <c r="EK26" s="14"/>
      <c r="EL26" s="14"/>
      <c r="EM26" s="14"/>
      <c r="EN26" s="14"/>
      <c r="EO26" s="14"/>
      <c r="EP26" s="14"/>
      <c r="EQ26" s="14"/>
      <c r="ER26" s="14"/>
      <c r="ES26" s="14"/>
      <c r="EU26" s="14"/>
      <c r="EW26" s="1"/>
      <c r="EX26" s="14"/>
      <c r="EY26" s="14"/>
      <c r="EZ26" s="14"/>
      <c r="FA26" s="14"/>
      <c r="FB26" s="14"/>
      <c r="FC26" s="14"/>
      <c r="FD26" s="14"/>
      <c r="FE26" s="14"/>
      <c r="FF26" s="14"/>
      <c r="FH26" s="14"/>
      <c r="FJ26" s="1"/>
      <c r="FK26" s="14"/>
      <c r="FL26" s="14"/>
      <c r="FM26" s="12"/>
      <c r="FN26" s="12"/>
      <c r="FO26" s="14"/>
      <c r="FP26" s="14"/>
      <c r="FQ26" s="9"/>
      <c r="FR26" s="9"/>
      <c r="FT26" s="12"/>
      <c r="FU26" s="14"/>
      <c r="FV26" s="9"/>
    </row>
    <row r="27" spans="1:178" ht="14.65" thickBot="1" x14ac:dyDescent="0.5">
      <c r="A27" s="24" t="s">
        <v>61</v>
      </c>
      <c r="B27" s="9" t="s">
        <v>143</v>
      </c>
      <c r="C27" s="1"/>
      <c r="D27" s="14">
        <v>12</v>
      </c>
      <c r="E27" s="14">
        <v>12</v>
      </c>
      <c r="F27" s="14">
        <v>11</v>
      </c>
      <c r="G27" s="158">
        <v>12</v>
      </c>
      <c r="H27" s="158">
        <v>19</v>
      </c>
      <c r="I27" s="158">
        <v>13</v>
      </c>
      <c r="J27" s="14"/>
      <c r="K27" s="14"/>
      <c r="L27" s="14"/>
      <c r="M27" s="14"/>
      <c r="N27" s="14"/>
      <c r="O27" s="14"/>
      <c r="P27" s="1"/>
      <c r="Q27" s="68">
        <v>19339.8</v>
      </c>
      <c r="R27" s="69">
        <v>2965</v>
      </c>
      <c r="S27" s="69">
        <v>4519.71</v>
      </c>
      <c r="T27" s="70">
        <f t="shared" si="0"/>
        <v>26824.51</v>
      </c>
      <c r="U27" s="68">
        <v>2856.09</v>
      </c>
      <c r="V27" s="69">
        <v>1158.0899999999999</v>
      </c>
      <c r="W27" s="69">
        <v>6831.66</v>
      </c>
      <c r="X27" s="70">
        <f t="shared" si="1"/>
        <v>10845.84</v>
      </c>
      <c r="Y27" s="68">
        <v>355.82</v>
      </c>
      <c r="Z27" s="69">
        <v>899.28</v>
      </c>
      <c r="AA27" s="69">
        <v>8185.07</v>
      </c>
      <c r="AB27" s="70">
        <f t="shared" si="2"/>
        <v>9440.17</v>
      </c>
      <c r="AC27" s="166">
        <v>696.21</v>
      </c>
      <c r="AD27" s="167">
        <v>44.69</v>
      </c>
      <c r="AE27" s="167">
        <v>7627.86</v>
      </c>
      <c r="AF27" s="168">
        <f t="shared" si="3"/>
        <v>8368.76</v>
      </c>
      <c r="AG27" s="167">
        <v>1591.45</v>
      </c>
      <c r="AH27" s="167">
        <v>2213.17</v>
      </c>
      <c r="AI27" s="167">
        <v>6845.93</v>
      </c>
      <c r="AJ27" s="168">
        <f t="shared" si="4"/>
        <v>10650.55</v>
      </c>
      <c r="AK27" s="167">
        <v>230.71</v>
      </c>
      <c r="AL27" s="167">
        <v>420.03</v>
      </c>
      <c r="AM27" s="167">
        <v>7506.32</v>
      </c>
      <c r="AN27" s="168">
        <f t="shared" si="5"/>
        <v>8157.0599999999995</v>
      </c>
      <c r="AO27" s="12"/>
      <c r="AR27" s="9"/>
      <c r="AS27" s="12"/>
      <c r="AV27" s="9"/>
      <c r="AW27" s="12"/>
      <c r="AZ27" s="9"/>
      <c r="BA27" s="12"/>
      <c r="BD27" s="9"/>
      <c r="BE27" s="12"/>
      <c r="BH27" s="9"/>
      <c r="BI27" s="12"/>
      <c r="BL27" s="9"/>
      <c r="BM27" s="1"/>
      <c r="BN27" s="68"/>
      <c r="BO27" s="76"/>
      <c r="BP27" s="76"/>
      <c r="BQ27" s="70"/>
      <c r="BR27" s="68"/>
      <c r="BS27" s="76"/>
      <c r="BT27" s="76"/>
      <c r="BU27" s="70"/>
      <c r="BV27" s="68"/>
      <c r="BW27" s="76"/>
      <c r="BX27" s="76"/>
      <c r="BY27" s="70"/>
      <c r="BZ27" s="68"/>
      <c r="CA27" s="69"/>
      <c r="CB27" s="69"/>
      <c r="CC27" s="70"/>
      <c r="CD27" s="68"/>
      <c r="CE27" s="69"/>
      <c r="CF27" s="69"/>
      <c r="CG27" s="70"/>
      <c r="CH27" s="5"/>
      <c r="CK27" s="9"/>
      <c r="CL27" s="12"/>
      <c r="CO27" s="9"/>
      <c r="CP27" s="12"/>
      <c r="CS27" s="9"/>
      <c r="CT27" s="12"/>
      <c r="CW27" s="9"/>
      <c r="CX27" s="12"/>
      <c r="DA27" s="9"/>
      <c r="DF27" s="12"/>
      <c r="DI27" s="9"/>
      <c r="DJ27" s="1"/>
      <c r="DK27" s="14"/>
      <c r="DL27" s="14"/>
      <c r="DM27" s="14"/>
      <c r="DN27" s="14"/>
      <c r="DO27" s="14"/>
      <c r="DP27" s="14"/>
      <c r="DQ27" s="14"/>
      <c r="DR27" s="14"/>
      <c r="DS27" s="12"/>
      <c r="DT27" s="14"/>
      <c r="DV27" s="14"/>
      <c r="DW27" s="1"/>
      <c r="DX27" s="12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9"/>
      <c r="EJ27" s="1"/>
      <c r="EK27" s="14"/>
      <c r="EL27" s="14"/>
      <c r="EM27" s="14"/>
      <c r="EN27" s="14"/>
      <c r="EO27" s="14"/>
      <c r="EP27" s="14"/>
      <c r="EQ27" s="14"/>
      <c r="ER27" s="14"/>
      <c r="ES27" s="14"/>
      <c r="EU27" s="14"/>
      <c r="EW27" s="1"/>
      <c r="EX27" s="14"/>
      <c r="EY27" s="14"/>
      <c r="EZ27" s="14"/>
      <c r="FA27" s="14"/>
      <c r="FB27" s="14"/>
      <c r="FC27" s="14"/>
      <c r="FD27" s="14"/>
      <c r="FE27" s="14"/>
      <c r="FF27" s="14"/>
      <c r="FH27" s="14"/>
      <c r="FJ27" s="1"/>
      <c r="FK27" s="14"/>
      <c r="FL27" s="14"/>
      <c r="FM27" s="12"/>
      <c r="FN27" s="12"/>
      <c r="FO27" s="14"/>
      <c r="FP27" s="14"/>
      <c r="FQ27" s="9"/>
      <c r="FR27" s="9"/>
      <c r="FT27" s="12"/>
      <c r="FU27" s="14"/>
      <c r="FV27" s="9"/>
    </row>
    <row r="28" spans="1:178" ht="14.65" thickBot="1" x14ac:dyDescent="0.5">
      <c r="A28" s="24" t="s">
        <v>62</v>
      </c>
      <c r="B28" s="9" t="s">
        <v>143</v>
      </c>
      <c r="C28" s="1"/>
      <c r="D28" s="14">
        <v>8</v>
      </c>
      <c r="E28" s="14">
        <v>9</v>
      </c>
      <c r="F28" s="14">
        <v>5</v>
      </c>
      <c r="G28" s="158">
        <v>5</v>
      </c>
      <c r="H28" s="158">
        <v>4</v>
      </c>
      <c r="I28" s="158">
        <v>2</v>
      </c>
      <c r="J28" s="14"/>
      <c r="K28" s="14"/>
      <c r="L28" s="14"/>
      <c r="M28" s="14"/>
      <c r="N28" s="14"/>
      <c r="O28" s="14"/>
      <c r="P28" s="1"/>
      <c r="Q28" s="68">
        <v>1644.82</v>
      </c>
      <c r="R28" s="69">
        <v>90.45</v>
      </c>
      <c r="S28" s="69">
        <v>17402.47</v>
      </c>
      <c r="T28" s="70">
        <f t="shared" si="0"/>
        <v>19137.740000000002</v>
      </c>
      <c r="U28" s="68">
        <v>379.27</v>
      </c>
      <c r="V28" s="69">
        <v>90.45</v>
      </c>
      <c r="W28" s="69">
        <v>17422.84</v>
      </c>
      <c r="X28" s="70">
        <f t="shared" si="1"/>
        <v>17892.560000000001</v>
      </c>
      <c r="Y28" s="68">
        <v>16.37</v>
      </c>
      <c r="Z28" s="69">
        <v>79.45</v>
      </c>
      <c r="AA28" s="69">
        <v>19619.88</v>
      </c>
      <c r="AB28" s="70">
        <f t="shared" si="2"/>
        <v>19715.7</v>
      </c>
      <c r="AC28" s="166">
        <v>2686.17</v>
      </c>
      <c r="AD28" s="170"/>
      <c r="AE28" s="167">
        <v>1912.77</v>
      </c>
      <c r="AF28" s="168">
        <f t="shared" si="3"/>
        <v>4598.9400000000005</v>
      </c>
      <c r="AG28" s="167">
        <v>1474.54</v>
      </c>
      <c r="AH28" s="170"/>
      <c r="AI28" s="167">
        <v>2091.08</v>
      </c>
      <c r="AJ28" s="168">
        <f t="shared" si="4"/>
        <v>3565.62</v>
      </c>
      <c r="AK28" s="169"/>
      <c r="AL28" s="169"/>
      <c r="AM28" s="167">
        <v>2410.4899999999998</v>
      </c>
      <c r="AN28" s="168">
        <f t="shared" si="5"/>
        <v>2410.4899999999998</v>
      </c>
      <c r="AO28" s="12"/>
      <c r="AR28" s="9"/>
      <c r="AS28" s="12"/>
      <c r="AV28" s="9"/>
      <c r="AW28" s="12"/>
      <c r="AZ28" s="9"/>
      <c r="BA28" s="12"/>
      <c r="BD28" s="9"/>
      <c r="BE28" s="12"/>
      <c r="BH28" s="9"/>
      <c r="BI28" s="12"/>
      <c r="BL28" s="9"/>
      <c r="BM28" s="1"/>
      <c r="BN28" s="68"/>
      <c r="BO28" s="76"/>
      <c r="BP28" s="76"/>
      <c r="BQ28" s="70"/>
      <c r="BR28" s="68"/>
      <c r="BS28" s="76"/>
      <c r="BT28" s="76"/>
      <c r="BU28" s="70"/>
      <c r="BV28" s="68"/>
      <c r="BW28" s="76"/>
      <c r="BX28" s="76"/>
      <c r="BY28" s="70"/>
      <c r="BZ28" s="68"/>
      <c r="CA28" s="69"/>
      <c r="CB28" s="69"/>
      <c r="CC28" s="70"/>
      <c r="CD28" s="68"/>
      <c r="CE28" s="69"/>
      <c r="CF28" s="69"/>
      <c r="CG28" s="70"/>
      <c r="CH28" s="5"/>
      <c r="CK28" s="9"/>
      <c r="CL28" s="12"/>
      <c r="CO28" s="9"/>
      <c r="CP28" s="12"/>
      <c r="CS28" s="9"/>
      <c r="CT28" s="12"/>
      <c r="CW28" s="9"/>
      <c r="CX28" s="12"/>
      <c r="DA28" s="9"/>
      <c r="DF28" s="12"/>
      <c r="DI28" s="9"/>
      <c r="DJ28" s="1"/>
      <c r="DK28" s="14"/>
      <c r="DL28" s="14"/>
      <c r="DM28" s="14"/>
      <c r="DN28" s="14"/>
      <c r="DO28" s="14"/>
      <c r="DP28" s="14"/>
      <c r="DQ28" s="14"/>
      <c r="DR28" s="14"/>
      <c r="DS28" s="12"/>
      <c r="DT28" s="14"/>
      <c r="DV28" s="14"/>
      <c r="DW28" s="1"/>
      <c r="DX28" s="12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9"/>
      <c r="EJ28" s="1"/>
      <c r="EK28" s="14"/>
      <c r="EL28" s="14"/>
      <c r="EM28" s="14"/>
      <c r="EN28" s="14"/>
      <c r="EO28" s="14"/>
      <c r="EP28" s="14"/>
      <c r="EQ28" s="14"/>
      <c r="ER28" s="14"/>
      <c r="ES28" s="14"/>
      <c r="EU28" s="14"/>
      <c r="EW28" s="1"/>
      <c r="EX28" s="14"/>
      <c r="EY28" s="14"/>
      <c r="EZ28" s="14"/>
      <c r="FA28" s="14"/>
      <c r="FB28" s="14"/>
      <c r="FC28" s="14"/>
      <c r="FD28" s="14"/>
      <c r="FE28" s="14"/>
      <c r="FF28" s="14"/>
      <c r="FH28" s="14"/>
      <c r="FJ28" s="1"/>
      <c r="FK28" s="14"/>
      <c r="FL28" s="14"/>
      <c r="FM28" s="12"/>
      <c r="FN28" s="12"/>
      <c r="FO28" s="14"/>
      <c r="FP28" s="14"/>
      <c r="FQ28" s="9"/>
      <c r="FR28" s="9"/>
      <c r="FT28" s="12"/>
      <c r="FU28" s="14"/>
      <c r="FV28" s="9"/>
    </row>
    <row r="29" spans="1:178" ht="14.65" thickBot="1" x14ac:dyDescent="0.5">
      <c r="A29" s="24" t="s">
        <v>63</v>
      </c>
      <c r="B29" s="9" t="s">
        <v>143</v>
      </c>
      <c r="C29" s="1"/>
      <c r="D29" s="14">
        <v>10</v>
      </c>
      <c r="E29" s="14">
        <v>12</v>
      </c>
      <c r="F29" s="14">
        <v>11</v>
      </c>
      <c r="G29" s="158">
        <v>11</v>
      </c>
      <c r="H29" s="158">
        <v>10</v>
      </c>
      <c r="I29" s="158">
        <v>8</v>
      </c>
      <c r="J29" s="14"/>
      <c r="K29" s="14"/>
      <c r="L29" s="14"/>
      <c r="M29" s="14"/>
      <c r="N29" s="14"/>
      <c r="O29" s="14"/>
      <c r="P29" s="1"/>
      <c r="Q29" s="68">
        <v>5316.13</v>
      </c>
      <c r="R29" s="69">
        <v>124.69</v>
      </c>
      <c r="S29" s="69">
        <v>4802.07</v>
      </c>
      <c r="T29" s="70">
        <f t="shared" si="0"/>
        <v>10242.89</v>
      </c>
      <c r="U29" s="68">
        <v>6374.18</v>
      </c>
      <c r="V29" s="69"/>
      <c r="W29" s="69">
        <v>5670.13</v>
      </c>
      <c r="X29" s="70">
        <f t="shared" si="1"/>
        <v>12044.310000000001</v>
      </c>
      <c r="Y29" s="68">
        <v>8790.64</v>
      </c>
      <c r="Z29" s="69">
        <v>89.55</v>
      </c>
      <c r="AA29" s="69">
        <v>6449.45</v>
      </c>
      <c r="AB29" s="70">
        <f t="shared" si="2"/>
        <v>15329.64</v>
      </c>
      <c r="AC29" s="166">
        <v>3807.52</v>
      </c>
      <c r="AD29" s="167">
        <v>1893.6</v>
      </c>
      <c r="AE29" s="167">
        <v>7078.69</v>
      </c>
      <c r="AF29" s="168">
        <f t="shared" si="3"/>
        <v>12779.81</v>
      </c>
      <c r="AG29" s="167">
        <v>3339.94</v>
      </c>
      <c r="AH29" s="167">
        <v>52.34</v>
      </c>
      <c r="AI29" s="167">
        <v>7649.17</v>
      </c>
      <c r="AJ29" s="168">
        <f t="shared" si="4"/>
        <v>11041.45</v>
      </c>
      <c r="AK29" s="167">
        <v>1036.69</v>
      </c>
      <c r="AL29" s="167">
        <v>35.25</v>
      </c>
      <c r="AM29" s="167">
        <v>8136.1</v>
      </c>
      <c r="AN29" s="168">
        <f t="shared" si="5"/>
        <v>9208.0400000000009</v>
      </c>
      <c r="AO29" s="12"/>
      <c r="AR29" s="9"/>
      <c r="AS29" s="12"/>
      <c r="AV29" s="9"/>
      <c r="AW29" s="12"/>
      <c r="AZ29" s="9"/>
      <c r="BA29" s="12"/>
      <c r="BD29" s="9"/>
      <c r="BE29" s="12"/>
      <c r="BH29" s="9"/>
      <c r="BI29" s="12"/>
      <c r="BL29" s="9"/>
      <c r="BM29" s="1"/>
      <c r="BN29" s="68"/>
      <c r="BO29" s="76"/>
      <c r="BP29" s="76"/>
      <c r="BQ29" s="70"/>
      <c r="BR29" s="68"/>
      <c r="BS29" s="76"/>
      <c r="BT29" s="76"/>
      <c r="BU29" s="70"/>
      <c r="BV29" s="68"/>
      <c r="BW29" s="76"/>
      <c r="BX29" s="76"/>
      <c r="BY29" s="70"/>
      <c r="BZ29" s="68"/>
      <c r="CA29" s="69"/>
      <c r="CB29" s="69"/>
      <c r="CC29" s="70"/>
      <c r="CD29" s="68"/>
      <c r="CE29" s="69"/>
      <c r="CF29" s="69"/>
      <c r="CG29" s="70"/>
      <c r="CH29" s="5"/>
      <c r="CK29" s="9"/>
      <c r="CL29" s="12"/>
      <c r="CO29" s="9"/>
      <c r="CP29" s="12"/>
      <c r="CS29" s="9"/>
      <c r="CT29" s="12"/>
      <c r="CW29" s="9"/>
      <c r="CX29" s="12"/>
      <c r="DA29" s="9"/>
      <c r="DF29" s="12"/>
      <c r="DI29" s="9"/>
      <c r="DJ29" s="1"/>
      <c r="DK29" s="14"/>
      <c r="DL29" s="14"/>
      <c r="DM29" s="14"/>
      <c r="DN29" s="14"/>
      <c r="DO29" s="14"/>
      <c r="DP29" s="14"/>
      <c r="DQ29" s="14"/>
      <c r="DR29" s="14"/>
      <c r="DS29" s="12"/>
      <c r="DT29" s="14"/>
      <c r="DV29" s="14"/>
      <c r="DW29" s="1"/>
      <c r="DX29" s="12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9"/>
      <c r="EJ29" s="1"/>
      <c r="EK29" s="14"/>
      <c r="EL29" s="14"/>
      <c r="EM29" s="14"/>
      <c r="EN29" s="14"/>
      <c r="EO29" s="14"/>
      <c r="EP29" s="14"/>
      <c r="EQ29" s="14"/>
      <c r="ER29" s="14"/>
      <c r="ES29" s="14"/>
      <c r="EU29" s="14"/>
      <c r="EW29" s="1"/>
      <c r="EX29" s="14"/>
      <c r="EY29" s="14"/>
      <c r="EZ29" s="14"/>
      <c r="FA29" s="14"/>
      <c r="FB29" s="14"/>
      <c r="FC29" s="14"/>
      <c r="FD29" s="14"/>
      <c r="FE29" s="14"/>
      <c r="FF29" s="14"/>
      <c r="FH29" s="14"/>
      <c r="FJ29" s="1"/>
      <c r="FK29" s="14"/>
      <c r="FL29" s="14"/>
      <c r="FM29" s="12"/>
      <c r="FN29" s="12"/>
      <c r="FO29" s="14"/>
      <c r="FP29" s="14"/>
      <c r="FQ29" s="9"/>
      <c r="FR29" s="9"/>
      <c r="FT29" s="12"/>
      <c r="FU29" s="14"/>
      <c r="FV29" s="9"/>
    </row>
    <row r="30" spans="1:178" ht="14.65" thickBot="1" x14ac:dyDescent="0.5">
      <c r="A30" s="24" t="s">
        <v>64</v>
      </c>
      <c r="B30" s="9" t="s">
        <v>143</v>
      </c>
      <c r="C30" s="1"/>
      <c r="D30" s="14">
        <v>7</v>
      </c>
      <c r="E30" s="14">
        <v>10</v>
      </c>
      <c r="F30" s="14">
        <v>7</v>
      </c>
      <c r="G30" s="158">
        <v>10</v>
      </c>
      <c r="H30" s="158">
        <v>6</v>
      </c>
      <c r="I30" s="158">
        <v>5</v>
      </c>
      <c r="J30" s="14"/>
      <c r="K30" s="14"/>
      <c r="L30" s="14"/>
      <c r="M30" s="14"/>
      <c r="N30" s="14"/>
      <c r="O30" s="14"/>
      <c r="P30" s="1"/>
      <c r="Q30" s="68">
        <v>822.99</v>
      </c>
      <c r="R30" s="69"/>
      <c r="S30" s="69">
        <v>9767.48</v>
      </c>
      <c r="T30" s="70">
        <f t="shared" si="0"/>
        <v>10590.47</v>
      </c>
      <c r="U30" s="68">
        <v>1031</v>
      </c>
      <c r="V30" s="69">
        <v>40.630000000000003</v>
      </c>
      <c r="W30" s="69">
        <v>10796.46</v>
      </c>
      <c r="X30" s="70">
        <f t="shared" si="1"/>
        <v>11868.09</v>
      </c>
      <c r="Y30" s="68">
        <v>71.069999999999993</v>
      </c>
      <c r="Z30" s="69"/>
      <c r="AA30" s="69">
        <v>11900.53</v>
      </c>
      <c r="AB30" s="70">
        <f t="shared" si="2"/>
        <v>11971.6</v>
      </c>
      <c r="AC30" s="166">
        <v>950.87</v>
      </c>
      <c r="AD30" s="167">
        <v>57.07</v>
      </c>
      <c r="AE30" s="167">
        <v>13247.29</v>
      </c>
      <c r="AF30" s="168">
        <f t="shared" si="3"/>
        <v>14255.230000000001</v>
      </c>
      <c r="AG30" s="167">
        <v>363.48</v>
      </c>
      <c r="AH30" s="170"/>
      <c r="AI30" s="167">
        <v>13604.86</v>
      </c>
      <c r="AJ30" s="168">
        <f t="shared" si="4"/>
        <v>13968.34</v>
      </c>
      <c r="AK30" s="167">
        <v>71.83</v>
      </c>
      <c r="AL30" s="167">
        <v>193.13</v>
      </c>
      <c r="AM30" s="167">
        <v>14500.41</v>
      </c>
      <c r="AN30" s="168">
        <f t="shared" si="5"/>
        <v>14765.369999999999</v>
      </c>
      <c r="AO30" s="12"/>
      <c r="AR30" s="9"/>
      <c r="AS30" s="12"/>
      <c r="AV30" s="9"/>
      <c r="AW30" s="12"/>
      <c r="AZ30" s="9"/>
      <c r="BA30" s="12"/>
      <c r="BD30" s="9"/>
      <c r="BE30" s="12"/>
      <c r="BH30" s="9"/>
      <c r="BI30" s="12"/>
      <c r="BL30" s="9"/>
      <c r="BM30" s="1"/>
      <c r="BN30" s="68"/>
      <c r="BO30" s="76"/>
      <c r="BP30" s="76"/>
      <c r="BQ30" s="70"/>
      <c r="BR30" s="68"/>
      <c r="BS30" s="76"/>
      <c r="BT30" s="76"/>
      <c r="BU30" s="70"/>
      <c r="BV30" s="68"/>
      <c r="BW30" s="76"/>
      <c r="BX30" s="76"/>
      <c r="BY30" s="70"/>
      <c r="BZ30" s="68"/>
      <c r="CA30" s="69"/>
      <c r="CB30" s="69"/>
      <c r="CC30" s="70"/>
      <c r="CD30" s="68"/>
      <c r="CE30" s="69"/>
      <c r="CF30" s="69"/>
      <c r="CG30" s="70"/>
      <c r="CH30" s="5"/>
      <c r="CK30" s="9"/>
      <c r="CL30" s="12"/>
      <c r="CO30" s="9"/>
      <c r="CP30" s="12"/>
      <c r="CS30" s="9"/>
      <c r="CT30" s="12"/>
      <c r="CW30" s="9"/>
      <c r="CX30" s="12"/>
      <c r="DA30" s="9"/>
      <c r="DF30" s="12"/>
      <c r="DI30" s="9"/>
      <c r="DJ30" s="1"/>
      <c r="DK30" s="14"/>
      <c r="DL30" s="14"/>
      <c r="DM30" s="14"/>
      <c r="DN30" s="14"/>
      <c r="DO30" s="14"/>
      <c r="DP30" s="14"/>
      <c r="DQ30" s="14"/>
      <c r="DR30" s="14"/>
      <c r="DS30" s="12"/>
      <c r="DT30" s="14"/>
      <c r="DV30" s="14"/>
      <c r="DW30" s="1"/>
      <c r="DX30" s="12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9"/>
      <c r="EJ30" s="1"/>
      <c r="EK30" s="14"/>
      <c r="EL30" s="14"/>
      <c r="EM30" s="14"/>
      <c r="EN30" s="14"/>
      <c r="EO30" s="14"/>
      <c r="EP30" s="14"/>
      <c r="EQ30" s="14"/>
      <c r="ER30" s="14"/>
      <c r="ES30" s="14"/>
      <c r="EU30" s="14"/>
      <c r="EW30" s="1"/>
      <c r="EX30" s="14"/>
      <c r="EY30" s="14"/>
      <c r="EZ30" s="14"/>
      <c r="FA30" s="14"/>
      <c r="FB30" s="14"/>
      <c r="FC30" s="14"/>
      <c r="FD30" s="14"/>
      <c r="FE30" s="14"/>
      <c r="FF30" s="14"/>
      <c r="FH30" s="14"/>
      <c r="FJ30" s="1"/>
      <c r="FK30" s="14"/>
      <c r="FL30" s="14"/>
      <c r="FM30" s="12"/>
      <c r="FN30" s="12"/>
      <c r="FO30" s="14"/>
      <c r="FP30" s="14"/>
      <c r="FQ30" s="9"/>
      <c r="FR30" s="9"/>
      <c r="FT30" s="12"/>
      <c r="FU30" s="14"/>
      <c r="FV30" s="9"/>
    </row>
    <row r="31" spans="1:178" ht="14.65" thickBot="1" x14ac:dyDescent="0.5">
      <c r="A31" s="24" t="s">
        <v>65</v>
      </c>
      <c r="B31" s="9" t="s">
        <v>143</v>
      </c>
      <c r="C31" s="1"/>
      <c r="D31" s="14">
        <v>17</v>
      </c>
      <c r="E31" s="14">
        <v>11</v>
      </c>
      <c r="F31" s="14">
        <v>8</v>
      </c>
      <c r="G31" s="158">
        <v>6</v>
      </c>
      <c r="H31" s="158">
        <v>6</v>
      </c>
      <c r="I31" s="158">
        <v>9</v>
      </c>
      <c r="J31" s="14"/>
      <c r="K31" s="14"/>
      <c r="L31" s="14"/>
      <c r="M31" s="14"/>
      <c r="N31" s="14"/>
      <c r="O31" s="14"/>
      <c r="P31" s="1"/>
      <c r="Q31" s="68">
        <v>6925.37</v>
      </c>
      <c r="R31" s="69">
        <v>71.12</v>
      </c>
      <c r="S31" s="69">
        <v>5637.9</v>
      </c>
      <c r="T31" s="70">
        <f t="shared" si="0"/>
        <v>12634.39</v>
      </c>
      <c r="U31" s="68">
        <v>3933.45</v>
      </c>
      <c r="V31" s="69">
        <v>227.85</v>
      </c>
      <c r="W31" s="69">
        <v>7687.14</v>
      </c>
      <c r="X31" s="70">
        <f t="shared" si="1"/>
        <v>11848.44</v>
      </c>
      <c r="Y31" s="68">
        <v>1186.29</v>
      </c>
      <c r="Z31" s="69"/>
      <c r="AA31" s="69">
        <v>9718.5</v>
      </c>
      <c r="AB31" s="70">
        <f t="shared" si="2"/>
        <v>10904.79</v>
      </c>
      <c r="AC31" s="166">
        <v>86.67</v>
      </c>
      <c r="AD31" s="167">
        <v>922.37</v>
      </c>
      <c r="AE31" s="167">
        <v>11981.54</v>
      </c>
      <c r="AF31" s="168">
        <f t="shared" si="3"/>
        <v>12990.580000000002</v>
      </c>
      <c r="AG31" s="167">
        <v>169.54</v>
      </c>
      <c r="AH31" s="167">
        <v>889.78</v>
      </c>
      <c r="AI31" s="167">
        <v>12003.88</v>
      </c>
      <c r="AJ31" s="168">
        <f t="shared" si="4"/>
        <v>13063.199999999999</v>
      </c>
      <c r="AK31" s="167">
        <v>671.56</v>
      </c>
      <c r="AL31" s="167">
        <v>729.43</v>
      </c>
      <c r="AM31" s="167">
        <v>13651.95</v>
      </c>
      <c r="AN31" s="168">
        <f t="shared" si="5"/>
        <v>15052.94</v>
      </c>
      <c r="AO31" s="12"/>
      <c r="AR31" s="9"/>
      <c r="AS31" s="12"/>
      <c r="AV31" s="9"/>
      <c r="AW31" s="12"/>
      <c r="AZ31" s="9"/>
      <c r="BA31" s="12"/>
      <c r="BD31" s="9"/>
      <c r="BE31" s="12"/>
      <c r="BH31" s="9"/>
      <c r="BI31" s="12"/>
      <c r="BL31" s="9"/>
      <c r="BM31" s="1"/>
      <c r="BN31" s="68"/>
      <c r="BO31" s="76"/>
      <c r="BP31" s="76"/>
      <c r="BQ31" s="70"/>
      <c r="BR31" s="68"/>
      <c r="BS31" s="76"/>
      <c r="BT31" s="76"/>
      <c r="BU31" s="70"/>
      <c r="BV31" s="68"/>
      <c r="BW31" s="76"/>
      <c r="BX31" s="76"/>
      <c r="BY31" s="70"/>
      <c r="BZ31" s="68"/>
      <c r="CA31" s="69"/>
      <c r="CB31" s="69"/>
      <c r="CC31" s="70"/>
      <c r="CD31" s="68"/>
      <c r="CE31" s="69"/>
      <c r="CF31" s="69"/>
      <c r="CG31" s="70"/>
      <c r="CH31" s="5"/>
      <c r="CK31" s="9"/>
      <c r="CL31" s="12"/>
      <c r="CO31" s="9"/>
      <c r="CP31" s="12"/>
      <c r="CS31" s="9"/>
      <c r="CT31" s="12"/>
      <c r="CW31" s="9"/>
      <c r="CX31" s="12"/>
      <c r="DA31" s="9"/>
      <c r="DF31" s="12"/>
      <c r="DI31" s="9"/>
      <c r="DJ31" s="1"/>
      <c r="DK31" s="14"/>
      <c r="DL31" s="14"/>
      <c r="DM31" s="14"/>
      <c r="DN31" s="14"/>
      <c r="DO31" s="14"/>
      <c r="DP31" s="14"/>
      <c r="DQ31" s="14"/>
      <c r="DR31" s="14"/>
      <c r="DS31" s="12"/>
      <c r="DT31" s="14"/>
      <c r="DV31" s="14"/>
      <c r="DW31" s="1"/>
      <c r="DX31" s="12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9"/>
      <c r="EJ31" s="1"/>
      <c r="EK31" s="14"/>
      <c r="EL31" s="14"/>
      <c r="EM31" s="14"/>
      <c r="EN31" s="14"/>
      <c r="EO31" s="14"/>
      <c r="EP31" s="14"/>
      <c r="EQ31" s="14"/>
      <c r="ER31" s="14"/>
      <c r="ES31" s="14"/>
      <c r="EU31" s="14"/>
      <c r="EW31" s="1"/>
      <c r="EX31" s="14"/>
      <c r="EY31" s="14"/>
      <c r="EZ31" s="14"/>
      <c r="FA31" s="14"/>
      <c r="FB31" s="14"/>
      <c r="FC31" s="14"/>
      <c r="FD31" s="14"/>
      <c r="FE31" s="14"/>
      <c r="FF31" s="14"/>
      <c r="FH31" s="14"/>
      <c r="FJ31" s="1"/>
      <c r="FK31" s="14"/>
      <c r="FL31" s="14"/>
      <c r="FM31" s="12"/>
      <c r="FN31" s="12"/>
      <c r="FO31" s="14"/>
      <c r="FP31" s="14"/>
      <c r="FQ31" s="9"/>
      <c r="FR31" s="9"/>
      <c r="FT31" s="12"/>
      <c r="FU31" s="14"/>
      <c r="FV31" s="9"/>
    </row>
    <row r="32" spans="1:178" ht="14.65" thickBot="1" x14ac:dyDescent="0.5">
      <c r="A32" s="24" t="s">
        <v>66</v>
      </c>
      <c r="B32" s="9" t="s">
        <v>143</v>
      </c>
      <c r="C32" s="1"/>
      <c r="D32" s="14">
        <v>5</v>
      </c>
      <c r="E32" s="14">
        <v>8</v>
      </c>
      <c r="F32" s="14">
        <v>4</v>
      </c>
      <c r="G32" s="158">
        <v>3</v>
      </c>
      <c r="H32" s="158">
        <v>5</v>
      </c>
      <c r="I32" s="158">
        <v>7</v>
      </c>
      <c r="J32" s="14"/>
      <c r="K32" s="14"/>
      <c r="L32" s="14"/>
      <c r="M32" s="14"/>
      <c r="N32" s="14"/>
      <c r="O32" s="14"/>
      <c r="P32" s="1"/>
      <c r="Q32" s="68">
        <v>7474.21</v>
      </c>
      <c r="R32" s="69"/>
      <c r="S32" s="69">
        <v>724.58</v>
      </c>
      <c r="T32" s="70">
        <f t="shared" si="0"/>
        <v>8198.7900000000009</v>
      </c>
      <c r="U32" s="68">
        <v>425.18</v>
      </c>
      <c r="V32" s="69">
        <v>403.27</v>
      </c>
      <c r="W32" s="69">
        <v>800.01</v>
      </c>
      <c r="X32" s="70">
        <f t="shared" si="1"/>
        <v>1628.46</v>
      </c>
      <c r="Y32" s="68">
        <v>200</v>
      </c>
      <c r="Z32" s="69"/>
      <c r="AA32" s="69">
        <v>895.04</v>
      </c>
      <c r="AB32" s="70">
        <f t="shared" si="2"/>
        <v>1095.04</v>
      </c>
      <c r="AC32" s="172"/>
      <c r="AD32" s="170"/>
      <c r="AE32" s="167">
        <v>969.21</v>
      </c>
      <c r="AF32" s="168">
        <f t="shared" si="3"/>
        <v>969.21</v>
      </c>
      <c r="AG32" s="167">
        <v>305.18</v>
      </c>
      <c r="AH32" s="170"/>
      <c r="AI32" s="167">
        <v>1047.27</v>
      </c>
      <c r="AJ32" s="168">
        <f t="shared" si="4"/>
        <v>1352.45</v>
      </c>
      <c r="AK32" s="167">
        <v>139.99</v>
      </c>
      <c r="AL32" s="167">
        <v>99.43</v>
      </c>
      <c r="AM32" s="167">
        <v>976.93</v>
      </c>
      <c r="AN32" s="168">
        <f t="shared" si="5"/>
        <v>1216.3499999999999</v>
      </c>
      <c r="AO32" s="12"/>
      <c r="AR32" s="9"/>
      <c r="AS32" s="12"/>
      <c r="AV32" s="9"/>
      <c r="AW32" s="12"/>
      <c r="AZ32" s="9"/>
      <c r="BA32" s="12"/>
      <c r="BD32" s="9"/>
      <c r="BE32" s="12"/>
      <c r="BH32" s="9"/>
      <c r="BI32" s="12"/>
      <c r="BL32" s="9"/>
      <c r="BM32" s="1"/>
      <c r="BN32" s="68"/>
      <c r="BO32" s="76"/>
      <c r="BP32" s="76"/>
      <c r="BQ32" s="70"/>
      <c r="BR32" s="68"/>
      <c r="BS32" s="76"/>
      <c r="BT32" s="76"/>
      <c r="BU32" s="70"/>
      <c r="BV32" s="68"/>
      <c r="BW32" s="76"/>
      <c r="BX32" s="76"/>
      <c r="BY32" s="70"/>
      <c r="BZ32" s="68"/>
      <c r="CA32" s="69"/>
      <c r="CB32" s="69"/>
      <c r="CC32" s="70"/>
      <c r="CD32" s="68"/>
      <c r="CE32" s="69"/>
      <c r="CF32" s="69"/>
      <c r="CG32" s="70"/>
      <c r="CH32" s="5"/>
      <c r="CK32" s="9"/>
      <c r="CL32" s="12"/>
      <c r="CO32" s="9"/>
      <c r="CP32" s="12"/>
      <c r="CS32" s="9"/>
      <c r="CT32" s="12"/>
      <c r="CW32" s="9"/>
      <c r="CX32" s="12"/>
      <c r="DA32" s="9"/>
      <c r="DF32" s="12"/>
      <c r="DI32" s="9"/>
      <c r="DJ32" s="1"/>
      <c r="DK32" s="14"/>
      <c r="DL32" s="14"/>
      <c r="DM32" s="14"/>
      <c r="DN32" s="14"/>
      <c r="DO32" s="14"/>
      <c r="DP32" s="14"/>
      <c r="DQ32" s="14"/>
      <c r="DR32" s="14"/>
      <c r="DS32" s="12"/>
      <c r="DT32" s="14"/>
      <c r="DV32" s="14"/>
      <c r="DW32" s="1"/>
      <c r="DX32" s="12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9"/>
      <c r="EJ32" s="1"/>
      <c r="EK32" s="14"/>
      <c r="EL32" s="14"/>
      <c r="EM32" s="14"/>
      <c r="EN32" s="14"/>
      <c r="EO32" s="14"/>
      <c r="EP32" s="14"/>
      <c r="EQ32" s="14"/>
      <c r="ER32" s="14"/>
      <c r="ES32" s="14"/>
      <c r="EU32" s="14"/>
      <c r="EW32" s="1"/>
      <c r="EX32" s="14"/>
      <c r="EY32" s="14"/>
      <c r="EZ32" s="14"/>
      <c r="FA32" s="14"/>
      <c r="FB32" s="14"/>
      <c r="FC32" s="14"/>
      <c r="FD32" s="14"/>
      <c r="FE32" s="14"/>
      <c r="FF32" s="14"/>
      <c r="FH32" s="14"/>
      <c r="FJ32" s="1"/>
      <c r="FK32" s="14"/>
      <c r="FL32" s="14">
        <v>-693.74</v>
      </c>
      <c r="FM32" s="12"/>
      <c r="FN32" s="12"/>
      <c r="FO32" s="14"/>
      <c r="FP32" s="14"/>
      <c r="FQ32" s="9"/>
      <c r="FR32" s="9"/>
      <c r="FT32" s="12"/>
      <c r="FU32" s="14"/>
      <c r="FV32" s="9"/>
    </row>
    <row r="33" spans="1:178" ht="14.65" thickBot="1" x14ac:dyDescent="0.5">
      <c r="A33" s="24" t="s">
        <v>67</v>
      </c>
      <c r="B33" s="9" t="s">
        <v>143</v>
      </c>
      <c r="C33" s="1"/>
      <c r="D33" s="14">
        <v>1</v>
      </c>
      <c r="E33" s="14"/>
      <c r="F33" s="14">
        <v>1</v>
      </c>
      <c r="G33" s="158">
        <v>1</v>
      </c>
      <c r="H33" s="159"/>
      <c r="I33" s="158">
        <v>1</v>
      </c>
      <c r="J33" s="14"/>
      <c r="K33" s="14"/>
      <c r="L33" s="14"/>
      <c r="M33" s="14"/>
      <c r="N33" s="14"/>
      <c r="O33" s="14"/>
      <c r="P33" s="1"/>
      <c r="Q33" s="68"/>
      <c r="R33" s="69">
        <v>54.7</v>
      </c>
      <c r="S33" s="69"/>
      <c r="T33" s="70">
        <f t="shared" si="0"/>
        <v>54.7</v>
      </c>
      <c r="U33" s="68"/>
      <c r="V33" s="69"/>
      <c r="W33" s="69"/>
      <c r="X33" s="70">
        <f t="shared" si="1"/>
        <v>0</v>
      </c>
      <c r="Y33" s="68">
        <v>27.35</v>
      </c>
      <c r="Z33" s="69"/>
      <c r="AA33" s="69"/>
      <c r="AB33" s="70">
        <f t="shared" si="2"/>
        <v>27.35</v>
      </c>
      <c r="AC33" s="172"/>
      <c r="AD33" s="167">
        <v>54.7</v>
      </c>
      <c r="AE33" s="170"/>
      <c r="AF33" s="168">
        <f t="shared" si="3"/>
        <v>54.7</v>
      </c>
      <c r="AG33" s="170"/>
      <c r="AH33" s="170"/>
      <c r="AI33" s="170"/>
      <c r="AJ33" s="168">
        <f t="shared" si="4"/>
        <v>0</v>
      </c>
      <c r="AK33" s="167">
        <v>27.35</v>
      </c>
      <c r="AL33" s="169"/>
      <c r="AM33" s="169"/>
      <c r="AN33" s="168">
        <f t="shared" si="5"/>
        <v>27.35</v>
      </c>
      <c r="AO33" s="12"/>
      <c r="AR33" s="9"/>
      <c r="AS33" s="12"/>
      <c r="AV33" s="9"/>
      <c r="AW33" s="12"/>
      <c r="AZ33" s="9"/>
      <c r="BA33" s="12"/>
      <c r="BD33" s="9"/>
      <c r="BE33" s="12"/>
      <c r="BH33" s="9"/>
      <c r="BI33" s="12"/>
      <c r="BL33" s="9"/>
      <c r="BM33" s="1"/>
      <c r="BN33" s="68"/>
      <c r="BO33" s="76"/>
      <c r="BP33" s="76"/>
      <c r="BQ33" s="70"/>
      <c r="BR33" s="68"/>
      <c r="BS33" s="76"/>
      <c r="BT33" s="76"/>
      <c r="BU33" s="70"/>
      <c r="BV33" s="68"/>
      <c r="BW33" s="76"/>
      <c r="BX33" s="76"/>
      <c r="BY33" s="70"/>
      <c r="BZ33" s="68"/>
      <c r="CA33" s="69"/>
      <c r="CB33" s="69"/>
      <c r="CC33" s="70"/>
      <c r="CD33" s="68"/>
      <c r="CE33" s="69"/>
      <c r="CF33" s="69"/>
      <c r="CG33" s="70"/>
      <c r="CH33" s="5"/>
      <c r="CK33" s="9"/>
      <c r="CL33" s="12"/>
      <c r="CO33" s="9"/>
      <c r="CP33" s="12"/>
      <c r="CS33" s="9"/>
      <c r="CT33" s="12"/>
      <c r="CW33" s="9"/>
      <c r="CX33" s="12"/>
      <c r="DA33" s="9"/>
      <c r="DF33" s="12"/>
      <c r="DI33" s="9"/>
      <c r="DJ33" s="1"/>
      <c r="DK33" s="14"/>
      <c r="DL33" s="14"/>
      <c r="DM33" s="14"/>
      <c r="DN33" s="14"/>
      <c r="DO33" s="14"/>
      <c r="DP33" s="14"/>
      <c r="DQ33" s="14"/>
      <c r="DR33" s="14"/>
      <c r="DS33" s="12"/>
      <c r="DT33" s="14"/>
      <c r="DV33" s="14"/>
      <c r="DW33" s="1"/>
      <c r="DX33" s="12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9"/>
      <c r="EJ33" s="1"/>
      <c r="EK33" s="14"/>
      <c r="EL33" s="14"/>
      <c r="EM33" s="14"/>
      <c r="EN33" s="14"/>
      <c r="EO33" s="14"/>
      <c r="EP33" s="14"/>
      <c r="EQ33" s="14"/>
      <c r="ER33" s="14"/>
      <c r="ES33" s="14"/>
      <c r="EU33" s="14"/>
      <c r="EW33" s="1"/>
      <c r="EX33" s="14"/>
      <c r="EY33" s="14"/>
      <c r="EZ33" s="14"/>
      <c r="FA33" s="14"/>
      <c r="FB33" s="14"/>
      <c r="FC33" s="14"/>
      <c r="FD33" s="14"/>
      <c r="FE33" s="14"/>
      <c r="FF33" s="14"/>
      <c r="FH33" s="14"/>
      <c r="FJ33" s="1"/>
      <c r="FK33" s="14"/>
      <c r="FL33" s="14"/>
      <c r="FM33" s="12"/>
      <c r="FN33" s="12"/>
      <c r="FO33" s="14"/>
      <c r="FP33" s="14"/>
      <c r="FQ33" s="9"/>
      <c r="FR33" s="9"/>
      <c r="FT33" s="12"/>
      <c r="FU33" s="14"/>
      <c r="FV33" s="9"/>
    </row>
    <row r="34" spans="1:178" ht="14.65" thickBot="1" x14ac:dyDescent="0.5">
      <c r="A34" s="24" t="s">
        <v>68</v>
      </c>
      <c r="B34" s="9" t="s">
        <v>143</v>
      </c>
      <c r="C34" s="1"/>
      <c r="D34" s="14"/>
      <c r="E34" s="14"/>
      <c r="F34" s="14"/>
      <c r="G34" s="160"/>
      <c r="H34" s="159"/>
      <c r="I34" s="159"/>
      <c r="J34" s="14"/>
      <c r="K34" s="14"/>
      <c r="L34" s="14"/>
      <c r="M34" s="14"/>
      <c r="N34" s="14"/>
      <c r="O34" s="14"/>
      <c r="P34" s="1"/>
      <c r="Q34" s="68"/>
      <c r="R34" s="69"/>
      <c r="S34" s="69"/>
      <c r="T34" s="70">
        <f t="shared" si="0"/>
        <v>0</v>
      </c>
      <c r="U34" s="68"/>
      <c r="V34" s="69"/>
      <c r="W34" s="69"/>
      <c r="X34" s="70">
        <f t="shared" si="1"/>
        <v>0</v>
      </c>
      <c r="Y34" s="68"/>
      <c r="Z34" s="69"/>
      <c r="AA34" s="69"/>
      <c r="AB34" s="70">
        <f t="shared" si="2"/>
        <v>0</v>
      </c>
      <c r="AC34" s="172"/>
      <c r="AD34" s="170"/>
      <c r="AE34" s="170"/>
      <c r="AF34" s="168">
        <f t="shared" si="3"/>
        <v>0</v>
      </c>
      <c r="AG34" s="170"/>
      <c r="AH34" s="170"/>
      <c r="AI34" s="170"/>
      <c r="AJ34" s="168">
        <f t="shared" si="4"/>
        <v>0</v>
      </c>
      <c r="AK34" s="169"/>
      <c r="AL34" s="169"/>
      <c r="AM34" s="169"/>
      <c r="AN34" s="168">
        <f t="shared" si="5"/>
        <v>0</v>
      </c>
      <c r="AO34" s="12"/>
      <c r="AR34" s="9"/>
      <c r="AS34" s="12"/>
      <c r="AV34" s="9"/>
      <c r="AW34" s="12"/>
      <c r="AZ34" s="9"/>
      <c r="BA34" s="12"/>
      <c r="BD34" s="9"/>
      <c r="BE34" s="12"/>
      <c r="BH34" s="9"/>
      <c r="BI34" s="12"/>
      <c r="BL34" s="9"/>
      <c r="BM34" s="1"/>
      <c r="BN34" s="68"/>
      <c r="BO34" s="76"/>
      <c r="BP34" s="76"/>
      <c r="BQ34" s="70"/>
      <c r="BR34" s="68"/>
      <c r="BS34" s="76"/>
      <c r="BT34" s="76"/>
      <c r="BU34" s="70"/>
      <c r="BV34" s="68"/>
      <c r="BW34" s="76"/>
      <c r="BX34" s="76"/>
      <c r="BY34" s="70"/>
      <c r="BZ34" s="68"/>
      <c r="CA34" s="69"/>
      <c r="CB34" s="69"/>
      <c r="CC34" s="70"/>
      <c r="CD34" s="68"/>
      <c r="CE34" s="69"/>
      <c r="CF34" s="69"/>
      <c r="CG34" s="70"/>
      <c r="CH34" s="5"/>
      <c r="CK34" s="9"/>
      <c r="CL34" s="12"/>
      <c r="CO34" s="9"/>
      <c r="CP34" s="12"/>
      <c r="CS34" s="9"/>
      <c r="CT34" s="12"/>
      <c r="CW34" s="9"/>
      <c r="CX34" s="12"/>
      <c r="DA34" s="9"/>
      <c r="DF34" s="12"/>
      <c r="DI34" s="9"/>
      <c r="DJ34" s="1"/>
      <c r="DK34" s="14"/>
      <c r="DL34" s="14"/>
      <c r="DM34" s="14"/>
      <c r="DN34" s="14"/>
      <c r="DO34" s="14"/>
      <c r="DP34" s="14"/>
      <c r="DQ34" s="14"/>
      <c r="DR34" s="14"/>
      <c r="DS34" s="12"/>
      <c r="DT34" s="14"/>
      <c r="DV34" s="14"/>
      <c r="DW34" s="1"/>
      <c r="DX34" s="12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9"/>
      <c r="EJ34" s="1"/>
      <c r="EK34" s="14"/>
      <c r="EL34" s="14"/>
      <c r="EM34" s="14"/>
      <c r="EN34" s="14"/>
      <c r="EO34" s="14"/>
      <c r="EP34" s="14"/>
      <c r="EQ34" s="14"/>
      <c r="ER34" s="14"/>
      <c r="ES34" s="14"/>
      <c r="EU34" s="14"/>
      <c r="EW34" s="1"/>
      <c r="EX34" s="14"/>
      <c r="EY34" s="14"/>
      <c r="EZ34" s="14"/>
      <c r="FA34" s="14"/>
      <c r="FB34" s="14"/>
      <c r="FC34" s="14"/>
      <c r="FD34" s="14"/>
      <c r="FE34" s="14"/>
      <c r="FF34" s="14"/>
      <c r="FH34" s="14"/>
      <c r="FJ34" s="1"/>
      <c r="FK34" s="14"/>
      <c r="FL34" s="14"/>
      <c r="FM34" s="12"/>
      <c r="FN34" s="12"/>
      <c r="FO34" s="14"/>
      <c r="FP34" s="14"/>
      <c r="FQ34" s="9"/>
      <c r="FR34" s="9"/>
      <c r="FT34" s="12"/>
      <c r="FU34" s="14"/>
      <c r="FV34" s="9"/>
    </row>
    <row r="35" spans="1:178" ht="14.65" thickBot="1" x14ac:dyDescent="0.5">
      <c r="A35" s="24" t="s">
        <v>69</v>
      </c>
      <c r="B35" s="9" t="s">
        <v>143</v>
      </c>
      <c r="C35" s="1"/>
      <c r="D35" s="14">
        <v>39</v>
      </c>
      <c r="E35" s="14">
        <v>36</v>
      </c>
      <c r="F35" s="14">
        <v>33</v>
      </c>
      <c r="G35" s="158">
        <v>22</v>
      </c>
      <c r="H35" s="158">
        <v>16</v>
      </c>
      <c r="I35" s="158">
        <v>16</v>
      </c>
      <c r="J35" s="14"/>
      <c r="K35" s="14"/>
      <c r="L35" s="14"/>
      <c r="M35" s="14"/>
      <c r="N35" s="14"/>
      <c r="O35" s="14"/>
      <c r="P35" s="1"/>
      <c r="Q35" s="68">
        <v>22690.21</v>
      </c>
      <c r="R35" s="69">
        <v>590.33000000000004</v>
      </c>
      <c r="S35" s="69">
        <v>1577.33</v>
      </c>
      <c r="T35" s="70">
        <f t="shared" si="0"/>
        <v>24857.870000000003</v>
      </c>
      <c r="U35" s="68">
        <v>2489.1999999999998</v>
      </c>
      <c r="V35" s="69">
        <v>5512</v>
      </c>
      <c r="W35" s="69">
        <v>1236.52</v>
      </c>
      <c r="X35" s="70">
        <f t="shared" si="1"/>
        <v>9237.7199999999993</v>
      </c>
      <c r="Y35" s="68">
        <v>2596.86</v>
      </c>
      <c r="Z35" s="69">
        <v>3521.65</v>
      </c>
      <c r="AA35" s="69">
        <v>2882.41</v>
      </c>
      <c r="AB35" s="70">
        <f t="shared" si="2"/>
        <v>9000.92</v>
      </c>
      <c r="AC35" s="166">
        <v>6157.76</v>
      </c>
      <c r="AD35" s="167">
        <v>967.75</v>
      </c>
      <c r="AE35" s="167">
        <v>4219.66</v>
      </c>
      <c r="AF35" s="168">
        <f t="shared" si="3"/>
        <v>11345.17</v>
      </c>
      <c r="AG35" s="167">
        <v>453.29</v>
      </c>
      <c r="AH35" s="167">
        <v>5752.64</v>
      </c>
      <c r="AI35" s="167">
        <v>5937.47</v>
      </c>
      <c r="AJ35" s="168">
        <f t="shared" si="4"/>
        <v>12143.400000000001</v>
      </c>
      <c r="AK35" s="167">
        <v>470.51</v>
      </c>
      <c r="AL35" s="167">
        <v>6097.72</v>
      </c>
      <c r="AM35" s="167">
        <v>6150.27</v>
      </c>
      <c r="AN35" s="168">
        <f t="shared" si="5"/>
        <v>12718.5</v>
      </c>
      <c r="AO35" s="12"/>
      <c r="AR35" s="9"/>
      <c r="AS35" s="12"/>
      <c r="AV35" s="9"/>
      <c r="AW35" s="12"/>
      <c r="AZ35" s="9"/>
      <c r="BA35" s="12"/>
      <c r="BD35" s="9"/>
      <c r="BE35" s="12"/>
      <c r="BH35" s="9"/>
      <c r="BI35" s="12"/>
      <c r="BL35" s="9"/>
      <c r="BM35" s="1"/>
      <c r="BN35" s="68"/>
      <c r="BO35" s="76"/>
      <c r="BP35" s="76"/>
      <c r="BQ35" s="70"/>
      <c r="BR35" s="68"/>
      <c r="BS35" s="76"/>
      <c r="BT35" s="76"/>
      <c r="BU35" s="70"/>
      <c r="BV35" s="68"/>
      <c r="BW35" s="76"/>
      <c r="BX35" s="76"/>
      <c r="BY35" s="70"/>
      <c r="BZ35" s="68"/>
      <c r="CA35" s="69"/>
      <c r="CB35" s="69"/>
      <c r="CC35" s="70"/>
      <c r="CD35" s="68"/>
      <c r="CE35" s="69"/>
      <c r="CF35" s="69"/>
      <c r="CG35" s="70"/>
      <c r="CH35" s="5"/>
      <c r="CK35" s="9"/>
      <c r="CL35" s="12"/>
      <c r="CO35" s="9"/>
      <c r="CP35" s="12"/>
      <c r="CS35" s="9"/>
      <c r="CT35" s="12"/>
      <c r="CW35" s="9"/>
      <c r="CX35" s="12"/>
      <c r="DA35" s="9"/>
      <c r="DF35" s="12"/>
      <c r="DI35" s="9"/>
      <c r="DJ35" s="1"/>
      <c r="DK35" s="14"/>
      <c r="DL35" s="14">
        <v>54.58</v>
      </c>
      <c r="DM35" s="14"/>
      <c r="DN35" s="14"/>
      <c r="DO35" s="14"/>
      <c r="DP35" s="14"/>
      <c r="DQ35" s="14"/>
      <c r="DR35" s="14"/>
      <c r="DS35" s="12"/>
      <c r="DT35" s="14"/>
      <c r="DV35" s="14"/>
      <c r="DW35" s="1"/>
      <c r="DX35" s="12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9"/>
      <c r="EJ35" s="1"/>
      <c r="EK35" s="14"/>
      <c r="EL35" s="14">
        <v>1</v>
      </c>
      <c r="EM35" s="14"/>
      <c r="EN35" s="14"/>
      <c r="EO35" s="14"/>
      <c r="EP35" s="14"/>
      <c r="EQ35" s="14"/>
      <c r="ER35" s="14"/>
      <c r="ES35" s="14"/>
      <c r="EU35" s="14"/>
      <c r="EW35" s="1"/>
      <c r="EX35" s="14"/>
      <c r="EY35" s="14">
        <v>54.58</v>
      </c>
      <c r="EZ35" s="14"/>
      <c r="FA35" s="14"/>
      <c r="FB35" s="14"/>
      <c r="FC35" s="14"/>
      <c r="FD35" s="14"/>
      <c r="FE35" s="14"/>
      <c r="FF35" s="14"/>
      <c r="FH35" s="14"/>
      <c r="FJ35" s="1"/>
      <c r="FK35" s="14"/>
      <c r="FL35" s="14"/>
      <c r="FM35" s="12">
        <v>-54.58</v>
      </c>
      <c r="FN35" s="12"/>
      <c r="FO35" s="14"/>
      <c r="FP35" s="14"/>
      <c r="FQ35" s="9"/>
      <c r="FR35" s="9"/>
      <c r="FT35" s="12"/>
      <c r="FU35" s="14"/>
      <c r="FV35" s="9"/>
    </row>
    <row r="36" spans="1:178" ht="14.65" thickBot="1" x14ac:dyDescent="0.5">
      <c r="A36" s="24" t="s">
        <v>70</v>
      </c>
      <c r="B36" s="9" t="s">
        <v>143</v>
      </c>
      <c r="C36" s="1"/>
      <c r="D36" s="14">
        <v>2</v>
      </c>
      <c r="E36" s="14">
        <v>1</v>
      </c>
      <c r="F36" s="14"/>
      <c r="G36" s="158">
        <v>1</v>
      </c>
      <c r="H36" s="159"/>
      <c r="I36" s="159"/>
      <c r="J36" s="14"/>
      <c r="K36" s="14"/>
      <c r="L36" s="14"/>
      <c r="M36" s="14"/>
      <c r="N36" s="14"/>
      <c r="O36" s="14"/>
      <c r="P36" s="1"/>
      <c r="Q36" s="68">
        <v>390.84</v>
      </c>
      <c r="R36" s="69"/>
      <c r="S36" s="69"/>
      <c r="T36" s="70">
        <f t="shared" si="0"/>
        <v>390.84</v>
      </c>
      <c r="U36" s="68">
        <v>41.38</v>
      </c>
      <c r="V36" s="69"/>
      <c r="W36" s="69"/>
      <c r="X36" s="70">
        <f t="shared" si="1"/>
        <v>41.38</v>
      </c>
      <c r="Y36" s="68"/>
      <c r="Z36" s="69"/>
      <c r="AA36" s="69"/>
      <c r="AB36" s="70">
        <f t="shared" si="2"/>
        <v>0</v>
      </c>
      <c r="AC36" s="166">
        <v>45.85</v>
      </c>
      <c r="AD36" s="170"/>
      <c r="AE36" s="170"/>
      <c r="AF36" s="168">
        <f t="shared" si="3"/>
        <v>45.85</v>
      </c>
      <c r="AG36" s="170"/>
      <c r="AH36" s="170"/>
      <c r="AI36" s="170"/>
      <c r="AJ36" s="168">
        <f t="shared" si="4"/>
        <v>0</v>
      </c>
      <c r="AK36" s="169"/>
      <c r="AL36" s="169"/>
      <c r="AM36" s="169"/>
      <c r="AN36" s="168">
        <f t="shared" si="5"/>
        <v>0</v>
      </c>
      <c r="AO36" s="12"/>
      <c r="AR36" s="9"/>
      <c r="AS36" s="12"/>
      <c r="AV36" s="9"/>
      <c r="AW36" s="12"/>
      <c r="AZ36" s="9"/>
      <c r="BA36" s="12"/>
      <c r="BD36" s="9"/>
      <c r="BE36" s="12"/>
      <c r="BH36" s="9"/>
      <c r="BI36" s="12"/>
      <c r="BL36" s="9"/>
      <c r="BM36" s="1"/>
      <c r="BN36" s="68"/>
      <c r="BO36" s="76"/>
      <c r="BP36" s="76"/>
      <c r="BQ36" s="70"/>
      <c r="BR36" s="68"/>
      <c r="BS36" s="76"/>
      <c r="BT36" s="76"/>
      <c r="BU36" s="70"/>
      <c r="BV36" s="68"/>
      <c r="BW36" s="76"/>
      <c r="BX36" s="76"/>
      <c r="BY36" s="70"/>
      <c r="BZ36" s="68"/>
      <c r="CA36" s="69"/>
      <c r="CB36" s="69"/>
      <c r="CC36" s="70"/>
      <c r="CD36" s="68"/>
      <c r="CE36" s="69"/>
      <c r="CF36" s="69"/>
      <c r="CG36" s="70"/>
      <c r="CH36" s="5"/>
      <c r="CK36" s="9"/>
      <c r="CL36" s="12"/>
      <c r="CO36" s="9"/>
      <c r="CP36" s="12"/>
      <c r="CS36" s="9"/>
      <c r="CT36" s="12"/>
      <c r="CW36" s="9"/>
      <c r="CX36" s="12"/>
      <c r="DA36" s="9"/>
      <c r="DF36" s="12"/>
      <c r="DI36" s="9"/>
      <c r="DJ36" s="1"/>
      <c r="DK36" s="14"/>
      <c r="DL36" s="14"/>
      <c r="DM36" s="14"/>
      <c r="DN36" s="14"/>
      <c r="DO36" s="14"/>
      <c r="DP36" s="14"/>
      <c r="DQ36" s="14"/>
      <c r="DR36" s="14"/>
      <c r="DS36" s="12"/>
      <c r="DT36" s="14"/>
      <c r="DV36" s="14"/>
      <c r="DW36" s="1"/>
      <c r="DX36" s="12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9"/>
      <c r="EJ36" s="1"/>
      <c r="EK36" s="14"/>
      <c r="EL36" s="14"/>
      <c r="EM36" s="14"/>
      <c r="EN36" s="14"/>
      <c r="EO36" s="14"/>
      <c r="EP36" s="14"/>
      <c r="EQ36" s="14"/>
      <c r="ER36" s="14"/>
      <c r="ES36" s="14"/>
      <c r="EU36" s="14"/>
      <c r="EW36" s="1"/>
      <c r="EX36" s="14"/>
      <c r="EY36" s="14"/>
      <c r="EZ36" s="14"/>
      <c r="FA36" s="14"/>
      <c r="FB36" s="14"/>
      <c r="FC36" s="14"/>
      <c r="FD36" s="14"/>
      <c r="FE36" s="14"/>
      <c r="FF36" s="14"/>
      <c r="FH36" s="14"/>
      <c r="FJ36" s="1"/>
      <c r="FK36" s="14"/>
      <c r="FL36" s="14"/>
      <c r="FM36" s="12"/>
      <c r="FN36" s="12"/>
      <c r="FO36" s="14"/>
      <c r="FP36" s="14"/>
      <c r="FQ36" s="9"/>
      <c r="FR36" s="9"/>
      <c r="FT36" s="12"/>
      <c r="FU36" s="14"/>
      <c r="FV36" s="9"/>
    </row>
    <row r="37" spans="1:178" ht="14.65" thickBot="1" x14ac:dyDescent="0.5">
      <c r="A37" s="24" t="s">
        <v>71</v>
      </c>
      <c r="B37" s="9" t="s">
        <v>143</v>
      </c>
      <c r="C37" s="1"/>
      <c r="D37" s="14">
        <v>5</v>
      </c>
      <c r="E37" s="14">
        <v>7</v>
      </c>
      <c r="F37" s="14">
        <v>17</v>
      </c>
      <c r="G37" s="158">
        <v>16</v>
      </c>
      <c r="H37" s="158">
        <v>8</v>
      </c>
      <c r="I37" s="158">
        <v>7</v>
      </c>
      <c r="J37" s="14"/>
      <c r="K37" s="14"/>
      <c r="L37" s="14"/>
      <c r="M37" s="14"/>
      <c r="N37" s="14"/>
      <c r="O37" s="14"/>
      <c r="P37" s="1"/>
      <c r="Q37" s="68">
        <v>271.08</v>
      </c>
      <c r="R37" s="69">
        <v>65.290000000000006</v>
      </c>
      <c r="S37" s="69">
        <v>155.53</v>
      </c>
      <c r="T37" s="70">
        <f t="shared" si="0"/>
        <v>491.9</v>
      </c>
      <c r="U37" s="68">
        <v>577.19000000000005</v>
      </c>
      <c r="V37" s="69">
        <v>404.04</v>
      </c>
      <c r="W37" s="69">
        <v>185.59</v>
      </c>
      <c r="X37" s="70">
        <f t="shared" si="1"/>
        <v>1166.82</v>
      </c>
      <c r="Y37" s="68">
        <v>6545.49</v>
      </c>
      <c r="Z37" s="69">
        <v>185.83</v>
      </c>
      <c r="AA37" s="69">
        <v>113.4</v>
      </c>
      <c r="AB37" s="70">
        <f t="shared" si="2"/>
        <v>6844.7199999999993</v>
      </c>
      <c r="AC37" s="166">
        <v>5423.7</v>
      </c>
      <c r="AD37" s="167">
        <v>1143.06</v>
      </c>
      <c r="AE37" s="167">
        <v>221.9</v>
      </c>
      <c r="AF37" s="168">
        <f t="shared" si="3"/>
        <v>6788.66</v>
      </c>
      <c r="AG37" s="167">
        <v>3189.3</v>
      </c>
      <c r="AH37" s="170"/>
      <c r="AI37" s="167">
        <v>990.01</v>
      </c>
      <c r="AJ37" s="168">
        <f t="shared" si="4"/>
        <v>4179.3100000000004</v>
      </c>
      <c r="AK37" s="167">
        <v>1354.79</v>
      </c>
      <c r="AL37" s="169"/>
      <c r="AM37" s="167">
        <v>212.74</v>
      </c>
      <c r="AN37" s="168">
        <f t="shared" si="5"/>
        <v>1567.53</v>
      </c>
      <c r="AO37" s="12"/>
      <c r="AR37" s="9"/>
      <c r="AS37" s="12"/>
      <c r="AV37" s="9"/>
      <c r="AW37" s="12"/>
      <c r="AZ37" s="9"/>
      <c r="BA37" s="12"/>
      <c r="BD37" s="9"/>
      <c r="BE37" s="12"/>
      <c r="BH37" s="9"/>
      <c r="BI37" s="12"/>
      <c r="BL37" s="9"/>
      <c r="BM37" s="1"/>
      <c r="BN37" s="68"/>
      <c r="BO37" s="76"/>
      <c r="BP37" s="76"/>
      <c r="BQ37" s="70"/>
      <c r="BR37" s="68"/>
      <c r="BS37" s="76"/>
      <c r="BT37" s="76"/>
      <c r="BU37" s="70"/>
      <c r="BV37" s="68"/>
      <c r="BW37" s="76"/>
      <c r="BX37" s="76"/>
      <c r="BY37" s="70"/>
      <c r="BZ37" s="68"/>
      <c r="CA37" s="69"/>
      <c r="CB37" s="69"/>
      <c r="CC37" s="70"/>
      <c r="CD37" s="68"/>
      <c r="CE37" s="69"/>
      <c r="CF37" s="69"/>
      <c r="CG37" s="70"/>
      <c r="CH37" s="5"/>
      <c r="CK37" s="9"/>
      <c r="CL37" s="12"/>
      <c r="CO37" s="9"/>
      <c r="CP37" s="12"/>
      <c r="CS37" s="9"/>
      <c r="CT37" s="12"/>
      <c r="CW37" s="9"/>
      <c r="CX37" s="12"/>
      <c r="DA37" s="9"/>
      <c r="DF37" s="12"/>
      <c r="DI37" s="9"/>
      <c r="DJ37" s="1"/>
      <c r="DK37" s="14"/>
      <c r="DL37" s="14"/>
      <c r="DM37" s="14"/>
      <c r="DN37" s="14"/>
      <c r="DO37" s="14"/>
      <c r="DP37" s="14"/>
      <c r="DQ37" s="14"/>
      <c r="DR37" s="14"/>
      <c r="DS37" s="12"/>
      <c r="DT37" s="14"/>
      <c r="DV37" s="14"/>
      <c r="DW37" s="1"/>
      <c r="DX37" s="12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9"/>
      <c r="EJ37" s="1"/>
      <c r="EK37" s="14"/>
      <c r="EL37" s="14"/>
      <c r="EM37" s="14"/>
      <c r="EN37" s="14"/>
      <c r="EO37" s="14"/>
      <c r="EP37" s="14"/>
      <c r="EQ37" s="14"/>
      <c r="ER37" s="14"/>
      <c r="ES37" s="14"/>
      <c r="EU37" s="14"/>
      <c r="EW37" s="1"/>
      <c r="EX37" s="14"/>
      <c r="EY37" s="14"/>
      <c r="EZ37" s="14"/>
      <c r="FA37" s="14"/>
      <c r="FB37" s="14"/>
      <c r="FC37" s="14"/>
      <c r="FD37" s="14"/>
      <c r="FE37" s="14"/>
      <c r="FF37" s="14"/>
      <c r="FH37" s="14"/>
      <c r="FJ37" s="1"/>
      <c r="FK37" s="14"/>
      <c r="FL37" s="14"/>
      <c r="FM37" s="12"/>
      <c r="FN37" s="12"/>
      <c r="FO37" s="14"/>
      <c r="FP37" s="14"/>
      <c r="FQ37" s="9"/>
      <c r="FR37" s="9"/>
      <c r="FT37" s="12"/>
      <c r="FU37" s="14"/>
      <c r="FV37" s="9"/>
    </row>
    <row r="38" spans="1:178" ht="14.65" thickBot="1" x14ac:dyDescent="0.5">
      <c r="A38" s="24" t="s">
        <v>72</v>
      </c>
      <c r="B38" s="9" t="s">
        <v>143</v>
      </c>
      <c r="C38" s="1"/>
      <c r="D38" s="14">
        <v>5</v>
      </c>
      <c r="E38" s="14">
        <v>7</v>
      </c>
      <c r="F38" s="14">
        <v>5</v>
      </c>
      <c r="G38" s="158">
        <v>6</v>
      </c>
      <c r="H38" s="158">
        <v>4</v>
      </c>
      <c r="I38" s="158">
        <v>4</v>
      </c>
      <c r="J38" s="14"/>
      <c r="K38" s="14"/>
      <c r="L38" s="14"/>
      <c r="M38" s="14"/>
      <c r="N38" s="14"/>
      <c r="O38" s="14"/>
      <c r="P38" s="1"/>
      <c r="Q38" s="68">
        <v>921.92</v>
      </c>
      <c r="R38" s="69">
        <v>200.95</v>
      </c>
      <c r="S38" s="69"/>
      <c r="T38" s="70">
        <f t="shared" si="0"/>
        <v>1122.8699999999999</v>
      </c>
      <c r="U38" s="68">
        <v>1333.48</v>
      </c>
      <c r="V38" s="69">
        <v>1072.77</v>
      </c>
      <c r="W38" s="69">
        <v>133.93</v>
      </c>
      <c r="X38" s="70">
        <f t="shared" si="1"/>
        <v>2540.1799999999998</v>
      </c>
      <c r="Y38" s="68">
        <v>1770.34</v>
      </c>
      <c r="Z38" s="69">
        <v>441.39</v>
      </c>
      <c r="AA38" s="69">
        <v>162.56</v>
      </c>
      <c r="AB38" s="70">
        <f t="shared" si="2"/>
        <v>2374.29</v>
      </c>
      <c r="AC38" s="166">
        <v>928.72</v>
      </c>
      <c r="AD38" s="167">
        <v>1569.58</v>
      </c>
      <c r="AE38" s="167">
        <v>158.66999999999999</v>
      </c>
      <c r="AF38" s="168">
        <f t="shared" si="3"/>
        <v>2656.9700000000003</v>
      </c>
      <c r="AG38" s="167">
        <v>959.15</v>
      </c>
      <c r="AH38" s="167">
        <v>728.8</v>
      </c>
      <c r="AI38" s="167">
        <v>144.35</v>
      </c>
      <c r="AJ38" s="168">
        <f t="shared" si="4"/>
        <v>1832.2999999999997</v>
      </c>
      <c r="AK38" s="167">
        <v>76.47</v>
      </c>
      <c r="AL38" s="167">
        <v>479.16</v>
      </c>
      <c r="AM38" s="167">
        <v>1107.3599999999999</v>
      </c>
      <c r="AN38" s="168">
        <f t="shared" si="5"/>
        <v>1662.9899999999998</v>
      </c>
      <c r="AO38" s="12"/>
      <c r="AR38" s="9"/>
      <c r="AS38" s="12"/>
      <c r="AV38" s="9"/>
      <c r="AW38" s="12"/>
      <c r="AZ38" s="9"/>
      <c r="BA38" s="12"/>
      <c r="BD38" s="9"/>
      <c r="BE38" s="12"/>
      <c r="BH38" s="9"/>
      <c r="BI38" s="12"/>
      <c r="BL38" s="9"/>
      <c r="BM38" s="1"/>
      <c r="BN38" s="68"/>
      <c r="BO38" s="76"/>
      <c r="BP38" s="76"/>
      <c r="BQ38" s="70"/>
      <c r="BR38" s="68"/>
      <c r="BS38" s="76"/>
      <c r="BT38" s="76"/>
      <c r="BU38" s="70"/>
      <c r="BV38" s="68"/>
      <c r="BW38" s="76"/>
      <c r="BX38" s="76"/>
      <c r="BY38" s="70"/>
      <c r="BZ38" s="68"/>
      <c r="CA38" s="69"/>
      <c r="CB38" s="69"/>
      <c r="CC38" s="70"/>
      <c r="CD38" s="68"/>
      <c r="CE38" s="69"/>
      <c r="CF38" s="69"/>
      <c r="CG38" s="70"/>
      <c r="CH38" s="5"/>
      <c r="CK38" s="9"/>
      <c r="CL38" s="12"/>
      <c r="CO38" s="9"/>
      <c r="CP38" s="12"/>
      <c r="CS38" s="9"/>
      <c r="CT38" s="12"/>
      <c r="CW38" s="9"/>
      <c r="CX38" s="12"/>
      <c r="DA38" s="9"/>
      <c r="DF38" s="12"/>
      <c r="DI38" s="9"/>
      <c r="DJ38" s="1"/>
      <c r="DK38" s="14"/>
      <c r="DL38" s="14"/>
      <c r="DM38" s="14"/>
      <c r="DN38" s="14"/>
      <c r="DO38" s="14"/>
      <c r="DP38" s="14"/>
      <c r="DQ38" s="14"/>
      <c r="DR38" s="14"/>
      <c r="DS38" s="12"/>
      <c r="DT38" s="14"/>
      <c r="DV38" s="14"/>
      <c r="DW38" s="1"/>
      <c r="DX38" s="12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9"/>
      <c r="EJ38" s="1"/>
      <c r="EK38" s="14"/>
      <c r="EL38" s="14"/>
      <c r="EM38" s="14"/>
      <c r="EN38" s="14"/>
      <c r="EO38" s="14"/>
      <c r="EP38" s="14"/>
      <c r="EQ38" s="14"/>
      <c r="ER38" s="14"/>
      <c r="ES38" s="14"/>
      <c r="EU38" s="14"/>
      <c r="EW38" s="1"/>
      <c r="EX38" s="14"/>
      <c r="EY38" s="14"/>
      <c r="EZ38" s="14"/>
      <c r="FA38" s="14"/>
      <c r="FB38" s="14"/>
      <c r="FC38" s="14"/>
      <c r="FD38" s="14"/>
      <c r="FE38" s="14"/>
      <c r="FF38" s="14"/>
      <c r="FH38" s="14"/>
      <c r="FJ38" s="1"/>
      <c r="FK38" s="14"/>
      <c r="FL38" s="14"/>
      <c r="FM38" s="12"/>
      <c r="FN38" s="12"/>
      <c r="FO38" s="14"/>
      <c r="FP38" s="14"/>
      <c r="FQ38" s="9"/>
      <c r="FR38" s="9"/>
      <c r="FT38" s="12"/>
      <c r="FU38" s="14"/>
      <c r="FV38" s="9"/>
    </row>
    <row r="39" spans="1:178" ht="14.65" thickBot="1" x14ac:dyDescent="0.5">
      <c r="A39" s="24" t="s">
        <v>73</v>
      </c>
      <c r="B39" s="9" t="s">
        <v>143</v>
      </c>
      <c r="C39" s="1"/>
      <c r="D39" s="14">
        <v>1</v>
      </c>
      <c r="E39" s="14"/>
      <c r="F39" s="14">
        <v>1</v>
      </c>
      <c r="G39" s="158">
        <v>2</v>
      </c>
      <c r="H39" s="158">
        <v>1</v>
      </c>
      <c r="I39" s="159"/>
      <c r="J39" s="14"/>
      <c r="K39" s="14"/>
      <c r="L39" s="14"/>
      <c r="M39" s="14"/>
      <c r="N39" s="14"/>
      <c r="O39" s="14"/>
      <c r="P39" s="1"/>
      <c r="Q39" s="68">
        <v>2658.37</v>
      </c>
      <c r="R39" s="69"/>
      <c r="S39" s="69"/>
      <c r="T39" s="70">
        <f t="shared" si="0"/>
        <v>2658.37</v>
      </c>
      <c r="U39" s="68"/>
      <c r="V39" s="69"/>
      <c r="W39" s="69"/>
      <c r="X39" s="70">
        <f t="shared" si="1"/>
        <v>0</v>
      </c>
      <c r="Y39" s="68">
        <v>22.55</v>
      </c>
      <c r="Z39" s="69"/>
      <c r="AA39" s="69"/>
      <c r="AB39" s="70">
        <f t="shared" si="2"/>
        <v>22.55</v>
      </c>
      <c r="AC39" s="166">
        <v>118.04</v>
      </c>
      <c r="AD39" s="170"/>
      <c r="AE39" s="170"/>
      <c r="AF39" s="168">
        <f t="shared" si="3"/>
        <v>118.04</v>
      </c>
      <c r="AG39" s="167">
        <v>1100.74</v>
      </c>
      <c r="AH39" s="170"/>
      <c r="AI39" s="170"/>
      <c r="AJ39" s="168">
        <f t="shared" si="4"/>
        <v>1100.74</v>
      </c>
      <c r="AK39" s="169"/>
      <c r="AL39" s="169"/>
      <c r="AM39" s="169"/>
      <c r="AN39" s="168">
        <f t="shared" si="5"/>
        <v>0</v>
      </c>
      <c r="AO39" s="12"/>
      <c r="AR39" s="9"/>
      <c r="AS39" s="12"/>
      <c r="AV39" s="9"/>
      <c r="AW39" s="12"/>
      <c r="AZ39" s="9"/>
      <c r="BA39" s="12"/>
      <c r="BD39" s="9"/>
      <c r="BE39" s="12"/>
      <c r="BH39" s="9"/>
      <c r="BI39" s="12"/>
      <c r="BL39" s="9"/>
      <c r="BM39" s="1"/>
      <c r="BN39" s="68"/>
      <c r="BO39" s="76"/>
      <c r="BP39" s="76"/>
      <c r="BQ39" s="70"/>
      <c r="BR39" s="68"/>
      <c r="BS39" s="76"/>
      <c r="BT39" s="76"/>
      <c r="BU39" s="70"/>
      <c r="BV39" s="68"/>
      <c r="BW39" s="76"/>
      <c r="BX39" s="76"/>
      <c r="BY39" s="70"/>
      <c r="BZ39" s="68"/>
      <c r="CA39" s="69"/>
      <c r="CB39" s="69"/>
      <c r="CC39" s="70"/>
      <c r="CD39" s="68"/>
      <c r="CE39" s="69"/>
      <c r="CF39" s="69"/>
      <c r="CG39" s="70"/>
      <c r="CH39" s="5"/>
      <c r="CK39" s="9"/>
      <c r="CL39" s="12"/>
      <c r="CO39" s="9"/>
      <c r="CP39" s="12"/>
      <c r="CS39" s="9"/>
      <c r="CT39" s="12"/>
      <c r="CW39" s="9"/>
      <c r="CX39" s="12"/>
      <c r="DA39" s="9"/>
      <c r="DF39" s="12"/>
      <c r="DI39" s="9"/>
      <c r="DJ39" s="1"/>
      <c r="DK39" s="14"/>
      <c r="DL39" s="14"/>
      <c r="DM39" s="14"/>
      <c r="DN39" s="14"/>
      <c r="DO39" s="14"/>
      <c r="DP39" s="14"/>
      <c r="DQ39" s="14"/>
      <c r="DR39" s="14"/>
      <c r="DS39" s="12"/>
      <c r="DT39" s="14"/>
      <c r="DV39" s="14"/>
      <c r="DW39" s="1"/>
      <c r="DX39" s="12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9"/>
      <c r="EJ39" s="1"/>
      <c r="EK39" s="14"/>
      <c r="EL39" s="14"/>
      <c r="EM39" s="14"/>
      <c r="EN39" s="14"/>
      <c r="EO39" s="14"/>
      <c r="EP39" s="14"/>
      <c r="EQ39" s="14"/>
      <c r="ER39" s="14"/>
      <c r="ES39" s="14"/>
      <c r="EU39" s="14"/>
      <c r="EW39" s="1"/>
      <c r="EX39" s="14"/>
      <c r="EY39" s="14"/>
      <c r="EZ39" s="14"/>
      <c r="FA39" s="14"/>
      <c r="FB39" s="14"/>
      <c r="FC39" s="14"/>
      <c r="FD39" s="14"/>
      <c r="FE39" s="14"/>
      <c r="FF39" s="14"/>
      <c r="FH39" s="14"/>
      <c r="FJ39" s="1"/>
      <c r="FK39" s="14"/>
      <c r="FL39" s="14"/>
      <c r="FM39" s="12"/>
      <c r="FN39" s="12"/>
      <c r="FO39" s="14"/>
      <c r="FP39" s="14"/>
      <c r="FQ39" s="9"/>
      <c r="FR39" s="9"/>
      <c r="FT39" s="12"/>
      <c r="FU39" s="14"/>
      <c r="FV39" s="9"/>
    </row>
    <row r="40" spans="1:178" ht="14.65" thickBot="1" x14ac:dyDescent="0.5">
      <c r="A40" s="24" t="s">
        <v>74</v>
      </c>
      <c r="B40" s="9" t="s">
        <v>143</v>
      </c>
      <c r="C40" s="1"/>
      <c r="D40" s="14">
        <v>2</v>
      </c>
      <c r="E40" s="14">
        <v>3</v>
      </c>
      <c r="F40" s="14">
        <v>5</v>
      </c>
      <c r="G40" s="158">
        <v>3</v>
      </c>
      <c r="H40" s="158">
        <v>3</v>
      </c>
      <c r="I40" s="158">
        <v>2</v>
      </c>
      <c r="J40" s="14"/>
      <c r="K40" s="14"/>
      <c r="L40" s="14"/>
      <c r="M40" s="14"/>
      <c r="N40" s="14"/>
      <c r="O40" s="14"/>
      <c r="P40" s="1"/>
      <c r="Q40" s="68">
        <v>281.99</v>
      </c>
      <c r="R40" s="69"/>
      <c r="S40" s="69"/>
      <c r="T40" s="70">
        <f t="shared" si="0"/>
        <v>281.99</v>
      </c>
      <c r="U40" s="68">
        <v>158.43</v>
      </c>
      <c r="V40" s="69">
        <v>840.36</v>
      </c>
      <c r="W40" s="69"/>
      <c r="X40" s="70">
        <f t="shared" si="1"/>
        <v>998.79</v>
      </c>
      <c r="Y40" s="68">
        <v>10020.469999999999</v>
      </c>
      <c r="Z40" s="69"/>
      <c r="AA40" s="69">
        <v>1494.41</v>
      </c>
      <c r="AB40" s="70">
        <f t="shared" si="2"/>
        <v>11514.88</v>
      </c>
      <c r="AC40" s="166">
        <v>3012.12</v>
      </c>
      <c r="AD40" s="170"/>
      <c r="AE40" s="170"/>
      <c r="AF40" s="168">
        <f t="shared" si="3"/>
        <v>3012.12</v>
      </c>
      <c r="AG40" s="167">
        <v>303.39999999999998</v>
      </c>
      <c r="AH40" s="170"/>
      <c r="AI40" s="170"/>
      <c r="AJ40" s="168">
        <f t="shared" si="4"/>
        <v>303.39999999999998</v>
      </c>
      <c r="AK40" s="167">
        <v>195.05</v>
      </c>
      <c r="AL40" s="169"/>
      <c r="AM40" s="169"/>
      <c r="AN40" s="168">
        <f t="shared" si="5"/>
        <v>195.05</v>
      </c>
      <c r="AO40" s="12"/>
      <c r="AR40" s="9"/>
      <c r="AS40" s="12"/>
      <c r="AV40" s="9"/>
      <c r="AW40" s="12"/>
      <c r="AZ40" s="9"/>
      <c r="BA40" s="12"/>
      <c r="BD40" s="9"/>
      <c r="BE40" s="12"/>
      <c r="BH40" s="9"/>
      <c r="BI40" s="12"/>
      <c r="BL40" s="9"/>
      <c r="BM40" s="1"/>
      <c r="BN40" s="68"/>
      <c r="BO40" s="76"/>
      <c r="BP40" s="76"/>
      <c r="BQ40" s="70"/>
      <c r="BR40" s="68"/>
      <c r="BS40" s="76"/>
      <c r="BT40" s="76"/>
      <c r="BU40" s="70"/>
      <c r="BV40" s="68"/>
      <c r="BW40" s="76"/>
      <c r="BX40" s="76"/>
      <c r="BY40" s="70"/>
      <c r="BZ40" s="68"/>
      <c r="CA40" s="69"/>
      <c r="CB40" s="69"/>
      <c r="CC40" s="70"/>
      <c r="CD40" s="68"/>
      <c r="CE40" s="69"/>
      <c r="CF40" s="69"/>
      <c r="CG40" s="70"/>
      <c r="CH40" s="5"/>
      <c r="CK40" s="9"/>
      <c r="CL40" s="12"/>
      <c r="CO40" s="9"/>
      <c r="CP40" s="12"/>
      <c r="CS40" s="9"/>
      <c r="CT40" s="12"/>
      <c r="CW40" s="9"/>
      <c r="CX40" s="12"/>
      <c r="DA40" s="9"/>
      <c r="DF40" s="12"/>
      <c r="DI40" s="9"/>
      <c r="DJ40" s="1"/>
      <c r="DK40" s="14">
        <v>1940.21</v>
      </c>
      <c r="DL40" s="14"/>
      <c r="DM40" s="14"/>
      <c r="DN40" s="14"/>
      <c r="DO40" s="14"/>
      <c r="DP40" s="14"/>
      <c r="DQ40" s="14"/>
      <c r="DR40" s="14"/>
      <c r="DS40" s="12"/>
      <c r="DT40" s="14"/>
      <c r="DV40" s="14"/>
      <c r="DW40" s="1"/>
      <c r="DX40" s="12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9"/>
      <c r="EJ40" s="1"/>
      <c r="EK40" s="14">
        <v>1</v>
      </c>
      <c r="EL40" s="14"/>
      <c r="EM40" s="14"/>
      <c r="EN40" s="14"/>
      <c r="EO40" s="14"/>
      <c r="EP40" s="14"/>
      <c r="EQ40" s="14"/>
      <c r="ER40" s="14"/>
      <c r="ES40" s="14"/>
      <c r="EU40" s="14"/>
      <c r="EW40" s="1"/>
      <c r="EX40" s="14">
        <v>1940.21</v>
      </c>
      <c r="EY40" s="14"/>
      <c r="EZ40" s="14"/>
      <c r="FA40" s="14"/>
      <c r="FB40" s="14"/>
      <c r="FC40" s="14"/>
      <c r="FD40" s="14"/>
      <c r="FE40" s="14"/>
      <c r="FF40" s="14"/>
      <c r="FH40" s="14"/>
      <c r="FJ40" s="1"/>
      <c r="FK40" s="14"/>
      <c r="FL40" s="14"/>
      <c r="FM40" s="12"/>
      <c r="FN40" s="12"/>
      <c r="FO40" s="14"/>
      <c r="FP40" s="14"/>
      <c r="FQ40" s="9"/>
      <c r="FR40" s="9"/>
      <c r="FT40" s="12"/>
      <c r="FU40" s="14"/>
      <c r="FV40" s="9"/>
    </row>
    <row r="41" spans="1:178" ht="14.65" thickBot="1" x14ac:dyDescent="0.5">
      <c r="A41" s="24" t="s">
        <v>75</v>
      </c>
      <c r="B41" s="9" t="s">
        <v>143</v>
      </c>
      <c r="C41" s="1"/>
      <c r="D41" s="14"/>
      <c r="E41" s="14">
        <v>1</v>
      </c>
      <c r="F41" s="14"/>
      <c r="G41" s="160"/>
      <c r="H41" s="159"/>
      <c r="I41" s="158">
        <v>1</v>
      </c>
      <c r="J41" s="14"/>
      <c r="K41" s="14"/>
      <c r="L41" s="14"/>
      <c r="M41" s="14"/>
      <c r="N41" s="14"/>
      <c r="O41" s="14"/>
      <c r="P41" s="1"/>
      <c r="Q41" s="68"/>
      <c r="R41" s="69"/>
      <c r="S41" s="69"/>
      <c r="T41" s="70">
        <f t="shared" si="0"/>
        <v>0</v>
      </c>
      <c r="U41" s="68">
        <v>182.16</v>
      </c>
      <c r="V41" s="69"/>
      <c r="W41" s="69"/>
      <c r="X41" s="70">
        <f t="shared" si="1"/>
        <v>182.16</v>
      </c>
      <c r="Y41" s="68"/>
      <c r="Z41" s="69"/>
      <c r="AA41" s="69"/>
      <c r="AB41" s="70">
        <f t="shared" si="2"/>
        <v>0</v>
      </c>
      <c r="AC41" s="172"/>
      <c r="AD41" s="170"/>
      <c r="AE41" s="170"/>
      <c r="AF41" s="168">
        <f t="shared" si="3"/>
        <v>0</v>
      </c>
      <c r="AG41" s="170"/>
      <c r="AH41" s="170"/>
      <c r="AI41" s="170"/>
      <c r="AJ41" s="168">
        <f t="shared" si="4"/>
        <v>0</v>
      </c>
      <c r="AK41" s="167">
        <v>168.17</v>
      </c>
      <c r="AL41" s="169"/>
      <c r="AM41" s="169"/>
      <c r="AN41" s="168">
        <f t="shared" si="5"/>
        <v>168.17</v>
      </c>
      <c r="AO41" s="12"/>
      <c r="AR41" s="9"/>
      <c r="AS41" s="12"/>
      <c r="AV41" s="9"/>
      <c r="AW41" s="12"/>
      <c r="AZ41" s="9"/>
      <c r="BA41" s="12"/>
      <c r="BD41" s="9"/>
      <c r="BE41" s="12"/>
      <c r="BH41" s="9"/>
      <c r="BI41" s="12"/>
      <c r="BL41" s="9"/>
      <c r="BM41" s="1"/>
      <c r="BN41" s="68"/>
      <c r="BO41" s="76"/>
      <c r="BP41" s="76"/>
      <c r="BQ41" s="70"/>
      <c r="BR41" s="68"/>
      <c r="BS41" s="76"/>
      <c r="BT41" s="76"/>
      <c r="BU41" s="70"/>
      <c r="BV41" s="68"/>
      <c r="BW41" s="76"/>
      <c r="BX41" s="76"/>
      <c r="BY41" s="70"/>
      <c r="BZ41" s="68"/>
      <c r="CA41" s="69"/>
      <c r="CB41" s="69"/>
      <c r="CC41" s="70"/>
      <c r="CD41" s="68"/>
      <c r="CE41" s="69"/>
      <c r="CF41" s="69"/>
      <c r="CG41" s="70"/>
      <c r="CH41" s="5"/>
      <c r="CK41" s="9"/>
      <c r="CL41" s="12"/>
      <c r="CO41" s="9"/>
      <c r="CP41" s="12"/>
      <c r="CS41" s="9"/>
      <c r="CT41" s="12"/>
      <c r="CW41" s="9"/>
      <c r="CX41" s="12"/>
      <c r="DA41" s="9"/>
      <c r="DF41" s="12"/>
      <c r="DI41" s="9"/>
      <c r="DJ41" s="1"/>
      <c r="DK41" s="14"/>
      <c r="DL41" s="14"/>
      <c r="DM41" s="14"/>
      <c r="DN41" s="14"/>
      <c r="DO41" s="14"/>
      <c r="DP41" s="14"/>
      <c r="DQ41" s="14"/>
      <c r="DR41" s="14"/>
      <c r="DS41" s="12"/>
      <c r="DT41" s="14"/>
      <c r="DV41" s="14"/>
      <c r="DW41" s="1"/>
      <c r="DX41" s="12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9"/>
      <c r="EJ41" s="1"/>
      <c r="EK41" s="14"/>
      <c r="EL41" s="14"/>
      <c r="EM41" s="14"/>
      <c r="EN41" s="14"/>
      <c r="EO41" s="14"/>
      <c r="EP41" s="14"/>
      <c r="EQ41" s="14"/>
      <c r="ER41" s="14"/>
      <c r="ES41" s="14"/>
      <c r="EU41" s="14"/>
      <c r="EW41" s="1"/>
      <c r="EX41" s="14"/>
      <c r="EY41" s="14"/>
      <c r="EZ41" s="14"/>
      <c r="FA41" s="14"/>
      <c r="FB41" s="14"/>
      <c r="FC41" s="14"/>
      <c r="FD41" s="14"/>
      <c r="FE41" s="14"/>
      <c r="FF41" s="14"/>
      <c r="FH41" s="14"/>
      <c r="FJ41" s="1"/>
      <c r="FK41" s="14"/>
      <c r="FL41" s="14"/>
      <c r="FM41" s="12"/>
      <c r="FN41" s="12"/>
      <c r="FO41" s="14"/>
      <c r="FP41" s="14"/>
      <c r="FQ41" s="9"/>
      <c r="FR41" s="9"/>
      <c r="FT41" s="12"/>
      <c r="FU41" s="14"/>
      <c r="FV41" s="9"/>
    </row>
    <row r="42" spans="1:178" ht="14.65" thickBot="1" x14ac:dyDescent="0.5">
      <c r="A42" s="24" t="s">
        <v>76</v>
      </c>
      <c r="B42" s="9" t="s">
        <v>143</v>
      </c>
      <c r="C42" s="1"/>
      <c r="D42" s="14"/>
      <c r="E42" s="14"/>
      <c r="F42" s="14"/>
      <c r="G42" s="160"/>
      <c r="H42" s="159"/>
      <c r="I42" s="159"/>
      <c r="J42" s="14"/>
      <c r="K42" s="14"/>
      <c r="L42" s="14"/>
      <c r="M42" s="14"/>
      <c r="N42" s="14"/>
      <c r="O42" s="14"/>
      <c r="P42" s="1"/>
      <c r="Q42" s="68"/>
      <c r="R42" s="69"/>
      <c r="S42" s="69"/>
      <c r="T42" s="70">
        <f t="shared" si="0"/>
        <v>0</v>
      </c>
      <c r="U42" s="68"/>
      <c r="V42" s="69"/>
      <c r="W42" s="69"/>
      <c r="X42" s="70">
        <f t="shared" si="1"/>
        <v>0</v>
      </c>
      <c r="Y42" s="68"/>
      <c r="Z42" s="69"/>
      <c r="AA42" s="69"/>
      <c r="AB42" s="70">
        <f t="shared" si="2"/>
        <v>0</v>
      </c>
      <c r="AC42" s="172"/>
      <c r="AD42" s="170"/>
      <c r="AE42" s="170"/>
      <c r="AF42" s="168">
        <f t="shared" si="3"/>
        <v>0</v>
      </c>
      <c r="AG42" s="170"/>
      <c r="AH42" s="170"/>
      <c r="AI42" s="170"/>
      <c r="AJ42" s="168">
        <f t="shared" si="4"/>
        <v>0</v>
      </c>
      <c r="AK42" s="169"/>
      <c r="AL42" s="169"/>
      <c r="AM42" s="169"/>
      <c r="AN42" s="168">
        <f t="shared" si="5"/>
        <v>0</v>
      </c>
      <c r="AO42" s="12"/>
      <c r="AR42" s="9"/>
      <c r="AS42" s="12"/>
      <c r="AV42" s="9"/>
      <c r="AW42" s="12"/>
      <c r="AZ42" s="9"/>
      <c r="BA42" s="12"/>
      <c r="BD42" s="9"/>
      <c r="BE42" s="12"/>
      <c r="BH42" s="9"/>
      <c r="BI42" s="12"/>
      <c r="BL42" s="9"/>
      <c r="BM42" s="1"/>
      <c r="BN42" s="68"/>
      <c r="BO42" s="76"/>
      <c r="BP42" s="76"/>
      <c r="BQ42" s="70"/>
      <c r="BR42" s="68"/>
      <c r="BS42" s="76"/>
      <c r="BT42" s="76"/>
      <c r="BU42" s="70"/>
      <c r="BV42" s="68"/>
      <c r="BW42" s="76"/>
      <c r="BX42" s="76"/>
      <c r="BY42" s="70"/>
      <c r="BZ42" s="68"/>
      <c r="CA42" s="69"/>
      <c r="CB42" s="69"/>
      <c r="CC42" s="70"/>
      <c r="CD42" s="68"/>
      <c r="CE42" s="69"/>
      <c r="CF42" s="69"/>
      <c r="CG42" s="70"/>
      <c r="CH42" s="5"/>
      <c r="CK42" s="9"/>
      <c r="CL42" s="12"/>
      <c r="CO42" s="9"/>
      <c r="CP42" s="12"/>
      <c r="CS42" s="9"/>
      <c r="CT42" s="12"/>
      <c r="CW42" s="9"/>
      <c r="CX42" s="12"/>
      <c r="DA42" s="9"/>
      <c r="DF42" s="12"/>
      <c r="DI42" s="9"/>
      <c r="DJ42" s="1"/>
      <c r="DK42" s="14"/>
      <c r="DL42" s="14"/>
      <c r="DM42" s="14"/>
      <c r="DN42" s="14"/>
      <c r="DO42" s="14"/>
      <c r="DP42" s="14"/>
      <c r="DQ42" s="14"/>
      <c r="DR42" s="14"/>
      <c r="DS42" s="12"/>
      <c r="DT42" s="14"/>
      <c r="DV42" s="14"/>
      <c r="DW42" s="1"/>
      <c r="DX42" s="12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9"/>
      <c r="EJ42" s="1"/>
      <c r="EK42" s="14"/>
      <c r="EL42" s="14"/>
      <c r="EM42" s="14"/>
      <c r="EN42" s="14"/>
      <c r="EO42" s="14"/>
      <c r="EP42" s="14"/>
      <c r="EQ42" s="14"/>
      <c r="ER42" s="14"/>
      <c r="ES42" s="14"/>
      <c r="EU42" s="14"/>
      <c r="EW42" s="1"/>
      <c r="EX42" s="14"/>
      <c r="EY42" s="14"/>
      <c r="EZ42" s="14"/>
      <c r="FA42" s="14"/>
      <c r="FB42" s="14"/>
      <c r="FC42" s="14"/>
      <c r="FD42" s="14"/>
      <c r="FE42" s="14"/>
      <c r="FF42" s="14"/>
      <c r="FH42" s="14"/>
      <c r="FJ42" s="1"/>
      <c r="FK42" s="14"/>
      <c r="FL42" s="14"/>
      <c r="FM42" s="12"/>
      <c r="FN42" s="12"/>
      <c r="FO42" s="14"/>
      <c r="FP42" s="14"/>
      <c r="FQ42" s="9"/>
      <c r="FR42" s="9"/>
      <c r="FT42" s="12"/>
      <c r="FU42" s="14"/>
      <c r="FV42" s="9"/>
    </row>
    <row r="43" spans="1:178" ht="14.65" thickBot="1" x14ac:dyDescent="0.5">
      <c r="A43" s="24" t="s">
        <v>77</v>
      </c>
      <c r="B43" s="9" t="s">
        <v>143</v>
      </c>
      <c r="C43" s="1"/>
      <c r="D43" s="14">
        <v>20</v>
      </c>
      <c r="E43" s="14">
        <v>27</v>
      </c>
      <c r="F43" s="14">
        <v>23</v>
      </c>
      <c r="G43" s="158">
        <v>21</v>
      </c>
      <c r="H43" s="158">
        <v>22</v>
      </c>
      <c r="I43" s="158">
        <v>15</v>
      </c>
      <c r="J43" s="14"/>
      <c r="K43" s="14"/>
      <c r="L43" s="14"/>
      <c r="M43" s="14"/>
      <c r="N43" s="14"/>
      <c r="O43" s="14"/>
      <c r="P43" s="1"/>
      <c r="Q43" s="68">
        <v>1457.75</v>
      </c>
      <c r="R43" s="69">
        <v>913.9</v>
      </c>
      <c r="S43" s="69">
        <v>61362.43</v>
      </c>
      <c r="T43" s="70">
        <f t="shared" si="0"/>
        <v>63734.080000000002</v>
      </c>
      <c r="U43" s="68">
        <v>824.57</v>
      </c>
      <c r="V43" s="69">
        <v>3428.1</v>
      </c>
      <c r="W43" s="69">
        <v>61512.22</v>
      </c>
      <c r="X43" s="70">
        <f t="shared" si="1"/>
        <v>65764.89</v>
      </c>
      <c r="Y43" s="68">
        <v>701.85</v>
      </c>
      <c r="Z43" s="69">
        <v>1179.5</v>
      </c>
      <c r="AA43" s="69">
        <v>73398.58</v>
      </c>
      <c r="AB43" s="70">
        <f t="shared" si="2"/>
        <v>75279.930000000008</v>
      </c>
      <c r="AC43" s="166">
        <v>655.8</v>
      </c>
      <c r="AD43" s="167">
        <v>457.96</v>
      </c>
      <c r="AE43" s="167">
        <v>77469.58</v>
      </c>
      <c r="AF43" s="168">
        <f t="shared" si="3"/>
        <v>78583.34</v>
      </c>
      <c r="AG43" s="167">
        <v>497.19</v>
      </c>
      <c r="AH43" s="167">
        <v>746.07</v>
      </c>
      <c r="AI43" s="167">
        <v>83787.27</v>
      </c>
      <c r="AJ43" s="168">
        <f t="shared" si="4"/>
        <v>85030.53</v>
      </c>
      <c r="AK43" s="167">
        <v>477.79</v>
      </c>
      <c r="AL43" s="167">
        <v>72.489999999999995</v>
      </c>
      <c r="AM43" s="167">
        <v>93835.94</v>
      </c>
      <c r="AN43" s="168">
        <f t="shared" si="5"/>
        <v>94386.22</v>
      </c>
      <c r="AO43" s="12"/>
      <c r="AR43" s="9"/>
      <c r="AS43" s="12"/>
      <c r="AV43" s="9"/>
      <c r="AW43" s="12"/>
      <c r="AZ43" s="9"/>
      <c r="BA43" s="12"/>
      <c r="BD43" s="9"/>
      <c r="BE43" s="12"/>
      <c r="BH43" s="9"/>
      <c r="BI43" s="12"/>
      <c r="BL43" s="9"/>
      <c r="BM43" s="1"/>
      <c r="BN43" s="68"/>
      <c r="BO43" s="76"/>
      <c r="BP43" s="76"/>
      <c r="BQ43" s="70"/>
      <c r="BR43" s="68"/>
      <c r="BS43" s="76"/>
      <c r="BT43" s="76"/>
      <c r="BU43" s="70"/>
      <c r="BV43" s="68"/>
      <c r="BW43" s="76"/>
      <c r="BX43" s="76"/>
      <c r="BY43" s="70"/>
      <c r="BZ43" s="68"/>
      <c r="CA43" s="69"/>
      <c r="CB43" s="69"/>
      <c r="CC43" s="70"/>
      <c r="CD43" s="68"/>
      <c r="CE43" s="69"/>
      <c r="CF43" s="69"/>
      <c r="CG43" s="70"/>
      <c r="CH43" s="5"/>
      <c r="CK43" s="9"/>
      <c r="CL43" s="12"/>
      <c r="CO43" s="9"/>
      <c r="CP43" s="12"/>
      <c r="CS43" s="9"/>
      <c r="CT43" s="12"/>
      <c r="CW43" s="9"/>
      <c r="CX43" s="12"/>
      <c r="DA43" s="9"/>
      <c r="DF43" s="12"/>
      <c r="DI43" s="9"/>
      <c r="DJ43" s="1"/>
      <c r="DK43" s="14">
        <v>612.79999999999995</v>
      </c>
      <c r="DL43" s="14"/>
      <c r="DM43" s="14"/>
      <c r="DN43" s="14"/>
      <c r="DO43" s="14"/>
      <c r="DP43" s="14"/>
      <c r="DQ43" s="14"/>
      <c r="DR43" s="14"/>
      <c r="DS43" s="12"/>
      <c r="DT43" s="14"/>
      <c r="DV43" s="14"/>
      <c r="DW43" s="1"/>
      <c r="DX43" s="12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9"/>
      <c r="EJ43" s="1"/>
      <c r="EK43" s="14">
        <v>1</v>
      </c>
      <c r="EL43" s="14"/>
      <c r="EM43" s="14"/>
      <c r="EN43" s="14"/>
      <c r="EO43" s="14"/>
      <c r="EP43" s="14"/>
      <c r="EQ43" s="14"/>
      <c r="ER43" s="14"/>
      <c r="ES43" s="14"/>
      <c r="EU43" s="14"/>
      <c r="EW43" s="1"/>
      <c r="EX43" s="14">
        <v>612.79999999999995</v>
      </c>
      <c r="EY43" s="14"/>
      <c r="EZ43" s="14"/>
      <c r="FA43" s="14"/>
      <c r="FB43" s="14"/>
      <c r="FC43" s="14"/>
      <c r="FD43" s="14"/>
      <c r="FE43" s="14"/>
      <c r="FF43" s="14"/>
      <c r="FH43" s="14"/>
      <c r="FJ43" s="1"/>
      <c r="FK43" s="14"/>
      <c r="FL43" s="14"/>
      <c r="FM43" s="12"/>
      <c r="FN43" s="12"/>
      <c r="FO43" s="14"/>
      <c r="FP43" s="14"/>
      <c r="FQ43" s="9"/>
      <c r="FR43" s="9"/>
      <c r="FT43" s="12"/>
      <c r="FU43" s="14"/>
      <c r="FV43" s="9"/>
    </row>
    <row r="44" spans="1:178" ht="14.65" thickBot="1" x14ac:dyDescent="0.5">
      <c r="A44" s="24" t="s">
        <v>78</v>
      </c>
      <c r="B44" s="9" t="s">
        <v>143</v>
      </c>
      <c r="C44" s="1"/>
      <c r="D44" s="14">
        <v>9</v>
      </c>
      <c r="E44" s="14">
        <v>9</v>
      </c>
      <c r="F44" s="14">
        <v>10</v>
      </c>
      <c r="G44" s="158">
        <v>6</v>
      </c>
      <c r="H44" s="158">
        <v>9</v>
      </c>
      <c r="I44" s="158">
        <v>8</v>
      </c>
      <c r="J44" s="14"/>
      <c r="K44" s="14"/>
      <c r="L44" s="14"/>
      <c r="M44" s="14"/>
      <c r="N44" s="14"/>
      <c r="O44" s="14"/>
      <c r="P44" s="1"/>
      <c r="Q44" s="68">
        <v>1004.38</v>
      </c>
      <c r="R44" s="69">
        <v>1829.62</v>
      </c>
      <c r="S44" s="69">
        <v>2423.58</v>
      </c>
      <c r="T44" s="70">
        <f t="shared" si="0"/>
        <v>5257.58</v>
      </c>
      <c r="U44" s="68">
        <v>145.08000000000001</v>
      </c>
      <c r="V44" s="69">
        <v>814.76</v>
      </c>
      <c r="W44" s="69">
        <v>5700.77</v>
      </c>
      <c r="X44" s="70">
        <f t="shared" si="1"/>
        <v>6660.6100000000006</v>
      </c>
      <c r="Y44" s="68">
        <v>2770.89</v>
      </c>
      <c r="Z44" s="69">
        <v>258.75</v>
      </c>
      <c r="AA44" s="69">
        <v>8290.2800000000007</v>
      </c>
      <c r="AB44" s="70">
        <f t="shared" si="2"/>
        <v>11319.92</v>
      </c>
      <c r="AC44" s="166">
        <v>628.69000000000005</v>
      </c>
      <c r="AD44" s="170"/>
      <c r="AE44" s="167">
        <v>8479.5</v>
      </c>
      <c r="AF44" s="168">
        <f t="shared" si="3"/>
        <v>9108.19</v>
      </c>
      <c r="AG44" s="167">
        <v>948.55</v>
      </c>
      <c r="AH44" s="167">
        <v>561.9</v>
      </c>
      <c r="AI44" s="167">
        <v>9594.42</v>
      </c>
      <c r="AJ44" s="168">
        <f t="shared" si="4"/>
        <v>11104.869999999999</v>
      </c>
      <c r="AK44" s="167">
        <v>847.87</v>
      </c>
      <c r="AL44" s="169"/>
      <c r="AM44" s="167">
        <v>10230.42</v>
      </c>
      <c r="AN44" s="168">
        <f t="shared" si="5"/>
        <v>11078.29</v>
      </c>
      <c r="AO44" s="12"/>
      <c r="AR44" s="9"/>
      <c r="AS44" s="12"/>
      <c r="AV44" s="9"/>
      <c r="AW44" s="12"/>
      <c r="AZ44" s="9"/>
      <c r="BA44" s="12"/>
      <c r="BD44" s="9"/>
      <c r="BE44" s="12"/>
      <c r="BH44" s="9"/>
      <c r="BI44" s="12"/>
      <c r="BL44" s="9"/>
      <c r="BM44" s="1"/>
      <c r="BN44" s="68"/>
      <c r="BO44" s="76"/>
      <c r="BP44" s="76"/>
      <c r="BQ44" s="70"/>
      <c r="BR44" s="68"/>
      <c r="BS44" s="76"/>
      <c r="BT44" s="76"/>
      <c r="BU44" s="70"/>
      <c r="BV44" s="68"/>
      <c r="BW44" s="76"/>
      <c r="BX44" s="76"/>
      <c r="BY44" s="70"/>
      <c r="BZ44" s="68"/>
      <c r="CA44" s="69"/>
      <c r="CB44" s="69"/>
      <c r="CC44" s="70"/>
      <c r="CD44" s="68"/>
      <c r="CE44" s="69"/>
      <c r="CF44" s="69"/>
      <c r="CG44" s="70"/>
      <c r="CH44" s="5"/>
      <c r="CK44" s="9"/>
      <c r="CL44" s="12"/>
      <c r="CO44" s="9"/>
      <c r="CP44" s="12"/>
      <c r="CS44" s="9"/>
      <c r="CT44" s="12"/>
      <c r="CW44" s="9"/>
      <c r="CX44" s="12"/>
      <c r="DA44" s="9"/>
      <c r="DF44" s="12"/>
      <c r="DI44" s="9"/>
      <c r="DJ44" s="1"/>
      <c r="DK44" s="14"/>
      <c r="DL44" s="14"/>
      <c r="DM44" s="14"/>
      <c r="DN44" s="14"/>
      <c r="DO44" s="14"/>
      <c r="DP44" s="14"/>
      <c r="DQ44" s="14"/>
      <c r="DR44" s="14"/>
      <c r="DS44" s="12"/>
      <c r="DT44" s="14"/>
      <c r="DV44" s="14"/>
      <c r="DW44" s="1"/>
      <c r="DX44" s="12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9"/>
      <c r="EJ44" s="1"/>
      <c r="EK44" s="14"/>
      <c r="EL44" s="14"/>
      <c r="EM44" s="14"/>
      <c r="EN44" s="14"/>
      <c r="EO44" s="14"/>
      <c r="EP44" s="14"/>
      <c r="EQ44" s="14"/>
      <c r="ER44" s="14"/>
      <c r="ES44" s="14"/>
      <c r="EU44" s="14"/>
      <c r="EW44" s="1"/>
      <c r="EX44" s="14"/>
      <c r="EY44" s="14"/>
      <c r="EZ44" s="14"/>
      <c r="FA44" s="14"/>
      <c r="FB44" s="14"/>
      <c r="FC44" s="14"/>
      <c r="FD44" s="14"/>
      <c r="FE44" s="14"/>
      <c r="FF44" s="14"/>
      <c r="FH44" s="14"/>
      <c r="FJ44" s="1"/>
      <c r="FK44" s="14"/>
      <c r="FL44" s="14"/>
      <c r="FM44" s="12">
        <v>-129.66999999999999</v>
      </c>
      <c r="FN44" s="12"/>
      <c r="FO44" s="14"/>
      <c r="FP44" s="14"/>
      <c r="FQ44" s="9"/>
      <c r="FR44" s="9"/>
      <c r="FT44" s="12"/>
      <c r="FU44" s="14"/>
      <c r="FV44" s="9"/>
    </row>
    <row r="45" spans="1:178" ht="14.65" thickBot="1" x14ac:dyDescent="0.5">
      <c r="A45" s="24" t="s">
        <v>79</v>
      </c>
      <c r="B45" s="9" t="s">
        <v>143</v>
      </c>
      <c r="C45" s="1"/>
      <c r="D45" s="14">
        <v>29</v>
      </c>
      <c r="E45" s="14">
        <v>13</v>
      </c>
      <c r="F45" s="14">
        <v>16</v>
      </c>
      <c r="G45" s="158">
        <v>12</v>
      </c>
      <c r="H45" s="158">
        <v>12</v>
      </c>
      <c r="I45" s="158">
        <v>11</v>
      </c>
      <c r="J45" s="14"/>
      <c r="K45" s="14"/>
      <c r="L45" s="14"/>
      <c r="M45" s="14"/>
      <c r="N45" s="14"/>
      <c r="O45" s="14"/>
      <c r="P45" s="1"/>
      <c r="Q45" s="68">
        <v>18443.75</v>
      </c>
      <c r="R45" s="69">
        <v>1129.46</v>
      </c>
      <c r="S45" s="69">
        <v>399.12</v>
      </c>
      <c r="T45" s="70">
        <f t="shared" si="0"/>
        <v>19972.329999999998</v>
      </c>
      <c r="U45" s="68">
        <v>1804.76</v>
      </c>
      <c r="V45" s="69">
        <v>3553.35</v>
      </c>
      <c r="W45" s="69">
        <v>1580.75</v>
      </c>
      <c r="X45" s="70">
        <f t="shared" si="1"/>
        <v>6938.86</v>
      </c>
      <c r="Y45" s="68">
        <v>1932</v>
      </c>
      <c r="Z45" s="69">
        <v>1043.1300000000001</v>
      </c>
      <c r="AA45" s="69">
        <v>6686.69</v>
      </c>
      <c r="AB45" s="70">
        <f t="shared" si="2"/>
        <v>9661.82</v>
      </c>
      <c r="AC45" s="166">
        <v>330.47</v>
      </c>
      <c r="AD45" s="167">
        <v>2567.64</v>
      </c>
      <c r="AE45" s="167">
        <v>7627.53</v>
      </c>
      <c r="AF45" s="168">
        <f t="shared" si="3"/>
        <v>10525.64</v>
      </c>
      <c r="AG45" s="167">
        <v>973.11</v>
      </c>
      <c r="AH45" s="167">
        <v>78.510000000000005</v>
      </c>
      <c r="AI45" s="167">
        <v>8882.83</v>
      </c>
      <c r="AJ45" s="168">
        <f t="shared" si="4"/>
        <v>9934.4500000000007</v>
      </c>
      <c r="AK45" s="167">
        <v>1068.54</v>
      </c>
      <c r="AL45" s="167">
        <v>716.93</v>
      </c>
      <c r="AM45" s="167">
        <v>8628.66</v>
      </c>
      <c r="AN45" s="168">
        <f t="shared" si="5"/>
        <v>10414.129999999999</v>
      </c>
      <c r="AO45" s="12"/>
      <c r="AR45" s="9"/>
      <c r="AS45" s="12"/>
      <c r="AV45" s="9"/>
      <c r="AW45" s="12"/>
      <c r="AZ45" s="9"/>
      <c r="BA45" s="12"/>
      <c r="BD45" s="9"/>
      <c r="BE45" s="12"/>
      <c r="BH45" s="9"/>
      <c r="BI45" s="12"/>
      <c r="BL45" s="9"/>
      <c r="BM45" s="1"/>
      <c r="BN45" s="68"/>
      <c r="BO45" s="76"/>
      <c r="BP45" s="76"/>
      <c r="BQ45" s="70"/>
      <c r="BR45" s="68"/>
      <c r="BS45" s="76"/>
      <c r="BT45" s="76"/>
      <c r="BU45" s="70"/>
      <c r="BV45" s="68"/>
      <c r="BW45" s="76"/>
      <c r="BX45" s="76"/>
      <c r="BY45" s="70"/>
      <c r="BZ45" s="68"/>
      <c r="CA45" s="69"/>
      <c r="CB45" s="69"/>
      <c r="CC45" s="70"/>
      <c r="CD45" s="68"/>
      <c r="CE45" s="69"/>
      <c r="CF45" s="69"/>
      <c r="CG45" s="70"/>
      <c r="CH45" s="5"/>
      <c r="CK45" s="9"/>
      <c r="CL45" s="12"/>
      <c r="CO45" s="9"/>
      <c r="CP45" s="12"/>
      <c r="CS45" s="9"/>
      <c r="CT45" s="12"/>
      <c r="CW45" s="9"/>
      <c r="CX45" s="12"/>
      <c r="DA45" s="9"/>
      <c r="DF45" s="12"/>
      <c r="DI45" s="9"/>
      <c r="DJ45" s="1"/>
      <c r="DK45" s="14"/>
      <c r="DL45" s="14"/>
      <c r="DM45" s="14"/>
      <c r="DN45" s="14"/>
      <c r="DO45" s="14"/>
      <c r="DP45" s="14"/>
      <c r="DQ45" s="14"/>
      <c r="DR45" s="14"/>
      <c r="DS45" s="12"/>
      <c r="DT45" s="14"/>
      <c r="DV45" s="14"/>
      <c r="DW45" s="1"/>
      <c r="DX45" s="12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9"/>
      <c r="EJ45" s="1"/>
      <c r="EK45" s="14"/>
      <c r="EL45" s="14"/>
      <c r="EM45" s="14"/>
      <c r="EN45" s="14"/>
      <c r="EO45" s="14"/>
      <c r="EP45" s="14"/>
      <c r="EQ45" s="14"/>
      <c r="ER45" s="14"/>
      <c r="ES45" s="14"/>
      <c r="EU45" s="14"/>
      <c r="EW45" s="1"/>
      <c r="EX45" s="14"/>
      <c r="EY45" s="14"/>
      <c r="EZ45" s="14"/>
      <c r="FA45" s="14"/>
      <c r="FB45" s="14"/>
      <c r="FC45" s="14"/>
      <c r="FD45" s="14"/>
      <c r="FE45" s="14"/>
      <c r="FF45" s="14"/>
      <c r="FH45" s="14"/>
      <c r="FJ45" s="1"/>
      <c r="FK45" s="14"/>
      <c r="FL45" s="14"/>
      <c r="FM45" s="12"/>
      <c r="FN45" s="12"/>
      <c r="FO45" s="14"/>
      <c r="FP45" s="14"/>
      <c r="FQ45" s="9"/>
      <c r="FR45" s="9"/>
      <c r="FT45" s="12"/>
      <c r="FU45" s="14"/>
      <c r="FV45" s="9"/>
    </row>
    <row r="46" spans="1:178" ht="14.65" thickBot="1" x14ac:dyDescent="0.5">
      <c r="A46" s="24" t="s">
        <v>80</v>
      </c>
      <c r="B46" s="9" t="s">
        <v>143</v>
      </c>
      <c r="C46" s="1"/>
      <c r="D46" s="14">
        <v>5</v>
      </c>
      <c r="E46" s="14">
        <v>7</v>
      </c>
      <c r="F46" s="14">
        <v>7</v>
      </c>
      <c r="G46" s="158">
        <v>5</v>
      </c>
      <c r="H46" s="158">
        <v>7</v>
      </c>
      <c r="I46" s="158">
        <v>4</v>
      </c>
      <c r="J46" s="14"/>
      <c r="K46" s="14"/>
      <c r="L46" s="14"/>
      <c r="M46" s="14"/>
      <c r="N46" s="14"/>
      <c r="O46" s="14"/>
      <c r="P46" s="1"/>
      <c r="Q46" s="68">
        <v>4401.0200000000004</v>
      </c>
      <c r="R46" s="69"/>
      <c r="S46" s="69">
        <v>79.38</v>
      </c>
      <c r="T46" s="70">
        <f t="shared" si="0"/>
        <v>4480.4000000000005</v>
      </c>
      <c r="U46" s="68">
        <v>4131.1099999999997</v>
      </c>
      <c r="V46" s="69">
        <v>185.67</v>
      </c>
      <c r="W46" s="69">
        <v>104.23</v>
      </c>
      <c r="X46" s="70">
        <f t="shared" si="1"/>
        <v>4421.0099999999993</v>
      </c>
      <c r="Y46" s="68">
        <v>5302.95</v>
      </c>
      <c r="Z46" s="69">
        <v>138.16</v>
      </c>
      <c r="AA46" s="69">
        <v>234.53</v>
      </c>
      <c r="AB46" s="70">
        <f t="shared" si="2"/>
        <v>5675.6399999999994</v>
      </c>
      <c r="AC46" s="166">
        <v>3626.75</v>
      </c>
      <c r="AD46" s="170"/>
      <c r="AE46" s="167">
        <v>452.98</v>
      </c>
      <c r="AF46" s="168">
        <f t="shared" si="3"/>
        <v>4079.73</v>
      </c>
      <c r="AG46" s="167">
        <v>2972.35</v>
      </c>
      <c r="AH46" s="170"/>
      <c r="AI46" s="167">
        <v>514.12</v>
      </c>
      <c r="AJ46" s="168">
        <f t="shared" si="4"/>
        <v>3486.47</v>
      </c>
      <c r="AK46" s="167">
        <v>99.46</v>
      </c>
      <c r="AL46" s="169"/>
      <c r="AM46" s="167">
        <v>584.87</v>
      </c>
      <c r="AN46" s="168">
        <f t="shared" si="5"/>
        <v>684.33</v>
      </c>
      <c r="AO46" s="12"/>
      <c r="AR46" s="9"/>
      <c r="AS46" s="12"/>
      <c r="AV46" s="9"/>
      <c r="AW46" s="12"/>
      <c r="AZ46" s="9"/>
      <c r="BA46" s="12"/>
      <c r="BD46" s="9"/>
      <c r="BE46" s="12"/>
      <c r="BH46" s="9"/>
      <c r="BI46" s="12"/>
      <c r="BL46" s="9"/>
      <c r="BM46" s="1"/>
      <c r="BN46" s="68"/>
      <c r="BO46" s="76"/>
      <c r="BP46" s="76"/>
      <c r="BQ46" s="70"/>
      <c r="BR46" s="68"/>
      <c r="BS46" s="76"/>
      <c r="BT46" s="76"/>
      <c r="BU46" s="70"/>
      <c r="BV46" s="68"/>
      <c r="BW46" s="76"/>
      <c r="BX46" s="76"/>
      <c r="BY46" s="70"/>
      <c r="BZ46" s="68"/>
      <c r="CA46" s="69"/>
      <c r="CB46" s="69"/>
      <c r="CC46" s="70"/>
      <c r="CD46" s="68"/>
      <c r="CE46" s="69"/>
      <c r="CF46" s="69"/>
      <c r="CG46" s="70"/>
      <c r="CH46" s="5"/>
      <c r="CK46" s="9"/>
      <c r="CL46" s="12"/>
      <c r="CO46" s="9"/>
      <c r="CP46" s="12"/>
      <c r="CS46" s="9"/>
      <c r="CT46" s="12"/>
      <c r="CW46" s="9"/>
      <c r="CX46" s="12"/>
      <c r="DA46" s="9"/>
      <c r="DF46" s="12"/>
      <c r="DI46" s="9"/>
      <c r="DJ46" s="1"/>
      <c r="DK46" s="14"/>
      <c r="DL46" s="14"/>
      <c r="DM46" s="14"/>
      <c r="DN46" s="14"/>
      <c r="DO46" s="14"/>
      <c r="DP46" s="14"/>
      <c r="DQ46" s="14"/>
      <c r="DR46" s="14"/>
      <c r="DS46" s="12"/>
      <c r="DT46" s="14"/>
      <c r="DV46" s="14"/>
      <c r="DW46" s="1"/>
      <c r="DX46" s="12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9"/>
      <c r="EJ46" s="1"/>
      <c r="EK46" s="14"/>
      <c r="EL46" s="14"/>
      <c r="EM46" s="14"/>
      <c r="EN46" s="14"/>
      <c r="EO46" s="14"/>
      <c r="EP46" s="14"/>
      <c r="EQ46" s="14"/>
      <c r="ER46" s="14"/>
      <c r="ES46" s="14"/>
      <c r="EU46" s="14"/>
      <c r="EW46" s="1"/>
      <c r="EX46" s="14"/>
      <c r="EY46" s="14"/>
      <c r="EZ46" s="14"/>
      <c r="FA46" s="14"/>
      <c r="FB46" s="14"/>
      <c r="FC46" s="14"/>
      <c r="FD46" s="14"/>
      <c r="FE46" s="14"/>
      <c r="FF46" s="14"/>
      <c r="FH46" s="14"/>
      <c r="FJ46" s="1"/>
      <c r="FK46" s="14"/>
      <c r="FL46" s="14"/>
      <c r="FM46" s="12"/>
      <c r="FN46" s="12"/>
      <c r="FO46" s="14"/>
      <c r="FP46" s="14"/>
      <c r="FQ46" s="9"/>
      <c r="FR46" s="9"/>
      <c r="FT46" s="12"/>
      <c r="FU46" s="14"/>
      <c r="FV46" s="9"/>
    </row>
    <row r="47" spans="1:178" ht="14.65" thickBot="1" x14ac:dyDescent="0.5">
      <c r="A47" s="24" t="s">
        <v>81</v>
      </c>
      <c r="B47" s="9" t="s">
        <v>143</v>
      </c>
      <c r="C47" s="1"/>
      <c r="D47" s="14">
        <v>72</v>
      </c>
      <c r="E47" s="14">
        <v>73</v>
      </c>
      <c r="F47" s="14">
        <v>62</v>
      </c>
      <c r="G47" s="158">
        <v>55</v>
      </c>
      <c r="H47" s="158">
        <v>57</v>
      </c>
      <c r="I47" s="158">
        <v>55</v>
      </c>
      <c r="J47" s="14"/>
      <c r="K47" s="14"/>
      <c r="L47" s="14"/>
      <c r="M47" s="14"/>
      <c r="N47" s="14"/>
      <c r="O47" s="14"/>
      <c r="P47" s="1"/>
      <c r="Q47" s="68">
        <v>19183.09</v>
      </c>
      <c r="R47" s="69">
        <v>3052.78</v>
      </c>
      <c r="S47" s="69">
        <v>29708.7</v>
      </c>
      <c r="T47" s="70">
        <f t="shared" si="0"/>
        <v>51944.57</v>
      </c>
      <c r="U47" s="68">
        <v>12295.81</v>
      </c>
      <c r="V47" s="69">
        <v>6437.26</v>
      </c>
      <c r="W47" s="69">
        <v>35171.839999999997</v>
      </c>
      <c r="X47" s="70">
        <f t="shared" si="1"/>
        <v>53904.909999999996</v>
      </c>
      <c r="Y47" s="68">
        <v>6925.36</v>
      </c>
      <c r="Z47" s="69">
        <v>5010.29</v>
      </c>
      <c r="AA47" s="69">
        <v>38128.5</v>
      </c>
      <c r="AB47" s="70">
        <f t="shared" si="2"/>
        <v>50064.15</v>
      </c>
      <c r="AC47" s="166">
        <v>5264.58</v>
      </c>
      <c r="AD47" s="167">
        <v>4007.58</v>
      </c>
      <c r="AE47" s="167">
        <v>45238.7</v>
      </c>
      <c r="AF47" s="168">
        <f t="shared" si="3"/>
        <v>54510.86</v>
      </c>
      <c r="AG47" s="167">
        <v>15915.92</v>
      </c>
      <c r="AH47" s="167">
        <v>1935.08</v>
      </c>
      <c r="AI47" s="167">
        <v>49617.43</v>
      </c>
      <c r="AJ47" s="168">
        <f t="shared" si="4"/>
        <v>67468.429999999993</v>
      </c>
      <c r="AK47" s="167">
        <v>8928.25</v>
      </c>
      <c r="AL47" s="171">
        <v>3318</v>
      </c>
      <c r="AM47" s="167">
        <v>43369.93</v>
      </c>
      <c r="AN47" s="168">
        <f t="shared" si="5"/>
        <v>55616.18</v>
      </c>
      <c r="AO47" s="12"/>
      <c r="AR47" s="9"/>
      <c r="AS47" s="12"/>
      <c r="AV47" s="9"/>
      <c r="AW47" s="12"/>
      <c r="AZ47" s="9"/>
      <c r="BA47" s="12"/>
      <c r="BD47" s="9"/>
      <c r="BE47" s="12"/>
      <c r="BH47" s="9"/>
      <c r="BI47" s="12"/>
      <c r="BL47" s="9"/>
      <c r="BM47" s="1"/>
      <c r="BN47" s="68"/>
      <c r="BO47" s="76"/>
      <c r="BP47" s="76"/>
      <c r="BQ47" s="70"/>
      <c r="BR47" s="68"/>
      <c r="BS47" s="76"/>
      <c r="BT47" s="76"/>
      <c r="BU47" s="70"/>
      <c r="BV47" s="68"/>
      <c r="BW47" s="76"/>
      <c r="BX47" s="76"/>
      <c r="BY47" s="70"/>
      <c r="BZ47" s="68"/>
      <c r="CA47" s="69"/>
      <c r="CB47" s="69"/>
      <c r="CC47" s="70"/>
      <c r="CD47" s="68"/>
      <c r="CE47" s="69"/>
      <c r="CF47" s="69"/>
      <c r="CG47" s="70"/>
      <c r="CH47" s="5"/>
      <c r="CK47" s="9"/>
      <c r="CL47" s="12"/>
      <c r="CO47" s="9"/>
      <c r="CP47" s="12"/>
      <c r="CS47" s="9"/>
      <c r="CT47" s="12"/>
      <c r="CW47" s="9"/>
      <c r="CX47" s="12"/>
      <c r="DA47" s="9"/>
      <c r="DF47" s="12"/>
      <c r="DI47" s="9"/>
      <c r="DJ47" s="1"/>
      <c r="DK47" s="14"/>
      <c r="DL47" s="14"/>
      <c r="DM47" s="14"/>
      <c r="DN47" s="14"/>
      <c r="DO47" s="14"/>
      <c r="DP47" s="14"/>
      <c r="DQ47" s="14"/>
      <c r="DR47" s="14"/>
      <c r="DS47" s="12"/>
      <c r="DT47" s="14"/>
      <c r="DV47" s="14"/>
      <c r="DW47" s="1"/>
      <c r="DX47" s="12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9"/>
      <c r="EJ47" s="1"/>
      <c r="EK47" s="14"/>
      <c r="EL47" s="14"/>
      <c r="EM47" s="14"/>
      <c r="EN47" s="14"/>
      <c r="EO47" s="14"/>
      <c r="EP47" s="14"/>
      <c r="EQ47" s="14"/>
      <c r="ER47" s="14"/>
      <c r="ES47" s="14"/>
      <c r="EU47" s="14"/>
      <c r="EW47" s="1"/>
      <c r="EX47" s="14"/>
      <c r="EY47" s="14"/>
      <c r="EZ47" s="14"/>
      <c r="FA47" s="14"/>
      <c r="FB47" s="14"/>
      <c r="FC47" s="14"/>
      <c r="FD47" s="14"/>
      <c r="FE47" s="14"/>
      <c r="FF47" s="14"/>
      <c r="FH47" s="14"/>
      <c r="FJ47" s="1"/>
      <c r="FK47" s="14"/>
      <c r="FL47" s="14"/>
      <c r="FM47" s="12"/>
      <c r="FN47" s="12"/>
      <c r="FO47" s="14"/>
      <c r="FP47" s="14"/>
      <c r="FQ47" s="9"/>
      <c r="FR47" s="9"/>
      <c r="FT47" s="12"/>
      <c r="FU47" s="14"/>
      <c r="FV47" s="9"/>
    </row>
    <row r="48" spans="1:178" ht="14.65" thickBot="1" x14ac:dyDescent="0.5">
      <c r="A48" s="24" t="s">
        <v>82</v>
      </c>
      <c r="B48" s="9" t="s">
        <v>143</v>
      </c>
      <c r="C48" s="1"/>
      <c r="D48" s="14">
        <v>7</v>
      </c>
      <c r="E48" s="14">
        <v>6</v>
      </c>
      <c r="F48" s="14">
        <v>7</v>
      </c>
      <c r="G48" s="158">
        <v>10</v>
      </c>
      <c r="H48" s="158">
        <v>8</v>
      </c>
      <c r="I48" s="158">
        <v>3</v>
      </c>
      <c r="J48" s="14"/>
      <c r="K48" s="14"/>
      <c r="L48" s="14"/>
      <c r="M48" s="14"/>
      <c r="N48" s="14"/>
      <c r="O48" s="14"/>
      <c r="P48" s="1"/>
      <c r="Q48" s="68">
        <v>438.28</v>
      </c>
      <c r="R48" s="69">
        <v>15482.11</v>
      </c>
      <c r="S48" s="69">
        <v>5153.03</v>
      </c>
      <c r="T48" s="70">
        <f t="shared" si="0"/>
        <v>21073.420000000002</v>
      </c>
      <c r="U48" s="68">
        <v>304.44</v>
      </c>
      <c r="V48" s="69">
        <v>14704.39</v>
      </c>
      <c r="W48" s="69">
        <v>5684.36</v>
      </c>
      <c r="X48" s="70">
        <f t="shared" si="1"/>
        <v>20693.189999999999</v>
      </c>
      <c r="Y48" s="68">
        <v>613.16999999999996</v>
      </c>
      <c r="Z48" s="69"/>
      <c r="AA48" s="69">
        <v>35761.660000000003</v>
      </c>
      <c r="AB48" s="70">
        <f t="shared" si="2"/>
        <v>36374.83</v>
      </c>
      <c r="AC48" s="166">
        <v>143.61000000000001</v>
      </c>
      <c r="AD48" s="167">
        <v>768.57</v>
      </c>
      <c r="AE48" s="167">
        <v>32236.89</v>
      </c>
      <c r="AF48" s="168">
        <f t="shared" si="3"/>
        <v>33149.07</v>
      </c>
      <c r="AG48" s="167">
        <v>117.54</v>
      </c>
      <c r="AH48" s="167">
        <v>146.63999999999999</v>
      </c>
      <c r="AI48" s="167">
        <v>27266.9</v>
      </c>
      <c r="AJ48" s="168">
        <f t="shared" si="4"/>
        <v>27531.08</v>
      </c>
      <c r="AK48" s="167">
        <v>14.36</v>
      </c>
      <c r="AL48" s="167">
        <v>63.86</v>
      </c>
      <c r="AM48" s="167">
        <v>6181.89</v>
      </c>
      <c r="AN48" s="168">
        <f t="shared" si="5"/>
        <v>6260.1100000000006</v>
      </c>
      <c r="AO48" s="12"/>
      <c r="AR48" s="9"/>
      <c r="AS48" s="12"/>
      <c r="AV48" s="9"/>
      <c r="AW48" s="12"/>
      <c r="AZ48" s="9"/>
      <c r="BA48" s="12"/>
      <c r="BD48" s="9"/>
      <c r="BE48" s="12"/>
      <c r="BH48" s="9"/>
      <c r="BI48" s="12"/>
      <c r="BL48" s="9"/>
      <c r="BM48" s="1"/>
      <c r="BN48" s="68"/>
      <c r="BO48" s="76"/>
      <c r="BP48" s="76"/>
      <c r="BQ48" s="70"/>
      <c r="BR48" s="68"/>
      <c r="BS48" s="76"/>
      <c r="BT48" s="76"/>
      <c r="BU48" s="70"/>
      <c r="BV48" s="68"/>
      <c r="BW48" s="76"/>
      <c r="BX48" s="76"/>
      <c r="BY48" s="70"/>
      <c r="BZ48" s="68"/>
      <c r="CA48" s="69"/>
      <c r="CB48" s="69"/>
      <c r="CC48" s="70"/>
      <c r="CD48" s="68"/>
      <c r="CE48" s="69"/>
      <c r="CF48" s="69"/>
      <c r="CG48" s="70"/>
      <c r="CH48" s="5"/>
      <c r="CK48" s="9"/>
      <c r="CL48" s="12"/>
      <c r="CO48" s="9"/>
      <c r="CP48" s="12"/>
      <c r="CS48" s="9"/>
      <c r="CT48" s="12"/>
      <c r="CW48" s="9"/>
      <c r="CX48" s="12"/>
      <c r="DA48" s="9"/>
      <c r="DF48" s="12"/>
      <c r="DI48" s="9"/>
      <c r="DJ48" s="1"/>
      <c r="DK48" s="14"/>
      <c r="DL48" s="14"/>
      <c r="DM48" s="14"/>
      <c r="DN48" s="14"/>
      <c r="DO48" s="14"/>
      <c r="DP48" s="14"/>
      <c r="DQ48" s="14"/>
      <c r="DR48" s="14"/>
      <c r="DS48" s="12"/>
      <c r="DT48" s="14"/>
      <c r="DV48" s="14"/>
      <c r="DW48" s="1"/>
      <c r="DX48" s="12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9"/>
      <c r="EJ48" s="1"/>
      <c r="EK48" s="14"/>
      <c r="EL48" s="14"/>
      <c r="EM48" s="14"/>
      <c r="EN48" s="14"/>
      <c r="EO48" s="14"/>
      <c r="EP48" s="14"/>
      <c r="EQ48" s="14"/>
      <c r="ER48" s="14"/>
      <c r="ES48" s="14"/>
      <c r="EU48" s="14"/>
      <c r="EW48" s="1"/>
      <c r="EX48" s="14"/>
      <c r="EY48" s="14"/>
      <c r="EZ48" s="14"/>
      <c r="FA48" s="14"/>
      <c r="FB48" s="14"/>
      <c r="FC48" s="14"/>
      <c r="FD48" s="14"/>
      <c r="FE48" s="14"/>
      <c r="FF48" s="14"/>
      <c r="FH48" s="14"/>
      <c r="FJ48" s="1"/>
      <c r="FK48" s="14"/>
      <c r="FL48" s="14"/>
      <c r="FM48" s="12"/>
      <c r="FN48" s="12"/>
      <c r="FO48" s="14"/>
      <c r="FP48" s="14"/>
      <c r="FQ48" s="9"/>
      <c r="FR48" s="9"/>
      <c r="FT48" s="12"/>
      <c r="FU48" s="14"/>
      <c r="FV48" s="9"/>
    </row>
    <row r="49" spans="1:178" ht="14.65" thickBot="1" x14ac:dyDescent="0.5">
      <c r="A49" s="24" t="s">
        <v>83</v>
      </c>
      <c r="B49" s="9" t="s">
        <v>143</v>
      </c>
      <c r="C49" s="1"/>
      <c r="D49" s="14">
        <v>28</v>
      </c>
      <c r="E49" s="14">
        <v>30</v>
      </c>
      <c r="F49" s="14">
        <v>18</v>
      </c>
      <c r="G49" s="158">
        <v>18</v>
      </c>
      <c r="H49" s="158">
        <v>17</v>
      </c>
      <c r="I49" s="158">
        <v>18</v>
      </c>
      <c r="J49" s="14"/>
      <c r="K49" s="14"/>
      <c r="L49" s="14"/>
      <c r="M49" s="14"/>
      <c r="N49" s="14"/>
      <c r="O49" s="14"/>
      <c r="P49" s="1"/>
      <c r="Q49" s="68">
        <v>23230.83</v>
      </c>
      <c r="R49" s="69">
        <v>29212.06</v>
      </c>
      <c r="S49" s="69">
        <v>18888.8</v>
      </c>
      <c r="T49" s="70">
        <f t="shared" si="0"/>
        <v>71331.69</v>
      </c>
      <c r="U49" s="68">
        <v>15286.38</v>
      </c>
      <c r="V49" s="69">
        <v>1618.2</v>
      </c>
      <c r="W49" s="69">
        <v>27556.87</v>
      </c>
      <c r="X49" s="70">
        <f t="shared" si="1"/>
        <v>44461.45</v>
      </c>
      <c r="Y49" s="68">
        <v>7468.02</v>
      </c>
      <c r="Z49" s="69">
        <v>28881.47</v>
      </c>
      <c r="AA49" s="69">
        <v>29295.98</v>
      </c>
      <c r="AB49" s="70">
        <f t="shared" si="2"/>
        <v>65645.47</v>
      </c>
      <c r="AC49" s="166">
        <v>3546.55</v>
      </c>
      <c r="AD49" s="167">
        <v>27313.32</v>
      </c>
      <c r="AE49" s="167">
        <v>35784.559999999998</v>
      </c>
      <c r="AF49" s="168">
        <f t="shared" si="3"/>
        <v>66644.429999999993</v>
      </c>
      <c r="AG49" s="167">
        <v>3541.03</v>
      </c>
      <c r="AH49" s="167">
        <v>26843.98</v>
      </c>
      <c r="AI49" s="167">
        <v>23038.87</v>
      </c>
      <c r="AJ49" s="168">
        <f t="shared" si="4"/>
        <v>53423.88</v>
      </c>
      <c r="AK49" s="167">
        <v>7709.85</v>
      </c>
      <c r="AL49" s="167">
        <v>5752.62</v>
      </c>
      <c r="AM49" s="167">
        <v>23654.04</v>
      </c>
      <c r="AN49" s="168">
        <f t="shared" si="5"/>
        <v>37116.51</v>
      </c>
      <c r="AO49" s="12"/>
      <c r="AR49" s="9"/>
      <c r="AS49" s="12"/>
      <c r="AV49" s="9"/>
      <c r="AW49" s="12"/>
      <c r="AZ49" s="9"/>
      <c r="BA49" s="12"/>
      <c r="BD49" s="9"/>
      <c r="BE49" s="12"/>
      <c r="BH49" s="9"/>
      <c r="BI49" s="12"/>
      <c r="BL49" s="9"/>
      <c r="BM49" s="1"/>
      <c r="BN49" s="68"/>
      <c r="BO49" s="76"/>
      <c r="BP49" s="76"/>
      <c r="BQ49" s="70"/>
      <c r="BR49" s="68"/>
      <c r="BS49" s="76"/>
      <c r="BT49" s="76"/>
      <c r="BU49" s="70"/>
      <c r="BV49" s="68"/>
      <c r="BW49" s="76"/>
      <c r="BX49" s="76"/>
      <c r="BY49" s="70"/>
      <c r="BZ49" s="68"/>
      <c r="CA49" s="69"/>
      <c r="CB49" s="69"/>
      <c r="CC49" s="70"/>
      <c r="CD49" s="68"/>
      <c r="CE49" s="69"/>
      <c r="CF49" s="69"/>
      <c r="CG49" s="70"/>
      <c r="CH49" s="5"/>
      <c r="CK49" s="9"/>
      <c r="CL49" s="12"/>
      <c r="CO49" s="9"/>
      <c r="CP49" s="12"/>
      <c r="CS49" s="9"/>
      <c r="CT49" s="12"/>
      <c r="CW49" s="9"/>
      <c r="CX49" s="12"/>
      <c r="DA49" s="9"/>
      <c r="DF49" s="12"/>
      <c r="DI49" s="9"/>
      <c r="DJ49" s="1"/>
      <c r="DK49" s="14"/>
      <c r="DL49" s="14"/>
      <c r="DM49" s="14"/>
      <c r="DN49" s="14"/>
      <c r="DO49" s="14"/>
      <c r="DP49" s="14"/>
      <c r="DQ49" s="14"/>
      <c r="DR49" s="14"/>
      <c r="DS49" s="12"/>
      <c r="DT49" s="14"/>
      <c r="DV49" s="14"/>
      <c r="DW49" s="1"/>
      <c r="DX49" s="12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9"/>
      <c r="EJ49" s="1"/>
      <c r="EK49" s="14"/>
      <c r="EL49" s="14"/>
      <c r="EM49" s="14"/>
      <c r="EN49" s="14"/>
      <c r="EO49" s="14"/>
      <c r="EP49" s="14"/>
      <c r="EQ49" s="14"/>
      <c r="ER49" s="14"/>
      <c r="ES49" s="14"/>
      <c r="EU49" s="14"/>
      <c r="EW49" s="1"/>
      <c r="EX49" s="14"/>
      <c r="EY49" s="14"/>
      <c r="EZ49" s="14"/>
      <c r="FA49" s="14"/>
      <c r="FB49" s="14"/>
      <c r="FC49" s="14"/>
      <c r="FD49" s="14"/>
      <c r="FE49" s="14"/>
      <c r="FF49" s="14"/>
      <c r="FH49" s="14"/>
      <c r="FJ49" s="1"/>
      <c r="FK49" s="14"/>
      <c r="FL49" s="14"/>
      <c r="FM49" s="12"/>
      <c r="FN49" s="12"/>
      <c r="FO49" s="14"/>
      <c r="FP49" s="14"/>
      <c r="FQ49" s="9"/>
      <c r="FR49" s="9"/>
      <c r="FT49" s="12"/>
      <c r="FU49" s="14"/>
      <c r="FV49" s="9"/>
    </row>
    <row r="50" spans="1:178" ht="14.65" thickBot="1" x14ac:dyDescent="0.5">
      <c r="A50" s="24" t="s">
        <v>84</v>
      </c>
      <c r="B50" s="9" t="s">
        <v>143</v>
      </c>
      <c r="C50" s="1"/>
      <c r="D50" s="14">
        <v>4</v>
      </c>
      <c r="E50" s="14">
        <v>10</v>
      </c>
      <c r="F50" s="14">
        <v>6</v>
      </c>
      <c r="G50" s="158">
        <v>7</v>
      </c>
      <c r="H50" s="158">
        <v>2</v>
      </c>
      <c r="I50" s="158">
        <v>4</v>
      </c>
      <c r="J50" s="14"/>
      <c r="K50" s="14"/>
      <c r="L50" s="14"/>
      <c r="M50" s="14"/>
      <c r="N50" s="14"/>
      <c r="O50" s="14"/>
      <c r="P50" s="1"/>
      <c r="Q50" s="68">
        <v>685.71</v>
      </c>
      <c r="R50" s="69"/>
      <c r="S50" s="69">
        <v>540.01</v>
      </c>
      <c r="T50" s="70">
        <f t="shared" si="0"/>
        <v>1225.72</v>
      </c>
      <c r="U50" s="68">
        <v>853.82</v>
      </c>
      <c r="V50" s="69">
        <v>332.42</v>
      </c>
      <c r="W50" s="69">
        <v>379.14</v>
      </c>
      <c r="X50" s="70">
        <f t="shared" si="1"/>
        <v>1565.38</v>
      </c>
      <c r="Y50" s="68">
        <v>0.3</v>
      </c>
      <c r="Z50" s="69">
        <v>807.05</v>
      </c>
      <c r="AA50" s="69">
        <v>510.01</v>
      </c>
      <c r="AB50" s="70">
        <f t="shared" si="2"/>
        <v>1317.36</v>
      </c>
      <c r="AC50" s="166">
        <v>243.61</v>
      </c>
      <c r="AD50" s="167">
        <v>309.54000000000002</v>
      </c>
      <c r="AE50" s="167">
        <v>714.17</v>
      </c>
      <c r="AF50" s="168">
        <f t="shared" si="3"/>
        <v>1267.3200000000002</v>
      </c>
      <c r="AG50" s="171">
        <v>27</v>
      </c>
      <c r="AH50" s="170"/>
      <c r="AI50" s="167">
        <v>775.54</v>
      </c>
      <c r="AJ50" s="168">
        <f t="shared" si="4"/>
        <v>802.54</v>
      </c>
      <c r="AK50" s="167">
        <v>272.73</v>
      </c>
      <c r="AL50" s="169"/>
      <c r="AM50" s="167">
        <v>859.14</v>
      </c>
      <c r="AN50" s="168">
        <f t="shared" si="5"/>
        <v>1131.8699999999999</v>
      </c>
      <c r="AO50" s="12"/>
      <c r="AR50" s="9"/>
      <c r="AS50" s="12"/>
      <c r="AV50" s="9"/>
      <c r="AW50" s="12"/>
      <c r="AZ50" s="9"/>
      <c r="BA50" s="12"/>
      <c r="BD50" s="9"/>
      <c r="BE50" s="12"/>
      <c r="BH50" s="9"/>
      <c r="BI50" s="12"/>
      <c r="BL50" s="9"/>
      <c r="BM50" s="1"/>
      <c r="BN50" s="68"/>
      <c r="BO50" s="76"/>
      <c r="BP50" s="76"/>
      <c r="BQ50" s="70"/>
      <c r="BR50" s="68"/>
      <c r="BS50" s="76"/>
      <c r="BT50" s="76"/>
      <c r="BU50" s="70"/>
      <c r="BV50" s="68"/>
      <c r="BW50" s="76"/>
      <c r="BX50" s="76"/>
      <c r="BY50" s="70"/>
      <c r="BZ50" s="68"/>
      <c r="CA50" s="69"/>
      <c r="CB50" s="69"/>
      <c r="CC50" s="70"/>
      <c r="CD50" s="68"/>
      <c r="CE50" s="69"/>
      <c r="CF50" s="69"/>
      <c r="CG50" s="70"/>
      <c r="CH50" s="5"/>
      <c r="CK50" s="9"/>
      <c r="CL50" s="12"/>
      <c r="CO50" s="9"/>
      <c r="CP50" s="12"/>
      <c r="CS50" s="9"/>
      <c r="CT50" s="12"/>
      <c r="CW50" s="9"/>
      <c r="CX50" s="12"/>
      <c r="DA50" s="9"/>
      <c r="DF50" s="12"/>
      <c r="DI50" s="9"/>
      <c r="DJ50" s="1"/>
      <c r="DK50" s="14"/>
      <c r="DL50" s="14"/>
      <c r="DM50" s="14"/>
      <c r="DN50" s="14"/>
      <c r="DO50" s="14"/>
      <c r="DP50" s="14"/>
      <c r="DQ50" s="14"/>
      <c r="DR50" s="14"/>
      <c r="DS50" s="12"/>
      <c r="DT50" s="14"/>
      <c r="DV50" s="14"/>
      <c r="DW50" s="1"/>
      <c r="DX50" s="12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9"/>
      <c r="EJ50" s="1"/>
      <c r="EK50" s="14"/>
      <c r="EL50" s="14"/>
      <c r="EM50" s="14"/>
      <c r="EN50" s="14"/>
      <c r="EO50" s="14"/>
      <c r="EP50" s="14"/>
      <c r="EQ50" s="14"/>
      <c r="ER50" s="14"/>
      <c r="ES50" s="14"/>
      <c r="EU50" s="14"/>
      <c r="EW50" s="1"/>
      <c r="EX50" s="14"/>
      <c r="EY50" s="14"/>
      <c r="EZ50" s="14"/>
      <c r="FA50" s="14"/>
      <c r="FB50" s="14"/>
      <c r="FC50" s="14"/>
      <c r="FD50" s="14"/>
      <c r="FE50" s="14"/>
      <c r="FF50" s="14"/>
      <c r="FH50" s="14"/>
      <c r="FJ50" s="1"/>
      <c r="FK50" s="14"/>
      <c r="FL50" s="14"/>
      <c r="FM50" s="12"/>
      <c r="FN50" s="12"/>
      <c r="FO50" s="14"/>
      <c r="FP50" s="14"/>
      <c r="FQ50" s="9"/>
      <c r="FR50" s="9"/>
      <c r="FT50" s="12"/>
      <c r="FU50" s="14"/>
      <c r="FV50" s="9"/>
    </row>
    <row r="51" spans="1:178" ht="14.65" thickBot="1" x14ac:dyDescent="0.5">
      <c r="A51" s="24" t="s">
        <v>85</v>
      </c>
      <c r="B51" s="9" t="s">
        <v>143</v>
      </c>
      <c r="C51" s="1"/>
      <c r="D51" s="14">
        <v>2</v>
      </c>
      <c r="E51" s="14">
        <v>2</v>
      </c>
      <c r="F51" s="14">
        <v>2</v>
      </c>
      <c r="G51" s="158">
        <v>1</v>
      </c>
      <c r="H51" s="158">
        <v>2</v>
      </c>
      <c r="I51" s="158">
        <v>2</v>
      </c>
      <c r="J51" s="14"/>
      <c r="K51" s="14"/>
      <c r="L51" s="14"/>
      <c r="M51" s="14"/>
      <c r="N51" s="14"/>
      <c r="O51" s="14"/>
      <c r="P51" s="1"/>
      <c r="Q51" s="68"/>
      <c r="R51" s="69">
        <v>247.03</v>
      </c>
      <c r="S51" s="69"/>
      <c r="T51" s="70">
        <f t="shared" si="0"/>
        <v>247.03</v>
      </c>
      <c r="U51" s="68"/>
      <c r="V51" s="69">
        <v>222.06</v>
      </c>
      <c r="W51" s="69">
        <v>37.82</v>
      </c>
      <c r="X51" s="70">
        <f t="shared" si="1"/>
        <v>259.88</v>
      </c>
      <c r="Y51" s="68">
        <v>20.7</v>
      </c>
      <c r="Z51" s="69"/>
      <c r="AA51" s="69">
        <v>50.09</v>
      </c>
      <c r="AB51" s="70">
        <f t="shared" si="2"/>
        <v>70.790000000000006</v>
      </c>
      <c r="AC51" s="166">
        <v>88.26</v>
      </c>
      <c r="AD51" s="170"/>
      <c r="AE51" s="170"/>
      <c r="AF51" s="168">
        <f t="shared" si="3"/>
        <v>88.26</v>
      </c>
      <c r="AG51" s="167">
        <v>305.8</v>
      </c>
      <c r="AH51" s="170"/>
      <c r="AI51" s="170"/>
      <c r="AJ51" s="168">
        <f t="shared" si="4"/>
        <v>305.8</v>
      </c>
      <c r="AK51" s="167">
        <v>91.16</v>
      </c>
      <c r="AL51" s="169"/>
      <c r="AM51" s="169"/>
      <c r="AN51" s="168">
        <f t="shared" si="5"/>
        <v>91.16</v>
      </c>
      <c r="AO51" s="12"/>
      <c r="AR51" s="9"/>
      <c r="AS51" s="12"/>
      <c r="AV51" s="9"/>
      <c r="AW51" s="12"/>
      <c r="AZ51" s="9"/>
      <c r="BA51" s="12"/>
      <c r="BD51" s="9"/>
      <c r="BE51" s="12"/>
      <c r="BH51" s="9"/>
      <c r="BI51" s="12"/>
      <c r="BL51" s="9"/>
      <c r="BM51" s="1"/>
      <c r="BN51" s="68"/>
      <c r="BO51" s="76"/>
      <c r="BP51" s="76"/>
      <c r="BQ51" s="70"/>
      <c r="BR51" s="68"/>
      <c r="BS51" s="76"/>
      <c r="BT51" s="76"/>
      <c r="BU51" s="70"/>
      <c r="BV51" s="68"/>
      <c r="BW51" s="76"/>
      <c r="BX51" s="76"/>
      <c r="BY51" s="70"/>
      <c r="BZ51" s="68"/>
      <c r="CA51" s="69"/>
      <c r="CB51" s="69"/>
      <c r="CC51" s="70"/>
      <c r="CD51" s="68"/>
      <c r="CE51" s="69"/>
      <c r="CF51" s="69"/>
      <c r="CG51" s="70"/>
      <c r="CH51" s="5"/>
      <c r="CK51" s="9"/>
      <c r="CL51" s="12"/>
      <c r="CO51" s="9"/>
      <c r="CP51" s="12"/>
      <c r="CS51" s="9"/>
      <c r="CT51" s="12"/>
      <c r="CW51" s="9"/>
      <c r="CX51" s="12"/>
      <c r="DA51" s="9"/>
      <c r="DF51" s="12"/>
      <c r="DI51" s="9"/>
      <c r="DJ51" s="1"/>
      <c r="DK51" s="14"/>
      <c r="DL51" s="14"/>
      <c r="DM51" s="14"/>
      <c r="DN51" s="14"/>
      <c r="DO51" s="14"/>
      <c r="DP51" s="14"/>
      <c r="DQ51" s="14"/>
      <c r="DR51" s="14"/>
      <c r="DS51" s="12"/>
      <c r="DT51" s="14"/>
      <c r="DV51" s="14"/>
      <c r="DW51" s="1"/>
      <c r="DX51" s="12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9"/>
      <c r="EJ51" s="1"/>
      <c r="EK51" s="14"/>
      <c r="EL51" s="14"/>
      <c r="EM51" s="14"/>
      <c r="EN51" s="14"/>
      <c r="EO51" s="14"/>
      <c r="EP51" s="14"/>
      <c r="EQ51" s="14"/>
      <c r="ER51" s="14"/>
      <c r="ES51" s="14"/>
      <c r="EU51" s="14"/>
      <c r="EW51" s="1"/>
      <c r="EX51" s="14"/>
      <c r="EY51" s="14"/>
      <c r="EZ51" s="14"/>
      <c r="FA51" s="14"/>
      <c r="FB51" s="14"/>
      <c r="FC51" s="14"/>
      <c r="FD51" s="14"/>
      <c r="FE51" s="14"/>
      <c r="FF51" s="14"/>
      <c r="FH51" s="14"/>
      <c r="FJ51" s="1"/>
      <c r="FK51" s="14"/>
      <c r="FL51" s="14"/>
      <c r="FM51" s="12"/>
      <c r="FN51" s="12"/>
      <c r="FO51" s="14"/>
      <c r="FP51" s="14"/>
      <c r="FQ51" s="9"/>
      <c r="FR51" s="9"/>
      <c r="FT51" s="12"/>
      <c r="FU51" s="14"/>
      <c r="FV51" s="9"/>
    </row>
    <row r="52" spans="1:178" ht="14.65" thickBot="1" x14ac:dyDescent="0.5">
      <c r="A52" s="24" t="s">
        <v>86</v>
      </c>
      <c r="B52" s="9" t="s">
        <v>143</v>
      </c>
      <c r="C52" s="1"/>
      <c r="D52" s="14">
        <v>1</v>
      </c>
      <c r="E52" s="14">
        <v>5</v>
      </c>
      <c r="F52" s="14">
        <v>3</v>
      </c>
      <c r="G52" s="158">
        <v>3</v>
      </c>
      <c r="H52" s="158">
        <v>1</v>
      </c>
      <c r="I52" s="158">
        <v>2</v>
      </c>
      <c r="J52" s="14"/>
      <c r="K52" s="14"/>
      <c r="L52" s="14"/>
      <c r="M52" s="14"/>
      <c r="N52" s="14"/>
      <c r="O52" s="14"/>
      <c r="P52" s="1"/>
      <c r="Q52" s="68"/>
      <c r="R52" s="69">
        <v>632.04999999999995</v>
      </c>
      <c r="S52" s="69"/>
      <c r="T52" s="70">
        <f t="shared" si="0"/>
        <v>632.04999999999995</v>
      </c>
      <c r="U52" s="68">
        <v>1129.04</v>
      </c>
      <c r="V52" s="69"/>
      <c r="W52" s="69">
        <v>1295.6500000000001</v>
      </c>
      <c r="X52" s="70">
        <f t="shared" si="1"/>
        <v>2424.69</v>
      </c>
      <c r="Y52" s="68">
        <v>513.4</v>
      </c>
      <c r="Z52" s="69"/>
      <c r="AA52" s="69">
        <v>2029.88</v>
      </c>
      <c r="AB52" s="70">
        <f t="shared" si="2"/>
        <v>2543.2800000000002</v>
      </c>
      <c r="AC52" s="166">
        <v>314.08</v>
      </c>
      <c r="AD52" s="167">
        <v>236.93</v>
      </c>
      <c r="AE52" s="167">
        <v>2640.01</v>
      </c>
      <c r="AF52" s="168">
        <f t="shared" si="3"/>
        <v>3191.0200000000004</v>
      </c>
      <c r="AG52" s="170"/>
      <c r="AH52" s="170"/>
      <c r="AI52" s="167">
        <v>3108.52</v>
      </c>
      <c r="AJ52" s="168">
        <f t="shared" si="4"/>
        <v>3108.52</v>
      </c>
      <c r="AK52" s="167">
        <v>195.37</v>
      </c>
      <c r="AL52" s="169"/>
      <c r="AM52" s="167">
        <v>3304.25</v>
      </c>
      <c r="AN52" s="168">
        <f t="shared" si="5"/>
        <v>3499.62</v>
      </c>
      <c r="AO52" s="12"/>
      <c r="AR52" s="9"/>
      <c r="AS52" s="12"/>
      <c r="AV52" s="9"/>
      <c r="AW52" s="12"/>
      <c r="AZ52" s="9"/>
      <c r="BA52" s="12"/>
      <c r="BD52" s="9"/>
      <c r="BE52" s="12"/>
      <c r="BH52" s="9"/>
      <c r="BI52" s="12"/>
      <c r="BL52" s="9"/>
      <c r="BM52" s="1"/>
      <c r="BN52" s="68"/>
      <c r="BO52" s="76"/>
      <c r="BP52" s="76"/>
      <c r="BQ52" s="70"/>
      <c r="BR52" s="68"/>
      <c r="BS52" s="76"/>
      <c r="BT52" s="76"/>
      <c r="BU52" s="70"/>
      <c r="BV52" s="68"/>
      <c r="BW52" s="76"/>
      <c r="BX52" s="76"/>
      <c r="BY52" s="70"/>
      <c r="BZ52" s="68"/>
      <c r="CA52" s="69"/>
      <c r="CB52" s="69"/>
      <c r="CC52" s="70"/>
      <c r="CD52" s="68"/>
      <c r="CE52" s="69"/>
      <c r="CF52" s="69"/>
      <c r="CG52" s="70"/>
      <c r="CH52" s="5"/>
      <c r="CK52" s="9"/>
      <c r="CL52" s="12"/>
      <c r="CO52" s="9"/>
      <c r="CP52" s="12"/>
      <c r="CS52" s="9"/>
      <c r="CT52" s="12"/>
      <c r="CW52" s="9"/>
      <c r="CX52" s="12"/>
      <c r="DA52" s="9"/>
      <c r="DF52" s="12"/>
      <c r="DI52" s="9"/>
      <c r="DJ52" s="1"/>
      <c r="DK52" s="14"/>
      <c r="DL52" s="14"/>
      <c r="DM52" s="14"/>
      <c r="DN52" s="14"/>
      <c r="DO52" s="14"/>
      <c r="DP52" s="14"/>
      <c r="DQ52" s="14"/>
      <c r="DR52" s="14"/>
      <c r="DS52" s="12"/>
      <c r="DT52" s="14"/>
      <c r="DV52" s="14"/>
      <c r="DW52" s="1"/>
      <c r="DX52" s="12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9"/>
      <c r="EJ52" s="1"/>
      <c r="EK52" s="14"/>
      <c r="EL52" s="14"/>
      <c r="EM52" s="14"/>
      <c r="EN52" s="14"/>
      <c r="EO52" s="14"/>
      <c r="EP52" s="14"/>
      <c r="EQ52" s="14"/>
      <c r="ER52" s="14"/>
      <c r="ES52" s="14"/>
      <c r="EU52" s="14"/>
      <c r="EW52" s="1"/>
      <c r="EX52" s="14"/>
      <c r="EY52" s="14"/>
      <c r="EZ52" s="14"/>
      <c r="FA52" s="14"/>
      <c r="FB52" s="14"/>
      <c r="FC52" s="14"/>
      <c r="FD52" s="14"/>
      <c r="FE52" s="14"/>
      <c r="FF52" s="14"/>
      <c r="FH52" s="14"/>
      <c r="FJ52" s="1"/>
      <c r="FK52" s="14"/>
      <c r="FL52" s="14"/>
      <c r="FM52" s="12"/>
      <c r="FN52" s="12"/>
      <c r="FO52" s="14"/>
      <c r="FP52" s="14"/>
      <c r="FQ52" s="9"/>
      <c r="FR52" s="9"/>
      <c r="FT52" s="12"/>
      <c r="FU52" s="14"/>
      <c r="FV52" s="9"/>
    </row>
    <row r="53" spans="1:178" ht="14.65" thickBot="1" x14ac:dyDescent="0.5">
      <c r="A53" s="24" t="s">
        <v>87</v>
      </c>
      <c r="B53" s="9" t="s">
        <v>143</v>
      </c>
      <c r="C53" s="1"/>
      <c r="D53" s="14">
        <v>7</v>
      </c>
      <c r="E53" s="14">
        <v>4</v>
      </c>
      <c r="F53" s="14">
        <v>3</v>
      </c>
      <c r="G53" s="158">
        <v>7</v>
      </c>
      <c r="H53" s="158">
        <v>3</v>
      </c>
      <c r="I53" s="158">
        <v>2</v>
      </c>
      <c r="J53" s="14"/>
      <c r="K53" s="14"/>
      <c r="L53" s="14"/>
      <c r="M53" s="14"/>
      <c r="N53" s="14"/>
      <c r="O53" s="14"/>
      <c r="P53" s="1"/>
      <c r="Q53" s="68">
        <v>637.21</v>
      </c>
      <c r="R53" s="69">
        <v>39.619999999999997</v>
      </c>
      <c r="S53" s="69"/>
      <c r="T53" s="70">
        <f t="shared" si="0"/>
        <v>676.83</v>
      </c>
      <c r="U53" s="68">
        <v>142.9</v>
      </c>
      <c r="V53" s="69">
        <v>627.47</v>
      </c>
      <c r="W53" s="69"/>
      <c r="X53" s="70">
        <f t="shared" si="1"/>
        <v>770.37</v>
      </c>
      <c r="Y53" s="68">
        <v>373.84</v>
      </c>
      <c r="Z53" s="69"/>
      <c r="AA53" s="69"/>
      <c r="AB53" s="70">
        <f t="shared" si="2"/>
        <v>373.84</v>
      </c>
      <c r="AC53" s="166">
        <v>642.79999999999995</v>
      </c>
      <c r="AD53" s="167">
        <v>44.46</v>
      </c>
      <c r="AE53" s="170"/>
      <c r="AF53" s="168">
        <f t="shared" si="3"/>
        <v>687.26</v>
      </c>
      <c r="AG53" s="171">
        <v>20</v>
      </c>
      <c r="AH53" s="167">
        <v>426.39</v>
      </c>
      <c r="AI53" s="170"/>
      <c r="AJ53" s="168">
        <f t="shared" si="4"/>
        <v>446.39</v>
      </c>
      <c r="AK53" s="167">
        <v>64.11</v>
      </c>
      <c r="AL53" s="169"/>
      <c r="AM53" s="167">
        <v>135.19999999999999</v>
      </c>
      <c r="AN53" s="168">
        <f t="shared" si="5"/>
        <v>199.31</v>
      </c>
      <c r="AO53" s="12"/>
      <c r="AR53" s="9"/>
      <c r="AS53" s="12"/>
      <c r="AV53" s="9"/>
      <c r="AW53" s="12"/>
      <c r="AZ53" s="9"/>
      <c r="BA53" s="12"/>
      <c r="BD53" s="9"/>
      <c r="BE53" s="12"/>
      <c r="BH53" s="9"/>
      <c r="BI53" s="12"/>
      <c r="BL53" s="9"/>
      <c r="BM53" s="1"/>
      <c r="BN53" s="68"/>
      <c r="BO53" s="76"/>
      <c r="BP53" s="76"/>
      <c r="BQ53" s="70"/>
      <c r="BR53" s="68"/>
      <c r="BS53" s="76"/>
      <c r="BT53" s="76"/>
      <c r="BU53" s="70"/>
      <c r="BV53" s="68"/>
      <c r="BW53" s="76"/>
      <c r="BX53" s="76"/>
      <c r="BY53" s="70"/>
      <c r="BZ53" s="68"/>
      <c r="CA53" s="69"/>
      <c r="CB53" s="69"/>
      <c r="CC53" s="70"/>
      <c r="CD53" s="68"/>
      <c r="CE53" s="69"/>
      <c r="CF53" s="69"/>
      <c r="CG53" s="70"/>
      <c r="CH53" s="5"/>
      <c r="CK53" s="9"/>
      <c r="CL53" s="12"/>
      <c r="CO53" s="9"/>
      <c r="CP53" s="12"/>
      <c r="CS53" s="9"/>
      <c r="CT53" s="12"/>
      <c r="CW53" s="9"/>
      <c r="CX53" s="12"/>
      <c r="DA53" s="9"/>
      <c r="DF53" s="12"/>
      <c r="DI53" s="9"/>
      <c r="DJ53" s="1"/>
      <c r="DK53" s="14"/>
      <c r="DL53" s="14"/>
      <c r="DM53" s="14"/>
      <c r="DN53" s="14"/>
      <c r="DO53" s="14"/>
      <c r="DP53" s="14"/>
      <c r="DQ53" s="14"/>
      <c r="DR53" s="14"/>
      <c r="DS53" s="12"/>
      <c r="DT53" s="14"/>
      <c r="DV53" s="14"/>
      <c r="DW53" s="1"/>
      <c r="DX53" s="12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9"/>
      <c r="EJ53" s="1"/>
      <c r="EK53" s="14"/>
      <c r="EL53" s="14"/>
      <c r="EM53" s="14"/>
      <c r="EN53" s="14"/>
      <c r="EO53" s="14"/>
      <c r="EP53" s="14"/>
      <c r="EQ53" s="14"/>
      <c r="ER53" s="14"/>
      <c r="ES53" s="14"/>
      <c r="EU53" s="14"/>
      <c r="EW53" s="1"/>
      <c r="EX53" s="14"/>
      <c r="EY53" s="14"/>
      <c r="EZ53" s="14"/>
      <c r="FA53" s="14"/>
      <c r="FB53" s="14"/>
      <c r="FC53" s="14"/>
      <c r="FD53" s="14"/>
      <c r="FE53" s="14"/>
      <c r="FF53" s="14"/>
      <c r="FH53" s="14"/>
      <c r="FJ53" s="1"/>
      <c r="FK53" s="14"/>
      <c r="FL53" s="14"/>
      <c r="FM53" s="12"/>
      <c r="FN53" s="12"/>
      <c r="FO53" s="14"/>
      <c r="FP53" s="14"/>
      <c r="FQ53" s="9"/>
      <c r="FR53" s="9"/>
      <c r="FT53" s="12"/>
      <c r="FU53" s="14"/>
      <c r="FV53" s="9"/>
    </row>
    <row r="54" spans="1:178" ht="14.65" thickBot="1" x14ac:dyDescent="0.5">
      <c r="A54" s="24" t="s">
        <v>88</v>
      </c>
      <c r="B54" s="9" t="s">
        <v>143</v>
      </c>
      <c r="C54" s="1"/>
      <c r="D54" s="14">
        <v>11</v>
      </c>
      <c r="E54" s="14">
        <v>14</v>
      </c>
      <c r="F54" s="14">
        <v>9</v>
      </c>
      <c r="G54" s="158">
        <v>7</v>
      </c>
      <c r="H54" s="158">
        <v>7</v>
      </c>
      <c r="I54" s="158">
        <v>7</v>
      </c>
      <c r="J54" s="14"/>
      <c r="K54" s="14"/>
      <c r="L54" s="14"/>
      <c r="M54" s="14"/>
      <c r="N54" s="14"/>
      <c r="O54" s="14"/>
      <c r="P54" s="1"/>
      <c r="Q54" s="68">
        <v>3594.1</v>
      </c>
      <c r="R54" s="69">
        <v>540.02</v>
      </c>
      <c r="S54" s="69">
        <v>1135.78</v>
      </c>
      <c r="T54" s="70">
        <f t="shared" si="0"/>
        <v>5269.9</v>
      </c>
      <c r="U54" s="68">
        <v>4599.88</v>
      </c>
      <c r="V54" s="69"/>
      <c r="W54" s="69">
        <v>1887.18</v>
      </c>
      <c r="X54" s="70">
        <f t="shared" si="1"/>
        <v>6487.06</v>
      </c>
      <c r="Y54" s="68">
        <v>2691.36</v>
      </c>
      <c r="Z54" s="69">
        <v>2157.75</v>
      </c>
      <c r="AA54" s="69">
        <v>177.69</v>
      </c>
      <c r="AB54" s="70">
        <f t="shared" si="2"/>
        <v>5026.8</v>
      </c>
      <c r="AC54" s="166">
        <v>2132.41</v>
      </c>
      <c r="AD54" s="167">
        <v>1463.1</v>
      </c>
      <c r="AE54" s="167">
        <v>1487.98</v>
      </c>
      <c r="AF54" s="168">
        <f t="shared" si="3"/>
        <v>5083.49</v>
      </c>
      <c r="AG54" s="167">
        <v>2328.62</v>
      </c>
      <c r="AH54" s="167">
        <v>1017.66</v>
      </c>
      <c r="AI54" s="167">
        <v>145.38</v>
      </c>
      <c r="AJ54" s="168">
        <f t="shared" si="4"/>
        <v>3491.66</v>
      </c>
      <c r="AK54" s="167">
        <v>2467.59</v>
      </c>
      <c r="AL54" s="167">
        <v>92.83</v>
      </c>
      <c r="AM54" s="167">
        <v>166.98</v>
      </c>
      <c r="AN54" s="168">
        <f t="shared" si="5"/>
        <v>2727.4</v>
      </c>
      <c r="AO54" s="12"/>
      <c r="AR54" s="9"/>
      <c r="AS54" s="12"/>
      <c r="AV54" s="9"/>
      <c r="AW54" s="12"/>
      <c r="AZ54" s="9"/>
      <c r="BA54" s="12"/>
      <c r="BD54" s="9"/>
      <c r="BE54" s="12"/>
      <c r="BH54" s="9"/>
      <c r="BI54" s="12"/>
      <c r="BL54" s="9"/>
      <c r="BM54" s="1"/>
      <c r="BN54" s="68"/>
      <c r="BO54" s="76"/>
      <c r="BP54" s="76"/>
      <c r="BQ54" s="70"/>
      <c r="BR54" s="68"/>
      <c r="BS54" s="76"/>
      <c r="BT54" s="76"/>
      <c r="BU54" s="70"/>
      <c r="BV54" s="68"/>
      <c r="BW54" s="76"/>
      <c r="BX54" s="76"/>
      <c r="BY54" s="70"/>
      <c r="BZ54" s="68"/>
      <c r="CA54" s="69"/>
      <c r="CB54" s="69"/>
      <c r="CC54" s="70"/>
      <c r="CD54" s="68"/>
      <c r="CE54" s="69"/>
      <c r="CF54" s="69"/>
      <c r="CG54" s="70"/>
      <c r="CH54" s="5"/>
      <c r="CK54" s="9"/>
      <c r="CL54" s="12"/>
      <c r="CO54" s="9"/>
      <c r="CP54" s="12"/>
      <c r="CS54" s="9"/>
      <c r="CT54" s="12"/>
      <c r="CW54" s="9"/>
      <c r="CX54" s="12"/>
      <c r="DA54" s="9"/>
      <c r="DF54" s="12"/>
      <c r="DI54" s="9"/>
      <c r="DJ54" s="1"/>
      <c r="DK54" s="14"/>
      <c r="DL54" s="14"/>
      <c r="DM54" s="14"/>
      <c r="DN54" s="14"/>
      <c r="DO54" s="14"/>
      <c r="DP54" s="14"/>
      <c r="DQ54" s="14"/>
      <c r="DR54" s="14"/>
      <c r="DS54" s="12"/>
      <c r="DT54" s="14"/>
      <c r="DV54" s="14"/>
      <c r="DW54" s="1"/>
      <c r="DX54" s="12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9"/>
      <c r="EJ54" s="1"/>
      <c r="EK54" s="14"/>
      <c r="EL54" s="14"/>
      <c r="EM54" s="14"/>
      <c r="EN54" s="14"/>
      <c r="EO54" s="14"/>
      <c r="EP54" s="14"/>
      <c r="EQ54" s="14"/>
      <c r="ER54" s="14"/>
      <c r="ES54" s="14"/>
      <c r="EU54" s="14"/>
      <c r="EW54" s="1"/>
      <c r="EX54" s="14"/>
      <c r="EY54" s="14"/>
      <c r="EZ54" s="14"/>
      <c r="FA54" s="14"/>
      <c r="FB54" s="14"/>
      <c r="FC54" s="14"/>
      <c r="FD54" s="14"/>
      <c r="FE54" s="14"/>
      <c r="FF54" s="14"/>
      <c r="FH54" s="14"/>
      <c r="FJ54" s="1"/>
      <c r="FK54" s="14"/>
      <c r="FL54" s="14"/>
      <c r="FM54" s="12"/>
      <c r="FN54" s="12"/>
      <c r="FO54" s="14"/>
      <c r="FP54" s="14"/>
      <c r="FQ54" s="9"/>
      <c r="FR54" s="9"/>
      <c r="FT54" s="12"/>
      <c r="FU54" s="14"/>
      <c r="FV54" s="9"/>
    </row>
    <row r="55" spans="1:178" ht="14.65" thickBot="1" x14ac:dyDescent="0.5">
      <c r="A55" s="24" t="s">
        <v>89</v>
      </c>
      <c r="B55" s="9" t="s">
        <v>143</v>
      </c>
      <c r="C55" s="1"/>
      <c r="D55" s="14"/>
      <c r="E55" s="14"/>
      <c r="F55" s="14"/>
      <c r="G55" s="160"/>
      <c r="H55" s="159"/>
      <c r="I55" s="159"/>
      <c r="J55" s="14"/>
      <c r="K55" s="14"/>
      <c r="L55" s="14"/>
      <c r="M55" s="14"/>
      <c r="N55" s="14"/>
      <c r="O55" s="14"/>
      <c r="P55" s="1"/>
      <c r="Q55" s="68"/>
      <c r="R55" s="69"/>
      <c r="S55" s="69"/>
      <c r="T55" s="70">
        <f t="shared" si="0"/>
        <v>0</v>
      </c>
      <c r="U55" s="68"/>
      <c r="V55" s="69"/>
      <c r="W55" s="69"/>
      <c r="X55" s="70">
        <f t="shared" si="1"/>
        <v>0</v>
      </c>
      <c r="Y55" s="68"/>
      <c r="Z55" s="69"/>
      <c r="AA55" s="69"/>
      <c r="AB55" s="70">
        <f t="shared" si="2"/>
        <v>0</v>
      </c>
      <c r="AC55" s="172"/>
      <c r="AD55" s="170"/>
      <c r="AE55" s="170"/>
      <c r="AF55" s="168">
        <f t="shared" si="3"/>
        <v>0</v>
      </c>
      <c r="AG55" s="170"/>
      <c r="AH55" s="170"/>
      <c r="AI55" s="170"/>
      <c r="AJ55" s="168">
        <f t="shared" si="4"/>
        <v>0</v>
      </c>
      <c r="AK55" s="169"/>
      <c r="AL55" s="169"/>
      <c r="AM55" s="169"/>
      <c r="AN55" s="168">
        <f t="shared" si="5"/>
        <v>0</v>
      </c>
      <c r="AO55" s="12"/>
      <c r="AR55" s="9"/>
      <c r="AS55" s="12"/>
      <c r="AV55" s="9"/>
      <c r="AW55" s="12"/>
      <c r="AZ55" s="9"/>
      <c r="BA55" s="12"/>
      <c r="BD55" s="9"/>
      <c r="BE55" s="12"/>
      <c r="BH55" s="9"/>
      <c r="BI55" s="12"/>
      <c r="BL55" s="9"/>
      <c r="BM55" s="1"/>
      <c r="BN55" s="68"/>
      <c r="BO55" s="76"/>
      <c r="BP55" s="76"/>
      <c r="BQ55" s="70"/>
      <c r="BR55" s="68"/>
      <c r="BS55" s="76"/>
      <c r="BT55" s="76"/>
      <c r="BU55" s="70"/>
      <c r="BV55" s="68"/>
      <c r="BW55" s="76"/>
      <c r="BX55" s="76"/>
      <c r="BY55" s="70"/>
      <c r="BZ55" s="68"/>
      <c r="CA55" s="69"/>
      <c r="CB55" s="69"/>
      <c r="CC55" s="70"/>
      <c r="CD55" s="68"/>
      <c r="CE55" s="69"/>
      <c r="CF55" s="69"/>
      <c r="CG55" s="70"/>
      <c r="CH55" s="5"/>
      <c r="CK55" s="9"/>
      <c r="CL55" s="12"/>
      <c r="CO55" s="9"/>
      <c r="CP55" s="12"/>
      <c r="CS55" s="9"/>
      <c r="CT55" s="12"/>
      <c r="CW55" s="9"/>
      <c r="CX55" s="12"/>
      <c r="DA55" s="9"/>
      <c r="DF55" s="12"/>
      <c r="DI55" s="9"/>
      <c r="DJ55" s="1"/>
      <c r="DK55" s="14"/>
      <c r="DL55" s="14"/>
      <c r="DM55" s="14"/>
      <c r="DN55" s="14"/>
      <c r="DO55" s="14"/>
      <c r="DP55" s="14"/>
      <c r="DQ55" s="14"/>
      <c r="DR55" s="14"/>
      <c r="DS55" s="12"/>
      <c r="DT55" s="14"/>
      <c r="DV55" s="14"/>
      <c r="DW55" s="1"/>
      <c r="DX55" s="12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9"/>
      <c r="EJ55" s="1"/>
      <c r="EK55" s="14"/>
      <c r="EL55" s="14"/>
      <c r="EM55" s="14"/>
      <c r="EN55" s="14"/>
      <c r="EO55" s="14"/>
      <c r="EP55" s="14"/>
      <c r="EQ55" s="14"/>
      <c r="ER55" s="14"/>
      <c r="ES55" s="14"/>
      <c r="EU55" s="14"/>
      <c r="EW55" s="1"/>
      <c r="EX55" s="14"/>
      <c r="EY55" s="14"/>
      <c r="EZ55" s="14"/>
      <c r="FA55" s="14"/>
      <c r="FB55" s="14"/>
      <c r="FC55" s="14"/>
      <c r="FD55" s="14"/>
      <c r="FE55" s="14"/>
      <c r="FF55" s="14"/>
      <c r="FH55" s="14"/>
      <c r="FJ55" s="1"/>
      <c r="FK55" s="14"/>
      <c r="FL55" s="14"/>
      <c r="FM55" s="12"/>
      <c r="FN55" s="12"/>
      <c r="FO55" s="14"/>
      <c r="FP55" s="14"/>
      <c r="FQ55" s="9"/>
      <c r="FR55" s="9"/>
      <c r="FT55" s="12"/>
      <c r="FU55" s="14"/>
      <c r="FV55" s="9"/>
    </row>
    <row r="56" spans="1:178" ht="14.65" thickBot="1" x14ac:dyDescent="0.5">
      <c r="A56" s="24" t="s">
        <v>90</v>
      </c>
      <c r="B56" s="9" t="s">
        <v>143</v>
      </c>
      <c r="C56" s="1"/>
      <c r="D56" s="14">
        <v>2</v>
      </c>
      <c r="E56" s="14">
        <v>3</v>
      </c>
      <c r="F56" s="14">
        <v>4</v>
      </c>
      <c r="G56" s="158">
        <v>2</v>
      </c>
      <c r="H56" s="158">
        <v>3</v>
      </c>
      <c r="I56" s="158">
        <v>4</v>
      </c>
      <c r="J56" s="14"/>
      <c r="K56" s="14"/>
      <c r="L56" s="14"/>
      <c r="M56" s="14"/>
      <c r="N56" s="14"/>
      <c r="O56" s="14"/>
      <c r="P56" s="1"/>
      <c r="Q56" s="68">
        <v>0.2</v>
      </c>
      <c r="R56" s="69"/>
      <c r="S56" s="69">
        <v>205.87</v>
      </c>
      <c r="T56" s="70">
        <f t="shared" si="0"/>
        <v>206.07</v>
      </c>
      <c r="U56" s="68">
        <v>37.44</v>
      </c>
      <c r="V56" s="69"/>
      <c r="W56" s="69">
        <v>228.16</v>
      </c>
      <c r="X56" s="70">
        <f t="shared" si="1"/>
        <v>265.60000000000002</v>
      </c>
      <c r="Y56" s="68">
        <v>382.27</v>
      </c>
      <c r="Z56" s="69"/>
      <c r="AA56" s="69">
        <v>315.24</v>
      </c>
      <c r="AB56" s="70">
        <f t="shared" si="2"/>
        <v>697.51</v>
      </c>
      <c r="AC56" s="166">
        <v>1.3</v>
      </c>
      <c r="AD56" s="170"/>
      <c r="AE56" s="167">
        <v>401.07</v>
      </c>
      <c r="AF56" s="168">
        <f t="shared" si="3"/>
        <v>402.37</v>
      </c>
      <c r="AG56" s="167">
        <v>0.36</v>
      </c>
      <c r="AH56" s="170"/>
      <c r="AI56" s="167">
        <v>469.73</v>
      </c>
      <c r="AJ56" s="168">
        <f t="shared" si="4"/>
        <v>470.09000000000003</v>
      </c>
      <c r="AK56" s="167">
        <v>85.18</v>
      </c>
      <c r="AL56" s="169"/>
      <c r="AM56" s="167">
        <v>506.74</v>
      </c>
      <c r="AN56" s="168">
        <f t="shared" si="5"/>
        <v>591.92000000000007</v>
      </c>
      <c r="AO56" s="12"/>
      <c r="AR56" s="9"/>
      <c r="AS56" s="12"/>
      <c r="AV56" s="9"/>
      <c r="AW56" s="12"/>
      <c r="AZ56" s="9"/>
      <c r="BA56" s="12"/>
      <c r="BD56" s="9"/>
      <c r="BE56" s="12"/>
      <c r="BH56" s="9"/>
      <c r="BI56" s="12"/>
      <c r="BL56" s="9"/>
      <c r="BM56" s="1"/>
      <c r="BN56" s="68"/>
      <c r="BO56" s="76"/>
      <c r="BP56" s="76"/>
      <c r="BQ56" s="70"/>
      <c r="BR56" s="68"/>
      <c r="BS56" s="76"/>
      <c r="BT56" s="76"/>
      <c r="BU56" s="70"/>
      <c r="BV56" s="68"/>
      <c r="BW56" s="76"/>
      <c r="BX56" s="76"/>
      <c r="BY56" s="70"/>
      <c r="BZ56" s="68"/>
      <c r="CA56" s="69"/>
      <c r="CB56" s="69"/>
      <c r="CC56" s="70"/>
      <c r="CD56" s="68"/>
      <c r="CE56" s="69"/>
      <c r="CF56" s="69"/>
      <c r="CG56" s="70"/>
      <c r="CH56" s="5"/>
      <c r="CK56" s="9"/>
      <c r="CL56" s="12"/>
      <c r="CO56" s="9"/>
      <c r="CP56" s="12"/>
      <c r="CS56" s="9"/>
      <c r="CT56" s="12"/>
      <c r="CW56" s="9"/>
      <c r="CX56" s="12"/>
      <c r="DA56" s="9"/>
      <c r="DF56" s="12"/>
      <c r="DI56" s="9"/>
      <c r="DJ56" s="1"/>
      <c r="DK56" s="14"/>
      <c r="DL56" s="14"/>
      <c r="DM56" s="14"/>
      <c r="DN56" s="14"/>
      <c r="DO56" s="14"/>
      <c r="DP56" s="14"/>
      <c r="DQ56" s="14"/>
      <c r="DR56" s="14"/>
      <c r="DS56" s="12"/>
      <c r="DT56" s="14"/>
      <c r="DV56" s="14"/>
      <c r="DW56" s="1"/>
      <c r="DX56" s="12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9"/>
      <c r="EJ56" s="1"/>
      <c r="EK56" s="14"/>
      <c r="EL56" s="14"/>
      <c r="EM56" s="14"/>
      <c r="EN56" s="14"/>
      <c r="EO56" s="14"/>
      <c r="EP56" s="14"/>
      <c r="EQ56" s="14"/>
      <c r="ER56" s="14"/>
      <c r="ES56" s="14"/>
      <c r="EU56" s="14"/>
      <c r="EW56" s="1"/>
      <c r="EX56" s="14"/>
      <c r="EY56" s="14"/>
      <c r="EZ56" s="14"/>
      <c r="FA56" s="14"/>
      <c r="FB56" s="14"/>
      <c r="FC56" s="14"/>
      <c r="FD56" s="14"/>
      <c r="FE56" s="14"/>
      <c r="FF56" s="14"/>
      <c r="FH56" s="14"/>
      <c r="FJ56" s="1"/>
      <c r="FK56" s="14"/>
      <c r="FL56" s="14"/>
      <c r="FM56" s="12"/>
      <c r="FN56" s="12"/>
      <c r="FO56" s="14"/>
      <c r="FP56" s="14"/>
      <c r="FQ56" s="9"/>
      <c r="FR56" s="9"/>
      <c r="FT56" s="12"/>
      <c r="FU56" s="14"/>
      <c r="FV56" s="9"/>
    </row>
    <row r="57" spans="1:178" ht="14.65" thickBot="1" x14ac:dyDescent="0.5">
      <c r="A57" s="24" t="s">
        <v>91</v>
      </c>
      <c r="B57" s="9" t="s">
        <v>143</v>
      </c>
      <c r="C57" s="1"/>
      <c r="D57" s="14">
        <v>9</v>
      </c>
      <c r="E57" s="14">
        <v>7</v>
      </c>
      <c r="F57" s="14">
        <v>7</v>
      </c>
      <c r="G57" s="158">
        <v>7</v>
      </c>
      <c r="H57" s="158">
        <v>9</v>
      </c>
      <c r="I57" s="158">
        <v>7</v>
      </c>
      <c r="J57" s="14"/>
      <c r="K57" s="14"/>
      <c r="L57" s="14"/>
      <c r="M57" s="14"/>
      <c r="N57" s="14"/>
      <c r="O57" s="14"/>
      <c r="P57" s="1"/>
      <c r="Q57" s="68">
        <v>4102.6099999999997</v>
      </c>
      <c r="R57" s="69">
        <v>196.37</v>
      </c>
      <c r="S57" s="69">
        <v>953.41</v>
      </c>
      <c r="T57" s="70">
        <f t="shared" si="0"/>
        <v>5252.3899999999994</v>
      </c>
      <c r="U57" s="68">
        <v>493.7</v>
      </c>
      <c r="V57" s="69">
        <v>284.45</v>
      </c>
      <c r="W57" s="69">
        <v>733.47</v>
      </c>
      <c r="X57" s="70">
        <f t="shared" si="1"/>
        <v>1511.62</v>
      </c>
      <c r="Y57" s="68">
        <v>435.32</v>
      </c>
      <c r="Z57" s="69"/>
      <c r="AA57" s="69">
        <v>1300.08</v>
      </c>
      <c r="AB57" s="70">
        <f t="shared" si="2"/>
        <v>1735.3999999999999</v>
      </c>
      <c r="AC57" s="166">
        <v>3493.42</v>
      </c>
      <c r="AD57" s="170"/>
      <c r="AE57" s="167">
        <v>846.17</v>
      </c>
      <c r="AF57" s="168">
        <f t="shared" si="3"/>
        <v>4339.59</v>
      </c>
      <c r="AG57" s="167">
        <v>2984.57</v>
      </c>
      <c r="AH57" s="170"/>
      <c r="AI57" s="167">
        <v>1195.96</v>
      </c>
      <c r="AJ57" s="168">
        <f t="shared" si="4"/>
        <v>4180.5300000000007</v>
      </c>
      <c r="AK57" s="167">
        <v>2735.17</v>
      </c>
      <c r="AL57" s="171">
        <v>40</v>
      </c>
      <c r="AM57" s="167">
        <v>1182.8399999999999</v>
      </c>
      <c r="AN57" s="168">
        <f t="shared" si="5"/>
        <v>3958.01</v>
      </c>
      <c r="AO57" s="12"/>
      <c r="AR57" s="9"/>
      <c r="AS57" s="12"/>
      <c r="AV57" s="9"/>
      <c r="AW57" s="12"/>
      <c r="AZ57" s="9"/>
      <c r="BA57" s="12"/>
      <c r="BD57" s="9"/>
      <c r="BE57" s="12"/>
      <c r="BH57" s="9"/>
      <c r="BI57" s="12"/>
      <c r="BL57" s="9"/>
      <c r="BM57" s="1"/>
      <c r="BN57" s="68"/>
      <c r="BO57" s="76"/>
      <c r="BP57" s="76"/>
      <c r="BQ57" s="70"/>
      <c r="BR57" s="68"/>
      <c r="BS57" s="76"/>
      <c r="BT57" s="76"/>
      <c r="BU57" s="70"/>
      <c r="BV57" s="68"/>
      <c r="BW57" s="76"/>
      <c r="BX57" s="76"/>
      <c r="BY57" s="70"/>
      <c r="BZ57" s="68"/>
      <c r="CA57" s="69"/>
      <c r="CB57" s="69"/>
      <c r="CC57" s="70"/>
      <c r="CD57" s="68"/>
      <c r="CE57" s="69"/>
      <c r="CF57" s="69"/>
      <c r="CG57" s="70"/>
      <c r="CH57" s="5"/>
      <c r="CK57" s="9"/>
      <c r="CL57" s="12"/>
      <c r="CO57" s="9"/>
      <c r="CP57" s="12"/>
      <c r="CS57" s="9"/>
      <c r="CT57" s="12"/>
      <c r="CW57" s="9"/>
      <c r="CX57" s="12"/>
      <c r="DA57" s="9"/>
      <c r="DF57" s="12"/>
      <c r="DI57" s="9"/>
      <c r="DJ57" s="1"/>
      <c r="DK57" s="14"/>
      <c r="DL57" s="14"/>
      <c r="DM57" s="14"/>
      <c r="DN57" s="14"/>
      <c r="DO57" s="14"/>
      <c r="DP57" s="14"/>
      <c r="DQ57" s="14"/>
      <c r="DR57" s="14"/>
      <c r="DS57" s="12"/>
      <c r="DT57" s="14"/>
      <c r="DV57" s="14"/>
      <c r="DW57" s="1"/>
      <c r="DX57" s="12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9"/>
      <c r="EJ57" s="1"/>
      <c r="EK57" s="14"/>
      <c r="EL57" s="14"/>
      <c r="EM57" s="14"/>
      <c r="EN57" s="14"/>
      <c r="EO57" s="14"/>
      <c r="EP57" s="14"/>
      <c r="EQ57" s="14"/>
      <c r="ER57" s="14"/>
      <c r="ES57" s="14"/>
      <c r="EU57" s="14"/>
      <c r="EW57" s="1"/>
      <c r="EX57" s="14"/>
      <c r="EY57" s="14"/>
      <c r="EZ57" s="14"/>
      <c r="FA57" s="14"/>
      <c r="FB57" s="14"/>
      <c r="FC57" s="14"/>
      <c r="FD57" s="14"/>
      <c r="FE57" s="14"/>
      <c r="FF57" s="14"/>
      <c r="FH57" s="14"/>
      <c r="FJ57" s="1"/>
      <c r="FK57" s="14"/>
      <c r="FL57" s="14"/>
      <c r="FM57" s="12"/>
      <c r="FN57" s="12"/>
      <c r="FO57" s="14"/>
      <c r="FP57" s="14"/>
      <c r="FQ57" s="9"/>
      <c r="FR57" s="9"/>
      <c r="FT57" s="12"/>
      <c r="FU57" s="14"/>
      <c r="FV57" s="9"/>
    </row>
    <row r="58" spans="1:178" ht="14.65" thickBot="1" x14ac:dyDescent="0.5">
      <c r="A58" s="24" t="s">
        <v>92</v>
      </c>
      <c r="B58" s="9" t="s">
        <v>143</v>
      </c>
      <c r="C58" s="1"/>
      <c r="D58" s="14">
        <v>9</v>
      </c>
      <c r="E58" s="14">
        <v>5</v>
      </c>
      <c r="F58" s="14">
        <v>9</v>
      </c>
      <c r="G58" s="158">
        <v>7</v>
      </c>
      <c r="H58" s="158">
        <v>9</v>
      </c>
      <c r="I58" s="158">
        <v>6</v>
      </c>
      <c r="J58" s="14"/>
      <c r="K58" s="14"/>
      <c r="L58" s="14"/>
      <c r="M58" s="14"/>
      <c r="N58" s="14"/>
      <c r="O58" s="14"/>
      <c r="P58" s="1"/>
      <c r="Q58" s="68">
        <v>14474.35</v>
      </c>
      <c r="R58" s="69"/>
      <c r="S58" s="69">
        <v>3585.8</v>
      </c>
      <c r="T58" s="70">
        <f t="shared" si="0"/>
        <v>18060.150000000001</v>
      </c>
      <c r="U58" s="68"/>
      <c r="V58" s="69">
        <v>5471.65</v>
      </c>
      <c r="W58" s="69">
        <v>3897.17</v>
      </c>
      <c r="X58" s="70">
        <f t="shared" si="1"/>
        <v>9368.82</v>
      </c>
      <c r="Y58" s="68">
        <v>160.52000000000001</v>
      </c>
      <c r="Z58" s="69">
        <v>4008.38</v>
      </c>
      <c r="AA58" s="69">
        <v>6390.03</v>
      </c>
      <c r="AB58" s="70">
        <f t="shared" si="2"/>
        <v>10558.93</v>
      </c>
      <c r="AC58" s="166">
        <v>167.36</v>
      </c>
      <c r="AD58" s="167">
        <v>4041.78</v>
      </c>
      <c r="AE58" s="167">
        <v>6831.45</v>
      </c>
      <c r="AF58" s="168">
        <f t="shared" si="3"/>
        <v>11040.59</v>
      </c>
      <c r="AG58" s="167">
        <v>374.59</v>
      </c>
      <c r="AH58" s="167">
        <v>4215.6000000000004</v>
      </c>
      <c r="AI58" s="167">
        <v>4718.76</v>
      </c>
      <c r="AJ58" s="168">
        <f t="shared" si="4"/>
        <v>9308.9500000000007</v>
      </c>
      <c r="AK58" s="167">
        <v>445.43</v>
      </c>
      <c r="AL58" s="167">
        <v>330.21</v>
      </c>
      <c r="AM58" s="167">
        <v>67.55</v>
      </c>
      <c r="AN58" s="168">
        <f t="shared" si="5"/>
        <v>843.18999999999994</v>
      </c>
      <c r="AO58" s="12"/>
      <c r="AR58" s="9"/>
      <c r="AS58" s="12"/>
      <c r="AV58" s="9"/>
      <c r="AW58" s="12"/>
      <c r="AZ58" s="9"/>
      <c r="BA58" s="12"/>
      <c r="BD58" s="9"/>
      <c r="BE58" s="12"/>
      <c r="BH58" s="9"/>
      <c r="BI58" s="12"/>
      <c r="BL58" s="9"/>
      <c r="BM58" s="1"/>
      <c r="BN58" s="68"/>
      <c r="BO58" s="76"/>
      <c r="BP58" s="76"/>
      <c r="BQ58" s="70"/>
      <c r="BR58" s="68"/>
      <c r="BS58" s="76"/>
      <c r="BT58" s="76"/>
      <c r="BU58" s="70"/>
      <c r="BV58" s="68"/>
      <c r="BW58" s="76"/>
      <c r="BX58" s="76"/>
      <c r="BY58" s="70"/>
      <c r="BZ58" s="68"/>
      <c r="CA58" s="69"/>
      <c r="CB58" s="69"/>
      <c r="CC58" s="70"/>
      <c r="CD58" s="68"/>
      <c r="CE58" s="69"/>
      <c r="CF58" s="69"/>
      <c r="CG58" s="70"/>
      <c r="CH58" s="5"/>
      <c r="CK58" s="9"/>
      <c r="CL58" s="12"/>
      <c r="CO58" s="9"/>
      <c r="CP58" s="12"/>
      <c r="CS58" s="9"/>
      <c r="CT58" s="12"/>
      <c r="CW58" s="9"/>
      <c r="CX58" s="12"/>
      <c r="DA58" s="9"/>
      <c r="DF58" s="12"/>
      <c r="DI58" s="9"/>
      <c r="DJ58" s="1"/>
      <c r="DK58" s="14"/>
      <c r="DL58" s="14"/>
      <c r="DM58" s="14"/>
      <c r="DN58" s="14"/>
      <c r="DO58" s="14"/>
      <c r="DP58" s="14"/>
      <c r="DQ58" s="14"/>
      <c r="DR58" s="14"/>
      <c r="DS58" s="12"/>
      <c r="DT58" s="14"/>
      <c r="DV58" s="14"/>
      <c r="DW58" s="1"/>
      <c r="DX58" s="12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9"/>
      <c r="EJ58" s="1"/>
      <c r="EK58" s="14"/>
      <c r="EL58" s="14"/>
      <c r="EM58" s="14"/>
      <c r="EN58" s="14"/>
      <c r="EO58" s="14"/>
      <c r="EP58" s="14"/>
      <c r="EQ58" s="14"/>
      <c r="ER58" s="14"/>
      <c r="ES58" s="14"/>
      <c r="EU58" s="14"/>
      <c r="EW58" s="1"/>
      <c r="EX58" s="14"/>
      <c r="EY58" s="14"/>
      <c r="EZ58" s="14"/>
      <c r="FA58" s="14"/>
      <c r="FB58" s="14"/>
      <c r="FC58" s="14"/>
      <c r="FD58" s="14"/>
      <c r="FE58" s="14"/>
      <c r="FF58" s="14"/>
      <c r="FH58" s="14"/>
      <c r="FJ58" s="1"/>
      <c r="FK58" s="14"/>
      <c r="FL58" s="14"/>
      <c r="FM58" s="12"/>
      <c r="FN58" s="12"/>
      <c r="FO58" s="14"/>
      <c r="FP58" s="14"/>
      <c r="FQ58" s="9"/>
      <c r="FR58" s="9"/>
      <c r="FT58" s="12"/>
      <c r="FU58" s="14"/>
      <c r="FV58" s="9"/>
    </row>
    <row r="59" spans="1:178" ht="14.65" thickBot="1" x14ac:dyDescent="0.5">
      <c r="A59" s="24" t="s">
        <v>93</v>
      </c>
      <c r="B59" s="9" t="s">
        <v>143</v>
      </c>
      <c r="C59" s="1"/>
      <c r="D59" s="14">
        <v>34</v>
      </c>
      <c r="E59" s="14">
        <v>35</v>
      </c>
      <c r="F59" s="14">
        <v>30</v>
      </c>
      <c r="G59" s="158">
        <v>34</v>
      </c>
      <c r="H59" s="158">
        <v>30</v>
      </c>
      <c r="I59" s="158">
        <v>16</v>
      </c>
      <c r="J59" s="14"/>
      <c r="K59" s="14"/>
      <c r="L59" s="14"/>
      <c r="M59" s="14"/>
      <c r="N59" s="14"/>
      <c r="O59" s="14"/>
      <c r="P59" s="1"/>
      <c r="Q59" s="68">
        <v>27411.89</v>
      </c>
      <c r="R59" s="69">
        <v>9453.91</v>
      </c>
      <c r="S59" s="69">
        <v>15643.57</v>
      </c>
      <c r="T59" s="70">
        <f t="shared" si="0"/>
        <v>52509.37</v>
      </c>
      <c r="U59" s="68">
        <v>26669.56</v>
      </c>
      <c r="V59" s="69">
        <v>7559.69</v>
      </c>
      <c r="W59" s="69">
        <v>30476.959999999999</v>
      </c>
      <c r="X59" s="70">
        <f t="shared" si="1"/>
        <v>64706.21</v>
      </c>
      <c r="Y59" s="68">
        <v>32314.93</v>
      </c>
      <c r="Z59" s="69">
        <v>972.69</v>
      </c>
      <c r="AA59" s="69">
        <v>37489.03</v>
      </c>
      <c r="AB59" s="70">
        <f t="shared" si="2"/>
        <v>70776.649999999994</v>
      </c>
      <c r="AC59" s="166">
        <v>21686.01</v>
      </c>
      <c r="AD59" s="167">
        <v>746.17</v>
      </c>
      <c r="AE59" s="167">
        <v>36311.5</v>
      </c>
      <c r="AF59" s="168">
        <f t="shared" si="3"/>
        <v>58743.679999999993</v>
      </c>
      <c r="AG59" s="167">
        <v>16282.31</v>
      </c>
      <c r="AH59" s="167">
        <v>4395.9799999999996</v>
      </c>
      <c r="AI59" s="167">
        <v>40999.08</v>
      </c>
      <c r="AJ59" s="168">
        <f t="shared" si="4"/>
        <v>61677.37</v>
      </c>
      <c r="AK59" s="167">
        <v>11328.16</v>
      </c>
      <c r="AL59" s="167">
        <v>908.32</v>
      </c>
      <c r="AM59" s="167">
        <v>39599.089999999997</v>
      </c>
      <c r="AN59" s="168">
        <f t="shared" si="5"/>
        <v>51835.569999999992</v>
      </c>
      <c r="AO59" s="12"/>
      <c r="AR59" s="9"/>
      <c r="AS59" s="12"/>
      <c r="AV59" s="9"/>
      <c r="AW59" s="12"/>
      <c r="AZ59" s="9"/>
      <c r="BA59" s="12"/>
      <c r="BD59" s="9"/>
      <c r="BE59" s="12"/>
      <c r="BH59" s="9"/>
      <c r="BI59" s="12"/>
      <c r="BL59" s="9"/>
      <c r="BM59" s="1"/>
      <c r="BN59" s="68"/>
      <c r="BO59" s="76"/>
      <c r="BP59" s="76"/>
      <c r="BQ59" s="70"/>
      <c r="BR59" s="68"/>
      <c r="BS59" s="76"/>
      <c r="BT59" s="76"/>
      <c r="BU59" s="70"/>
      <c r="BV59" s="68"/>
      <c r="BW59" s="76"/>
      <c r="BX59" s="76"/>
      <c r="BY59" s="70"/>
      <c r="BZ59" s="68"/>
      <c r="CA59" s="69"/>
      <c r="CB59" s="69"/>
      <c r="CC59" s="70"/>
      <c r="CD59" s="68"/>
      <c r="CE59" s="69"/>
      <c r="CF59" s="69"/>
      <c r="CG59" s="70"/>
      <c r="CH59" s="5"/>
      <c r="CK59" s="9"/>
      <c r="CL59" s="12"/>
      <c r="CO59" s="9"/>
      <c r="CP59" s="12"/>
      <c r="CS59" s="9"/>
      <c r="CT59" s="12"/>
      <c r="CW59" s="9"/>
      <c r="CX59" s="12"/>
      <c r="DA59" s="9"/>
      <c r="DF59" s="12"/>
      <c r="DI59" s="9"/>
      <c r="DJ59" s="1"/>
      <c r="DK59" s="14"/>
      <c r="DL59" s="14"/>
      <c r="DM59" s="14">
        <v>2564.98</v>
      </c>
      <c r="DN59" s="14"/>
      <c r="DO59" s="14"/>
      <c r="DP59" s="14"/>
      <c r="DQ59" s="14"/>
      <c r="DR59" s="14"/>
      <c r="DS59" s="12"/>
      <c r="DT59" s="14"/>
      <c r="DV59" s="14"/>
      <c r="DW59" s="1"/>
      <c r="DX59" s="12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9"/>
      <c r="EJ59" s="1"/>
      <c r="EK59" s="14"/>
      <c r="EL59" s="14"/>
      <c r="EM59" s="14">
        <v>1</v>
      </c>
      <c r="EN59" s="14"/>
      <c r="EO59" s="14"/>
      <c r="EP59" s="14"/>
      <c r="EQ59" s="14"/>
      <c r="ER59" s="14"/>
      <c r="ES59" s="14"/>
      <c r="EU59" s="14"/>
      <c r="EW59" s="1"/>
      <c r="EX59" s="14"/>
      <c r="EY59" s="14"/>
      <c r="EZ59" s="14">
        <v>2564.98</v>
      </c>
      <c r="FA59" s="14"/>
      <c r="FB59" s="14"/>
      <c r="FC59" s="14"/>
      <c r="FD59" s="14"/>
      <c r="FE59" s="14"/>
      <c r="FF59" s="14"/>
      <c r="FH59" s="14"/>
      <c r="FJ59" s="1"/>
      <c r="FK59" s="14"/>
      <c r="FL59" s="14"/>
      <c r="FM59" s="12">
        <v>-75</v>
      </c>
      <c r="FN59" s="12"/>
      <c r="FO59" s="14"/>
      <c r="FP59" s="14"/>
      <c r="FQ59" s="9"/>
      <c r="FR59" s="9"/>
      <c r="FT59" s="12"/>
      <c r="FU59" s="14"/>
      <c r="FV59" s="9"/>
    </row>
    <row r="60" spans="1:178" ht="14.65" thickBot="1" x14ac:dyDescent="0.5">
      <c r="A60" s="24" t="s">
        <v>94</v>
      </c>
      <c r="B60" s="9" t="s">
        <v>143</v>
      </c>
      <c r="C60" s="1"/>
      <c r="D60" s="14">
        <v>5</v>
      </c>
      <c r="E60" s="14">
        <v>5</v>
      </c>
      <c r="F60" s="14">
        <v>3</v>
      </c>
      <c r="G60" s="158">
        <v>3</v>
      </c>
      <c r="H60" s="158">
        <v>2</v>
      </c>
      <c r="I60" s="158">
        <v>2</v>
      </c>
      <c r="J60" s="14"/>
      <c r="K60" s="14"/>
      <c r="L60" s="14"/>
      <c r="M60" s="14"/>
      <c r="N60" s="14"/>
      <c r="O60" s="14"/>
      <c r="P60" s="1"/>
      <c r="Q60" s="68">
        <v>39.21</v>
      </c>
      <c r="R60" s="69">
        <v>46.55</v>
      </c>
      <c r="S60" s="69">
        <v>10157.07</v>
      </c>
      <c r="T60" s="70">
        <f t="shared" si="0"/>
        <v>10242.83</v>
      </c>
      <c r="U60" s="68">
        <v>158.66999999999999</v>
      </c>
      <c r="V60" s="69">
        <v>46.55</v>
      </c>
      <c r="W60" s="69">
        <v>12018.15</v>
      </c>
      <c r="X60" s="70">
        <f t="shared" si="1"/>
        <v>12223.369999999999</v>
      </c>
      <c r="Y60" s="68"/>
      <c r="Z60" s="69"/>
      <c r="AA60" s="69">
        <v>13624.94</v>
      </c>
      <c r="AB60" s="70">
        <f t="shared" si="2"/>
        <v>13624.94</v>
      </c>
      <c r="AC60" s="166">
        <v>0.74</v>
      </c>
      <c r="AD60" s="170"/>
      <c r="AE60" s="167">
        <v>9735.19</v>
      </c>
      <c r="AF60" s="168">
        <f t="shared" si="3"/>
        <v>9735.93</v>
      </c>
      <c r="AG60" s="170"/>
      <c r="AH60" s="170"/>
      <c r="AI60" s="167">
        <v>10419.83</v>
      </c>
      <c r="AJ60" s="168">
        <f t="shared" si="4"/>
        <v>10419.83</v>
      </c>
      <c r="AK60" s="169"/>
      <c r="AL60" s="169"/>
      <c r="AM60" s="167">
        <v>11017.2</v>
      </c>
      <c r="AN60" s="168">
        <f t="shared" si="5"/>
        <v>11017.2</v>
      </c>
      <c r="AO60" s="12"/>
      <c r="AR60" s="9"/>
      <c r="AS60" s="12"/>
      <c r="AV60" s="9"/>
      <c r="AW60" s="12"/>
      <c r="AZ60" s="9"/>
      <c r="BA60" s="12"/>
      <c r="BD60" s="9"/>
      <c r="BE60" s="12"/>
      <c r="BH60" s="9"/>
      <c r="BI60" s="12"/>
      <c r="BL60" s="9"/>
      <c r="BM60" s="1"/>
      <c r="BN60" s="68"/>
      <c r="BO60" s="76"/>
      <c r="BP60" s="76"/>
      <c r="BQ60" s="70"/>
      <c r="BR60" s="68"/>
      <c r="BS60" s="76"/>
      <c r="BT60" s="76"/>
      <c r="BU60" s="70"/>
      <c r="BV60" s="68"/>
      <c r="BW60" s="76"/>
      <c r="BX60" s="76"/>
      <c r="BY60" s="70"/>
      <c r="BZ60" s="68"/>
      <c r="CA60" s="69"/>
      <c r="CB60" s="69"/>
      <c r="CC60" s="70"/>
      <c r="CD60" s="68"/>
      <c r="CE60" s="69"/>
      <c r="CF60" s="69"/>
      <c r="CG60" s="70"/>
      <c r="CH60" s="5"/>
      <c r="CK60" s="9"/>
      <c r="CL60" s="12"/>
      <c r="CO60" s="9"/>
      <c r="CP60" s="12"/>
      <c r="CS60" s="9"/>
      <c r="CT60" s="12"/>
      <c r="CW60" s="9"/>
      <c r="CX60" s="12"/>
      <c r="DA60" s="9"/>
      <c r="DF60" s="12"/>
      <c r="DI60" s="9"/>
      <c r="DJ60" s="1"/>
      <c r="DK60" s="14"/>
      <c r="DL60" s="14"/>
      <c r="DM60" s="14"/>
      <c r="DN60" s="14"/>
      <c r="DO60" s="14"/>
      <c r="DP60" s="14"/>
      <c r="DQ60" s="14"/>
      <c r="DR60" s="14"/>
      <c r="DS60" s="12"/>
      <c r="DT60" s="14"/>
      <c r="DV60" s="14"/>
      <c r="DW60" s="1"/>
      <c r="DX60" s="12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9"/>
      <c r="EJ60" s="1"/>
      <c r="EK60" s="14"/>
      <c r="EL60" s="14"/>
      <c r="EM60" s="14"/>
      <c r="EN60" s="14"/>
      <c r="EO60" s="14"/>
      <c r="EP60" s="14"/>
      <c r="EQ60" s="14"/>
      <c r="ER60" s="14"/>
      <c r="ES60" s="14"/>
      <c r="EU60" s="14"/>
      <c r="EW60" s="1"/>
      <c r="EX60" s="14"/>
      <c r="EY60" s="14"/>
      <c r="EZ60" s="14"/>
      <c r="FA60" s="14"/>
      <c r="FB60" s="14"/>
      <c r="FC60" s="14"/>
      <c r="FD60" s="14"/>
      <c r="FE60" s="14"/>
      <c r="FF60" s="14"/>
      <c r="FH60" s="14"/>
      <c r="FJ60" s="1"/>
      <c r="FK60" s="14"/>
      <c r="FL60" s="14"/>
      <c r="FM60" s="12"/>
      <c r="FN60" s="12"/>
      <c r="FO60" s="14"/>
      <c r="FP60" s="14"/>
      <c r="FQ60" s="9"/>
      <c r="FR60" s="9"/>
      <c r="FT60" s="12"/>
      <c r="FU60" s="14"/>
      <c r="FV60" s="9"/>
    </row>
    <row r="61" spans="1:178" ht="14.65" thickBot="1" x14ac:dyDescent="0.5">
      <c r="A61" s="24" t="s">
        <v>95</v>
      </c>
      <c r="B61" s="9" t="s">
        <v>143</v>
      </c>
      <c r="C61" s="1"/>
      <c r="D61" s="14"/>
      <c r="E61" s="14"/>
      <c r="F61" s="14"/>
      <c r="G61" s="160"/>
      <c r="H61" s="159"/>
      <c r="I61" s="159"/>
      <c r="J61" s="14"/>
      <c r="K61" s="14"/>
      <c r="L61" s="14"/>
      <c r="M61" s="14"/>
      <c r="N61" s="14"/>
      <c r="O61" s="14"/>
      <c r="P61" s="1"/>
      <c r="Q61" s="68"/>
      <c r="R61" s="69"/>
      <c r="S61" s="69"/>
      <c r="T61" s="70">
        <f t="shared" si="0"/>
        <v>0</v>
      </c>
      <c r="U61" s="68"/>
      <c r="V61" s="69"/>
      <c r="W61" s="69"/>
      <c r="X61" s="70">
        <f t="shared" si="1"/>
        <v>0</v>
      </c>
      <c r="Y61" s="68"/>
      <c r="Z61" s="69"/>
      <c r="AA61" s="69"/>
      <c r="AB61" s="70">
        <f t="shared" si="2"/>
        <v>0</v>
      </c>
      <c r="AC61" s="172"/>
      <c r="AD61" s="170"/>
      <c r="AE61" s="170"/>
      <c r="AF61" s="168">
        <f t="shared" si="3"/>
        <v>0</v>
      </c>
      <c r="AG61" s="170"/>
      <c r="AH61" s="170"/>
      <c r="AI61" s="170"/>
      <c r="AJ61" s="168">
        <f t="shared" si="4"/>
        <v>0</v>
      </c>
      <c r="AK61" s="169"/>
      <c r="AL61" s="169"/>
      <c r="AM61" s="169"/>
      <c r="AN61" s="168">
        <f t="shared" si="5"/>
        <v>0</v>
      </c>
      <c r="AO61" s="12"/>
      <c r="AR61" s="9"/>
      <c r="AS61" s="12"/>
      <c r="AV61" s="9"/>
      <c r="AW61" s="12"/>
      <c r="AZ61" s="9"/>
      <c r="BA61" s="12"/>
      <c r="BD61" s="9"/>
      <c r="BE61" s="12"/>
      <c r="BH61" s="9"/>
      <c r="BI61" s="12"/>
      <c r="BL61" s="9"/>
      <c r="BM61" s="1"/>
      <c r="BN61" s="68"/>
      <c r="BO61" s="76"/>
      <c r="BP61" s="76"/>
      <c r="BQ61" s="70"/>
      <c r="BR61" s="68"/>
      <c r="BS61" s="76"/>
      <c r="BT61" s="76"/>
      <c r="BU61" s="70"/>
      <c r="BV61" s="68"/>
      <c r="BW61" s="76"/>
      <c r="BX61" s="76"/>
      <c r="BY61" s="70"/>
      <c r="BZ61" s="68"/>
      <c r="CA61" s="69"/>
      <c r="CB61" s="69"/>
      <c r="CC61" s="70"/>
      <c r="CD61" s="68"/>
      <c r="CE61" s="69"/>
      <c r="CF61" s="69"/>
      <c r="CG61" s="70"/>
      <c r="CH61" s="5"/>
      <c r="CK61" s="9"/>
      <c r="CL61" s="12"/>
      <c r="CO61" s="9"/>
      <c r="CP61" s="12"/>
      <c r="CS61" s="9"/>
      <c r="CT61" s="12"/>
      <c r="CW61" s="9"/>
      <c r="CX61" s="12"/>
      <c r="DA61" s="9"/>
      <c r="DF61" s="12"/>
      <c r="DI61" s="9"/>
      <c r="DJ61" s="1"/>
      <c r="DK61" s="14"/>
      <c r="DL61" s="14"/>
      <c r="DM61" s="14"/>
      <c r="DN61" s="14"/>
      <c r="DO61" s="14"/>
      <c r="DP61" s="14"/>
      <c r="DQ61" s="14"/>
      <c r="DR61" s="14"/>
      <c r="DS61" s="12"/>
      <c r="DT61" s="14"/>
      <c r="DV61" s="14"/>
      <c r="DW61" s="1"/>
      <c r="DX61" s="12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9"/>
      <c r="EJ61" s="1"/>
      <c r="EK61" s="14"/>
      <c r="EL61" s="14"/>
      <c r="EM61" s="14"/>
      <c r="EN61" s="14"/>
      <c r="EO61" s="14"/>
      <c r="EP61" s="14"/>
      <c r="EQ61" s="14"/>
      <c r="ER61" s="14"/>
      <c r="ES61" s="14"/>
      <c r="EU61" s="14"/>
      <c r="EW61" s="1"/>
      <c r="EX61" s="14"/>
      <c r="EY61" s="14"/>
      <c r="EZ61" s="14"/>
      <c r="FA61" s="14"/>
      <c r="FB61" s="14"/>
      <c r="FC61" s="14"/>
      <c r="FD61" s="14"/>
      <c r="FE61" s="14"/>
      <c r="FF61" s="14"/>
      <c r="FH61" s="14"/>
      <c r="FJ61" s="1"/>
      <c r="FK61" s="14"/>
      <c r="FL61" s="14"/>
      <c r="FM61" s="12"/>
      <c r="FN61" s="12"/>
      <c r="FO61" s="14"/>
      <c r="FP61" s="14"/>
      <c r="FQ61" s="9"/>
      <c r="FR61" s="9"/>
      <c r="FT61" s="12"/>
      <c r="FU61" s="14"/>
      <c r="FV61" s="9"/>
    </row>
    <row r="62" spans="1:178" ht="14.65" thickBot="1" x14ac:dyDescent="0.5">
      <c r="A62" s="24" t="s">
        <v>96</v>
      </c>
      <c r="B62" s="9" t="s">
        <v>143</v>
      </c>
      <c r="C62" s="1"/>
      <c r="D62" s="14">
        <v>1</v>
      </c>
      <c r="E62" s="14">
        <v>1</v>
      </c>
      <c r="F62" s="14">
        <v>1</v>
      </c>
      <c r="G62" s="158">
        <v>1</v>
      </c>
      <c r="H62" s="158">
        <v>1</v>
      </c>
      <c r="I62" s="158">
        <v>1</v>
      </c>
      <c r="J62" s="14"/>
      <c r="K62" s="14"/>
      <c r="L62" s="14"/>
      <c r="M62" s="14"/>
      <c r="N62" s="14"/>
      <c r="O62" s="14"/>
      <c r="P62" s="1"/>
      <c r="Q62" s="68">
        <v>32.26</v>
      </c>
      <c r="R62" s="69"/>
      <c r="S62" s="69"/>
      <c r="T62" s="70">
        <f t="shared" si="0"/>
        <v>32.26</v>
      </c>
      <c r="U62" s="68"/>
      <c r="V62" s="69">
        <v>71.44</v>
      </c>
      <c r="W62" s="69"/>
      <c r="X62" s="70">
        <f t="shared" si="1"/>
        <v>71.44</v>
      </c>
      <c r="Y62" s="68"/>
      <c r="Z62" s="69"/>
      <c r="AA62" s="69">
        <v>436.2</v>
      </c>
      <c r="AB62" s="70">
        <f t="shared" si="2"/>
        <v>436.2</v>
      </c>
      <c r="AC62" s="172"/>
      <c r="AD62" s="170"/>
      <c r="AE62" s="167">
        <v>462.98</v>
      </c>
      <c r="AF62" s="168">
        <f t="shared" si="3"/>
        <v>462.98</v>
      </c>
      <c r="AG62" s="170"/>
      <c r="AH62" s="170"/>
      <c r="AI62" s="167">
        <v>488.14</v>
      </c>
      <c r="AJ62" s="168">
        <f t="shared" si="4"/>
        <v>488.14</v>
      </c>
      <c r="AK62" s="169"/>
      <c r="AL62" s="169"/>
      <c r="AM62" s="167">
        <v>514.41999999999996</v>
      </c>
      <c r="AN62" s="168">
        <f t="shared" si="5"/>
        <v>514.41999999999996</v>
      </c>
      <c r="AO62" s="12"/>
      <c r="AR62" s="9"/>
      <c r="AS62" s="12"/>
      <c r="AV62" s="9"/>
      <c r="AW62" s="12"/>
      <c r="AZ62" s="9"/>
      <c r="BA62" s="12"/>
      <c r="BD62" s="9"/>
      <c r="BE62" s="12"/>
      <c r="BH62" s="9"/>
      <c r="BI62" s="12"/>
      <c r="BL62" s="9"/>
      <c r="BM62" s="1"/>
      <c r="BN62" s="68"/>
      <c r="BO62" s="76"/>
      <c r="BP62" s="76"/>
      <c r="BQ62" s="70"/>
      <c r="BR62" s="68"/>
      <c r="BS62" s="76"/>
      <c r="BT62" s="76"/>
      <c r="BU62" s="70"/>
      <c r="BV62" s="68"/>
      <c r="BW62" s="76"/>
      <c r="BX62" s="76"/>
      <c r="BY62" s="70"/>
      <c r="BZ62" s="68"/>
      <c r="CA62" s="69"/>
      <c r="CB62" s="69"/>
      <c r="CC62" s="70"/>
      <c r="CD62" s="68"/>
      <c r="CE62" s="69"/>
      <c r="CF62" s="69"/>
      <c r="CG62" s="70"/>
      <c r="CH62" s="5"/>
      <c r="CK62" s="9"/>
      <c r="CL62" s="12"/>
      <c r="CO62" s="9"/>
      <c r="CP62" s="12"/>
      <c r="CS62" s="9"/>
      <c r="CT62" s="12"/>
      <c r="CW62" s="9"/>
      <c r="CX62" s="12"/>
      <c r="DA62" s="9"/>
      <c r="DF62" s="12"/>
      <c r="DI62" s="9"/>
      <c r="DJ62" s="1"/>
      <c r="DK62" s="14"/>
      <c r="DL62" s="14"/>
      <c r="DM62" s="14"/>
      <c r="DN62" s="14"/>
      <c r="DO62" s="14"/>
      <c r="DP62" s="14"/>
      <c r="DQ62" s="14"/>
      <c r="DR62" s="14"/>
      <c r="DS62" s="12"/>
      <c r="DT62" s="14"/>
      <c r="DV62" s="14"/>
      <c r="DW62" s="1"/>
      <c r="DX62" s="12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9"/>
      <c r="EJ62" s="1"/>
      <c r="EK62" s="14"/>
      <c r="EL62" s="14"/>
      <c r="EM62" s="14"/>
      <c r="EN62" s="14"/>
      <c r="EO62" s="14"/>
      <c r="EP62" s="14"/>
      <c r="EQ62" s="14"/>
      <c r="ER62" s="14"/>
      <c r="ES62" s="14"/>
      <c r="EU62" s="14"/>
      <c r="EW62" s="1"/>
      <c r="EX62" s="14"/>
      <c r="EY62" s="14"/>
      <c r="EZ62" s="14"/>
      <c r="FA62" s="14"/>
      <c r="FB62" s="14"/>
      <c r="FC62" s="14"/>
      <c r="FD62" s="14"/>
      <c r="FE62" s="14"/>
      <c r="FF62" s="14"/>
      <c r="FH62" s="14"/>
      <c r="FJ62" s="1"/>
      <c r="FK62" s="14"/>
      <c r="FL62" s="14"/>
      <c r="FM62" s="12"/>
      <c r="FN62" s="12"/>
      <c r="FO62" s="14"/>
      <c r="FP62" s="14"/>
      <c r="FQ62" s="9"/>
      <c r="FR62" s="9"/>
      <c r="FT62" s="12"/>
      <c r="FU62" s="14"/>
      <c r="FV62" s="9"/>
    </row>
    <row r="63" spans="1:178" ht="14.65" thickBot="1" x14ac:dyDescent="0.5">
      <c r="A63" s="24" t="s">
        <v>97</v>
      </c>
      <c r="B63" s="9" t="s">
        <v>143</v>
      </c>
      <c r="C63" s="1"/>
      <c r="D63" s="14">
        <v>23</v>
      </c>
      <c r="E63" s="14">
        <v>18</v>
      </c>
      <c r="F63" s="14">
        <v>13</v>
      </c>
      <c r="G63" s="158">
        <v>16</v>
      </c>
      <c r="H63" s="158">
        <v>14</v>
      </c>
      <c r="I63" s="158">
        <v>17</v>
      </c>
      <c r="J63" s="14"/>
      <c r="K63" s="14"/>
      <c r="L63" s="14"/>
      <c r="M63" s="14"/>
      <c r="N63" s="14"/>
      <c r="O63" s="14"/>
      <c r="P63" s="1"/>
      <c r="Q63" s="68">
        <v>3225.35</v>
      </c>
      <c r="R63" s="69">
        <v>8344.92</v>
      </c>
      <c r="S63" s="69">
        <v>21635.360000000001</v>
      </c>
      <c r="T63" s="70">
        <f t="shared" si="0"/>
        <v>33205.630000000005</v>
      </c>
      <c r="U63" s="68">
        <v>3820.63</v>
      </c>
      <c r="V63" s="69">
        <v>2122.37</v>
      </c>
      <c r="W63" s="69">
        <v>25276.959999999999</v>
      </c>
      <c r="X63" s="70">
        <f t="shared" si="1"/>
        <v>31219.96</v>
      </c>
      <c r="Y63" s="68">
        <v>1358.82</v>
      </c>
      <c r="Z63" s="69">
        <v>6580.74</v>
      </c>
      <c r="AA63" s="69">
        <v>28923.34</v>
      </c>
      <c r="AB63" s="70">
        <f t="shared" si="2"/>
        <v>36862.9</v>
      </c>
      <c r="AC63" s="166">
        <v>5522.73</v>
      </c>
      <c r="AD63" s="167">
        <v>7416.25</v>
      </c>
      <c r="AE63" s="167">
        <v>30084.46</v>
      </c>
      <c r="AF63" s="168">
        <f t="shared" si="3"/>
        <v>43023.44</v>
      </c>
      <c r="AG63" s="167">
        <v>216.52</v>
      </c>
      <c r="AH63" s="167">
        <v>5192.37</v>
      </c>
      <c r="AI63" s="167">
        <v>31946.639999999999</v>
      </c>
      <c r="AJ63" s="168">
        <f t="shared" si="4"/>
        <v>37355.53</v>
      </c>
      <c r="AK63" s="167">
        <v>1085.8699999999999</v>
      </c>
      <c r="AL63" s="167">
        <v>1109.6099999999999</v>
      </c>
      <c r="AM63" s="167">
        <v>35945.35</v>
      </c>
      <c r="AN63" s="168">
        <f t="shared" si="5"/>
        <v>38140.83</v>
      </c>
      <c r="AO63" s="12"/>
      <c r="AR63" s="9"/>
      <c r="AS63" s="12"/>
      <c r="AV63" s="9"/>
      <c r="AW63" s="12"/>
      <c r="AZ63" s="9"/>
      <c r="BA63" s="12"/>
      <c r="BD63" s="9"/>
      <c r="BE63" s="12"/>
      <c r="BH63" s="9"/>
      <c r="BI63" s="12"/>
      <c r="BL63" s="9"/>
      <c r="BM63" s="1"/>
      <c r="BN63" s="68"/>
      <c r="BO63" s="76"/>
      <c r="BP63" s="76"/>
      <c r="BQ63" s="70"/>
      <c r="BR63" s="68"/>
      <c r="BS63" s="76"/>
      <c r="BT63" s="76"/>
      <c r="BU63" s="70"/>
      <c r="BV63" s="68"/>
      <c r="BW63" s="76"/>
      <c r="BX63" s="76"/>
      <c r="BY63" s="70"/>
      <c r="BZ63" s="68"/>
      <c r="CA63" s="69"/>
      <c r="CB63" s="69"/>
      <c r="CC63" s="70"/>
      <c r="CD63" s="68"/>
      <c r="CE63" s="69"/>
      <c r="CF63" s="69"/>
      <c r="CG63" s="70"/>
      <c r="CH63" s="5"/>
      <c r="CK63" s="9"/>
      <c r="CL63" s="12"/>
      <c r="CO63" s="9"/>
      <c r="CP63" s="12"/>
      <c r="CS63" s="9"/>
      <c r="CT63" s="12"/>
      <c r="CW63" s="9"/>
      <c r="CX63" s="12"/>
      <c r="DA63" s="9"/>
      <c r="DF63" s="12"/>
      <c r="DI63" s="9"/>
      <c r="DJ63" s="1"/>
      <c r="DK63" s="14"/>
      <c r="DL63" s="14"/>
      <c r="DM63" s="14"/>
      <c r="DN63" s="14"/>
      <c r="DO63" s="14"/>
      <c r="DP63" s="14"/>
      <c r="DQ63" s="14"/>
      <c r="DR63" s="14"/>
      <c r="DS63" s="12"/>
      <c r="DT63" s="14"/>
      <c r="DV63" s="14"/>
      <c r="DW63" s="1"/>
      <c r="DX63" s="12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9"/>
      <c r="EJ63" s="1"/>
      <c r="EK63" s="14"/>
      <c r="EL63" s="14"/>
      <c r="EM63" s="14"/>
      <c r="EN63" s="14"/>
      <c r="EO63" s="14"/>
      <c r="EP63" s="14"/>
      <c r="EQ63" s="14"/>
      <c r="ER63" s="14"/>
      <c r="ES63" s="14"/>
      <c r="EU63" s="14"/>
      <c r="EW63" s="1"/>
      <c r="EX63" s="14"/>
      <c r="EY63" s="14"/>
      <c r="EZ63" s="14"/>
      <c r="FA63" s="14"/>
      <c r="FB63" s="14"/>
      <c r="FC63" s="14"/>
      <c r="FD63" s="14"/>
      <c r="FE63" s="14"/>
      <c r="FF63" s="14"/>
      <c r="FH63" s="14"/>
      <c r="FJ63" s="1"/>
      <c r="FK63" s="14"/>
      <c r="FL63" s="14"/>
      <c r="FM63" s="12"/>
      <c r="FN63" s="12"/>
      <c r="FO63" s="14"/>
      <c r="FP63" s="14"/>
      <c r="FQ63" s="9"/>
      <c r="FR63" s="9"/>
      <c r="FT63" s="12"/>
      <c r="FU63" s="14"/>
      <c r="FV63" s="9"/>
    </row>
    <row r="64" spans="1:178" ht="14.65" thickBot="1" x14ac:dyDescent="0.5">
      <c r="A64" s="24" t="s">
        <v>98</v>
      </c>
      <c r="B64" s="9" t="s">
        <v>143</v>
      </c>
      <c r="C64" s="1"/>
      <c r="D64" s="14">
        <v>1</v>
      </c>
      <c r="E64" s="14"/>
      <c r="F64" s="14">
        <v>1</v>
      </c>
      <c r="G64" s="158">
        <v>1</v>
      </c>
      <c r="H64" s="158">
        <v>1</v>
      </c>
      <c r="I64" s="158">
        <v>1</v>
      </c>
      <c r="J64" s="14"/>
      <c r="K64" s="14"/>
      <c r="L64" s="14"/>
      <c r="M64" s="14"/>
      <c r="N64" s="14"/>
      <c r="O64" s="14"/>
      <c r="P64" s="1"/>
      <c r="Q64" s="68"/>
      <c r="R64" s="69"/>
      <c r="S64" s="69">
        <v>15906.53</v>
      </c>
      <c r="T64" s="70">
        <f t="shared" si="0"/>
        <v>15906.53</v>
      </c>
      <c r="U64" s="68"/>
      <c r="V64" s="69"/>
      <c r="W64" s="69"/>
      <c r="X64" s="70">
        <f t="shared" si="1"/>
        <v>0</v>
      </c>
      <c r="Y64" s="68">
        <v>6217.75</v>
      </c>
      <c r="Z64" s="69"/>
      <c r="AA64" s="69"/>
      <c r="AB64" s="70">
        <f t="shared" si="2"/>
        <v>6217.75</v>
      </c>
      <c r="AC64" s="172"/>
      <c r="AD64" s="167">
        <v>11797.58</v>
      </c>
      <c r="AE64" s="170"/>
      <c r="AF64" s="168">
        <f t="shared" si="3"/>
        <v>11797.58</v>
      </c>
      <c r="AG64" s="170"/>
      <c r="AH64" s="170"/>
      <c r="AI64" s="167">
        <v>25901.63</v>
      </c>
      <c r="AJ64" s="168">
        <f t="shared" si="4"/>
        <v>25901.63</v>
      </c>
      <c r="AK64" s="169"/>
      <c r="AL64" s="169"/>
      <c r="AM64" s="167">
        <v>31854.33</v>
      </c>
      <c r="AN64" s="168">
        <f t="shared" si="5"/>
        <v>31854.33</v>
      </c>
      <c r="AO64" s="12"/>
      <c r="AR64" s="9"/>
      <c r="AS64" s="12"/>
      <c r="AV64" s="9"/>
      <c r="AW64" s="12"/>
      <c r="AZ64" s="9"/>
      <c r="BA64" s="12"/>
      <c r="BD64" s="9"/>
      <c r="BE64" s="12"/>
      <c r="BH64" s="9"/>
      <c r="BI64" s="12"/>
      <c r="BL64" s="9"/>
      <c r="BM64" s="1"/>
      <c r="BN64" s="68"/>
      <c r="BO64" s="76"/>
      <c r="BP64" s="76"/>
      <c r="BQ64" s="70"/>
      <c r="BR64" s="68"/>
      <c r="BS64" s="76"/>
      <c r="BT64" s="76"/>
      <c r="BU64" s="70"/>
      <c r="BV64" s="68"/>
      <c r="BW64" s="76"/>
      <c r="BX64" s="76"/>
      <c r="BY64" s="70"/>
      <c r="BZ64" s="68"/>
      <c r="CA64" s="69"/>
      <c r="CB64" s="69"/>
      <c r="CC64" s="70"/>
      <c r="CD64" s="68"/>
      <c r="CE64" s="69"/>
      <c r="CF64" s="69"/>
      <c r="CG64" s="70"/>
      <c r="CH64" s="5"/>
      <c r="CK64" s="9"/>
      <c r="CL64" s="12"/>
      <c r="CO64" s="9"/>
      <c r="CP64" s="12"/>
      <c r="CS64" s="9"/>
      <c r="CT64" s="12"/>
      <c r="CW64" s="9"/>
      <c r="CX64" s="12"/>
      <c r="DA64" s="9"/>
      <c r="DF64" s="12"/>
      <c r="DI64" s="9"/>
      <c r="DJ64" s="1"/>
      <c r="DK64" s="14"/>
      <c r="DL64" s="14"/>
      <c r="DM64" s="14"/>
      <c r="DN64" s="14"/>
      <c r="DO64" s="14"/>
      <c r="DP64" s="14"/>
      <c r="DQ64" s="14"/>
      <c r="DR64" s="14"/>
      <c r="DS64" s="12"/>
      <c r="DT64" s="14"/>
      <c r="DV64" s="14"/>
      <c r="DW64" s="1"/>
      <c r="DX64" s="12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9"/>
      <c r="EJ64" s="1"/>
      <c r="EK64" s="14"/>
      <c r="EL64" s="14"/>
      <c r="EM64" s="14"/>
      <c r="EN64" s="14"/>
      <c r="EO64" s="14"/>
      <c r="EP64" s="14"/>
      <c r="EQ64" s="14"/>
      <c r="ER64" s="14"/>
      <c r="ES64" s="14"/>
      <c r="EU64" s="14"/>
      <c r="EW64" s="1"/>
      <c r="EX64" s="14"/>
      <c r="EY64" s="14"/>
      <c r="EZ64" s="14"/>
      <c r="FA64" s="14"/>
      <c r="FB64" s="14"/>
      <c r="FC64" s="14"/>
      <c r="FD64" s="14"/>
      <c r="FE64" s="14"/>
      <c r="FF64" s="14"/>
      <c r="FH64" s="14"/>
      <c r="FJ64" s="1"/>
      <c r="FK64" s="14"/>
      <c r="FL64" s="14"/>
      <c r="FM64" s="12"/>
      <c r="FN64" s="12"/>
      <c r="FO64" s="14"/>
      <c r="FP64" s="14"/>
      <c r="FQ64" s="9"/>
      <c r="FR64" s="9"/>
      <c r="FT64" s="12"/>
      <c r="FU64" s="14"/>
      <c r="FV64" s="9"/>
    </row>
    <row r="65" spans="1:178" ht="14.65" thickBot="1" x14ac:dyDescent="0.5">
      <c r="A65" s="24" t="s">
        <v>99</v>
      </c>
      <c r="B65" s="9" t="s">
        <v>143</v>
      </c>
      <c r="C65" s="1"/>
      <c r="D65" s="14">
        <v>1</v>
      </c>
      <c r="E65" s="14">
        <v>2</v>
      </c>
      <c r="F65" s="14">
        <v>1</v>
      </c>
      <c r="G65" s="160"/>
      <c r="H65" s="159"/>
      <c r="I65" s="159"/>
      <c r="J65" s="14"/>
      <c r="K65" s="14"/>
      <c r="L65" s="14"/>
      <c r="M65" s="14"/>
      <c r="N65" s="14"/>
      <c r="O65" s="14"/>
      <c r="P65" s="1"/>
      <c r="Q65" s="68">
        <v>199.45</v>
      </c>
      <c r="R65" s="69"/>
      <c r="S65" s="69"/>
      <c r="T65" s="70">
        <f t="shared" si="0"/>
        <v>199.45</v>
      </c>
      <c r="U65" s="68">
        <v>434.85</v>
      </c>
      <c r="V65" s="69"/>
      <c r="W65" s="69"/>
      <c r="X65" s="70">
        <f t="shared" si="1"/>
        <v>434.85</v>
      </c>
      <c r="Y65" s="68">
        <v>28.99</v>
      </c>
      <c r="Z65" s="69"/>
      <c r="AA65" s="69"/>
      <c r="AB65" s="70">
        <f t="shared" si="2"/>
        <v>28.99</v>
      </c>
      <c r="AC65" s="172"/>
      <c r="AD65" s="170"/>
      <c r="AE65" s="170"/>
      <c r="AF65" s="168">
        <f t="shared" si="3"/>
        <v>0</v>
      </c>
      <c r="AG65" s="170"/>
      <c r="AH65" s="170"/>
      <c r="AI65" s="170"/>
      <c r="AJ65" s="168">
        <f t="shared" si="4"/>
        <v>0</v>
      </c>
      <c r="AK65" s="169"/>
      <c r="AL65" s="169"/>
      <c r="AM65" s="169"/>
      <c r="AN65" s="168">
        <f t="shared" si="5"/>
        <v>0</v>
      </c>
      <c r="AO65" s="12"/>
      <c r="AR65" s="9"/>
      <c r="AS65" s="12"/>
      <c r="AV65" s="9"/>
      <c r="AW65" s="12"/>
      <c r="AZ65" s="9"/>
      <c r="BA65" s="12"/>
      <c r="BD65" s="9"/>
      <c r="BE65" s="12"/>
      <c r="BH65" s="9"/>
      <c r="BI65" s="12"/>
      <c r="BL65" s="9"/>
      <c r="BM65" s="1"/>
      <c r="BN65" s="68"/>
      <c r="BO65" s="76"/>
      <c r="BP65" s="76"/>
      <c r="BQ65" s="70"/>
      <c r="BR65" s="68"/>
      <c r="BS65" s="76"/>
      <c r="BT65" s="76"/>
      <c r="BU65" s="70"/>
      <c r="BV65" s="68"/>
      <c r="BW65" s="76"/>
      <c r="BX65" s="76"/>
      <c r="BY65" s="70"/>
      <c r="BZ65" s="68"/>
      <c r="CA65" s="69"/>
      <c r="CB65" s="69"/>
      <c r="CC65" s="70"/>
      <c r="CD65" s="68"/>
      <c r="CE65" s="69"/>
      <c r="CF65" s="69"/>
      <c r="CG65" s="70"/>
      <c r="CH65" s="5"/>
      <c r="CK65" s="9"/>
      <c r="CL65" s="12"/>
      <c r="CO65" s="9"/>
      <c r="CP65" s="12"/>
      <c r="CS65" s="9"/>
      <c r="CT65" s="12"/>
      <c r="CW65" s="9"/>
      <c r="CX65" s="12"/>
      <c r="DA65" s="9"/>
      <c r="DF65" s="12"/>
      <c r="DI65" s="9"/>
      <c r="DJ65" s="1"/>
      <c r="DK65" s="14"/>
      <c r="DL65" s="14"/>
      <c r="DM65" s="14"/>
      <c r="DN65" s="14"/>
      <c r="DO65" s="14"/>
      <c r="DP65" s="14"/>
      <c r="DQ65" s="14"/>
      <c r="DR65" s="14"/>
      <c r="DS65" s="12"/>
      <c r="DT65" s="14"/>
      <c r="DV65" s="14"/>
      <c r="DW65" s="1"/>
      <c r="DX65" s="12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9"/>
      <c r="EJ65" s="1"/>
      <c r="EK65" s="14"/>
      <c r="EL65" s="14"/>
      <c r="EM65" s="14"/>
      <c r="EN65" s="14"/>
      <c r="EO65" s="14"/>
      <c r="EP65" s="14"/>
      <c r="EQ65" s="14"/>
      <c r="ER65" s="14"/>
      <c r="ES65" s="14"/>
      <c r="EU65" s="14"/>
      <c r="EW65" s="1"/>
      <c r="EX65" s="14"/>
      <c r="EY65" s="14"/>
      <c r="EZ65" s="14"/>
      <c r="FA65" s="14"/>
      <c r="FB65" s="14"/>
      <c r="FC65" s="14"/>
      <c r="FD65" s="14"/>
      <c r="FE65" s="14"/>
      <c r="FF65" s="14"/>
      <c r="FH65" s="14"/>
      <c r="FJ65" s="1"/>
      <c r="FK65" s="14"/>
      <c r="FL65" s="14"/>
      <c r="FM65" s="12"/>
      <c r="FN65" s="12"/>
      <c r="FO65" s="14"/>
      <c r="FP65" s="14"/>
      <c r="FQ65" s="9"/>
      <c r="FR65" s="9"/>
      <c r="FT65" s="12"/>
      <c r="FU65" s="14"/>
      <c r="FV65" s="9"/>
    </row>
    <row r="66" spans="1:178" ht="14.65" thickBot="1" x14ac:dyDescent="0.5">
      <c r="A66" s="24" t="s">
        <v>100</v>
      </c>
      <c r="B66" s="9" t="s">
        <v>143</v>
      </c>
      <c r="C66" s="1"/>
      <c r="D66" s="14"/>
      <c r="E66" s="14"/>
      <c r="F66" s="14"/>
      <c r="G66" s="160"/>
      <c r="H66" s="159"/>
      <c r="I66" s="159"/>
      <c r="J66" s="14"/>
      <c r="K66" s="14"/>
      <c r="L66" s="14"/>
      <c r="M66" s="14"/>
      <c r="N66" s="14"/>
      <c r="O66" s="14"/>
      <c r="P66" s="1"/>
      <c r="Q66" s="68"/>
      <c r="R66" s="69"/>
      <c r="S66" s="69"/>
      <c r="T66" s="70">
        <f t="shared" si="0"/>
        <v>0</v>
      </c>
      <c r="U66" s="68"/>
      <c r="V66" s="69"/>
      <c r="W66" s="69"/>
      <c r="X66" s="70">
        <f t="shared" si="1"/>
        <v>0</v>
      </c>
      <c r="Y66" s="68"/>
      <c r="Z66" s="69"/>
      <c r="AA66" s="69"/>
      <c r="AB66" s="70">
        <f t="shared" si="2"/>
        <v>0</v>
      </c>
      <c r="AC66" s="172"/>
      <c r="AD66" s="170"/>
      <c r="AE66" s="170"/>
      <c r="AF66" s="168">
        <f t="shared" si="3"/>
        <v>0</v>
      </c>
      <c r="AG66" s="170"/>
      <c r="AH66" s="170"/>
      <c r="AI66" s="170"/>
      <c r="AJ66" s="168">
        <f t="shared" si="4"/>
        <v>0</v>
      </c>
      <c r="AK66" s="169"/>
      <c r="AL66" s="169"/>
      <c r="AM66" s="169"/>
      <c r="AN66" s="168">
        <f t="shared" si="5"/>
        <v>0</v>
      </c>
      <c r="AO66" s="12"/>
      <c r="AR66" s="9"/>
      <c r="AS66" s="12"/>
      <c r="AV66" s="9"/>
      <c r="AW66" s="12"/>
      <c r="AZ66" s="9"/>
      <c r="BA66" s="12"/>
      <c r="BD66" s="9"/>
      <c r="BE66" s="12"/>
      <c r="BH66" s="9"/>
      <c r="BI66" s="12"/>
      <c r="BL66" s="9"/>
      <c r="BM66" s="1"/>
      <c r="BN66" s="68"/>
      <c r="BO66" s="76"/>
      <c r="BP66" s="76"/>
      <c r="BQ66" s="70"/>
      <c r="BR66" s="68"/>
      <c r="BS66" s="76"/>
      <c r="BT66" s="76"/>
      <c r="BU66" s="70"/>
      <c r="BV66" s="68"/>
      <c r="BW66" s="76"/>
      <c r="BX66" s="76"/>
      <c r="BY66" s="70"/>
      <c r="BZ66" s="68"/>
      <c r="CA66" s="69"/>
      <c r="CB66" s="69"/>
      <c r="CC66" s="70"/>
      <c r="CD66" s="68"/>
      <c r="CE66" s="69"/>
      <c r="CF66" s="69"/>
      <c r="CG66" s="70"/>
      <c r="CH66" s="5"/>
      <c r="CK66" s="9"/>
      <c r="CL66" s="12"/>
      <c r="CO66" s="9"/>
      <c r="CP66" s="12"/>
      <c r="CS66" s="9"/>
      <c r="CT66" s="12"/>
      <c r="CW66" s="9"/>
      <c r="CX66" s="12"/>
      <c r="DA66" s="9"/>
      <c r="DF66" s="12"/>
      <c r="DI66" s="9"/>
      <c r="DJ66" s="1"/>
      <c r="DK66" s="14"/>
      <c r="DL66" s="14"/>
      <c r="DM66" s="14"/>
      <c r="DN66" s="14"/>
      <c r="DO66" s="14"/>
      <c r="DP66" s="14"/>
      <c r="DQ66" s="14"/>
      <c r="DR66" s="14"/>
      <c r="DS66" s="12"/>
      <c r="DT66" s="14"/>
      <c r="DV66" s="14"/>
      <c r="DW66" s="1"/>
      <c r="DX66" s="12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9"/>
      <c r="EJ66" s="1"/>
      <c r="EK66" s="14"/>
      <c r="EL66" s="14"/>
      <c r="EM66" s="14"/>
      <c r="EN66" s="14"/>
      <c r="EO66" s="14"/>
      <c r="EP66" s="14"/>
      <c r="EQ66" s="14"/>
      <c r="ER66" s="14"/>
      <c r="ES66" s="14"/>
      <c r="EU66" s="14"/>
      <c r="EW66" s="1"/>
      <c r="EX66" s="14"/>
      <c r="EY66" s="14"/>
      <c r="EZ66" s="14"/>
      <c r="FA66" s="14"/>
      <c r="FB66" s="14"/>
      <c r="FC66" s="14"/>
      <c r="FD66" s="14"/>
      <c r="FE66" s="14"/>
      <c r="FF66" s="14"/>
      <c r="FH66" s="14"/>
      <c r="FJ66" s="1"/>
      <c r="FK66" s="14"/>
      <c r="FL66" s="14"/>
      <c r="FM66" s="12"/>
      <c r="FN66" s="12"/>
      <c r="FO66" s="14"/>
      <c r="FP66" s="14"/>
      <c r="FQ66" s="9"/>
      <c r="FR66" s="9"/>
      <c r="FT66" s="12"/>
      <c r="FU66" s="14"/>
      <c r="FV66" s="9"/>
    </row>
    <row r="67" spans="1:178" ht="14.65" thickBot="1" x14ac:dyDescent="0.5">
      <c r="A67" s="24" t="s">
        <v>101</v>
      </c>
      <c r="B67" s="9" t="s">
        <v>143</v>
      </c>
      <c r="C67" s="1"/>
      <c r="D67" s="14">
        <v>7</v>
      </c>
      <c r="E67" s="14">
        <v>5</v>
      </c>
      <c r="F67" s="14">
        <v>6</v>
      </c>
      <c r="G67" s="158">
        <v>3</v>
      </c>
      <c r="H67" s="158">
        <v>4</v>
      </c>
      <c r="I67" s="158">
        <v>3</v>
      </c>
      <c r="J67" s="14"/>
      <c r="K67" s="14"/>
      <c r="L67" s="14"/>
      <c r="M67" s="14"/>
      <c r="N67" s="14"/>
      <c r="O67" s="14"/>
      <c r="P67" s="1"/>
      <c r="Q67" s="68">
        <v>618.76</v>
      </c>
      <c r="R67" s="69">
        <v>41.96</v>
      </c>
      <c r="S67" s="69">
        <v>525.9</v>
      </c>
      <c r="T67" s="70">
        <f t="shared" si="0"/>
        <v>1186.6199999999999</v>
      </c>
      <c r="U67" s="68">
        <v>637.47</v>
      </c>
      <c r="V67" s="69">
        <v>57.98</v>
      </c>
      <c r="W67" s="69">
        <v>246.26</v>
      </c>
      <c r="X67" s="70">
        <f t="shared" si="1"/>
        <v>941.71</v>
      </c>
      <c r="Y67" s="68">
        <v>584.37</v>
      </c>
      <c r="Z67" s="69"/>
      <c r="AA67" s="69">
        <v>363.22</v>
      </c>
      <c r="AB67" s="70">
        <f t="shared" si="2"/>
        <v>947.59</v>
      </c>
      <c r="AC67" s="166">
        <v>54.34</v>
      </c>
      <c r="AD67" s="170"/>
      <c r="AE67" s="167">
        <v>423.57</v>
      </c>
      <c r="AF67" s="168">
        <f t="shared" si="3"/>
        <v>477.90999999999997</v>
      </c>
      <c r="AG67" s="167">
        <v>98.39</v>
      </c>
      <c r="AH67" s="170"/>
      <c r="AI67" s="167">
        <v>144.94999999999999</v>
      </c>
      <c r="AJ67" s="168">
        <f t="shared" si="4"/>
        <v>243.33999999999997</v>
      </c>
      <c r="AK67" s="167">
        <v>186.57</v>
      </c>
      <c r="AL67" s="169"/>
      <c r="AM67" s="169"/>
      <c r="AN67" s="168">
        <f t="shared" si="5"/>
        <v>186.57</v>
      </c>
      <c r="AO67" s="12"/>
      <c r="AR67" s="9"/>
      <c r="AS67" s="12"/>
      <c r="AV67" s="9"/>
      <c r="AW67" s="12"/>
      <c r="AZ67" s="9"/>
      <c r="BA67" s="12"/>
      <c r="BD67" s="9"/>
      <c r="BE67" s="12"/>
      <c r="BH67" s="9"/>
      <c r="BI67" s="12"/>
      <c r="BL67" s="9"/>
      <c r="BM67" s="1"/>
      <c r="BN67" s="68"/>
      <c r="BO67" s="76"/>
      <c r="BP67" s="76"/>
      <c r="BQ67" s="70"/>
      <c r="BR67" s="68"/>
      <c r="BS67" s="76"/>
      <c r="BT67" s="76"/>
      <c r="BU67" s="70"/>
      <c r="BV67" s="68"/>
      <c r="BW67" s="76"/>
      <c r="BX67" s="76"/>
      <c r="BY67" s="70"/>
      <c r="BZ67" s="68"/>
      <c r="CA67" s="69"/>
      <c r="CB67" s="69"/>
      <c r="CC67" s="70"/>
      <c r="CD67" s="68"/>
      <c r="CE67" s="69"/>
      <c r="CF67" s="69"/>
      <c r="CG67" s="70"/>
      <c r="CH67" s="5"/>
      <c r="CK67" s="9"/>
      <c r="CL67" s="12"/>
      <c r="CO67" s="9"/>
      <c r="CP67" s="12"/>
      <c r="CS67" s="9"/>
      <c r="CT67" s="12"/>
      <c r="CW67" s="9"/>
      <c r="CX67" s="12"/>
      <c r="DA67" s="9"/>
      <c r="DF67" s="12"/>
      <c r="DI67" s="9"/>
      <c r="DJ67" s="1"/>
      <c r="DK67" s="14"/>
      <c r="DL67" s="14"/>
      <c r="DM67" s="14"/>
      <c r="DN67" s="14"/>
      <c r="DO67" s="14"/>
      <c r="DP67" s="14"/>
      <c r="DQ67" s="14"/>
      <c r="DR67" s="14"/>
      <c r="DS67" s="12"/>
      <c r="DT67" s="14"/>
      <c r="DV67" s="14"/>
      <c r="DW67" s="1"/>
      <c r="DX67" s="12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9"/>
      <c r="EJ67" s="1"/>
      <c r="EK67" s="14"/>
      <c r="EL67" s="14"/>
      <c r="EM67" s="14"/>
      <c r="EN67" s="14"/>
      <c r="EO67" s="14"/>
      <c r="EP67" s="14"/>
      <c r="EQ67" s="14"/>
      <c r="ER67" s="14"/>
      <c r="ES67" s="14"/>
      <c r="EU67" s="14"/>
      <c r="EW67" s="1"/>
      <c r="EX67" s="14"/>
      <c r="EY67" s="14"/>
      <c r="EZ67" s="14"/>
      <c r="FA67" s="14"/>
      <c r="FB67" s="14"/>
      <c r="FC67" s="14"/>
      <c r="FD67" s="14"/>
      <c r="FE67" s="14"/>
      <c r="FF67" s="14"/>
      <c r="FH67" s="14"/>
      <c r="FJ67" s="1"/>
      <c r="FK67" s="14"/>
      <c r="FL67" s="14"/>
      <c r="FM67" s="12"/>
      <c r="FN67" s="12"/>
      <c r="FO67" s="14"/>
      <c r="FP67" s="14"/>
      <c r="FQ67" s="9"/>
      <c r="FR67" s="9"/>
      <c r="FT67" s="12"/>
      <c r="FU67" s="14"/>
      <c r="FV67" s="9"/>
    </row>
    <row r="68" spans="1:178" ht="14.65" thickBot="1" x14ac:dyDescent="0.5">
      <c r="A68" s="24" t="s">
        <v>102</v>
      </c>
      <c r="B68" s="9" t="s">
        <v>143</v>
      </c>
      <c r="C68" s="1"/>
      <c r="D68" s="14">
        <v>4</v>
      </c>
      <c r="E68" s="14">
        <v>4</v>
      </c>
      <c r="F68" s="14">
        <v>3</v>
      </c>
      <c r="G68" s="158">
        <v>1</v>
      </c>
      <c r="H68" s="158">
        <v>3</v>
      </c>
      <c r="I68" s="158">
        <v>2</v>
      </c>
      <c r="J68" s="14"/>
      <c r="K68" s="14"/>
      <c r="L68" s="14"/>
      <c r="M68" s="14"/>
      <c r="N68" s="14"/>
      <c r="O68" s="14"/>
      <c r="P68" s="1"/>
      <c r="Q68" s="68">
        <v>239.56</v>
      </c>
      <c r="R68" s="69">
        <v>42.4</v>
      </c>
      <c r="S68" s="69">
        <v>3900.85</v>
      </c>
      <c r="T68" s="70">
        <f t="shared" si="0"/>
        <v>4182.8099999999995</v>
      </c>
      <c r="U68" s="68">
        <v>976.8</v>
      </c>
      <c r="V68" s="69"/>
      <c r="W68" s="69">
        <v>4468.04</v>
      </c>
      <c r="X68" s="70">
        <f t="shared" si="1"/>
        <v>5444.84</v>
      </c>
      <c r="Y68" s="68">
        <v>283.31</v>
      </c>
      <c r="Z68" s="69"/>
      <c r="AA68" s="69">
        <v>5044.49</v>
      </c>
      <c r="AB68" s="70">
        <f t="shared" si="2"/>
        <v>5327.8</v>
      </c>
      <c r="AC68" s="172"/>
      <c r="AD68" s="170"/>
      <c r="AE68" s="167">
        <v>4526.43</v>
      </c>
      <c r="AF68" s="168">
        <f t="shared" si="3"/>
        <v>4526.43</v>
      </c>
      <c r="AG68" s="167">
        <v>166.3</v>
      </c>
      <c r="AH68" s="170"/>
      <c r="AI68" s="167">
        <v>4894.8900000000003</v>
      </c>
      <c r="AJ68" s="168">
        <f t="shared" si="4"/>
        <v>5061.1900000000005</v>
      </c>
      <c r="AK68" s="167">
        <v>141.57</v>
      </c>
      <c r="AL68" s="169"/>
      <c r="AM68" s="167">
        <v>5226.99</v>
      </c>
      <c r="AN68" s="168">
        <f t="shared" si="5"/>
        <v>5368.5599999999995</v>
      </c>
      <c r="AO68" s="12"/>
      <c r="AR68" s="9"/>
      <c r="AS68" s="12"/>
      <c r="AV68" s="9"/>
      <c r="AW68" s="12"/>
      <c r="AZ68" s="9"/>
      <c r="BA68" s="12"/>
      <c r="BD68" s="9"/>
      <c r="BE68" s="12"/>
      <c r="BH68" s="9"/>
      <c r="BI68" s="12"/>
      <c r="BL68" s="9"/>
      <c r="BM68" s="1"/>
      <c r="BN68" s="68"/>
      <c r="BO68" s="76"/>
      <c r="BP68" s="76"/>
      <c r="BQ68" s="70"/>
      <c r="BR68" s="68"/>
      <c r="BS68" s="76"/>
      <c r="BT68" s="76"/>
      <c r="BU68" s="70"/>
      <c r="BV68" s="68"/>
      <c r="BW68" s="76"/>
      <c r="BX68" s="76"/>
      <c r="BY68" s="70"/>
      <c r="BZ68" s="68"/>
      <c r="CA68" s="69"/>
      <c r="CB68" s="69"/>
      <c r="CC68" s="70"/>
      <c r="CD68" s="68"/>
      <c r="CE68" s="69"/>
      <c r="CF68" s="69"/>
      <c r="CG68" s="70"/>
      <c r="CH68" s="5"/>
      <c r="CK68" s="9"/>
      <c r="CL68" s="12"/>
      <c r="CO68" s="9"/>
      <c r="CP68" s="12"/>
      <c r="CS68" s="9"/>
      <c r="CT68" s="12"/>
      <c r="CW68" s="9"/>
      <c r="CX68" s="12"/>
      <c r="DA68" s="9"/>
      <c r="DF68" s="12"/>
      <c r="DI68" s="9"/>
      <c r="DJ68" s="1"/>
      <c r="DK68" s="14"/>
      <c r="DL68" s="14"/>
      <c r="DM68" s="14"/>
      <c r="DN68" s="14"/>
      <c r="DO68" s="14"/>
      <c r="DP68" s="14"/>
      <c r="DQ68" s="14"/>
      <c r="DR68" s="14"/>
      <c r="DS68" s="12"/>
      <c r="DT68" s="14"/>
      <c r="DV68" s="14"/>
      <c r="DW68" s="1"/>
      <c r="DX68" s="12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9"/>
      <c r="EJ68" s="1"/>
      <c r="EK68" s="14"/>
      <c r="EL68" s="14"/>
      <c r="EM68" s="14"/>
      <c r="EN68" s="14"/>
      <c r="EO68" s="14"/>
      <c r="EP68" s="14"/>
      <c r="EQ68" s="14"/>
      <c r="ER68" s="14"/>
      <c r="ES68" s="14"/>
      <c r="EU68" s="14"/>
      <c r="EW68" s="1"/>
      <c r="EX68" s="14"/>
      <c r="EY68" s="14"/>
      <c r="EZ68" s="14"/>
      <c r="FA68" s="14"/>
      <c r="FB68" s="14"/>
      <c r="FC68" s="14"/>
      <c r="FD68" s="14"/>
      <c r="FE68" s="14"/>
      <c r="FF68" s="14"/>
      <c r="FH68" s="14"/>
      <c r="FJ68" s="1"/>
      <c r="FK68" s="14"/>
      <c r="FL68" s="14"/>
      <c r="FM68" s="12"/>
      <c r="FN68" s="12"/>
      <c r="FO68" s="14"/>
      <c r="FP68" s="14"/>
      <c r="FQ68" s="9"/>
      <c r="FR68" s="9"/>
      <c r="FT68" s="12"/>
      <c r="FU68" s="14"/>
      <c r="FV68" s="9"/>
    </row>
    <row r="69" spans="1:178" ht="14.65" thickBot="1" x14ac:dyDescent="0.5">
      <c r="A69" s="24" t="s">
        <v>103</v>
      </c>
      <c r="B69" s="9" t="s">
        <v>143</v>
      </c>
      <c r="C69" s="1"/>
      <c r="D69" s="14">
        <v>14</v>
      </c>
      <c r="E69" s="14">
        <v>10</v>
      </c>
      <c r="F69" s="14">
        <v>17</v>
      </c>
      <c r="G69" s="158">
        <v>8</v>
      </c>
      <c r="H69" s="158">
        <v>14</v>
      </c>
      <c r="I69" s="158">
        <v>9</v>
      </c>
      <c r="J69" s="14"/>
      <c r="K69" s="14"/>
      <c r="L69" s="14"/>
      <c r="M69" s="14"/>
      <c r="N69" s="14"/>
      <c r="O69" s="14"/>
      <c r="P69" s="1"/>
      <c r="Q69" s="68">
        <v>13701.06</v>
      </c>
      <c r="R69" s="69">
        <v>373.4</v>
      </c>
      <c r="S69" s="69">
        <v>5099.3100000000004</v>
      </c>
      <c r="T69" s="70">
        <f t="shared" ref="T69:T133" si="6">SUM(Q69:S69)</f>
        <v>19173.77</v>
      </c>
      <c r="U69" s="68">
        <v>1651.34</v>
      </c>
      <c r="V69" s="69">
        <v>8241.34</v>
      </c>
      <c r="W69" s="69">
        <v>5152.71</v>
      </c>
      <c r="X69" s="70">
        <f t="shared" ref="X69:X133" si="7">SUM(U69:W69)</f>
        <v>15045.39</v>
      </c>
      <c r="Y69" s="68">
        <v>3820.9</v>
      </c>
      <c r="Z69" s="69">
        <v>2112.4299999999998</v>
      </c>
      <c r="AA69" s="69">
        <v>5758.1</v>
      </c>
      <c r="AB69" s="70">
        <f t="shared" ref="AB69:AB133" si="8">SUM(Y69:AA69)</f>
        <v>11691.43</v>
      </c>
      <c r="AC69" s="166">
        <v>941.86</v>
      </c>
      <c r="AD69" s="167">
        <v>1386.49</v>
      </c>
      <c r="AE69" s="167">
        <v>6102.42</v>
      </c>
      <c r="AF69" s="168">
        <f t="shared" ref="AF69:AF133" si="9">SUM(AC69:AE69)</f>
        <v>8430.77</v>
      </c>
      <c r="AG69" s="167">
        <v>1597.44</v>
      </c>
      <c r="AH69" s="167">
        <v>2011.09</v>
      </c>
      <c r="AI69" s="167">
        <v>6615.59</v>
      </c>
      <c r="AJ69" s="168">
        <f t="shared" ref="AJ69:AJ133" si="10">SUM(AG69:AI69)</f>
        <v>10224.119999999999</v>
      </c>
      <c r="AK69" s="167">
        <v>351.82</v>
      </c>
      <c r="AL69" s="167">
        <v>982.4</v>
      </c>
      <c r="AM69" s="167">
        <v>8916.2999999999993</v>
      </c>
      <c r="AN69" s="168">
        <f t="shared" ref="AN69:AN133" si="11">SUM(AK69:AM69)</f>
        <v>10250.519999999999</v>
      </c>
      <c r="AO69" s="12"/>
      <c r="AR69" s="9"/>
      <c r="AS69" s="12"/>
      <c r="AV69" s="9"/>
      <c r="AW69" s="12"/>
      <c r="AZ69" s="9"/>
      <c r="BA69" s="12"/>
      <c r="BD69" s="9"/>
      <c r="BE69" s="12"/>
      <c r="BH69" s="9"/>
      <c r="BI69" s="12"/>
      <c r="BL69" s="9"/>
      <c r="BM69" s="1"/>
      <c r="BN69" s="68"/>
      <c r="BO69" s="76"/>
      <c r="BP69" s="76"/>
      <c r="BQ69" s="70"/>
      <c r="BR69" s="68"/>
      <c r="BS69" s="76"/>
      <c r="BT69" s="76"/>
      <c r="BU69" s="70"/>
      <c r="BV69" s="68"/>
      <c r="BW69" s="76"/>
      <c r="BX69" s="76"/>
      <c r="BY69" s="70"/>
      <c r="BZ69" s="68"/>
      <c r="CA69" s="69"/>
      <c r="CB69" s="69"/>
      <c r="CC69" s="70"/>
      <c r="CD69" s="68"/>
      <c r="CE69" s="69"/>
      <c r="CF69" s="69"/>
      <c r="CG69" s="70"/>
      <c r="CH69" s="5"/>
      <c r="CK69" s="9"/>
      <c r="CL69" s="12"/>
      <c r="CO69" s="9"/>
      <c r="CP69" s="12"/>
      <c r="CS69" s="9"/>
      <c r="CT69" s="12"/>
      <c r="CW69" s="9"/>
      <c r="CX69" s="12"/>
      <c r="DA69" s="9"/>
      <c r="DF69" s="12"/>
      <c r="DI69" s="9"/>
      <c r="DJ69" s="1"/>
      <c r="DK69" s="14"/>
      <c r="DL69" s="14"/>
      <c r="DM69" s="14"/>
      <c r="DN69" s="14"/>
      <c r="DO69" s="14"/>
      <c r="DP69" s="14"/>
      <c r="DQ69" s="14"/>
      <c r="DR69" s="14"/>
      <c r="DS69" s="12"/>
      <c r="DT69" s="14"/>
      <c r="DV69" s="14"/>
      <c r="DW69" s="1"/>
      <c r="DX69" s="12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9"/>
      <c r="EJ69" s="1"/>
      <c r="EK69" s="14"/>
      <c r="EL69" s="14"/>
      <c r="EM69" s="14"/>
      <c r="EN69" s="14"/>
      <c r="EO69" s="14"/>
      <c r="EP69" s="14"/>
      <c r="EQ69" s="14"/>
      <c r="ER69" s="14"/>
      <c r="ES69" s="14"/>
      <c r="EU69" s="14"/>
      <c r="EW69" s="1"/>
      <c r="EX69" s="14"/>
      <c r="EY69" s="14"/>
      <c r="EZ69" s="14"/>
      <c r="FA69" s="14"/>
      <c r="FB69" s="14"/>
      <c r="FC69" s="14"/>
      <c r="FD69" s="14"/>
      <c r="FE69" s="14"/>
      <c r="FF69" s="14"/>
      <c r="FH69" s="14"/>
      <c r="FJ69" s="1"/>
      <c r="FK69" s="14"/>
      <c r="FL69" s="14"/>
      <c r="FM69" s="12"/>
      <c r="FN69" s="12"/>
      <c r="FO69" s="14"/>
      <c r="FP69" s="14"/>
      <c r="FQ69" s="9"/>
      <c r="FR69" s="9"/>
      <c r="FT69" s="12"/>
      <c r="FU69" s="14"/>
      <c r="FV69" s="9"/>
    </row>
    <row r="70" spans="1:178" ht="14.65" thickBot="1" x14ac:dyDescent="0.5">
      <c r="A70" s="24" t="s">
        <v>104</v>
      </c>
      <c r="B70" s="9" t="s">
        <v>143</v>
      </c>
      <c r="C70" s="1"/>
      <c r="D70" s="14">
        <v>2</v>
      </c>
      <c r="E70" s="14">
        <v>3</v>
      </c>
      <c r="F70" s="14">
        <v>1</v>
      </c>
      <c r="G70" s="160"/>
      <c r="H70" s="159"/>
      <c r="I70" s="159"/>
      <c r="J70" s="14"/>
      <c r="K70" s="14"/>
      <c r="L70" s="14"/>
      <c r="M70" s="14"/>
      <c r="N70" s="14"/>
      <c r="O70" s="14"/>
      <c r="P70" s="1"/>
      <c r="Q70" s="68"/>
      <c r="R70" s="69">
        <v>614.57000000000005</v>
      </c>
      <c r="S70" s="69"/>
      <c r="T70" s="70">
        <f t="shared" si="6"/>
        <v>614.57000000000005</v>
      </c>
      <c r="U70" s="68">
        <v>326.92</v>
      </c>
      <c r="V70" s="69">
        <v>95.16</v>
      </c>
      <c r="W70" s="69"/>
      <c r="X70" s="70">
        <f t="shared" si="7"/>
        <v>422.08000000000004</v>
      </c>
      <c r="Y70" s="68">
        <v>293.77999999999997</v>
      </c>
      <c r="Z70" s="69"/>
      <c r="AA70" s="69"/>
      <c r="AB70" s="70">
        <f t="shared" si="8"/>
        <v>293.77999999999997</v>
      </c>
      <c r="AC70" s="172"/>
      <c r="AD70" s="170"/>
      <c r="AE70" s="170"/>
      <c r="AF70" s="168">
        <f t="shared" si="9"/>
        <v>0</v>
      </c>
      <c r="AG70" s="170"/>
      <c r="AH70" s="170"/>
      <c r="AI70" s="170"/>
      <c r="AJ70" s="168">
        <f t="shared" si="10"/>
        <v>0</v>
      </c>
      <c r="AK70" s="169"/>
      <c r="AL70" s="169"/>
      <c r="AM70" s="169"/>
      <c r="AN70" s="168">
        <f t="shared" si="11"/>
        <v>0</v>
      </c>
      <c r="AO70" s="12"/>
      <c r="AR70" s="9"/>
      <c r="AS70" s="12"/>
      <c r="AV70" s="9"/>
      <c r="AW70" s="12"/>
      <c r="AZ70" s="9"/>
      <c r="BA70" s="12"/>
      <c r="BD70" s="9"/>
      <c r="BE70" s="12"/>
      <c r="BH70" s="9"/>
      <c r="BI70" s="12"/>
      <c r="BL70" s="9"/>
      <c r="BM70" s="1"/>
      <c r="BN70" s="68"/>
      <c r="BO70" s="76"/>
      <c r="BP70" s="76"/>
      <c r="BQ70" s="70"/>
      <c r="BR70" s="68"/>
      <c r="BS70" s="76"/>
      <c r="BT70" s="76"/>
      <c r="BU70" s="70"/>
      <c r="BV70" s="68"/>
      <c r="BW70" s="76"/>
      <c r="BX70" s="76"/>
      <c r="BY70" s="70"/>
      <c r="BZ70" s="68"/>
      <c r="CA70" s="69"/>
      <c r="CB70" s="69"/>
      <c r="CC70" s="70"/>
      <c r="CD70" s="68"/>
      <c r="CE70" s="69"/>
      <c r="CF70" s="69"/>
      <c r="CG70" s="70"/>
      <c r="CH70" s="5"/>
      <c r="CK70" s="9"/>
      <c r="CL70" s="12"/>
      <c r="CO70" s="9"/>
      <c r="CP70" s="12"/>
      <c r="CS70" s="9"/>
      <c r="CT70" s="12"/>
      <c r="CW70" s="9"/>
      <c r="CX70" s="12"/>
      <c r="DA70" s="9"/>
      <c r="DF70" s="12"/>
      <c r="DI70" s="9"/>
      <c r="DJ70" s="1"/>
      <c r="DK70" s="14"/>
      <c r="DL70" s="14"/>
      <c r="DM70" s="14"/>
      <c r="DN70" s="14"/>
      <c r="DO70" s="14"/>
      <c r="DP70" s="14"/>
      <c r="DQ70" s="14"/>
      <c r="DR70" s="14"/>
      <c r="DS70" s="12"/>
      <c r="DT70" s="14"/>
      <c r="DV70" s="14"/>
      <c r="DW70" s="1"/>
      <c r="DX70" s="12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9"/>
      <c r="EJ70" s="1"/>
      <c r="EK70" s="14"/>
      <c r="EL70" s="14"/>
      <c r="EM70" s="14"/>
      <c r="EN70" s="14"/>
      <c r="EO70" s="14"/>
      <c r="EP70" s="14"/>
      <c r="EQ70" s="14"/>
      <c r="ER70" s="14"/>
      <c r="ES70" s="14"/>
      <c r="EU70" s="14"/>
      <c r="EW70" s="1"/>
      <c r="EX70" s="14"/>
      <c r="EY70" s="14"/>
      <c r="EZ70" s="14"/>
      <c r="FA70" s="14"/>
      <c r="FB70" s="14"/>
      <c r="FC70" s="14"/>
      <c r="FD70" s="14"/>
      <c r="FE70" s="14"/>
      <c r="FF70" s="14"/>
      <c r="FH70" s="14"/>
      <c r="FJ70" s="1"/>
      <c r="FK70" s="14"/>
      <c r="FL70" s="14"/>
      <c r="FM70" s="12"/>
      <c r="FN70" s="12"/>
      <c r="FO70" s="14"/>
      <c r="FP70" s="14"/>
      <c r="FQ70" s="9"/>
      <c r="FR70" s="9"/>
      <c r="FT70" s="12"/>
      <c r="FU70" s="14"/>
      <c r="FV70" s="9"/>
    </row>
    <row r="71" spans="1:178" ht="14.65" thickBot="1" x14ac:dyDescent="0.5">
      <c r="A71" s="24" t="s">
        <v>105</v>
      </c>
      <c r="B71" s="9" t="s">
        <v>143</v>
      </c>
      <c r="C71" s="1"/>
      <c r="D71" s="14">
        <v>11</v>
      </c>
      <c r="E71" s="14">
        <v>12</v>
      </c>
      <c r="F71" s="14">
        <v>7</v>
      </c>
      <c r="G71" s="158">
        <v>5</v>
      </c>
      <c r="H71" s="158">
        <v>4</v>
      </c>
      <c r="I71" s="158">
        <v>8</v>
      </c>
      <c r="J71" s="14"/>
      <c r="K71" s="14"/>
      <c r="L71" s="14"/>
      <c r="M71" s="14"/>
      <c r="N71" s="14"/>
      <c r="O71" s="14"/>
      <c r="P71" s="1"/>
      <c r="Q71" s="68">
        <v>14374.86</v>
      </c>
      <c r="R71" s="69"/>
      <c r="S71" s="69">
        <v>569.54999999999995</v>
      </c>
      <c r="T71" s="70">
        <f t="shared" si="6"/>
        <v>14944.41</v>
      </c>
      <c r="U71" s="68">
        <v>16760.759999999998</v>
      </c>
      <c r="V71" s="69">
        <v>190.74</v>
      </c>
      <c r="W71" s="69">
        <v>628.22</v>
      </c>
      <c r="X71" s="70">
        <f t="shared" si="7"/>
        <v>17579.72</v>
      </c>
      <c r="Y71" s="68">
        <v>6620.25</v>
      </c>
      <c r="Z71" s="69">
        <v>14939.42</v>
      </c>
      <c r="AA71" s="69">
        <v>737.62</v>
      </c>
      <c r="AB71" s="70">
        <f t="shared" si="8"/>
        <v>22297.289999999997</v>
      </c>
      <c r="AC71" s="166">
        <v>7347.28</v>
      </c>
      <c r="AD71" s="167">
        <v>13238.13</v>
      </c>
      <c r="AE71" s="167">
        <v>816.58</v>
      </c>
      <c r="AF71" s="168">
        <f t="shared" si="9"/>
        <v>21401.99</v>
      </c>
      <c r="AG71" s="167">
        <v>5286.21</v>
      </c>
      <c r="AH71" s="170"/>
      <c r="AI71" s="167">
        <v>816.58</v>
      </c>
      <c r="AJ71" s="168">
        <f t="shared" si="10"/>
        <v>6102.79</v>
      </c>
      <c r="AK71" s="167">
        <v>10249.14</v>
      </c>
      <c r="AL71" s="169"/>
      <c r="AM71" s="167">
        <v>740.69</v>
      </c>
      <c r="AN71" s="168">
        <f t="shared" si="11"/>
        <v>10989.83</v>
      </c>
      <c r="AO71" s="12"/>
      <c r="AR71" s="9"/>
      <c r="AS71" s="12"/>
      <c r="AV71" s="9"/>
      <c r="AW71" s="12"/>
      <c r="AZ71" s="9"/>
      <c r="BA71" s="12"/>
      <c r="BD71" s="9"/>
      <c r="BE71" s="12"/>
      <c r="BH71" s="9"/>
      <c r="BI71" s="12"/>
      <c r="BL71" s="9"/>
      <c r="BM71" s="1"/>
      <c r="BN71" s="68"/>
      <c r="BO71" s="76"/>
      <c r="BP71" s="76"/>
      <c r="BQ71" s="70"/>
      <c r="BR71" s="68"/>
      <c r="BS71" s="76"/>
      <c r="BT71" s="76"/>
      <c r="BU71" s="70"/>
      <c r="BV71" s="68"/>
      <c r="BW71" s="76"/>
      <c r="BX71" s="76"/>
      <c r="BY71" s="70"/>
      <c r="BZ71" s="68"/>
      <c r="CA71" s="69"/>
      <c r="CB71" s="69"/>
      <c r="CC71" s="70"/>
      <c r="CD71" s="68"/>
      <c r="CE71" s="69"/>
      <c r="CF71" s="69"/>
      <c r="CG71" s="70"/>
      <c r="CH71" s="5"/>
      <c r="CK71" s="9"/>
      <c r="CL71" s="12"/>
      <c r="CO71" s="9"/>
      <c r="CP71" s="12"/>
      <c r="CS71" s="9"/>
      <c r="CT71" s="12"/>
      <c r="CW71" s="9"/>
      <c r="CX71" s="12"/>
      <c r="DA71" s="9"/>
      <c r="DF71" s="12"/>
      <c r="DI71" s="9"/>
      <c r="DJ71" s="1"/>
      <c r="DK71" s="14"/>
      <c r="DL71" s="14"/>
      <c r="DM71" s="14">
        <v>39.18</v>
      </c>
      <c r="DN71" s="14"/>
      <c r="DO71" s="14"/>
      <c r="DP71" s="14"/>
      <c r="DQ71" s="14"/>
      <c r="DR71" s="14"/>
      <c r="DS71" s="12"/>
      <c r="DT71" s="14"/>
      <c r="DV71" s="14"/>
      <c r="DW71" s="1"/>
      <c r="DX71" s="12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9"/>
      <c r="EJ71" s="1"/>
      <c r="EK71" s="14"/>
      <c r="EL71" s="14"/>
      <c r="EM71" s="14">
        <v>1</v>
      </c>
      <c r="EN71" s="14"/>
      <c r="EO71" s="14"/>
      <c r="EP71" s="14"/>
      <c r="EQ71" s="14"/>
      <c r="ER71" s="14"/>
      <c r="ES71" s="14"/>
      <c r="EU71" s="14"/>
      <c r="EW71" s="1"/>
      <c r="EX71" s="14"/>
      <c r="EY71" s="14"/>
      <c r="EZ71" s="14">
        <v>39.18</v>
      </c>
      <c r="FA71" s="14"/>
      <c r="FB71" s="14"/>
      <c r="FC71" s="14"/>
      <c r="FD71" s="14"/>
      <c r="FE71" s="14"/>
      <c r="FF71" s="14"/>
      <c r="FH71" s="14"/>
      <c r="FJ71" s="1"/>
      <c r="FK71" s="14"/>
      <c r="FL71" s="14"/>
      <c r="FM71" s="12"/>
      <c r="FN71" s="12"/>
      <c r="FO71" s="14"/>
      <c r="FP71" s="14"/>
      <c r="FQ71" s="9"/>
      <c r="FR71" s="9"/>
      <c r="FT71" s="12"/>
      <c r="FU71" s="14"/>
      <c r="FV71" s="9"/>
    </row>
    <row r="72" spans="1:178" ht="14.65" thickBot="1" x14ac:dyDescent="0.5">
      <c r="A72" s="24" t="s">
        <v>106</v>
      </c>
      <c r="B72" s="9" t="s">
        <v>143</v>
      </c>
      <c r="C72" s="1"/>
      <c r="D72" s="14">
        <v>112</v>
      </c>
      <c r="E72" s="14">
        <v>195</v>
      </c>
      <c r="F72" s="14">
        <v>95</v>
      </c>
      <c r="G72" s="158">
        <v>107</v>
      </c>
      <c r="H72" s="158">
        <v>86</v>
      </c>
      <c r="I72" s="158">
        <v>75</v>
      </c>
      <c r="J72" s="14"/>
      <c r="K72" s="14"/>
      <c r="L72" s="14"/>
      <c r="M72" s="14"/>
      <c r="N72" s="14"/>
      <c r="O72" s="14"/>
      <c r="P72" s="1"/>
      <c r="Q72" s="68">
        <v>45746.41</v>
      </c>
      <c r="R72" s="69">
        <v>48702.62</v>
      </c>
      <c r="S72" s="69">
        <v>86917.51</v>
      </c>
      <c r="T72" s="70">
        <f t="shared" si="6"/>
        <v>181366.53999999998</v>
      </c>
      <c r="U72" s="68">
        <v>56741.32</v>
      </c>
      <c r="V72" s="69">
        <v>13093.87</v>
      </c>
      <c r="W72" s="69">
        <v>134132.76999999999</v>
      </c>
      <c r="X72" s="70">
        <f t="shared" si="7"/>
        <v>203967.96</v>
      </c>
      <c r="Y72" s="68">
        <v>20710.09</v>
      </c>
      <c r="Z72" s="69">
        <v>46947.18</v>
      </c>
      <c r="AA72" s="69">
        <v>92485.72</v>
      </c>
      <c r="AB72" s="70">
        <f t="shared" si="8"/>
        <v>160142.99</v>
      </c>
      <c r="AC72" s="166">
        <v>69601.600000000006</v>
      </c>
      <c r="AD72" s="167">
        <v>37388.699999999997</v>
      </c>
      <c r="AE72" s="167">
        <v>120193.32</v>
      </c>
      <c r="AF72" s="168">
        <f t="shared" si="9"/>
        <v>227183.62</v>
      </c>
      <c r="AG72" s="167">
        <v>15127.22</v>
      </c>
      <c r="AH72" s="167">
        <v>7830.29</v>
      </c>
      <c r="AI72" s="167">
        <v>143302.76999999999</v>
      </c>
      <c r="AJ72" s="168">
        <f t="shared" si="10"/>
        <v>166260.28</v>
      </c>
      <c r="AK72" s="167">
        <v>10309.870000000001</v>
      </c>
      <c r="AL72" s="167">
        <v>7586.21</v>
      </c>
      <c r="AM72" s="167">
        <v>144013.44</v>
      </c>
      <c r="AN72" s="168">
        <f t="shared" si="11"/>
        <v>161909.52000000002</v>
      </c>
      <c r="AO72" s="12"/>
      <c r="AR72" s="9"/>
      <c r="AS72" s="12"/>
      <c r="AV72" s="9"/>
      <c r="AW72" s="12"/>
      <c r="AZ72" s="9"/>
      <c r="BA72" s="12"/>
      <c r="BD72" s="9"/>
      <c r="BE72" s="12"/>
      <c r="BH72" s="9"/>
      <c r="BI72" s="12"/>
      <c r="BL72" s="9"/>
      <c r="BM72" s="1"/>
      <c r="BN72" s="68"/>
      <c r="BO72" s="76"/>
      <c r="BP72" s="76"/>
      <c r="BQ72" s="70"/>
      <c r="BR72" s="68"/>
      <c r="BS72" s="76"/>
      <c r="BT72" s="76"/>
      <c r="BU72" s="70"/>
      <c r="BV72" s="68"/>
      <c r="BW72" s="76"/>
      <c r="BX72" s="76"/>
      <c r="BY72" s="70"/>
      <c r="BZ72" s="68"/>
      <c r="CA72" s="69"/>
      <c r="CB72" s="69"/>
      <c r="CC72" s="70"/>
      <c r="CD72" s="68"/>
      <c r="CE72" s="69"/>
      <c r="CF72" s="69"/>
      <c r="CG72" s="70"/>
      <c r="CH72" s="5"/>
      <c r="CK72" s="9"/>
      <c r="CL72" s="12"/>
      <c r="CO72" s="9"/>
      <c r="CP72" s="12"/>
      <c r="CS72" s="9"/>
      <c r="CT72" s="12"/>
      <c r="CW72" s="9"/>
      <c r="CX72" s="12"/>
      <c r="DA72" s="9"/>
      <c r="DF72" s="12"/>
      <c r="DI72" s="9"/>
      <c r="DJ72" s="1"/>
      <c r="DK72" s="14">
        <v>12623.71</v>
      </c>
      <c r="DL72" s="14"/>
      <c r="DM72" s="14"/>
      <c r="DN72" s="14"/>
      <c r="DO72" s="14"/>
      <c r="DP72" s="14"/>
      <c r="DQ72" s="14"/>
      <c r="DR72" s="14"/>
      <c r="DS72" s="12"/>
      <c r="DT72" s="14"/>
      <c r="DV72" s="14"/>
      <c r="DW72" s="1"/>
      <c r="DX72" s="12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9"/>
      <c r="EJ72" s="1"/>
      <c r="EK72" s="14">
        <v>3</v>
      </c>
      <c r="EL72" s="14"/>
      <c r="EM72" s="14"/>
      <c r="EN72" s="14"/>
      <c r="EO72" s="14"/>
      <c r="EP72" s="14"/>
      <c r="EQ72" s="14"/>
      <c r="ER72" s="14"/>
      <c r="ES72" s="14"/>
      <c r="EU72" s="14"/>
      <c r="EW72" s="1"/>
      <c r="EX72" s="14">
        <v>12623.71</v>
      </c>
      <c r="EY72" s="14"/>
      <c r="EZ72" s="14"/>
      <c r="FA72" s="14"/>
      <c r="FB72" s="14"/>
      <c r="FC72" s="14"/>
      <c r="FD72" s="14"/>
      <c r="FE72" s="14"/>
      <c r="FF72" s="14"/>
      <c r="FH72" s="14"/>
      <c r="FJ72" s="1"/>
      <c r="FK72" s="14">
        <v>-51.97</v>
      </c>
      <c r="FL72" s="14"/>
      <c r="FM72" s="12"/>
      <c r="FN72" s="12"/>
      <c r="FO72" s="14"/>
      <c r="FP72" s="14"/>
      <c r="FQ72" s="9"/>
      <c r="FR72" s="9"/>
      <c r="FT72" s="12"/>
      <c r="FU72" s="14"/>
      <c r="FV72" s="9"/>
    </row>
    <row r="73" spans="1:178" ht="14.65" thickBot="1" x14ac:dyDescent="0.5">
      <c r="A73" s="24" t="s">
        <v>107</v>
      </c>
      <c r="B73" s="9" t="s">
        <v>143</v>
      </c>
      <c r="C73" s="1"/>
      <c r="D73" s="14">
        <v>4</v>
      </c>
      <c r="E73" s="14">
        <v>2</v>
      </c>
      <c r="F73" s="14">
        <v>3</v>
      </c>
      <c r="G73" s="158">
        <v>7</v>
      </c>
      <c r="H73" s="159"/>
      <c r="I73" s="158">
        <v>2</v>
      </c>
      <c r="J73" s="14"/>
      <c r="K73" s="14"/>
      <c r="L73" s="14"/>
      <c r="M73" s="14"/>
      <c r="N73" s="14"/>
      <c r="O73" s="14"/>
      <c r="P73" s="1"/>
      <c r="Q73" s="68">
        <v>1900.53</v>
      </c>
      <c r="R73" s="69"/>
      <c r="S73" s="69"/>
      <c r="T73" s="70">
        <f t="shared" si="6"/>
        <v>1900.53</v>
      </c>
      <c r="U73" s="68">
        <v>518.48</v>
      </c>
      <c r="V73" s="69"/>
      <c r="W73" s="69"/>
      <c r="X73" s="70">
        <f t="shared" si="7"/>
        <v>518.48</v>
      </c>
      <c r="Y73" s="68">
        <v>1591.92</v>
      </c>
      <c r="Z73" s="69">
        <v>20.16</v>
      </c>
      <c r="AA73" s="69"/>
      <c r="AB73" s="70">
        <f t="shared" si="8"/>
        <v>1612.0800000000002</v>
      </c>
      <c r="AC73" s="166">
        <v>2576.92</v>
      </c>
      <c r="AD73" s="167">
        <v>10.11</v>
      </c>
      <c r="AE73" s="170"/>
      <c r="AF73" s="168">
        <f t="shared" si="9"/>
        <v>2587.0300000000002</v>
      </c>
      <c r="AG73" s="170"/>
      <c r="AH73" s="170"/>
      <c r="AI73" s="170"/>
      <c r="AJ73" s="168">
        <f t="shared" si="10"/>
        <v>0</v>
      </c>
      <c r="AK73" s="167">
        <v>52.05</v>
      </c>
      <c r="AL73" s="169"/>
      <c r="AM73" s="169"/>
      <c r="AN73" s="168">
        <f t="shared" si="11"/>
        <v>52.05</v>
      </c>
      <c r="AO73" s="12"/>
      <c r="AR73" s="9"/>
      <c r="AS73" s="12"/>
      <c r="AV73" s="9"/>
      <c r="AW73" s="12"/>
      <c r="AZ73" s="9"/>
      <c r="BA73" s="12"/>
      <c r="BD73" s="9"/>
      <c r="BE73" s="12"/>
      <c r="BH73" s="9"/>
      <c r="BI73" s="12"/>
      <c r="BL73" s="9"/>
      <c r="BM73" s="1"/>
      <c r="BN73" s="68"/>
      <c r="BO73" s="76"/>
      <c r="BP73" s="76"/>
      <c r="BQ73" s="70"/>
      <c r="BR73" s="68"/>
      <c r="BS73" s="76"/>
      <c r="BT73" s="76"/>
      <c r="BU73" s="70"/>
      <c r="BV73" s="68"/>
      <c r="BW73" s="76"/>
      <c r="BX73" s="76"/>
      <c r="BY73" s="70"/>
      <c r="BZ73" s="68"/>
      <c r="CA73" s="69"/>
      <c r="CB73" s="69"/>
      <c r="CC73" s="70"/>
      <c r="CD73" s="68"/>
      <c r="CE73" s="69"/>
      <c r="CF73" s="69"/>
      <c r="CG73" s="70"/>
      <c r="CH73" s="5"/>
      <c r="CK73" s="9"/>
      <c r="CL73" s="12"/>
      <c r="CO73" s="9"/>
      <c r="CP73" s="12"/>
      <c r="CS73" s="9"/>
      <c r="CT73" s="12"/>
      <c r="CW73" s="9"/>
      <c r="CX73" s="12"/>
      <c r="DA73" s="9"/>
      <c r="DF73" s="12"/>
      <c r="DI73" s="9"/>
      <c r="DJ73" s="1"/>
      <c r="DK73" s="14"/>
      <c r="DL73" s="14"/>
      <c r="DM73" s="14"/>
      <c r="DN73" s="14"/>
      <c r="DO73" s="14"/>
      <c r="DP73" s="14"/>
      <c r="DQ73" s="14"/>
      <c r="DR73" s="14"/>
      <c r="DS73" s="12"/>
      <c r="DT73" s="14"/>
      <c r="DV73" s="14"/>
      <c r="DW73" s="1"/>
      <c r="DX73" s="12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9"/>
      <c r="EJ73" s="1"/>
      <c r="EK73" s="14"/>
      <c r="EL73" s="14"/>
      <c r="EM73" s="14"/>
      <c r="EN73" s="14"/>
      <c r="EO73" s="14"/>
      <c r="EP73" s="14"/>
      <c r="EQ73" s="14"/>
      <c r="ER73" s="14"/>
      <c r="ES73" s="14"/>
      <c r="EU73" s="14"/>
      <c r="EW73" s="1"/>
      <c r="EX73" s="14"/>
      <c r="EY73" s="14"/>
      <c r="EZ73" s="14"/>
      <c r="FA73" s="14"/>
      <c r="FB73" s="14"/>
      <c r="FC73" s="14"/>
      <c r="FD73" s="14"/>
      <c r="FE73" s="14"/>
      <c r="FF73" s="14"/>
      <c r="FH73" s="14"/>
      <c r="FJ73" s="1"/>
      <c r="FK73" s="14"/>
      <c r="FL73" s="14"/>
      <c r="FM73" s="12"/>
      <c r="FN73" s="12"/>
      <c r="FO73" s="14"/>
      <c r="FP73" s="14"/>
      <c r="FQ73" s="9"/>
      <c r="FR73" s="9"/>
      <c r="FT73" s="12"/>
      <c r="FU73" s="14"/>
      <c r="FV73" s="9"/>
    </row>
    <row r="74" spans="1:178" ht="14.65" thickBot="1" x14ac:dyDescent="0.5">
      <c r="A74" s="24" t="s">
        <v>108</v>
      </c>
      <c r="B74" s="9" t="s">
        <v>143</v>
      </c>
      <c r="C74" s="1"/>
      <c r="D74" s="14">
        <v>3</v>
      </c>
      <c r="E74" s="14">
        <v>1</v>
      </c>
      <c r="F74" s="14">
        <v>2</v>
      </c>
      <c r="G74" s="158">
        <v>2</v>
      </c>
      <c r="H74" s="158">
        <v>1</v>
      </c>
      <c r="I74" s="159"/>
      <c r="J74" s="14"/>
      <c r="K74" s="14"/>
      <c r="L74" s="14"/>
      <c r="M74" s="14"/>
      <c r="N74" s="14"/>
      <c r="O74" s="14"/>
      <c r="P74" s="1"/>
      <c r="Q74" s="68">
        <v>368.4</v>
      </c>
      <c r="R74" s="69"/>
      <c r="S74" s="69"/>
      <c r="T74" s="70">
        <f t="shared" si="6"/>
        <v>368.4</v>
      </c>
      <c r="U74" s="68">
        <v>100.24</v>
      </c>
      <c r="V74" s="69"/>
      <c r="W74" s="69"/>
      <c r="X74" s="70">
        <f t="shared" si="7"/>
        <v>100.24</v>
      </c>
      <c r="Y74" s="68">
        <v>91.01</v>
      </c>
      <c r="Z74" s="69">
        <v>144.52000000000001</v>
      </c>
      <c r="AA74" s="69"/>
      <c r="AB74" s="70">
        <f t="shared" si="8"/>
        <v>235.53000000000003</v>
      </c>
      <c r="AC74" s="166">
        <v>187.93</v>
      </c>
      <c r="AD74" s="170"/>
      <c r="AE74" s="170"/>
      <c r="AF74" s="168">
        <f t="shared" si="9"/>
        <v>187.93</v>
      </c>
      <c r="AG74" s="167">
        <v>32.57</v>
      </c>
      <c r="AH74" s="170"/>
      <c r="AI74" s="170"/>
      <c r="AJ74" s="168">
        <f t="shared" si="10"/>
        <v>32.57</v>
      </c>
      <c r="AK74" s="169"/>
      <c r="AL74" s="169"/>
      <c r="AM74" s="169"/>
      <c r="AN74" s="168">
        <f t="shared" si="11"/>
        <v>0</v>
      </c>
      <c r="AO74" s="12"/>
      <c r="AR74" s="9"/>
      <c r="AS74" s="12"/>
      <c r="AV74" s="9"/>
      <c r="AW74" s="12"/>
      <c r="AZ74" s="9"/>
      <c r="BA74" s="12"/>
      <c r="BD74" s="9"/>
      <c r="BE74" s="12"/>
      <c r="BH74" s="9"/>
      <c r="BI74" s="12"/>
      <c r="BL74" s="9"/>
      <c r="BM74" s="1"/>
      <c r="BN74" s="68"/>
      <c r="BO74" s="76"/>
      <c r="BP74" s="76"/>
      <c r="BQ74" s="70"/>
      <c r="BR74" s="68"/>
      <c r="BS74" s="76"/>
      <c r="BT74" s="76"/>
      <c r="BU74" s="70"/>
      <c r="BV74" s="68"/>
      <c r="BW74" s="76"/>
      <c r="BX74" s="76"/>
      <c r="BY74" s="70"/>
      <c r="BZ74" s="68"/>
      <c r="CA74" s="69"/>
      <c r="CB74" s="69"/>
      <c r="CC74" s="70"/>
      <c r="CD74" s="68"/>
      <c r="CE74" s="69"/>
      <c r="CF74" s="69"/>
      <c r="CG74" s="70"/>
      <c r="CH74" s="5"/>
      <c r="CK74" s="9"/>
      <c r="CL74" s="12"/>
      <c r="CO74" s="9"/>
      <c r="CP74" s="12"/>
      <c r="CS74" s="9"/>
      <c r="CT74" s="12"/>
      <c r="CW74" s="9"/>
      <c r="CX74" s="12"/>
      <c r="DA74" s="9"/>
      <c r="DF74" s="12"/>
      <c r="DI74" s="9"/>
      <c r="DJ74" s="1"/>
      <c r="DK74" s="14"/>
      <c r="DL74" s="14"/>
      <c r="DM74" s="14"/>
      <c r="DN74" s="14"/>
      <c r="DO74" s="14"/>
      <c r="DP74" s="14"/>
      <c r="DQ74" s="14"/>
      <c r="DR74" s="14"/>
      <c r="DS74" s="12"/>
      <c r="DT74" s="14"/>
      <c r="DV74" s="14"/>
      <c r="DW74" s="1"/>
      <c r="DX74" s="12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9"/>
      <c r="EJ74" s="1"/>
      <c r="EK74" s="14"/>
      <c r="EL74" s="14"/>
      <c r="EM74" s="14"/>
      <c r="EN74" s="14"/>
      <c r="EO74" s="14"/>
      <c r="EP74" s="14"/>
      <c r="EQ74" s="14"/>
      <c r="ER74" s="14"/>
      <c r="ES74" s="14"/>
      <c r="EU74" s="14"/>
      <c r="EW74" s="1"/>
      <c r="EX74" s="14"/>
      <c r="EY74" s="14"/>
      <c r="EZ74" s="14"/>
      <c r="FA74" s="14"/>
      <c r="FB74" s="14"/>
      <c r="FC74" s="14"/>
      <c r="FD74" s="14"/>
      <c r="FE74" s="14"/>
      <c r="FF74" s="14"/>
      <c r="FH74" s="14"/>
      <c r="FJ74" s="1"/>
      <c r="FK74" s="14"/>
      <c r="FL74" s="14"/>
      <c r="FM74" s="12"/>
      <c r="FN74" s="12"/>
      <c r="FO74" s="14"/>
      <c r="FP74" s="14"/>
      <c r="FQ74" s="9"/>
      <c r="FR74" s="9"/>
      <c r="FT74" s="12"/>
      <c r="FU74" s="14"/>
      <c r="FV74" s="9"/>
    </row>
    <row r="75" spans="1:178" ht="14.65" thickBot="1" x14ac:dyDescent="0.5">
      <c r="A75" s="24" t="s">
        <v>109</v>
      </c>
      <c r="B75" s="9" t="s">
        <v>143</v>
      </c>
      <c r="C75" s="1"/>
      <c r="D75" s="14">
        <v>22</v>
      </c>
      <c r="E75" s="14">
        <v>20</v>
      </c>
      <c r="F75" s="14">
        <v>20</v>
      </c>
      <c r="G75" s="158">
        <v>20</v>
      </c>
      <c r="H75" s="158">
        <v>16</v>
      </c>
      <c r="I75" s="158">
        <v>17</v>
      </c>
      <c r="J75" s="14"/>
      <c r="K75" s="14"/>
      <c r="L75" s="14"/>
      <c r="M75" s="14"/>
      <c r="N75" s="14"/>
      <c r="O75" s="14"/>
      <c r="P75" s="1"/>
      <c r="Q75" s="68">
        <v>10826.94</v>
      </c>
      <c r="R75" s="69"/>
      <c r="S75" s="69">
        <v>7383.06</v>
      </c>
      <c r="T75" s="70">
        <f t="shared" si="6"/>
        <v>18210</v>
      </c>
      <c r="U75" s="68">
        <v>3466.21</v>
      </c>
      <c r="V75" s="69">
        <v>255.43</v>
      </c>
      <c r="W75" s="69">
        <v>6737.39</v>
      </c>
      <c r="X75" s="70">
        <f t="shared" si="7"/>
        <v>10459.030000000001</v>
      </c>
      <c r="Y75" s="68">
        <v>2289.8200000000002</v>
      </c>
      <c r="Z75" s="69">
        <v>265.91000000000003</v>
      </c>
      <c r="AA75" s="69">
        <v>7917.81</v>
      </c>
      <c r="AB75" s="70">
        <f t="shared" si="8"/>
        <v>10473.540000000001</v>
      </c>
      <c r="AC75" s="166">
        <v>14256.19</v>
      </c>
      <c r="AD75" s="167">
        <v>668.03</v>
      </c>
      <c r="AE75" s="167">
        <v>7396.33</v>
      </c>
      <c r="AF75" s="168">
        <f t="shared" si="9"/>
        <v>22320.550000000003</v>
      </c>
      <c r="AG75" s="167">
        <v>1072.57</v>
      </c>
      <c r="AH75" s="167">
        <v>227.17</v>
      </c>
      <c r="AI75" s="167">
        <v>8928.2099999999991</v>
      </c>
      <c r="AJ75" s="168">
        <f t="shared" si="10"/>
        <v>10227.949999999999</v>
      </c>
      <c r="AK75" s="167">
        <v>1596.49</v>
      </c>
      <c r="AL75" s="167">
        <v>511.94</v>
      </c>
      <c r="AM75" s="167">
        <v>8666.76</v>
      </c>
      <c r="AN75" s="168">
        <f t="shared" si="11"/>
        <v>10775.19</v>
      </c>
      <c r="AO75" s="12"/>
      <c r="AR75" s="9"/>
      <c r="AS75" s="12"/>
      <c r="AV75" s="9"/>
      <c r="AW75" s="12"/>
      <c r="AZ75" s="9"/>
      <c r="BA75" s="12"/>
      <c r="BD75" s="9"/>
      <c r="BE75" s="12"/>
      <c r="BH75" s="9"/>
      <c r="BI75" s="12"/>
      <c r="BL75" s="9"/>
      <c r="BM75" s="1"/>
      <c r="BN75" s="68"/>
      <c r="BO75" s="76"/>
      <c r="BP75" s="76"/>
      <c r="BQ75" s="70"/>
      <c r="BR75" s="68"/>
      <c r="BS75" s="76"/>
      <c r="BT75" s="76"/>
      <c r="BU75" s="70"/>
      <c r="BV75" s="68"/>
      <c r="BW75" s="76"/>
      <c r="BX75" s="76"/>
      <c r="BY75" s="70"/>
      <c r="BZ75" s="68"/>
      <c r="CA75" s="69"/>
      <c r="CB75" s="69"/>
      <c r="CC75" s="70"/>
      <c r="CD75" s="68"/>
      <c r="CE75" s="69"/>
      <c r="CF75" s="69"/>
      <c r="CG75" s="70"/>
      <c r="CH75" s="5"/>
      <c r="CK75" s="9"/>
      <c r="CL75" s="12"/>
      <c r="CO75" s="9"/>
      <c r="CP75" s="12"/>
      <c r="CS75" s="9"/>
      <c r="CT75" s="12"/>
      <c r="CW75" s="9"/>
      <c r="CX75" s="12"/>
      <c r="DA75" s="9"/>
      <c r="DF75" s="12"/>
      <c r="DI75" s="9"/>
      <c r="DJ75" s="1"/>
      <c r="DK75" s="14">
        <v>322.64</v>
      </c>
      <c r="DL75" s="14"/>
      <c r="DM75" s="14"/>
      <c r="DN75" s="14"/>
      <c r="DO75" s="14"/>
      <c r="DP75" s="14"/>
      <c r="DQ75" s="14"/>
      <c r="DR75" s="14"/>
      <c r="DS75" s="12"/>
      <c r="DT75" s="14"/>
      <c r="DV75" s="14"/>
      <c r="DW75" s="1"/>
      <c r="DX75" s="12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9"/>
      <c r="EJ75" s="1"/>
      <c r="EK75" s="14">
        <v>1</v>
      </c>
      <c r="EL75" s="14"/>
      <c r="EM75" s="14"/>
      <c r="EN75" s="14"/>
      <c r="EO75" s="14"/>
      <c r="EP75" s="14"/>
      <c r="EQ75" s="14"/>
      <c r="ER75" s="14"/>
      <c r="ES75" s="14"/>
      <c r="EU75" s="14"/>
      <c r="EW75" s="1"/>
      <c r="EX75" s="14">
        <v>322.64</v>
      </c>
      <c r="EY75" s="14"/>
      <c r="EZ75" s="14"/>
      <c r="FA75" s="14"/>
      <c r="FB75" s="14"/>
      <c r="FC75" s="14"/>
      <c r="FD75" s="14"/>
      <c r="FE75" s="14"/>
      <c r="FF75" s="14"/>
      <c r="FH75" s="14"/>
      <c r="FJ75" s="1"/>
      <c r="FK75" s="14"/>
      <c r="FL75" s="14"/>
      <c r="FM75" s="12"/>
      <c r="FN75" s="12"/>
      <c r="FO75" s="14"/>
      <c r="FP75" s="14"/>
      <c r="FQ75" s="9"/>
      <c r="FR75" s="9"/>
      <c r="FT75" s="12"/>
      <c r="FU75" s="14"/>
      <c r="FV75" s="9"/>
    </row>
    <row r="76" spans="1:178" ht="14.65" thickBot="1" x14ac:dyDescent="0.5">
      <c r="A76" s="24" t="s">
        <v>110</v>
      </c>
      <c r="B76" s="9" t="s">
        <v>143</v>
      </c>
      <c r="C76" s="1"/>
      <c r="D76" s="14">
        <v>13</v>
      </c>
      <c r="E76" s="14">
        <v>9</v>
      </c>
      <c r="F76" s="14">
        <v>12</v>
      </c>
      <c r="G76" s="158">
        <v>8</v>
      </c>
      <c r="H76" s="158">
        <v>6</v>
      </c>
      <c r="I76" s="158">
        <v>4</v>
      </c>
      <c r="J76" s="14"/>
      <c r="K76" s="14"/>
      <c r="L76" s="14"/>
      <c r="M76" s="14"/>
      <c r="N76" s="14"/>
      <c r="O76" s="14"/>
      <c r="P76" s="1"/>
      <c r="Q76" s="68">
        <v>10411.450000000001</v>
      </c>
      <c r="R76" s="69"/>
      <c r="S76" s="69">
        <v>8474.2000000000007</v>
      </c>
      <c r="T76" s="70">
        <f t="shared" si="6"/>
        <v>18885.650000000001</v>
      </c>
      <c r="U76" s="68">
        <v>8535.19</v>
      </c>
      <c r="V76" s="69"/>
      <c r="W76" s="69">
        <v>7839.6</v>
      </c>
      <c r="X76" s="70">
        <f t="shared" si="7"/>
        <v>16374.79</v>
      </c>
      <c r="Y76" s="68">
        <v>10061.799999999999</v>
      </c>
      <c r="Z76" s="69">
        <v>263.31</v>
      </c>
      <c r="AA76" s="69">
        <v>8671.2000000000007</v>
      </c>
      <c r="AB76" s="70">
        <f t="shared" si="8"/>
        <v>18996.309999999998</v>
      </c>
      <c r="AC76" s="166">
        <v>1468.18</v>
      </c>
      <c r="AD76" s="170"/>
      <c r="AE76" s="167">
        <v>9484.11</v>
      </c>
      <c r="AF76" s="168">
        <f t="shared" si="9"/>
        <v>10952.29</v>
      </c>
      <c r="AG76" s="167">
        <v>0.8</v>
      </c>
      <c r="AH76" s="167">
        <v>540.21</v>
      </c>
      <c r="AI76" s="167">
        <v>11080.76</v>
      </c>
      <c r="AJ76" s="168">
        <f t="shared" si="10"/>
        <v>11621.77</v>
      </c>
      <c r="AK76" s="167">
        <v>42.59</v>
      </c>
      <c r="AL76" s="169"/>
      <c r="AM76" s="167">
        <v>11970.93</v>
      </c>
      <c r="AN76" s="168">
        <f t="shared" si="11"/>
        <v>12013.52</v>
      </c>
      <c r="AO76" s="12"/>
      <c r="AR76" s="9"/>
      <c r="AS76" s="12"/>
      <c r="AV76" s="9"/>
      <c r="AW76" s="12"/>
      <c r="AZ76" s="9"/>
      <c r="BA76" s="12"/>
      <c r="BD76" s="9"/>
      <c r="BE76" s="12"/>
      <c r="BH76" s="9"/>
      <c r="BI76" s="12"/>
      <c r="BL76" s="9"/>
      <c r="BM76" s="1"/>
      <c r="BN76" s="68"/>
      <c r="BO76" s="76"/>
      <c r="BP76" s="76"/>
      <c r="BQ76" s="70"/>
      <c r="BR76" s="68"/>
      <c r="BS76" s="76"/>
      <c r="BT76" s="76"/>
      <c r="BU76" s="70"/>
      <c r="BV76" s="68"/>
      <c r="BW76" s="76"/>
      <c r="BX76" s="76"/>
      <c r="BY76" s="70"/>
      <c r="BZ76" s="68"/>
      <c r="CA76" s="69"/>
      <c r="CB76" s="69"/>
      <c r="CC76" s="70"/>
      <c r="CD76" s="68"/>
      <c r="CE76" s="69"/>
      <c r="CF76" s="69"/>
      <c r="CG76" s="70"/>
      <c r="CH76" s="5"/>
      <c r="CK76" s="9"/>
      <c r="CL76" s="12"/>
      <c r="CO76" s="9"/>
      <c r="CP76" s="12"/>
      <c r="CS76" s="9"/>
      <c r="CT76" s="12"/>
      <c r="CW76" s="9"/>
      <c r="CX76" s="12"/>
      <c r="DA76" s="9"/>
      <c r="DF76" s="12"/>
      <c r="DI76" s="9"/>
      <c r="DJ76" s="1"/>
      <c r="DK76" s="14"/>
      <c r="DL76" s="14"/>
      <c r="DM76" s="14"/>
      <c r="DN76" s="14"/>
      <c r="DO76" s="14"/>
      <c r="DP76" s="14"/>
      <c r="DQ76" s="14"/>
      <c r="DR76" s="14"/>
      <c r="DS76" s="12"/>
      <c r="DT76" s="14"/>
      <c r="DV76" s="14"/>
      <c r="DW76" s="1"/>
      <c r="DX76" s="12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9"/>
      <c r="EJ76" s="1"/>
      <c r="EK76" s="14"/>
      <c r="EL76" s="14"/>
      <c r="EM76" s="14"/>
      <c r="EN76" s="14"/>
      <c r="EO76" s="14"/>
      <c r="EP76" s="14"/>
      <c r="EQ76" s="14"/>
      <c r="ER76" s="14"/>
      <c r="ES76" s="14"/>
      <c r="EU76" s="14"/>
      <c r="EW76" s="1"/>
      <c r="EX76" s="14"/>
      <c r="EY76" s="14"/>
      <c r="EZ76" s="14"/>
      <c r="FA76" s="14"/>
      <c r="FB76" s="14"/>
      <c r="FC76" s="14"/>
      <c r="FD76" s="14"/>
      <c r="FE76" s="14"/>
      <c r="FF76" s="14"/>
      <c r="FH76" s="14"/>
      <c r="FJ76" s="1"/>
      <c r="FK76" s="14"/>
      <c r="FL76" s="14"/>
      <c r="FM76" s="12"/>
      <c r="FN76" s="12"/>
      <c r="FO76" s="14"/>
      <c r="FP76" s="14"/>
      <c r="FQ76" s="9"/>
      <c r="FR76" s="9"/>
      <c r="FT76" s="12"/>
      <c r="FU76" s="14"/>
      <c r="FV76" s="9"/>
    </row>
    <row r="77" spans="1:178" ht="14.65" thickBot="1" x14ac:dyDescent="0.5">
      <c r="A77" s="24" t="s">
        <v>111</v>
      </c>
      <c r="B77" s="9" t="s">
        <v>143</v>
      </c>
      <c r="C77" s="1"/>
      <c r="D77" s="14">
        <v>10</v>
      </c>
      <c r="E77" s="14">
        <v>10</v>
      </c>
      <c r="F77" s="14">
        <v>9</v>
      </c>
      <c r="G77" s="158">
        <v>7</v>
      </c>
      <c r="H77" s="158">
        <v>7</v>
      </c>
      <c r="I77" s="158">
        <v>6</v>
      </c>
      <c r="J77" s="14"/>
      <c r="K77" s="14"/>
      <c r="L77" s="14"/>
      <c r="M77" s="14"/>
      <c r="N77" s="14"/>
      <c r="O77" s="14"/>
      <c r="P77" s="1"/>
      <c r="Q77" s="68">
        <v>7822.57</v>
      </c>
      <c r="R77" s="69">
        <v>3140.38</v>
      </c>
      <c r="S77" s="69">
        <v>2522.29</v>
      </c>
      <c r="T77" s="70">
        <f t="shared" si="6"/>
        <v>13485.240000000002</v>
      </c>
      <c r="U77" s="68">
        <v>1368.12</v>
      </c>
      <c r="V77" s="69">
        <v>2962.17</v>
      </c>
      <c r="W77" s="69">
        <v>2880.57</v>
      </c>
      <c r="X77" s="70">
        <f t="shared" si="7"/>
        <v>7210.8600000000006</v>
      </c>
      <c r="Y77" s="68">
        <v>772.21</v>
      </c>
      <c r="Z77" s="69">
        <v>1580.53</v>
      </c>
      <c r="AA77" s="69">
        <v>30314.28</v>
      </c>
      <c r="AB77" s="70">
        <f t="shared" si="8"/>
        <v>32667.019999999997</v>
      </c>
      <c r="AC77" s="166">
        <v>5400.85</v>
      </c>
      <c r="AD77" s="167">
        <v>1236.96</v>
      </c>
      <c r="AE77" s="167">
        <v>4698.2700000000004</v>
      </c>
      <c r="AF77" s="168">
        <f t="shared" si="9"/>
        <v>11336.080000000002</v>
      </c>
      <c r="AG77" s="167">
        <v>4156.74</v>
      </c>
      <c r="AH77" s="167">
        <v>1077.3399999999999</v>
      </c>
      <c r="AI77" s="167">
        <v>5192.3</v>
      </c>
      <c r="AJ77" s="168">
        <f t="shared" si="10"/>
        <v>10426.380000000001</v>
      </c>
      <c r="AK77" s="167">
        <v>4058.78</v>
      </c>
      <c r="AL77" s="167">
        <v>130.66999999999999</v>
      </c>
      <c r="AM77" s="167">
        <v>5543.63</v>
      </c>
      <c r="AN77" s="168">
        <f t="shared" si="11"/>
        <v>9733.08</v>
      </c>
      <c r="AO77" s="12"/>
      <c r="AR77" s="9"/>
      <c r="AS77" s="12"/>
      <c r="AV77" s="9"/>
      <c r="AW77" s="12"/>
      <c r="AZ77" s="9"/>
      <c r="BA77" s="12"/>
      <c r="BD77" s="9"/>
      <c r="BE77" s="12"/>
      <c r="BH77" s="9"/>
      <c r="BI77" s="12"/>
      <c r="BL77" s="9"/>
      <c r="BM77" s="1"/>
      <c r="BN77" s="68"/>
      <c r="BO77" s="76"/>
      <c r="BP77" s="76"/>
      <c r="BQ77" s="70"/>
      <c r="BR77" s="68"/>
      <c r="BS77" s="76"/>
      <c r="BT77" s="76"/>
      <c r="BU77" s="70"/>
      <c r="BV77" s="68"/>
      <c r="BW77" s="76"/>
      <c r="BX77" s="76"/>
      <c r="BY77" s="70"/>
      <c r="BZ77" s="68"/>
      <c r="CA77" s="69"/>
      <c r="CB77" s="69"/>
      <c r="CC77" s="70"/>
      <c r="CD77" s="68"/>
      <c r="CE77" s="69"/>
      <c r="CF77" s="69"/>
      <c r="CG77" s="70"/>
      <c r="CH77" s="5"/>
      <c r="CK77" s="9"/>
      <c r="CL77" s="12"/>
      <c r="CO77" s="9"/>
      <c r="CP77" s="12"/>
      <c r="CS77" s="9"/>
      <c r="CT77" s="12"/>
      <c r="CW77" s="9"/>
      <c r="CX77" s="12"/>
      <c r="DA77" s="9"/>
      <c r="DF77" s="12"/>
      <c r="DI77" s="9"/>
      <c r="DJ77" s="1"/>
      <c r="DK77" s="14"/>
      <c r="DL77" s="14"/>
      <c r="DM77" s="14"/>
      <c r="DN77" s="14"/>
      <c r="DO77" s="14"/>
      <c r="DP77" s="14"/>
      <c r="DQ77" s="14"/>
      <c r="DR77" s="14"/>
      <c r="DS77" s="12"/>
      <c r="DT77" s="14"/>
      <c r="DV77" s="14"/>
      <c r="DW77" s="1"/>
      <c r="DX77" s="12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9"/>
      <c r="EJ77" s="1"/>
      <c r="EK77" s="14"/>
      <c r="EL77" s="14"/>
      <c r="EM77" s="14"/>
      <c r="EN77" s="14"/>
      <c r="EO77" s="14"/>
      <c r="EP77" s="14"/>
      <c r="EQ77" s="14"/>
      <c r="ER77" s="14"/>
      <c r="ES77" s="14"/>
      <c r="EU77" s="14"/>
      <c r="EW77" s="1"/>
      <c r="EX77" s="14"/>
      <c r="EY77" s="14"/>
      <c r="EZ77" s="14"/>
      <c r="FA77" s="14"/>
      <c r="FB77" s="14"/>
      <c r="FC77" s="14"/>
      <c r="FD77" s="14"/>
      <c r="FE77" s="14"/>
      <c r="FF77" s="14"/>
      <c r="FH77" s="14"/>
      <c r="FJ77" s="1"/>
      <c r="FK77" s="14"/>
      <c r="FL77" s="14"/>
      <c r="FM77" s="12"/>
      <c r="FN77" s="12"/>
      <c r="FO77" s="14"/>
      <c r="FP77" s="14"/>
      <c r="FQ77" s="9"/>
      <c r="FR77" s="9"/>
      <c r="FT77" s="12"/>
      <c r="FU77" s="14"/>
      <c r="FV77" s="9"/>
    </row>
    <row r="78" spans="1:178" ht="14.65" thickBot="1" x14ac:dyDescent="0.5">
      <c r="A78" s="24" t="s">
        <v>112</v>
      </c>
      <c r="B78" s="9" t="s">
        <v>143</v>
      </c>
      <c r="C78" s="1"/>
      <c r="D78" s="14">
        <v>4</v>
      </c>
      <c r="E78" s="14">
        <v>4</v>
      </c>
      <c r="F78" s="14">
        <v>4</v>
      </c>
      <c r="G78" s="158">
        <v>4</v>
      </c>
      <c r="H78" s="158">
        <v>5</v>
      </c>
      <c r="I78" s="158">
        <v>5</v>
      </c>
      <c r="J78" s="14"/>
      <c r="K78" s="14"/>
      <c r="L78" s="14"/>
      <c r="M78" s="14"/>
      <c r="N78" s="14"/>
      <c r="O78" s="14"/>
      <c r="P78" s="1"/>
      <c r="Q78" s="68">
        <v>3259.42</v>
      </c>
      <c r="R78" s="69"/>
      <c r="S78" s="69">
        <v>5434.91</v>
      </c>
      <c r="T78" s="70">
        <f t="shared" si="6"/>
        <v>8694.33</v>
      </c>
      <c r="U78" s="68">
        <v>1656.86</v>
      </c>
      <c r="V78" s="69">
        <v>5528.88</v>
      </c>
      <c r="W78" s="69"/>
      <c r="X78" s="70">
        <f t="shared" si="7"/>
        <v>7185.74</v>
      </c>
      <c r="Y78" s="68">
        <v>52.55</v>
      </c>
      <c r="Z78" s="69">
        <v>7440.28</v>
      </c>
      <c r="AA78" s="69"/>
      <c r="AB78" s="70">
        <f t="shared" si="8"/>
        <v>7492.83</v>
      </c>
      <c r="AC78" s="166">
        <v>2434.4299999999998</v>
      </c>
      <c r="AD78" s="170"/>
      <c r="AE78" s="167">
        <v>940.4</v>
      </c>
      <c r="AF78" s="168">
        <f t="shared" si="9"/>
        <v>3374.83</v>
      </c>
      <c r="AG78" s="171">
        <v>2220</v>
      </c>
      <c r="AH78" s="170"/>
      <c r="AI78" s="167">
        <v>1380.71</v>
      </c>
      <c r="AJ78" s="168">
        <f t="shared" si="10"/>
        <v>3600.71</v>
      </c>
      <c r="AK78" s="167">
        <v>4287.3500000000004</v>
      </c>
      <c r="AL78" s="167">
        <v>359.71</v>
      </c>
      <c r="AM78" s="167">
        <v>1885.12</v>
      </c>
      <c r="AN78" s="168">
        <f t="shared" si="11"/>
        <v>6532.18</v>
      </c>
      <c r="AO78" s="12"/>
      <c r="AR78" s="9"/>
      <c r="AS78" s="12"/>
      <c r="AV78" s="9"/>
      <c r="AW78" s="12"/>
      <c r="AZ78" s="9"/>
      <c r="BA78" s="12"/>
      <c r="BD78" s="9"/>
      <c r="BE78" s="12"/>
      <c r="BH78" s="9"/>
      <c r="BI78" s="12"/>
      <c r="BL78" s="9"/>
      <c r="BM78" s="1"/>
      <c r="BN78" s="68"/>
      <c r="BO78" s="76"/>
      <c r="BP78" s="76"/>
      <c r="BQ78" s="70"/>
      <c r="BR78" s="68"/>
      <c r="BS78" s="76"/>
      <c r="BT78" s="76"/>
      <c r="BU78" s="70"/>
      <c r="BV78" s="68"/>
      <c r="BW78" s="76"/>
      <c r="BX78" s="76"/>
      <c r="BY78" s="70"/>
      <c r="BZ78" s="68"/>
      <c r="CA78" s="69"/>
      <c r="CB78" s="69"/>
      <c r="CC78" s="70"/>
      <c r="CD78" s="68"/>
      <c r="CE78" s="69"/>
      <c r="CF78" s="69"/>
      <c r="CG78" s="70"/>
      <c r="CH78" s="5"/>
      <c r="CK78" s="9"/>
      <c r="CL78" s="12"/>
      <c r="CO78" s="9"/>
      <c r="CP78" s="12"/>
      <c r="CS78" s="9"/>
      <c r="CT78" s="12"/>
      <c r="CW78" s="9"/>
      <c r="CX78" s="12"/>
      <c r="DA78" s="9"/>
      <c r="DF78" s="12"/>
      <c r="DI78" s="9"/>
      <c r="DJ78" s="1"/>
      <c r="DK78" s="14">
        <v>1090.55</v>
      </c>
      <c r="DL78" s="14"/>
      <c r="DM78" s="14"/>
      <c r="DN78" s="14"/>
      <c r="DO78" s="14"/>
      <c r="DP78" s="14"/>
      <c r="DQ78" s="14"/>
      <c r="DR78" s="14"/>
      <c r="DS78" s="12"/>
      <c r="DT78" s="14"/>
      <c r="DV78" s="14"/>
      <c r="DW78" s="1"/>
      <c r="DX78" s="12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9"/>
      <c r="EJ78" s="1"/>
      <c r="EK78" s="14">
        <v>1</v>
      </c>
      <c r="EL78" s="14"/>
      <c r="EM78" s="14"/>
      <c r="EN78" s="14"/>
      <c r="EO78" s="14"/>
      <c r="EP78" s="14"/>
      <c r="EQ78" s="14"/>
      <c r="ER78" s="14"/>
      <c r="ES78" s="14"/>
      <c r="EU78" s="14"/>
      <c r="EW78" s="1"/>
      <c r="EX78" s="14">
        <v>1090.55</v>
      </c>
      <c r="EY78" s="14"/>
      <c r="EZ78" s="14"/>
      <c r="FA78" s="14"/>
      <c r="FB78" s="14"/>
      <c r="FC78" s="14"/>
      <c r="FD78" s="14"/>
      <c r="FE78" s="14"/>
      <c r="FF78" s="14"/>
      <c r="FH78" s="14"/>
      <c r="FJ78" s="1"/>
      <c r="FK78" s="14"/>
      <c r="FL78" s="14"/>
      <c r="FM78" s="12"/>
      <c r="FN78" s="12"/>
      <c r="FO78" s="14"/>
      <c r="FP78" s="14"/>
      <c r="FQ78" s="9"/>
      <c r="FR78" s="9"/>
      <c r="FT78" s="12"/>
      <c r="FU78" s="14"/>
      <c r="FV78" s="9"/>
    </row>
    <row r="79" spans="1:178" ht="14.65" thickBot="1" x14ac:dyDescent="0.5">
      <c r="A79" s="24" t="s">
        <v>113</v>
      </c>
      <c r="B79" s="9" t="s">
        <v>143</v>
      </c>
      <c r="C79" s="1"/>
      <c r="D79" s="14">
        <v>1</v>
      </c>
      <c r="E79" s="14"/>
      <c r="F79" s="14"/>
      <c r="G79" s="160"/>
      <c r="H79" s="158">
        <v>1</v>
      </c>
      <c r="I79" s="159"/>
      <c r="J79" s="14"/>
      <c r="K79" s="14"/>
      <c r="L79" s="14"/>
      <c r="M79" s="14"/>
      <c r="N79" s="14"/>
      <c r="O79" s="14"/>
      <c r="P79" s="1"/>
      <c r="Q79" s="68">
        <v>101.01</v>
      </c>
      <c r="R79" s="69"/>
      <c r="S79" s="69"/>
      <c r="T79" s="70">
        <f t="shared" si="6"/>
        <v>101.01</v>
      </c>
      <c r="U79" s="68"/>
      <c r="V79" s="69"/>
      <c r="W79" s="69"/>
      <c r="X79" s="70">
        <f t="shared" si="7"/>
        <v>0</v>
      </c>
      <c r="Y79" s="68"/>
      <c r="Z79" s="69"/>
      <c r="AA79" s="69"/>
      <c r="AB79" s="70">
        <f t="shared" si="8"/>
        <v>0</v>
      </c>
      <c r="AC79" s="172"/>
      <c r="AD79" s="170"/>
      <c r="AE79" s="170"/>
      <c r="AF79" s="168">
        <f t="shared" si="9"/>
        <v>0</v>
      </c>
      <c r="AG79" s="167">
        <v>250.83</v>
      </c>
      <c r="AH79" s="170"/>
      <c r="AI79" s="170"/>
      <c r="AJ79" s="168">
        <f t="shared" si="10"/>
        <v>250.83</v>
      </c>
      <c r="AK79" s="169"/>
      <c r="AL79" s="169"/>
      <c r="AM79" s="169"/>
      <c r="AN79" s="168">
        <f t="shared" si="11"/>
        <v>0</v>
      </c>
      <c r="AO79" s="12"/>
      <c r="AR79" s="9"/>
      <c r="AS79" s="12"/>
      <c r="AV79" s="9"/>
      <c r="AW79" s="12"/>
      <c r="AZ79" s="9"/>
      <c r="BA79" s="12"/>
      <c r="BD79" s="9"/>
      <c r="BE79" s="12"/>
      <c r="BH79" s="9"/>
      <c r="BI79" s="12"/>
      <c r="BL79" s="9"/>
      <c r="BM79" s="1"/>
      <c r="BN79" s="68"/>
      <c r="BO79" s="76"/>
      <c r="BP79" s="76"/>
      <c r="BQ79" s="70"/>
      <c r="BR79" s="68"/>
      <c r="BS79" s="76"/>
      <c r="BT79" s="76"/>
      <c r="BU79" s="70"/>
      <c r="BV79" s="68"/>
      <c r="BW79" s="76"/>
      <c r="BX79" s="76"/>
      <c r="BY79" s="70"/>
      <c r="BZ79" s="68"/>
      <c r="CA79" s="69"/>
      <c r="CB79" s="69"/>
      <c r="CC79" s="70"/>
      <c r="CD79" s="68"/>
      <c r="CE79" s="69"/>
      <c r="CF79" s="69"/>
      <c r="CG79" s="70"/>
      <c r="CH79" s="5"/>
      <c r="CK79" s="9"/>
      <c r="CL79" s="12"/>
      <c r="CO79" s="9"/>
      <c r="CP79" s="12"/>
      <c r="CS79" s="9"/>
      <c r="CT79" s="12"/>
      <c r="CW79" s="9"/>
      <c r="CX79" s="12"/>
      <c r="DA79" s="9"/>
      <c r="DF79" s="12"/>
      <c r="DI79" s="9"/>
      <c r="DJ79" s="1"/>
      <c r="DK79" s="14"/>
      <c r="DL79" s="14"/>
      <c r="DM79" s="14"/>
      <c r="DN79" s="14"/>
      <c r="DO79" s="14"/>
      <c r="DP79" s="14"/>
      <c r="DQ79" s="14"/>
      <c r="DR79" s="14"/>
      <c r="DS79" s="12"/>
      <c r="DT79" s="14"/>
      <c r="DV79" s="14"/>
      <c r="DW79" s="1"/>
      <c r="DX79" s="12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9"/>
      <c r="EJ79" s="1"/>
      <c r="EK79" s="14"/>
      <c r="EL79" s="14"/>
      <c r="EM79" s="14"/>
      <c r="EN79" s="14"/>
      <c r="EO79" s="14"/>
      <c r="EP79" s="14"/>
      <c r="EQ79" s="14"/>
      <c r="ER79" s="14"/>
      <c r="ES79" s="14"/>
      <c r="EU79" s="14"/>
      <c r="EW79" s="1"/>
      <c r="EX79" s="14"/>
      <c r="EY79" s="14"/>
      <c r="EZ79" s="14"/>
      <c r="FA79" s="14"/>
      <c r="FB79" s="14"/>
      <c r="FC79" s="14"/>
      <c r="FD79" s="14"/>
      <c r="FE79" s="14"/>
      <c r="FF79" s="14"/>
      <c r="FH79" s="14"/>
      <c r="FJ79" s="1"/>
      <c r="FK79" s="14"/>
      <c r="FL79" s="14"/>
      <c r="FM79" s="12"/>
      <c r="FN79" s="12"/>
      <c r="FO79" s="14"/>
      <c r="FP79" s="14"/>
      <c r="FQ79" s="9"/>
      <c r="FR79" s="9"/>
      <c r="FT79" s="12"/>
      <c r="FU79" s="14"/>
      <c r="FV79" s="9"/>
    </row>
    <row r="80" spans="1:178" ht="14.65" thickBot="1" x14ac:dyDescent="0.5">
      <c r="A80" s="24" t="s">
        <v>114</v>
      </c>
      <c r="B80" s="9" t="s">
        <v>143</v>
      </c>
      <c r="C80" s="1"/>
      <c r="D80" s="14">
        <v>1</v>
      </c>
      <c r="E80" s="14"/>
      <c r="F80" s="14"/>
      <c r="G80" s="160"/>
      <c r="H80" s="159"/>
      <c r="I80" s="158">
        <v>1</v>
      </c>
      <c r="J80" s="14"/>
      <c r="K80" s="14"/>
      <c r="L80" s="14"/>
      <c r="M80" s="14"/>
      <c r="N80" s="14"/>
      <c r="O80" s="14"/>
      <c r="P80" s="1"/>
      <c r="Q80" s="68">
        <v>29.93</v>
      </c>
      <c r="R80" s="69"/>
      <c r="S80" s="69"/>
      <c r="T80" s="70">
        <f t="shared" si="6"/>
        <v>29.93</v>
      </c>
      <c r="U80" s="68"/>
      <c r="V80" s="69"/>
      <c r="W80" s="69"/>
      <c r="X80" s="70">
        <f t="shared" si="7"/>
        <v>0</v>
      </c>
      <c r="Y80" s="68"/>
      <c r="Z80" s="69"/>
      <c r="AA80" s="69"/>
      <c r="AB80" s="70">
        <f t="shared" si="8"/>
        <v>0</v>
      </c>
      <c r="AC80" s="172"/>
      <c r="AD80" s="170"/>
      <c r="AE80" s="170"/>
      <c r="AF80" s="168">
        <f t="shared" si="9"/>
        <v>0</v>
      </c>
      <c r="AG80" s="170"/>
      <c r="AH80" s="170"/>
      <c r="AI80" s="170"/>
      <c r="AJ80" s="168">
        <f t="shared" si="10"/>
        <v>0</v>
      </c>
      <c r="AK80" s="167">
        <v>105.62</v>
      </c>
      <c r="AL80" s="169"/>
      <c r="AM80" s="169"/>
      <c r="AN80" s="168">
        <f t="shared" si="11"/>
        <v>105.62</v>
      </c>
      <c r="AO80" s="12"/>
      <c r="AR80" s="9"/>
      <c r="AS80" s="12"/>
      <c r="AV80" s="9"/>
      <c r="AW80" s="12"/>
      <c r="AZ80" s="9"/>
      <c r="BA80" s="12"/>
      <c r="BD80" s="9"/>
      <c r="BE80" s="12"/>
      <c r="BH80" s="9"/>
      <c r="BI80" s="12"/>
      <c r="BL80" s="9"/>
      <c r="BM80" s="1"/>
      <c r="BN80" s="68"/>
      <c r="BO80" s="76"/>
      <c r="BP80" s="76"/>
      <c r="BQ80" s="70"/>
      <c r="BR80" s="68"/>
      <c r="BS80" s="76"/>
      <c r="BT80" s="76"/>
      <c r="BU80" s="70"/>
      <c r="BV80" s="68"/>
      <c r="BW80" s="76"/>
      <c r="BX80" s="76"/>
      <c r="BY80" s="70"/>
      <c r="BZ80" s="68"/>
      <c r="CA80" s="69"/>
      <c r="CB80" s="69"/>
      <c r="CC80" s="70"/>
      <c r="CD80" s="68"/>
      <c r="CE80" s="69"/>
      <c r="CF80" s="69"/>
      <c r="CG80" s="70"/>
      <c r="CH80" s="5"/>
      <c r="CK80" s="9"/>
      <c r="CL80" s="12"/>
      <c r="CO80" s="9"/>
      <c r="CP80" s="12"/>
      <c r="CS80" s="9"/>
      <c r="CT80" s="12"/>
      <c r="CW80" s="9"/>
      <c r="CX80" s="12"/>
      <c r="DA80" s="9"/>
      <c r="DF80" s="12"/>
      <c r="DI80" s="9"/>
      <c r="DJ80" s="1"/>
      <c r="DK80" s="14"/>
      <c r="DL80" s="14"/>
      <c r="DM80" s="14"/>
      <c r="DN80" s="14"/>
      <c r="DO80" s="14"/>
      <c r="DP80" s="14"/>
      <c r="DQ80" s="14"/>
      <c r="DR80" s="14"/>
      <c r="DS80" s="12"/>
      <c r="DT80" s="14"/>
      <c r="DV80" s="14"/>
      <c r="DW80" s="1"/>
      <c r="DX80" s="12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9"/>
      <c r="EJ80" s="1"/>
      <c r="EK80" s="14"/>
      <c r="EL80" s="14"/>
      <c r="EM80" s="14"/>
      <c r="EN80" s="14"/>
      <c r="EO80" s="14"/>
      <c r="EP80" s="14"/>
      <c r="EQ80" s="14"/>
      <c r="ER80" s="14"/>
      <c r="ES80" s="14"/>
      <c r="EU80" s="14"/>
      <c r="EW80" s="1"/>
      <c r="EX80" s="14"/>
      <c r="EY80" s="14"/>
      <c r="EZ80" s="14"/>
      <c r="FA80" s="14"/>
      <c r="FB80" s="14"/>
      <c r="FC80" s="14"/>
      <c r="FD80" s="14"/>
      <c r="FE80" s="14"/>
      <c r="FF80" s="14"/>
      <c r="FH80" s="14"/>
      <c r="FJ80" s="1"/>
      <c r="FK80" s="14"/>
      <c r="FL80" s="14"/>
      <c r="FM80" s="12"/>
      <c r="FN80" s="12"/>
      <c r="FO80" s="14"/>
      <c r="FP80" s="14"/>
      <c r="FQ80" s="9"/>
      <c r="FR80" s="9"/>
      <c r="FT80" s="12"/>
      <c r="FU80" s="14"/>
      <c r="FV80" s="9"/>
    </row>
    <row r="81" spans="1:178" ht="14.65" thickBot="1" x14ac:dyDescent="0.5">
      <c r="A81" s="24" t="s">
        <v>115</v>
      </c>
      <c r="B81" s="9" t="s">
        <v>143</v>
      </c>
      <c r="C81" s="1"/>
      <c r="D81" s="14">
        <v>4</v>
      </c>
      <c r="E81" s="14">
        <v>3</v>
      </c>
      <c r="F81" s="14">
        <v>5</v>
      </c>
      <c r="G81" s="158">
        <v>4</v>
      </c>
      <c r="H81" s="158">
        <v>7</v>
      </c>
      <c r="I81" s="158">
        <v>3</v>
      </c>
      <c r="J81" s="14"/>
      <c r="K81" s="14"/>
      <c r="L81" s="14"/>
      <c r="M81" s="14"/>
      <c r="N81" s="14"/>
      <c r="O81" s="14"/>
      <c r="P81" s="1"/>
      <c r="Q81" s="68">
        <v>581.26</v>
      </c>
      <c r="R81" s="69"/>
      <c r="S81" s="69">
        <v>3077.97</v>
      </c>
      <c r="T81" s="70">
        <f t="shared" si="6"/>
        <v>3659.2299999999996</v>
      </c>
      <c r="U81" s="68"/>
      <c r="V81" s="69">
        <v>885.13</v>
      </c>
      <c r="W81" s="69">
        <v>3737.65</v>
      </c>
      <c r="X81" s="70">
        <f t="shared" si="7"/>
        <v>4622.78</v>
      </c>
      <c r="Y81" s="68">
        <v>175.57</v>
      </c>
      <c r="Z81" s="69"/>
      <c r="AA81" s="69">
        <v>4038.83</v>
      </c>
      <c r="AB81" s="70">
        <f t="shared" si="8"/>
        <v>4214.3999999999996</v>
      </c>
      <c r="AC81" s="166">
        <v>255.29</v>
      </c>
      <c r="AD81" s="167">
        <v>98.35</v>
      </c>
      <c r="AE81" s="167">
        <v>4077.38</v>
      </c>
      <c r="AF81" s="168">
        <f t="shared" si="9"/>
        <v>4431.0200000000004</v>
      </c>
      <c r="AG81" s="167">
        <v>76.88</v>
      </c>
      <c r="AH81" s="167">
        <v>389.57</v>
      </c>
      <c r="AI81" s="167">
        <v>1670.45</v>
      </c>
      <c r="AJ81" s="168">
        <f t="shared" si="10"/>
        <v>2136.9</v>
      </c>
      <c r="AK81" s="169"/>
      <c r="AL81" s="167">
        <v>42.4</v>
      </c>
      <c r="AM81" s="167">
        <v>2621.92</v>
      </c>
      <c r="AN81" s="168">
        <f t="shared" si="11"/>
        <v>2664.32</v>
      </c>
      <c r="AO81" s="12"/>
      <c r="AR81" s="9"/>
      <c r="AS81" s="12"/>
      <c r="AV81" s="9"/>
      <c r="AW81" s="12"/>
      <c r="AZ81" s="9"/>
      <c r="BA81" s="12"/>
      <c r="BD81" s="9"/>
      <c r="BE81" s="12"/>
      <c r="BH81" s="9"/>
      <c r="BI81" s="12"/>
      <c r="BL81" s="9"/>
      <c r="BM81" s="1"/>
      <c r="BN81" s="68"/>
      <c r="BO81" s="76"/>
      <c r="BP81" s="76"/>
      <c r="BQ81" s="70"/>
      <c r="BR81" s="68"/>
      <c r="BS81" s="76"/>
      <c r="BT81" s="76"/>
      <c r="BU81" s="70"/>
      <c r="BV81" s="68"/>
      <c r="BW81" s="76"/>
      <c r="BX81" s="76"/>
      <c r="BY81" s="70"/>
      <c r="BZ81" s="68"/>
      <c r="CA81" s="69"/>
      <c r="CB81" s="69"/>
      <c r="CC81" s="70"/>
      <c r="CD81" s="68"/>
      <c r="CE81" s="69"/>
      <c r="CF81" s="69"/>
      <c r="CG81" s="70"/>
      <c r="CH81" s="5"/>
      <c r="CK81" s="9"/>
      <c r="CL81" s="12"/>
      <c r="CO81" s="9"/>
      <c r="CP81" s="12"/>
      <c r="CS81" s="9"/>
      <c r="CT81" s="12"/>
      <c r="CW81" s="9"/>
      <c r="CX81" s="12"/>
      <c r="DA81" s="9"/>
      <c r="DF81" s="12"/>
      <c r="DI81" s="9"/>
      <c r="DJ81" s="1"/>
      <c r="DK81" s="14"/>
      <c r="DL81" s="14"/>
      <c r="DM81" s="14"/>
      <c r="DN81" s="14"/>
      <c r="DO81" s="14"/>
      <c r="DP81" s="14"/>
      <c r="DQ81" s="14"/>
      <c r="DR81" s="14"/>
      <c r="DS81" s="12"/>
      <c r="DT81" s="14"/>
      <c r="DV81" s="14"/>
      <c r="DW81" s="1"/>
      <c r="DX81" s="12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9"/>
      <c r="EJ81" s="1"/>
      <c r="EK81" s="14"/>
      <c r="EL81" s="14"/>
      <c r="EM81" s="14"/>
      <c r="EN81" s="14"/>
      <c r="EO81" s="14"/>
      <c r="EP81" s="14"/>
      <c r="EQ81" s="14"/>
      <c r="ER81" s="14"/>
      <c r="ES81" s="14"/>
      <c r="EU81" s="14"/>
      <c r="EW81" s="1"/>
      <c r="EX81" s="14"/>
      <c r="EY81" s="14"/>
      <c r="EZ81" s="14"/>
      <c r="FA81" s="14"/>
      <c r="FB81" s="14"/>
      <c r="FC81" s="14"/>
      <c r="FD81" s="14"/>
      <c r="FE81" s="14"/>
      <c r="FF81" s="14"/>
      <c r="FH81" s="14"/>
      <c r="FJ81" s="1"/>
      <c r="FK81" s="14"/>
      <c r="FL81" s="14"/>
      <c r="FM81" s="12"/>
      <c r="FN81" s="12"/>
      <c r="FO81" s="14"/>
      <c r="FP81" s="14"/>
      <c r="FQ81" s="9"/>
      <c r="FR81" s="9"/>
      <c r="FT81" s="12"/>
      <c r="FU81" s="14"/>
      <c r="FV81" s="9"/>
    </row>
    <row r="82" spans="1:178" ht="14.65" thickBot="1" x14ac:dyDescent="0.5">
      <c r="A82" s="24" t="s">
        <v>116</v>
      </c>
      <c r="B82" s="9" t="s">
        <v>143</v>
      </c>
      <c r="C82" s="1"/>
      <c r="D82" s="14">
        <v>4</v>
      </c>
      <c r="E82" s="14">
        <v>5</v>
      </c>
      <c r="F82" s="14">
        <v>3</v>
      </c>
      <c r="G82" s="158">
        <v>3</v>
      </c>
      <c r="H82" s="158">
        <v>4</v>
      </c>
      <c r="I82" s="158">
        <v>1</v>
      </c>
      <c r="J82" s="14"/>
      <c r="K82" s="14"/>
      <c r="L82" s="14"/>
      <c r="M82" s="14"/>
      <c r="N82" s="14"/>
      <c r="O82" s="14"/>
      <c r="P82" s="1"/>
      <c r="Q82" s="68">
        <v>2397.44</v>
      </c>
      <c r="R82" s="69">
        <v>295.89999999999998</v>
      </c>
      <c r="S82" s="69">
        <v>14721.54</v>
      </c>
      <c r="T82" s="70">
        <f t="shared" si="6"/>
        <v>17414.88</v>
      </c>
      <c r="U82" s="68">
        <v>1746.38</v>
      </c>
      <c r="V82" s="69">
        <v>335.9</v>
      </c>
      <c r="W82" s="69">
        <v>16649.14</v>
      </c>
      <c r="X82" s="70">
        <f t="shared" si="7"/>
        <v>18731.419999999998</v>
      </c>
      <c r="Y82" s="68">
        <v>485.89</v>
      </c>
      <c r="Z82" s="69"/>
      <c r="AA82" s="69">
        <v>19552.02</v>
      </c>
      <c r="AB82" s="70">
        <f t="shared" si="8"/>
        <v>20037.91</v>
      </c>
      <c r="AC82" s="166">
        <v>2134.31</v>
      </c>
      <c r="AD82" s="170"/>
      <c r="AE82" s="167">
        <v>22930.89</v>
      </c>
      <c r="AF82" s="168">
        <f t="shared" si="9"/>
        <v>25065.200000000001</v>
      </c>
      <c r="AG82" s="167">
        <v>1039.9100000000001</v>
      </c>
      <c r="AH82" s="170"/>
      <c r="AI82" s="167">
        <v>26267.73</v>
      </c>
      <c r="AJ82" s="168">
        <f t="shared" si="10"/>
        <v>27307.64</v>
      </c>
      <c r="AK82" s="169"/>
      <c r="AL82" s="169"/>
      <c r="AM82" s="167">
        <v>28430.29</v>
      </c>
      <c r="AN82" s="168">
        <f t="shared" si="11"/>
        <v>28430.29</v>
      </c>
      <c r="AO82" s="12"/>
      <c r="AR82" s="9"/>
      <c r="AS82" s="12"/>
      <c r="AV82" s="9"/>
      <c r="AW82" s="12"/>
      <c r="AZ82" s="9"/>
      <c r="BA82" s="12"/>
      <c r="BD82" s="9"/>
      <c r="BE82" s="12"/>
      <c r="BH82" s="9"/>
      <c r="BI82" s="12"/>
      <c r="BL82" s="9"/>
      <c r="BM82" s="1"/>
      <c r="BN82" s="68"/>
      <c r="BO82" s="76"/>
      <c r="BP82" s="76"/>
      <c r="BQ82" s="70"/>
      <c r="BR82" s="68"/>
      <c r="BS82" s="76"/>
      <c r="BT82" s="76"/>
      <c r="BU82" s="70"/>
      <c r="BV82" s="68"/>
      <c r="BW82" s="76"/>
      <c r="BX82" s="76"/>
      <c r="BY82" s="70"/>
      <c r="BZ82" s="68"/>
      <c r="CA82" s="69"/>
      <c r="CB82" s="69"/>
      <c r="CC82" s="70"/>
      <c r="CD82" s="68"/>
      <c r="CE82" s="69"/>
      <c r="CF82" s="69"/>
      <c r="CG82" s="70"/>
      <c r="CH82" s="5"/>
      <c r="CK82" s="9"/>
      <c r="CL82" s="12"/>
      <c r="CO82" s="9"/>
      <c r="CP82" s="12"/>
      <c r="CS82" s="9"/>
      <c r="CT82" s="12"/>
      <c r="CW82" s="9"/>
      <c r="CX82" s="12"/>
      <c r="DA82" s="9"/>
      <c r="DF82" s="12"/>
      <c r="DI82" s="9"/>
      <c r="DJ82" s="1"/>
      <c r="DK82" s="14"/>
      <c r="DL82" s="14"/>
      <c r="DM82" s="14"/>
      <c r="DN82" s="14"/>
      <c r="DO82" s="14"/>
      <c r="DP82" s="14"/>
      <c r="DQ82" s="14"/>
      <c r="DR82" s="14"/>
      <c r="DS82" s="12"/>
      <c r="DT82" s="14"/>
      <c r="DV82" s="14"/>
      <c r="DW82" s="1"/>
      <c r="DX82" s="12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9"/>
      <c r="EJ82" s="1"/>
      <c r="EK82" s="14"/>
      <c r="EL82" s="14"/>
      <c r="EM82" s="14"/>
      <c r="EN82" s="14"/>
      <c r="EO82" s="14"/>
      <c r="EP82" s="14"/>
      <c r="EQ82" s="14"/>
      <c r="ER82" s="14"/>
      <c r="ES82" s="14"/>
      <c r="EU82" s="14"/>
      <c r="EW82" s="1"/>
      <c r="EX82" s="14"/>
      <c r="EY82" s="14"/>
      <c r="EZ82" s="14"/>
      <c r="FA82" s="14"/>
      <c r="FB82" s="14"/>
      <c r="FC82" s="14"/>
      <c r="FD82" s="14"/>
      <c r="FE82" s="14"/>
      <c r="FF82" s="14"/>
      <c r="FH82" s="14"/>
      <c r="FJ82" s="1"/>
      <c r="FK82" s="14">
        <v>-200</v>
      </c>
      <c r="FL82" s="14">
        <v>-100</v>
      </c>
      <c r="FM82" s="12">
        <v>-100</v>
      </c>
      <c r="FN82" s="12"/>
      <c r="FO82" s="14"/>
      <c r="FP82" s="14"/>
      <c r="FQ82" s="9"/>
      <c r="FR82" s="9"/>
      <c r="FT82" s="12"/>
      <c r="FU82" s="14"/>
      <c r="FV82" s="9"/>
    </row>
    <row r="83" spans="1:178" ht="14.65" thickBot="1" x14ac:dyDescent="0.5">
      <c r="A83" s="24" t="s">
        <v>117</v>
      </c>
      <c r="B83" s="9" t="s">
        <v>143</v>
      </c>
      <c r="C83" s="1"/>
      <c r="D83" s="14">
        <v>14</v>
      </c>
      <c r="E83" s="14">
        <v>15</v>
      </c>
      <c r="F83" s="14">
        <v>16</v>
      </c>
      <c r="G83" s="158">
        <v>16</v>
      </c>
      <c r="H83" s="158">
        <v>12</v>
      </c>
      <c r="I83" s="158">
        <v>11</v>
      </c>
      <c r="J83" s="14"/>
      <c r="K83" s="14"/>
      <c r="L83" s="14"/>
      <c r="M83" s="14"/>
      <c r="N83" s="14"/>
      <c r="O83" s="14"/>
      <c r="P83" s="1"/>
      <c r="Q83" s="68">
        <v>7693.56</v>
      </c>
      <c r="R83" s="69">
        <v>174.13</v>
      </c>
      <c r="S83" s="69">
        <v>457.32</v>
      </c>
      <c r="T83" s="70">
        <f t="shared" si="6"/>
        <v>8325.01</v>
      </c>
      <c r="U83" s="68">
        <v>6835.94</v>
      </c>
      <c r="V83" s="69">
        <v>156.13</v>
      </c>
      <c r="W83" s="69">
        <v>494.85</v>
      </c>
      <c r="X83" s="70">
        <f t="shared" si="7"/>
        <v>7486.92</v>
      </c>
      <c r="Y83" s="68">
        <v>6741.92</v>
      </c>
      <c r="Z83" s="69">
        <v>905.24</v>
      </c>
      <c r="AA83" s="69">
        <v>400</v>
      </c>
      <c r="AB83" s="70">
        <f t="shared" si="8"/>
        <v>8047.16</v>
      </c>
      <c r="AC83" s="166">
        <v>6305.11</v>
      </c>
      <c r="AD83" s="167">
        <v>2456.6799999999998</v>
      </c>
      <c r="AE83" s="167">
        <v>335.06</v>
      </c>
      <c r="AF83" s="168">
        <f t="shared" si="9"/>
        <v>9096.8499999999985</v>
      </c>
      <c r="AG83" s="167">
        <v>4897.96</v>
      </c>
      <c r="AH83" s="167">
        <v>500.4</v>
      </c>
      <c r="AI83" s="167">
        <v>269.27999999999997</v>
      </c>
      <c r="AJ83" s="168">
        <f t="shared" si="10"/>
        <v>5667.6399999999994</v>
      </c>
      <c r="AK83" s="167">
        <v>1231.26</v>
      </c>
      <c r="AL83" s="167">
        <v>1201.82</v>
      </c>
      <c r="AM83" s="167">
        <v>151.09</v>
      </c>
      <c r="AN83" s="168">
        <f t="shared" si="11"/>
        <v>2584.17</v>
      </c>
      <c r="AO83" s="12"/>
      <c r="AR83" s="9"/>
      <c r="AS83" s="12"/>
      <c r="AV83" s="9"/>
      <c r="AW83" s="12"/>
      <c r="AZ83" s="9"/>
      <c r="BA83" s="12"/>
      <c r="BD83" s="9"/>
      <c r="BE83" s="12"/>
      <c r="BH83" s="9"/>
      <c r="BI83" s="12"/>
      <c r="BL83" s="9"/>
      <c r="BM83" s="1"/>
      <c r="BN83" s="68"/>
      <c r="BO83" s="76"/>
      <c r="BP83" s="76"/>
      <c r="BQ83" s="70"/>
      <c r="BR83" s="68"/>
      <c r="BS83" s="76"/>
      <c r="BT83" s="76"/>
      <c r="BU83" s="70"/>
      <c r="BV83" s="68"/>
      <c r="BW83" s="76"/>
      <c r="BX83" s="76"/>
      <c r="BY83" s="70"/>
      <c r="BZ83" s="68"/>
      <c r="CA83" s="69"/>
      <c r="CB83" s="69"/>
      <c r="CC83" s="70"/>
      <c r="CD83" s="68"/>
      <c r="CE83" s="69"/>
      <c r="CF83" s="69"/>
      <c r="CG83" s="70"/>
      <c r="CH83" s="5"/>
      <c r="CK83" s="9"/>
      <c r="CL83" s="12"/>
      <c r="CO83" s="9"/>
      <c r="CP83" s="12"/>
      <c r="CS83" s="9"/>
      <c r="CT83" s="12"/>
      <c r="CW83" s="9"/>
      <c r="CX83" s="12"/>
      <c r="DA83" s="9"/>
      <c r="DF83" s="12"/>
      <c r="DI83" s="9"/>
      <c r="DJ83" s="1"/>
      <c r="DK83" s="14"/>
      <c r="DL83" s="14"/>
      <c r="DM83" s="14"/>
      <c r="DN83" s="14"/>
      <c r="DO83" s="14"/>
      <c r="DP83" s="14"/>
      <c r="DQ83" s="14"/>
      <c r="DR83" s="14"/>
      <c r="DS83" s="12"/>
      <c r="DT83" s="14"/>
      <c r="DV83" s="14"/>
      <c r="DW83" s="1"/>
      <c r="DX83" s="12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9"/>
      <c r="EJ83" s="1"/>
      <c r="EK83" s="14"/>
      <c r="EL83" s="14"/>
      <c r="EM83" s="14"/>
      <c r="EN83" s="14"/>
      <c r="EO83" s="14"/>
      <c r="EP83" s="14"/>
      <c r="EQ83" s="14"/>
      <c r="ER83" s="14"/>
      <c r="ES83" s="14"/>
      <c r="EU83" s="14"/>
      <c r="EW83" s="1"/>
      <c r="EX83" s="14"/>
      <c r="EY83" s="14"/>
      <c r="EZ83" s="14"/>
      <c r="FA83" s="14"/>
      <c r="FB83" s="14"/>
      <c r="FC83" s="14"/>
      <c r="FD83" s="14"/>
      <c r="FE83" s="14"/>
      <c r="FF83" s="14"/>
      <c r="FH83" s="14"/>
      <c r="FJ83" s="1"/>
      <c r="FK83" s="14"/>
      <c r="FL83" s="14"/>
      <c r="FM83" s="12"/>
      <c r="FN83" s="12"/>
      <c r="FO83" s="14"/>
      <c r="FP83" s="14"/>
      <c r="FQ83" s="9"/>
      <c r="FR83" s="9"/>
      <c r="FT83" s="12"/>
      <c r="FU83" s="14"/>
      <c r="FV83" s="9"/>
    </row>
    <row r="84" spans="1:178" ht="14.65" thickBot="1" x14ac:dyDescent="0.5">
      <c r="A84" s="24" t="s">
        <v>118</v>
      </c>
      <c r="B84" s="9" t="s">
        <v>143</v>
      </c>
      <c r="C84" s="1"/>
      <c r="D84" s="14">
        <v>162</v>
      </c>
      <c r="E84" s="14">
        <v>158</v>
      </c>
      <c r="F84" s="14">
        <v>138</v>
      </c>
      <c r="G84" s="158">
        <v>135</v>
      </c>
      <c r="H84" s="158">
        <v>136</v>
      </c>
      <c r="I84" s="158">
        <v>134</v>
      </c>
      <c r="J84" s="14"/>
      <c r="K84" s="14"/>
      <c r="L84" s="14"/>
      <c r="M84" s="14"/>
      <c r="N84" s="14"/>
      <c r="O84" s="14"/>
      <c r="P84" s="1"/>
      <c r="Q84" s="68">
        <v>202753.08</v>
      </c>
      <c r="R84" s="69">
        <v>31008.14</v>
      </c>
      <c r="S84" s="69">
        <v>174189.42</v>
      </c>
      <c r="T84" s="70">
        <f t="shared" si="6"/>
        <v>407950.64</v>
      </c>
      <c r="U84" s="68">
        <v>136799.17000000001</v>
      </c>
      <c r="V84" s="69">
        <v>67636.13</v>
      </c>
      <c r="W84" s="69">
        <v>206922.52</v>
      </c>
      <c r="X84" s="70">
        <f t="shared" si="7"/>
        <v>411357.82</v>
      </c>
      <c r="Y84" s="68">
        <v>113794.67</v>
      </c>
      <c r="Z84" s="69">
        <v>41948.31</v>
      </c>
      <c r="AA84" s="69">
        <v>212999</v>
      </c>
      <c r="AB84" s="70">
        <f t="shared" si="8"/>
        <v>368741.98</v>
      </c>
      <c r="AC84" s="166">
        <v>143958.32</v>
      </c>
      <c r="AD84" s="167">
        <v>17014.23</v>
      </c>
      <c r="AE84" s="167">
        <v>222583.16</v>
      </c>
      <c r="AF84" s="168">
        <f t="shared" si="9"/>
        <v>383555.71</v>
      </c>
      <c r="AG84" s="167">
        <v>47704.79</v>
      </c>
      <c r="AH84" s="167">
        <v>40106.550000000003</v>
      </c>
      <c r="AI84" s="167">
        <v>220037.18</v>
      </c>
      <c r="AJ84" s="168">
        <f t="shared" si="10"/>
        <v>307848.52</v>
      </c>
      <c r="AK84" s="167">
        <v>58536.98</v>
      </c>
      <c r="AL84" s="167">
        <v>23585.46</v>
      </c>
      <c r="AM84" s="167">
        <v>226136.38</v>
      </c>
      <c r="AN84" s="168">
        <f t="shared" si="11"/>
        <v>308258.82</v>
      </c>
      <c r="AO84" s="12"/>
      <c r="AR84" s="9"/>
      <c r="AS84" s="12"/>
      <c r="AV84" s="9"/>
      <c r="AW84" s="12"/>
      <c r="AZ84" s="9"/>
      <c r="BA84" s="12"/>
      <c r="BD84" s="9"/>
      <c r="BE84" s="12"/>
      <c r="BH84" s="9"/>
      <c r="BI84" s="12"/>
      <c r="BL84" s="9"/>
      <c r="BM84" s="1"/>
      <c r="BN84" s="68"/>
      <c r="BO84" s="76"/>
      <c r="BP84" s="76"/>
      <c r="BQ84" s="70"/>
      <c r="BR84" s="68"/>
      <c r="BS84" s="76"/>
      <c r="BT84" s="76"/>
      <c r="BU84" s="70"/>
      <c r="BV84" s="68"/>
      <c r="BW84" s="76"/>
      <c r="BX84" s="76"/>
      <c r="BY84" s="70"/>
      <c r="BZ84" s="68"/>
      <c r="CA84" s="69"/>
      <c r="CB84" s="69"/>
      <c r="CC84" s="70"/>
      <c r="CD84" s="68"/>
      <c r="CE84" s="69"/>
      <c r="CF84" s="69"/>
      <c r="CG84" s="70"/>
      <c r="CH84" s="5"/>
      <c r="CK84" s="9"/>
      <c r="CL84" s="12"/>
      <c r="CO84" s="9"/>
      <c r="CP84" s="12"/>
      <c r="CS84" s="9"/>
      <c r="CT84" s="12"/>
      <c r="CW84" s="9"/>
      <c r="CX84" s="12"/>
      <c r="DA84" s="9"/>
      <c r="DF84" s="12"/>
      <c r="DI84" s="9"/>
      <c r="DJ84" s="1"/>
      <c r="DK84" s="14">
        <v>149.97</v>
      </c>
      <c r="DL84" s="14"/>
      <c r="DM84" s="14">
        <v>352.54</v>
      </c>
      <c r="DN84" s="14"/>
      <c r="DO84" s="14"/>
      <c r="DP84" s="14"/>
      <c r="DQ84" s="14"/>
      <c r="DR84" s="14"/>
      <c r="DS84" s="12"/>
      <c r="DT84" s="14"/>
      <c r="DV84" s="14"/>
      <c r="DW84" s="1"/>
      <c r="DX84" s="12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9"/>
      <c r="EJ84" s="1"/>
      <c r="EK84" s="14">
        <v>1</v>
      </c>
      <c r="EL84" s="14"/>
      <c r="EM84" s="14">
        <v>1</v>
      </c>
      <c r="EN84" s="14"/>
      <c r="EO84" s="14"/>
      <c r="EP84" s="14"/>
      <c r="EQ84" s="14"/>
      <c r="ER84" s="14"/>
      <c r="ES84" s="14"/>
      <c r="EU84" s="14"/>
      <c r="EW84" s="1"/>
      <c r="EX84" s="14">
        <v>149.97</v>
      </c>
      <c r="EY84" s="14"/>
      <c r="EZ84" s="14">
        <v>352.54</v>
      </c>
      <c r="FA84" s="14"/>
      <c r="FB84" s="14"/>
      <c r="FC84" s="14"/>
      <c r="FD84" s="14"/>
      <c r="FE84" s="14"/>
      <c r="FF84" s="14"/>
      <c r="FH84" s="14"/>
      <c r="FJ84" s="1"/>
      <c r="FK84" s="14">
        <v>-226.52</v>
      </c>
      <c r="FL84" s="14">
        <v>-191.72</v>
      </c>
      <c r="FM84" s="12"/>
      <c r="FN84" s="12"/>
      <c r="FO84" s="14"/>
      <c r="FP84" s="14"/>
      <c r="FQ84" s="9"/>
      <c r="FR84" s="9"/>
      <c r="FT84" s="12"/>
      <c r="FU84" s="14"/>
      <c r="FV84" s="9"/>
    </row>
    <row r="85" spans="1:178" ht="14.65" thickBot="1" x14ac:dyDescent="0.5">
      <c r="A85" s="24" t="s">
        <v>119</v>
      </c>
      <c r="B85" s="9" t="s">
        <v>143</v>
      </c>
      <c r="C85" s="1"/>
      <c r="D85" s="14">
        <v>256</v>
      </c>
      <c r="E85" s="14">
        <v>216</v>
      </c>
      <c r="F85" s="14">
        <v>204</v>
      </c>
      <c r="G85" s="158">
        <v>226</v>
      </c>
      <c r="H85" s="158">
        <v>263</v>
      </c>
      <c r="I85" s="158">
        <v>215</v>
      </c>
      <c r="J85" s="14"/>
      <c r="K85" s="14"/>
      <c r="L85" s="14"/>
      <c r="M85" s="14"/>
      <c r="N85" s="14"/>
      <c r="O85" s="14"/>
      <c r="P85" s="1"/>
      <c r="Q85" s="68">
        <v>203720.93</v>
      </c>
      <c r="R85" s="69">
        <v>33690.870000000003</v>
      </c>
      <c r="S85" s="69">
        <v>146858.66</v>
      </c>
      <c r="T85" s="70">
        <f t="shared" si="6"/>
        <v>384270.45999999996</v>
      </c>
      <c r="U85" s="68">
        <v>159404.49</v>
      </c>
      <c r="V85" s="69">
        <v>67845.919999999998</v>
      </c>
      <c r="W85" s="69">
        <v>150050.48000000001</v>
      </c>
      <c r="X85" s="70">
        <f t="shared" si="7"/>
        <v>377300.89</v>
      </c>
      <c r="Y85" s="68">
        <v>167951.82</v>
      </c>
      <c r="Z85" s="69">
        <v>71790.09</v>
      </c>
      <c r="AA85" s="69">
        <v>176044.51</v>
      </c>
      <c r="AB85" s="70">
        <f t="shared" si="8"/>
        <v>415786.42000000004</v>
      </c>
      <c r="AC85" s="166">
        <v>157179.29</v>
      </c>
      <c r="AD85" s="167">
        <v>98212.15</v>
      </c>
      <c r="AE85" s="167">
        <v>191174.99</v>
      </c>
      <c r="AF85" s="168">
        <f t="shared" si="9"/>
        <v>446566.43</v>
      </c>
      <c r="AG85" s="167">
        <v>80011.42</v>
      </c>
      <c r="AH85" s="167">
        <v>67785.34</v>
      </c>
      <c r="AI85" s="167">
        <v>216893.27</v>
      </c>
      <c r="AJ85" s="168">
        <f t="shared" si="10"/>
        <v>364690.03</v>
      </c>
      <c r="AK85" s="167">
        <v>86694.1</v>
      </c>
      <c r="AL85" s="167">
        <v>25326.85</v>
      </c>
      <c r="AM85" s="167">
        <v>219959.97</v>
      </c>
      <c r="AN85" s="168">
        <f t="shared" si="11"/>
        <v>331980.92000000004</v>
      </c>
      <c r="AO85" s="12"/>
      <c r="AR85" s="9"/>
      <c r="AS85" s="12"/>
      <c r="AV85" s="9"/>
      <c r="AW85" s="12"/>
      <c r="AZ85" s="9"/>
      <c r="BA85" s="12"/>
      <c r="BD85" s="9"/>
      <c r="BE85" s="12"/>
      <c r="BH85" s="9"/>
      <c r="BI85" s="12"/>
      <c r="BL85" s="9"/>
      <c r="BM85" s="1"/>
      <c r="BN85" s="68"/>
      <c r="BO85" s="76"/>
      <c r="BP85" s="76"/>
      <c r="BQ85" s="70"/>
      <c r="BR85" s="68"/>
      <c r="BS85" s="76"/>
      <c r="BT85" s="76"/>
      <c r="BU85" s="70"/>
      <c r="BV85" s="68"/>
      <c r="BW85" s="76"/>
      <c r="BX85" s="76"/>
      <c r="BY85" s="70"/>
      <c r="BZ85" s="68"/>
      <c r="CA85" s="69"/>
      <c r="CB85" s="69"/>
      <c r="CC85" s="70"/>
      <c r="CD85" s="68"/>
      <c r="CE85" s="69"/>
      <c r="CF85" s="69"/>
      <c r="CG85" s="70"/>
      <c r="CH85" s="5"/>
      <c r="CK85" s="9"/>
      <c r="CL85" s="12"/>
      <c r="CO85" s="9"/>
      <c r="CP85" s="12"/>
      <c r="CS85" s="9"/>
      <c r="CT85" s="12"/>
      <c r="CW85" s="9"/>
      <c r="CX85" s="12"/>
      <c r="DA85" s="9"/>
      <c r="DF85" s="12"/>
      <c r="DI85" s="9"/>
      <c r="DJ85" s="1"/>
      <c r="DK85" s="14">
        <v>903.45</v>
      </c>
      <c r="DL85" s="14">
        <v>2482.89</v>
      </c>
      <c r="DM85" s="14">
        <v>567.01</v>
      </c>
      <c r="DN85" s="14"/>
      <c r="DO85" s="14"/>
      <c r="DP85" s="14"/>
      <c r="DQ85" s="14"/>
      <c r="DR85" s="14"/>
      <c r="DS85" s="12"/>
      <c r="DT85" s="14"/>
      <c r="DV85" s="14"/>
      <c r="DW85" s="1"/>
      <c r="DX85" s="12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9"/>
      <c r="EJ85" s="1"/>
      <c r="EK85" s="14">
        <v>2</v>
      </c>
      <c r="EL85" s="14">
        <v>5</v>
      </c>
      <c r="EM85" s="14">
        <v>3</v>
      </c>
      <c r="EN85" s="14"/>
      <c r="EO85" s="14"/>
      <c r="EP85" s="14"/>
      <c r="EQ85" s="14"/>
      <c r="ER85" s="14"/>
      <c r="ES85" s="14"/>
      <c r="EU85" s="14"/>
      <c r="EW85" s="1"/>
      <c r="EX85" s="14">
        <v>903.45</v>
      </c>
      <c r="EY85" s="14">
        <v>2482.89</v>
      </c>
      <c r="EZ85" s="14">
        <v>567.01</v>
      </c>
      <c r="FA85" s="14"/>
      <c r="FB85" s="14"/>
      <c r="FC85" s="14"/>
      <c r="FD85" s="14"/>
      <c r="FE85" s="14"/>
      <c r="FF85" s="14"/>
      <c r="FH85" s="14"/>
      <c r="FJ85" s="1"/>
      <c r="FK85" s="14">
        <v>-648.41</v>
      </c>
      <c r="FL85" s="14">
        <v>-91.7</v>
      </c>
      <c r="FM85" s="12">
        <v>-25</v>
      </c>
      <c r="FN85" s="12"/>
      <c r="FO85" s="14"/>
      <c r="FP85" s="14"/>
      <c r="FQ85" s="9"/>
      <c r="FR85" s="9"/>
      <c r="FT85" s="12"/>
      <c r="FU85" s="14"/>
      <c r="FV85" s="9"/>
    </row>
    <row r="86" spans="1:178" ht="14.65" thickBot="1" x14ac:dyDescent="0.5">
      <c r="A86" s="24" t="s">
        <v>120</v>
      </c>
      <c r="B86" s="9" t="s">
        <v>143</v>
      </c>
      <c r="C86" s="1"/>
      <c r="D86" s="14">
        <v>12</v>
      </c>
      <c r="E86" s="14">
        <v>12</v>
      </c>
      <c r="F86" s="14">
        <v>16</v>
      </c>
      <c r="G86" s="158">
        <v>19</v>
      </c>
      <c r="H86" s="158">
        <v>19</v>
      </c>
      <c r="I86" s="158">
        <v>13</v>
      </c>
      <c r="J86" s="14"/>
      <c r="K86" s="14"/>
      <c r="L86" s="14"/>
      <c r="M86" s="14"/>
      <c r="N86" s="14"/>
      <c r="O86" s="14"/>
      <c r="P86" s="1"/>
      <c r="Q86" s="68">
        <v>4165.33</v>
      </c>
      <c r="R86" s="69"/>
      <c r="S86" s="69">
        <v>3114.55</v>
      </c>
      <c r="T86" s="70">
        <f t="shared" si="6"/>
        <v>7279.88</v>
      </c>
      <c r="U86" s="68">
        <v>1750.89</v>
      </c>
      <c r="V86" s="69">
        <v>463.59</v>
      </c>
      <c r="W86" s="69">
        <v>2321.15</v>
      </c>
      <c r="X86" s="70">
        <f t="shared" si="7"/>
        <v>4535.63</v>
      </c>
      <c r="Y86" s="68">
        <v>4425.3500000000004</v>
      </c>
      <c r="Z86" s="69">
        <v>463.56</v>
      </c>
      <c r="AA86" s="69">
        <v>2537.1799999999998</v>
      </c>
      <c r="AB86" s="70">
        <f t="shared" si="8"/>
        <v>7426.09</v>
      </c>
      <c r="AC86" s="166">
        <v>9430.06</v>
      </c>
      <c r="AD86" s="167">
        <v>2445.33</v>
      </c>
      <c r="AE86" s="167">
        <v>2812.68</v>
      </c>
      <c r="AF86" s="168">
        <f t="shared" si="9"/>
        <v>14688.07</v>
      </c>
      <c r="AG86" s="167">
        <v>7023.01</v>
      </c>
      <c r="AH86" s="167">
        <v>16152.58</v>
      </c>
      <c r="AI86" s="167">
        <v>4246.88</v>
      </c>
      <c r="AJ86" s="168">
        <f t="shared" si="10"/>
        <v>27422.47</v>
      </c>
      <c r="AK86" s="167">
        <v>8830.31</v>
      </c>
      <c r="AL86" s="167">
        <v>378.93</v>
      </c>
      <c r="AM86" s="167">
        <v>2901.12</v>
      </c>
      <c r="AN86" s="168">
        <f t="shared" si="11"/>
        <v>12110.36</v>
      </c>
      <c r="AO86" s="12"/>
      <c r="AR86" s="9"/>
      <c r="AS86" s="12"/>
      <c r="AV86" s="9"/>
      <c r="AW86" s="12"/>
      <c r="AZ86" s="9"/>
      <c r="BA86" s="12"/>
      <c r="BD86" s="9"/>
      <c r="BE86" s="12"/>
      <c r="BH86" s="9"/>
      <c r="BI86" s="12"/>
      <c r="BL86" s="9"/>
      <c r="BM86" s="1"/>
      <c r="BN86" s="68"/>
      <c r="BO86" s="76"/>
      <c r="BP86" s="76"/>
      <c r="BQ86" s="70"/>
      <c r="BR86" s="68"/>
      <c r="BS86" s="76"/>
      <c r="BT86" s="76"/>
      <c r="BU86" s="70"/>
      <c r="BV86" s="68"/>
      <c r="BW86" s="76"/>
      <c r="BX86" s="76"/>
      <c r="BY86" s="70"/>
      <c r="BZ86" s="68"/>
      <c r="CA86" s="69"/>
      <c r="CB86" s="69"/>
      <c r="CC86" s="70"/>
      <c r="CD86" s="68"/>
      <c r="CE86" s="69"/>
      <c r="CF86" s="69"/>
      <c r="CG86" s="70"/>
      <c r="CH86" s="5"/>
      <c r="CK86" s="9"/>
      <c r="CL86" s="12"/>
      <c r="CO86" s="9"/>
      <c r="CP86" s="12"/>
      <c r="CS86" s="9"/>
      <c r="CT86" s="12"/>
      <c r="CW86" s="9"/>
      <c r="CX86" s="12"/>
      <c r="DA86" s="9"/>
      <c r="DF86" s="12"/>
      <c r="DI86" s="9"/>
      <c r="DJ86" s="1"/>
      <c r="DK86" s="14"/>
      <c r="DL86" s="14"/>
      <c r="DM86" s="14"/>
      <c r="DN86" s="14"/>
      <c r="DO86" s="14"/>
      <c r="DP86" s="14"/>
      <c r="DQ86" s="14"/>
      <c r="DR86" s="14"/>
      <c r="DS86" s="12"/>
      <c r="DT86" s="14"/>
      <c r="DV86" s="14"/>
      <c r="DW86" s="1"/>
      <c r="DX86" s="12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9"/>
      <c r="EJ86" s="1"/>
      <c r="EK86" s="14"/>
      <c r="EL86" s="14"/>
      <c r="EM86" s="14"/>
      <c r="EN86" s="14"/>
      <c r="EO86" s="14"/>
      <c r="EP86" s="14"/>
      <c r="EQ86" s="14"/>
      <c r="ER86" s="14"/>
      <c r="ES86" s="14"/>
      <c r="EU86" s="14"/>
      <c r="EW86" s="1"/>
      <c r="EX86" s="14"/>
      <c r="EY86" s="14"/>
      <c r="EZ86" s="14"/>
      <c r="FA86" s="14"/>
      <c r="FB86" s="14"/>
      <c r="FC86" s="14"/>
      <c r="FD86" s="14"/>
      <c r="FE86" s="14"/>
      <c r="FF86" s="14"/>
      <c r="FH86" s="14"/>
      <c r="FJ86" s="1"/>
      <c r="FK86" s="14"/>
      <c r="FL86" s="14"/>
      <c r="FM86" s="12"/>
      <c r="FN86" s="12"/>
      <c r="FO86" s="14"/>
      <c r="FP86" s="14"/>
      <c r="FQ86" s="9"/>
      <c r="FR86" s="9"/>
      <c r="FT86" s="12"/>
      <c r="FU86" s="14"/>
      <c r="FV86" s="9"/>
    </row>
    <row r="87" spans="1:178" ht="14.65" thickBot="1" x14ac:dyDescent="0.5">
      <c r="A87" s="24" t="s">
        <v>121</v>
      </c>
      <c r="B87" s="9" t="s">
        <v>143</v>
      </c>
      <c r="C87" s="1"/>
      <c r="D87" s="14">
        <v>26</v>
      </c>
      <c r="E87" s="14">
        <v>24</v>
      </c>
      <c r="F87" s="14">
        <v>20</v>
      </c>
      <c r="G87" s="158">
        <v>27</v>
      </c>
      <c r="H87" s="158">
        <v>33</v>
      </c>
      <c r="I87" s="158">
        <v>27</v>
      </c>
      <c r="J87" s="14"/>
      <c r="K87" s="14"/>
      <c r="L87" s="14"/>
      <c r="M87" s="14"/>
      <c r="N87" s="14"/>
      <c r="O87" s="14"/>
      <c r="P87" s="1"/>
      <c r="Q87" s="68">
        <v>13503.42</v>
      </c>
      <c r="R87" s="69">
        <v>10690.55</v>
      </c>
      <c r="S87" s="69">
        <v>6825.53</v>
      </c>
      <c r="T87" s="70">
        <f t="shared" si="6"/>
        <v>31019.5</v>
      </c>
      <c r="U87" s="68">
        <v>15274.81</v>
      </c>
      <c r="V87" s="69">
        <v>8857.0499999999993</v>
      </c>
      <c r="W87" s="69">
        <v>9285.19</v>
      </c>
      <c r="X87" s="70">
        <f t="shared" si="7"/>
        <v>33417.050000000003</v>
      </c>
      <c r="Y87" s="68">
        <v>10004.209999999999</v>
      </c>
      <c r="Z87" s="69">
        <v>1076.7</v>
      </c>
      <c r="AA87" s="69">
        <v>20286.900000000001</v>
      </c>
      <c r="AB87" s="70">
        <f t="shared" si="8"/>
        <v>31367.81</v>
      </c>
      <c r="AC87" s="166">
        <v>13137.98</v>
      </c>
      <c r="AD87" s="167">
        <v>1310.31</v>
      </c>
      <c r="AE87" s="167">
        <v>11295.27</v>
      </c>
      <c r="AF87" s="168">
        <f t="shared" si="9"/>
        <v>25743.559999999998</v>
      </c>
      <c r="AG87" s="167">
        <v>23455.73</v>
      </c>
      <c r="AH87" s="167">
        <v>20034.68</v>
      </c>
      <c r="AI87" s="167">
        <v>13719.15</v>
      </c>
      <c r="AJ87" s="168">
        <f t="shared" si="10"/>
        <v>57209.560000000005</v>
      </c>
      <c r="AK87" s="167">
        <v>25383.439999999999</v>
      </c>
      <c r="AL87" s="167">
        <v>9115.23</v>
      </c>
      <c r="AM87" s="167">
        <v>15440.24</v>
      </c>
      <c r="AN87" s="168">
        <f t="shared" si="11"/>
        <v>49938.909999999996</v>
      </c>
      <c r="AO87" s="12"/>
      <c r="AR87" s="9"/>
      <c r="AS87" s="12"/>
      <c r="AV87" s="9"/>
      <c r="AW87" s="12"/>
      <c r="AZ87" s="9"/>
      <c r="BA87" s="12"/>
      <c r="BD87" s="9"/>
      <c r="BE87" s="12"/>
      <c r="BH87" s="9"/>
      <c r="BI87" s="12"/>
      <c r="BL87" s="9"/>
      <c r="BM87" s="1"/>
      <c r="BN87" s="68"/>
      <c r="BO87" s="76"/>
      <c r="BP87" s="76"/>
      <c r="BQ87" s="70"/>
      <c r="BR87" s="68"/>
      <c r="BS87" s="76"/>
      <c r="BT87" s="76"/>
      <c r="BU87" s="70"/>
      <c r="BV87" s="68"/>
      <c r="BW87" s="76"/>
      <c r="BX87" s="76"/>
      <c r="BY87" s="70"/>
      <c r="BZ87" s="68"/>
      <c r="CA87" s="69"/>
      <c r="CB87" s="69"/>
      <c r="CC87" s="70"/>
      <c r="CD87" s="68"/>
      <c r="CE87" s="69"/>
      <c r="CF87" s="69"/>
      <c r="CG87" s="70"/>
      <c r="CH87" s="5"/>
      <c r="CK87" s="9"/>
      <c r="CL87" s="12"/>
      <c r="CO87" s="9"/>
      <c r="CP87" s="12"/>
      <c r="CS87" s="9"/>
      <c r="CT87" s="12"/>
      <c r="CW87" s="9"/>
      <c r="CX87" s="12"/>
      <c r="DA87" s="9"/>
      <c r="DF87" s="12"/>
      <c r="DI87" s="9"/>
      <c r="DJ87" s="1"/>
      <c r="DK87" s="14"/>
      <c r="DL87" s="14"/>
      <c r="DM87" s="14"/>
      <c r="DN87" s="14"/>
      <c r="DO87" s="14"/>
      <c r="DP87" s="14"/>
      <c r="DQ87" s="14"/>
      <c r="DR87" s="14"/>
      <c r="DS87" s="12"/>
      <c r="DT87" s="14"/>
      <c r="DV87" s="14"/>
      <c r="DW87" s="1"/>
      <c r="DX87" s="12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9"/>
      <c r="EJ87" s="1"/>
      <c r="EK87" s="14"/>
      <c r="EL87" s="14"/>
      <c r="EM87" s="14"/>
      <c r="EN87" s="14"/>
      <c r="EO87" s="14"/>
      <c r="EP87" s="14"/>
      <c r="EQ87" s="14"/>
      <c r="ER87" s="14"/>
      <c r="ES87" s="14"/>
      <c r="EU87" s="14"/>
      <c r="EW87" s="1"/>
      <c r="EX87" s="14"/>
      <c r="EY87" s="14"/>
      <c r="EZ87" s="14"/>
      <c r="FA87" s="14"/>
      <c r="FB87" s="14"/>
      <c r="FC87" s="14"/>
      <c r="FD87" s="14"/>
      <c r="FE87" s="14"/>
      <c r="FF87" s="14"/>
      <c r="FH87" s="14"/>
      <c r="FJ87" s="1"/>
      <c r="FK87" s="14"/>
      <c r="FL87" s="14"/>
      <c r="FM87" s="12"/>
      <c r="FN87" s="12"/>
      <c r="FO87" s="14"/>
      <c r="FP87" s="14"/>
      <c r="FQ87" s="9"/>
      <c r="FR87" s="9"/>
      <c r="FT87" s="12"/>
      <c r="FU87" s="14"/>
      <c r="FV87" s="9"/>
    </row>
    <row r="88" spans="1:178" ht="14.65" thickBot="1" x14ac:dyDescent="0.5">
      <c r="A88" s="24" t="s">
        <v>122</v>
      </c>
      <c r="B88" s="9" t="s">
        <v>143</v>
      </c>
      <c r="C88" s="1"/>
      <c r="D88" s="14">
        <v>131</v>
      </c>
      <c r="E88" s="14">
        <v>114</v>
      </c>
      <c r="F88" s="14">
        <v>124</v>
      </c>
      <c r="G88" s="158">
        <v>107</v>
      </c>
      <c r="H88" s="158">
        <v>123</v>
      </c>
      <c r="I88" s="158">
        <v>106</v>
      </c>
      <c r="J88" s="14"/>
      <c r="K88" s="14"/>
      <c r="L88" s="14"/>
      <c r="M88" s="14"/>
      <c r="N88" s="14"/>
      <c r="O88" s="14"/>
      <c r="P88" s="1"/>
      <c r="Q88" s="68">
        <v>35766.550000000003</v>
      </c>
      <c r="R88" s="69">
        <v>26452.68</v>
      </c>
      <c r="S88" s="69">
        <v>63361.78</v>
      </c>
      <c r="T88" s="70">
        <f t="shared" si="6"/>
        <v>125581.01000000001</v>
      </c>
      <c r="U88" s="68">
        <v>15647.6</v>
      </c>
      <c r="V88" s="69">
        <v>17995.87</v>
      </c>
      <c r="W88" s="69">
        <v>88154.35</v>
      </c>
      <c r="X88" s="70">
        <f t="shared" si="7"/>
        <v>121797.82</v>
      </c>
      <c r="Y88" s="68">
        <v>16005.19</v>
      </c>
      <c r="Z88" s="69">
        <v>10407.31</v>
      </c>
      <c r="AA88" s="69">
        <v>83367.850000000006</v>
      </c>
      <c r="AB88" s="70">
        <f t="shared" si="8"/>
        <v>109780.35</v>
      </c>
      <c r="AC88" s="166">
        <v>11851.74</v>
      </c>
      <c r="AD88" s="167">
        <v>20421.52</v>
      </c>
      <c r="AE88" s="167">
        <v>85902.399999999994</v>
      </c>
      <c r="AF88" s="168">
        <f t="shared" si="9"/>
        <v>118175.66</v>
      </c>
      <c r="AG88" s="167">
        <v>15344.2</v>
      </c>
      <c r="AH88" s="167">
        <v>7276.95</v>
      </c>
      <c r="AI88" s="167">
        <v>96653.74</v>
      </c>
      <c r="AJ88" s="168">
        <f t="shared" si="10"/>
        <v>119274.89000000001</v>
      </c>
      <c r="AK88" s="167">
        <v>9709.8700000000008</v>
      </c>
      <c r="AL88" s="167">
        <v>8430.17</v>
      </c>
      <c r="AM88" s="167">
        <v>99284.43</v>
      </c>
      <c r="AN88" s="168">
        <f t="shared" si="11"/>
        <v>117424.47</v>
      </c>
      <c r="AO88" s="12"/>
      <c r="AR88" s="9"/>
      <c r="AS88" s="12"/>
      <c r="AV88" s="9"/>
      <c r="AW88" s="12"/>
      <c r="AZ88" s="9"/>
      <c r="BA88" s="12"/>
      <c r="BD88" s="9"/>
      <c r="BE88" s="12"/>
      <c r="BH88" s="9"/>
      <c r="BI88" s="12"/>
      <c r="BL88" s="9"/>
      <c r="BM88" s="1"/>
      <c r="BN88" s="68"/>
      <c r="BO88" s="76"/>
      <c r="BP88" s="76"/>
      <c r="BQ88" s="70"/>
      <c r="BR88" s="68"/>
      <c r="BS88" s="76"/>
      <c r="BT88" s="76"/>
      <c r="BU88" s="70"/>
      <c r="BV88" s="68"/>
      <c r="BW88" s="76"/>
      <c r="BX88" s="76"/>
      <c r="BY88" s="70"/>
      <c r="BZ88" s="68"/>
      <c r="CA88" s="69"/>
      <c r="CB88" s="69"/>
      <c r="CC88" s="70"/>
      <c r="CD88" s="68"/>
      <c r="CE88" s="69"/>
      <c r="CF88" s="69"/>
      <c r="CG88" s="70"/>
      <c r="CH88" s="5"/>
      <c r="CK88" s="9"/>
      <c r="CL88" s="12"/>
      <c r="CO88" s="9"/>
      <c r="CP88" s="12"/>
      <c r="CS88" s="9"/>
      <c r="CT88" s="12"/>
      <c r="CW88" s="9"/>
      <c r="CX88" s="12"/>
      <c r="DA88" s="9"/>
      <c r="DF88" s="12"/>
      <c r="DI88" s="9"/>
      <c r="DJ88" s="1"/>
      <c r="DK88" s="14"/>
      <c r="DL88" s="14">
        <v>24.86</v>
      </c>
      <c r="DM88" s="14"/>
      <c r="DN88" s="14"/>
      <c r="DO88" s="14"/>
      <c r="DP88" s="14"/>
      <c r="DQ88" s="14"/>
      <c r="DR88" s="14"/>
      <c r="DS88" s="12"/>
      <c r="DT88" s="14"/>
      <c r="DV88" s="14"/>
      <c r="DW88" s="1"/>
      <c r="DX88" s="12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9"/>
      <c r="EJ88" s="1"/>
      <c r="EK88" s="14"/>
      <c r="EL88" s="14">
        <v>1</v>
      </c>
      <c r="EM88" s="14"/>
      <c r="EN88" s="14"/>
      <c r="EO88" s="14"/>
      <c r="EP88" s="14"/>
      <c r="EQ88" s="14"/>
      <c r="ER88" s="14"/>
      <c r="ES88" s="14"/>
      <c r="EU88" s="14"/>
      <c r="EW88" s="1"/>
      <c r="EX88" s="14"/>
      <c r="EY88" s="14">
        <v>24.86</v>
      </c>
      <c r="EZ88" s="14"/>
      <c r="FA88" s="14"/>
      <c r="FB88" s="14"/>
      <c r="FC88" s="14"/>
      <c r="FD88" s="14"/>
      <c r="FE88" s="14"/>
      <c r="FF88" s="14"/>
      <c r="FH88" s="14"/>
      <c r="FJ88" s="1"/>
      <c r="FK88" s="14">
        <v>-218.53</v>
      </c>
      <c r="FL88" s="14"/>
      <c r="FM88" s="12"/>
      <c r="FN88" s="12"/>
      <c r="FO88" s="14"/>
      <c r="FP88" s="14"/>
      <c r="FQ88" s="9"/>
      <c r="FR88" s="9"/>
      <c r="FT88" s="12"/>
      <c r="FU88" s="14"/>
      <c r="FV88" s="9"/>
    </row>
    <row r="89" spans="1:178" ht="14.65" thickBot="1" x14ac:dyDescent="0.5">
      <c r="A89" s="24" t="s">
        <v>123</v>
      </c>
      <c r="B89" s="9" t="s">
        <v>143</v>
      </c>
      <c r="C89" s="1"/>
      <c r="D89" s="14">
        <v>141</v>
      </c>
      <c r="E89" s="14">
        <v>123</v>
      </c>
      <c r="F89" s="14">
        <v>124</v>
      </c>
      <c r="G89" s="158">
        <v>108</v>
      </c>
      <c r="H89" s="158">
        <v>112</v>
      </c>
      <c r="I89" s="158">
        <v>104</v>
      </c>
      <c r="J89" s="14"/>
      <c r="K89" s="14"/>
      <c r="L89" s="14"/>
      <c r="M89" s="14"/>
      <c r="N89" s="14"/>
      <c r="O89" s="14"/>
      <c r="P89" s="1"/>
      <c r="Q89" s="68">
        <v>37141.519999999997</v>
      </c>
      <c r="R89" s="69">
        <v>9336.9</v>
      </c>
      <c r="S89" s="69">
        <v>26293.3</v>
      </c>
      <c r="T89" s="70">
        <f t="shared" si="6"/>
        <v>72771.72</v>
      </c>
      <c r="U89" s="68">
        <v>18182.12</v>
      </c>
      <c r="V89" s="69">
        <v>8768.2000000000007</v>
      </c>
      <c r="W89" s="69">
        <v>26590.89</v>
      </c>
      <c r="X89" s="70">
        <f t="shared" si="7"/>
        <v>53541.21</v>
      </c>
      <c r="Y89" s="68">
        <v>24647.200000000001</v>
      </c>
      <c r="Z89" s="69">
        <v>6642.35</v>
      </c>
      <c r="AA89" s="69">
        <v>25724.9</v>
      </c>
      <c r="AB89" s="70">
        <f t="shared" si="8"/>
        <v>57014.450000000004</v>
      </c>
      <c r="AC89" s="166">
        <v>20940.490000000002</v>
      </c>
      <c r="AD89" s="167">
        <v>10801.3</v>
      </c>
      <c r="AE89" s="167">
        <v>22980.63</v>
      </c>
      <c r="AF89" s="168">
        <f t="shared" si="9"/>
        <v>54722.42</v>
      </c>
      <c r="AG89" s="167">
        <v>11820.37</v>
      </c>
      <c r="AH89" s="167">
        <v>6116.77</v>
      </c>
      <c r="AI89" s="167">
        <v>28909.39</v>
      </c>
      <c r="AJ89" s="168">
        <f t="shared" si="10"/>
        <v>46846.53</v>
      </c>
      <c r="AK89" s="167">
        <v>7166.13</v>
      </c>
      <c r="AL89" s="167">
        <v>2460.48</v>
      </c>
      <c r="AM89" s="167">
        <v>29683.57</v>
      </c>
      <c r="AN89" s="168">
        <f t="shared" si="11"/>
        <v>39310.18</v>
      </c>
      <c r="AO89" s="12"/>
      <c r="AR89" s="9"/>
      <c r="AS89" s="12"/>
      <c r="AV89" s="9"/>
      <c r="AW89" s="12"/>
      <c r="AZ89" s="9"/>
      <c r="BA89" s="12"/>
      <c r="BD89" s="9"/>
      <c r="BE89" s="12"/>
      <c r="BH89" s="9"/>
      <c r="BI89" s="12"/>
      <c r="BL89" s="9"/>
      <c r="BM89" s="1"/>
      <c r="BN89" s="68"/>
      <c r="BO89" s="76"/>
      <c r="BP89" s="76"/>
      <c r="BQ89" s="70"/>
      <c r="BR89" s="68"/>
      <c r="BS89" s="76"/>
      <c r="BT89" s="76"/>
      <c r="BU89" s="70"/>
      <c r="BV89" s="68"/>
      <c r="BW89" s="76"/>
      <c r="BX89" s="76"/>
      <c r="BY89" s="70"/>
      <c r="BZ89" s="68"/>
      <c r="CA89" s="69"/>
      <c r="CB89" s="69"/>
      <c r="CC89" s="70"/>
      <c r="CD89" s="68"/>
      <c r="CE89" s="69"/>
      <c r="CF89" s="69"/>
      <c r="CG89" s="70"/>
      <c r="CH89" s="5"/>
      <c r="CK89" s="9"/>
      <c r="CL89" s="12"/>
      <c r="CO89" s="9"/>
      <c r="CP89" s="12"/>
      <c r="CS89" s="9"/>
      <c r="CT89" s="12"/>
      <c r="CW89" s="9"/>
      <c r="CX89" s="12"/>
      <c r="DA89" s="9"/>
      <c r="DF89" s="12"/>
      <c r="DI89" s="9"/>
      <c r="DJ89" s="1"/>
      <c r="DK89" s="14">
        <v>1414.04</v>
      </c>
      <c r="DL89" s="14"/>
      <c r="DM89" s="14"/>
      <c r="DN89" s="14"/>
      <c r="DO89" s="14"/>
      <c r="DP89" s="14"/>
      <c r="DQ89" s="14"/>
      <c r="DR89" s="14"/>
      <c r="DS89" s="12"/>
      <c r="DT89" s="14"/>
      <c r="DV89" s="14"/>
      <c r="DW89" s="1"/>
      <c r="DX89" s="12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9"/>
      <c r="EJ89" s="1"/>
      <c r="EK89" s="14">
        <v>1</v>
      </c>
      <c r="EL89" s="14"/>
      <c r="EM89" s="14"/>
      <c r="EN89" s="14"/>
      <c r="EO89" s="14"/>
      <c r="EP89" s="14"/>
      <c r="EQ89" s="14"/>
      <c r="ER89" s="14"/>
      <c r="ES89" s="14"/>
      <c r="EU89" s="14"/>
      <c r="EW89" s="1"/>
      <c r="EX89" s="14">
        <v>1414.04</v>
      </c>
      <c r="EY89" s="14"/>
      <c r="EZ89" s="14"/>
      <c r="FA89" s="14"/>
      <c r="FB89" s="14"/>
      <c r="FC89" s="14"/>
      <c r="FD89" s="14"/>
      <c r="FE89" s="14"/>
      <c r="FF89" s="14"/>
      <c r="FH89" s="14"/>
      <c r="FJ89" s="1"/>
      <c r="FK89" s="14">
        <v>-217.07</v>
      </c>
      <c r="FL89" s="14"/>
      <c r="FM89" s="12"/>
      <c r="FN89" s="12"/>
      <c r="FO89" s="14"/>
      <c r="FP89" s="14"/>
      <c r="FQ89" s="9"/>
      <c r="FR89" s="9"/>
      <c r="FT89" s="12"/>
      <c r="FU89" s="14"/>
      <c r="FV89" s="9"/>
    </row>
    <row r="90" spans="1:178" ht="14.65" thickBot="1" x14ac:dyDescent="0.5">
      <c r="A90" s="24" t="s">
        <v>124</v>
      </c>
      <c r="B90" s="9" t="s">
        <v>143</v>
      </c>
      <c r="C90" s="1"/>
      <c r="D90" s="14">
        <v>153</v>
      </c>
      <c r="E90" s="14">
        <v>142</v>
      </c>
      <c r="F90" s="14">
        <v>147</v>
      </c>
      <c r="G90" s="158">
        <v>136</v>
      </c>
      <c r="H90" s="158">
        <v>156</v>
      </c>
      <c r="I90" s="158">
        <v>138</v>
      </c>
      <c r="J90" s="14"/>
      <c r="K90" s="14"/>
      <c r="L90" s="14"/>
      <c r="M90" s="14"/>
      <c r="N90" s="14"/>
      <c r="O90" s="14"/>
      <c r="P90" s="1"/>
      <c r="Q90" s="68">
        <v>62624.43</v>
      </c>
      <c r="R90" s="69">
        <v>20118.34</v>
      </c>
      <c r="S90" s="69">
        <v>151410.84</v>
      </c>
      <c r="T90" s="70">
        <f t="shared" si="6"/>
        <v>234153.61</v>
      </c>
      <c r="U90" s="68">
        <v>31611.89</v>
      </c>
      <c r="V90" s="69">
        <v>26514.97</v>
      </c>
      <c r="W90" s="69">
        <v>143658.28</v>
      </c>
      <c r="X90" s="70">
        <f t="shared" si="7"/>
        <v>201785.14</v>
      </c>
      <c r="Y90" s="68">
        <v>32496.46</v>
      </c>
      <c r="Z90" s="69">
        <v>22480.400000000001</v>
      </c>
      <c r="AA90" s="69">
        <v>161117.19</v>
      </c>
      <c r="AB90" s="70">
        <f t="shared" si="8"/>
        <v>216094.05</v>
      </c>
      <c r="AC90" s="166">
        <v>36119.47</v>
      </c>
      <c r="AD90" s="167">
        <v>20447.27</v>
      </c>
      <c r="AE90" s="167">
        <v>169111.67</v>
      </c>
      <c r="AF90" s="168">
        <f t="shared" si="9"/>
        <v>225678.41000000003</v>
      </c>
      <c r="AG90" s="167">
        <v>44903.39</v>
      </c>
      <c r="AH90" s="167">
        <v>12400.97</v>
      </c>
      <c r="AI90" s="167">
        <v>196042.66</v>
      </c>
      <c r="AJ90" s="168">
        <f t="shared" si="10"/>
        <v>253347.02000000002</v>
      </c>
      <c r="AK90" s="171">
        <v>15738</v>
      </c>
      <c r="AL90" s="167">
        <v>8260.59</v>
      </c>
      <c r="AM90" s="167">
        <v>198109.1</v>
      </c>
      <c r="AN90" s="168">
        <f t="shared" si="11"/>
        <v>222107.69</v>
      </c>
      <c r="AO90" s="12"/>
      <c r="AR90" s="9"/>
      <c r="AS90" s="12"/>
      <c r="AV90" s="9"/>
      <c r="AW90" s="12"/>
      <c r="AZ90" s="9"/>
      <c r="BA90" s="12"/>
      <c r="BD90" s="9"/>
      <c r="BE90" s="12"/>
      <c r="BH90" s="9"/>
      <c r="BI90" s="12"/>
      <c r="BL90" s="9"/>
      <c r="BM90" s="1"/>
      <c r="BN90" s="68"/>
      <c r="BO90" s="76"/>
      <c r="BP90" s="76"/>
      <c r="BQ90" s="70"/>
      <c r="BR90" s="68"/>
      <c r="BS90" s="76"/>
      <c r="BT90" s="76"/>
      <c r="BU90" s="70"/>
      <c r="BV90" s="68"/>
      <c r="BW90" s="76"/>
      <c r="BX90" s="76"/>
      <c r="BY90" s="70"/>
      <c r="BZ90" s="68"/>
      <c r="CA90" s="69"/>
      <c r="CB90" s="69"/>
      <c r="CC90" s="70"/>
      <c r="CD90" s="68"/>
      <c r="CE90" s="69"/>
      <c r="CF90" s="69"/>
      <c r="CG90" s="70"/>
      <c r="CH90" s="5"/>
      <c r="CK90" s="9"/>
      <c r="CL90" s="12"/>
      <c r="CO90" s="9"/>
      <c r="CP90" s="12"/>
      <c r="CS90" s="9"/>
      <c r="CT90" s="12"/>
      <c r="CW90" s="9"/>
      <c r="CX90" s="12"/>
      <c r="DA90" s="9"/>
      <c r="DF90" s="12"/>
      <c r="DI90" s="9"/>
      <c r="DJ90" s="1"/>
      <c r="DK90" s="14">
        <v>255.43</v>
      </c>
      <c r="DL90" s="14">
        <v>4354.75</v>
      </c>
      <c r="DM90" s="14">
        <v>331.97</v>
      </c>
      <c r="DN90" s="14"/>
      <c r="DO90" s="14"/>
      <c r="DP90" s="14"/>
      <c r="DQ90" s="14"/>
      <c r="DR90" s="14"/>
      <c r="DS90" s="12"/>
      <c r="DT90" s="14"/>
      <c r="DV90" s="14"/>
      <c r="DW90" s="1"/>
      <c r="DX90" s="12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9"/>
      <c r="EJ90" s="1"/>
      <c r="EK90" s="14">
        <v>3</v>
      </c>
      <c r="EL90" s="14">
        <v>5</v>
      </c>
      <c r="EM90" s="14">
        <v>1</v>
      </c>
      <c r="EN90" s="14"/>
      <c r="EO90" s="14"/>
      <c r="EP90" s="14"/>
      <c r="EQ90" s="14"/>
      <c r="ER90" s="14"/>
      <c r="ES90" s="14"/>
      <c r="EU90" s="14"/>
      <c r="EW90" s="1"/>
      <c r="EX90" s="14">
        <v>255.43</v>
      </c>
      <c r="EY90" s="14">
        <v>4354.75</v>
      </c>
      <c r="EZ90" s="14">
        <v>331.97</v>
      </c>
      <c r="FA90" s="14"/>
      <c r="FB90" s="14"/>
      <c r="FC90" s="14"/>
      <c r="FD90" s="14"/>
      <c r="FE90" s="14"/>
      <c r="FF90" s="14"/>
      <c r="FH90" s="14"/>
      <c r="FJ90" s="1"/>
      <c r="FK90" s="14">
        <v>-160.66999999999999</v>
      </c>
      <c r="FL90" s="14"/>
      <c r="FM90" s="49">
        <v>-189.95</v>
      </c>
      <c r="FN90" s="49"/>
      <c r="FO90" s="16"/>
      <c r="FP90" s="16"/>
      <c r="FQ90" s="50"/>
      <c r="FR90" s="50"/>
      <c r="FS90" s="6"/>
      <c r="FT90" s="12"/>
      <c r="FU90" s="14"/>
      <c r="FV90" s="9"/>
    </row>
    <row r="91" spans="1:178" ht="14.65" thickBot="1" x14ac:dyDescent="0.5">
      <c r="A91" s="24" t="s">
        <v>125</v>
      </c>
      <c r="B91" s="9" t="s">
        <v>143</v>
      </c>
      <c r="C91" s="1"/>
      <c r="D91" s="14">
        <v>112</v>
      </c>
      <c r="E91" s="14">
        <v>101</v>
      </c>
      <c r="F91" s="14">
        <v>93</v>
      </c>
      <c r="G91" s="158">
        <v>87</v>
      </c>
      <c r="H91" s="158">
        <v>97</v>
      </c>
      <c r="I91" s="158">
        <v>104</v>
      </c>
      <c r="J91" s="14"/>
      <c r="K91" s="14"/>
      <c r="L91" s="14"/>
      <c r="M91" s="14"/>
      <c r="N91" s="14"/>
      <c r="O91" s="14"/>
      <c r="P91" s="1"/>
      <c r="Q91" s="68">
        <v>27895.599999999999</v>
      </c>
      <c r="R91" s="69">
        <v>7447.21</v>
      </c>
      <c r="S91" s="69">
        <v>96100.24</v>
      </c>
      <c r="T91" s="70">
        <f t="shared" si="6"/>
        <v>131443.04999999999</v>
      </c>
      <c r="U91" s="68">
        <v>23474.3</v>
      </c>
      <c r="V91" s="69">
        <v>17944.689999999999</v>
      </c>
      <c r="W91" s="69">
        <v>100423.58</v>
      </c>
      <c r="X91" s="70">
        <f t="shared" si="7"/>
        <v>141842.57</v>
      </c>
      <c r="Y91" s="68">
        <v>43194.38</v>
      </c>
      <c r="Z91" s="69">
        <v>11874.73</v>
      </c>
      <c r="AA91" s="69">
        <v>98901.59</v>
      </c>
      <c r="AB91" s="70">
        <f t="shared" si="8"/>
        <v>153970.70000000001</v>
      </c>
      <c r="AC91" s="166">
        <v>21972.74</v>
      </c>
      <c r="AD91" s="167">
        <v>19766.439999999999</v>
      </c>
      <c r="AE91" s="167">
        <v>107125.75</v>
      </c>
      <c r="AF91" s="168">
        <f t="shared" si="9"/>
        <v>148864.93</v>
      </c>
      <c r="AG91" s="167">
        <v>45397.15</v>
      </c>
      <c r="AH91" s="167">
        <v>8805.27</v>
      </c>
      <c r="AI91" s="167">
        <v>117352.96000000001</v>
      </c>
      <c r="AJ91" s="168">
        <f t="shared" si="10"/>
        <v>171555.38</v>
      </c>
      <c r="AK91" s="167">
        <v>28703.66</v>
      </c>
      <c r="AL91" s="167">
        <v>11273.3</v>
      </c>
      <c r="AM91" s="167">
        <v>116756.52</v>
      </c>
      <c r="AN91" s="168">
        <f t="shared" si="11"/>
        <v>156733.48000000001</v>
      </c>
      <c r="AO91" s="12"/>
      <c r="AR91" s="9"/>
      <c r="AS91" s="12"/>
      <c r="AV91" s="9"/>
      <c r="AW91" s="12"/>
      <c r="AZ91" s="9"/>
      <c r="BA91" s="12"/>
      <c r="BD91" s="9"/>
      <c r="BE91" s="12"/>
      <c r="BH91" s="9"/>
      <c r="BI91" s="12"/>
      <c r="BL91" s="9"/>
      <c r="BM91" s="1"/>
      <c r="BN91" s="68"/>
      <c r="BO91" s="76"/>
      <c r="BP91" s="76"/>
      <c r="BQ91" s="70"/>
      <c r="BR91" s="68"/>
      <c r="BS91" s="76"/>
      <c r="BT91" s="76"/>
      <c r="BU91" s="70"/>
      <c r="BV91" s="68"/>
      <c r="BW91" s="76"/>
      <c r="BX91" s="76"/>
      <c r="BY91" s="70"/>
      <c r="BZ91" s="68"/>
      <c r="CA91" s="69"/>
      <c r="CB91" s="69"/>
      <c r="CC91" s="70"/>
      <c r="CD91" s="68"/>
      <c r="CE91" s="69"/>
      <c r="CF91" s="69"/>
      <c r="CG91" s="70"/>
      <c r="CH91" s="5"/>
      <c r="CK91" s="9"/>
      <c r="CL91" s="12"/>
      <c r="CO91" s="9"/>
      <c r="CP91" s="12"/>
      <c r="CS91" s="9"/>
      <c r="CT91" s="12"/>
      <c r="CW91" s="9"/>
      <c r="CX91" s="12"/>
      <c r="DA91" s="9"/>
      <c r="DF91" s="12"/>
      <c r="DI91" s="9"/>
      <c r="DJ91" s="1"/>
      <c r="DK91" s="14"/>
      <c r="DL91" s="14">
        <v>1405.47</v>
      </c>
      <c r="DM91" s="14"/>
      <c r="DN91" s="14"/>
      <c r="DO91" s="14"/>
      <c r="DP91" s="14"/>
      <c r="DQ91" s="14"/>
      <c r="DR91" s="14"/>
      <c r="DS91" s="12"/>
      <c r="DT91" s="14"/>
      <c r="DV91" s="14"/>
      <c r="DW91" s="1"/>
      <c r="DX91" s="12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9"/>
      <c r="EJ91" s="1"/>
      <c r="EK91" s="14"/>
      <c r="EL91" s="14">
        <v>2</v>
      </c>
      <c r="EM91" s="14"/>
      <c r="EN91" s="14"/>
      <c r="EO91" s="14"/>
      <c r="EP91" s="14"/>
      <c r="EQ91" s="14"/>
      <c r="ER91" s="14"/>
      <c r="ES91" s="14"/>
      <c r="EU91" s="14"/>
      <c r="EW91" s="1"/>
      <c r="EX91" s="14"/>
      <c r="EY91" s="14">
        <v>1405.47</v>
      </c>
      <c r="EZ91" s="14"/>
      <c r="FA91" s="14"/>
      <c r="FB91" s="14"/>
      <c r="FC91" s="14"/>
      <c r="FD91" s="14"/>
      <c r="FE91" s="14"/>
      <c r="FF91" s="14"/>
      <c r="FH91" s="14"/>
      <c r="FJ91" s="1"/>
      <c r="FK91" s="14">
        <v>-787.42</v>
      </c>
      <c r="FL91" s="14"/>
      <c r="FM91" s="12">
        <v>-140.97999999999999</v>
      </c>
      <c r="FN91" s="12"/>
      <c r="FO91" s="14"/>
      <c r="FP91" s="14"/>
      <c r="FQ91" s="9"/>
      <c r="FR91" s="9"/>
      <c r="FT91" s="12"/>
      <c r="FU91" s="14"/>
      <c r="FV91" s="9"/>
    </row>
    <row r="92" spans="1:178" ht="14.65" thickBot="1" x14ac:dyDescent="0.5">
      <c r="A92" s="24" t="s">
        <v>126</v>
      </c>
      <c r="B92" s="9" t="s">
        <v>143</v>
      </c>
      <c r="C92" s="1"/>
      <c r="D92" s="14">
        <v>133</v>
      </c>
      <c r="E92" s="14">
        <v>148</v>
      </c>
      <c r="F92" s="14">
        <v>132</v>
      </c>
      <c r="G92" s="158">
        <v>134</v>
      </c>
      <c r="H92" s="158">
        <v>130</v>
      </c>
      <c r="I92" s="158">
        <v>122</v>
      </c>
      <c r="J92" s="14"/>
      <c r="K92" s="14"/>
      <c r="L92" s="14"/>
      <c r="M92" s="14"/>
      <c r="N92" s="14"/>
      <c r="O92" s="14"/>
      <c r="P92" s="1"/>
      <c r="Q92" s="68">
        <v>30501.95</v>
      </c>
      <c r="R92" s="69">
        <v>31164.06</v>
      </c>
      <c r="S92" s="69">
        <v>208937.21</v>
      </c>
      <c r="T92" s="70">
        <f t="shared" si="6"/>
        <v>270603.21999999997</v>
      </c>
      <c r="U92" s="68">
        <v>76762.95</v>
      </c>
      <c r="V92" s="69">
        <v>30712.080000000002</v>
      </c>
      <c r="W92" s="69">
        <v>239025.72</v>
      </c>
      <c r="X92" s="70">
        <f t="shared" si="7"/>
        <v>346500.75</v>
      </c>
      <c r="Y92" s="68">
        <v>33338.78</v>
      </c>
      <c r="Z92" s="69">
        <v>52424.89</v>
      </c>
      <c r="AA92" s="69">
        <v>279150.07</v>
      </c>
      <c r="AB92" s="70">
        <f t="shared" si="8"/>
        <v>364913.74</v>
      </c>
      <c r="AC92" s="166">
        <v>25614.2</v>
      </c>
      <c r="AD92" s="167">
        <v>18415.310000000001</v>
      </c>
      <c r="AE92" s="167">
        <v>305215.28000000003</v>
      </c>
      <c r="AF92" s="168">
        <f t="shared" si="9"/>
        <v>349244.79000000004</v>
      </c>
      <c r="AG92" s="167">
        <v>21661.85</v>
      </c>
      <c r="AH92" s="167">
        <v>11674.64</v>
      </c>
      <c r="AI92" s="167">
        <v>314604.88</v>
      </c>
      <c r="AJ92" s="168">
        <f t="shared" si="10"/>
        <v>347941.37</v>
      </c>
      <c r="AK92" s="167">
        <v>11059.66</v>
      </c>
      <c r="AL92" s="167">
        <v>12612.57</v>
      </c>
      <c r="AM92" s="167">
        <v>324435.03000000003</v>
      </c>
      <c r="AN92" s="168">
        <f t="shared" si="11"/>
        <v>348107.26</v>
      </c>
      <c r="AO92" s="12"/>
      <c r="AR92" s="9"/>
      <c r="AS92" s="12"/>
      <c r="AV92" s="9"/>
      <c r="AW92" s="12"/>
      <c r="AZ92" s="9"/>
      <c r="BA92" s="12"/>
      <c r="BD92" s="9"/>
      <c r="BE92" s="12"/>
      <c r="BH92" s="9"/>
      <c r="BI92" s="12"/>
      <c r="BL92" s="9"/>
      <c r="BM92" s="1"/>
      <c r="BN92" s="68"/>
      <c r="BO92" s="76"/>
      <c r="BP92" s="76"/>
      <c r="BQ92" s="70"/>
      <c r="BR92" s="68"/>
      <c r="BS92" s="76"/>
      <c r="BT92" s="76"/>
      <c r="BU92" s="70"/>
      <c r="BV92" s="68"/>
      <c r="BW92" s="76"/>
      <c r="BX92" s="76"/>
      <c r="BY92" s="70"/>
      <c r="BZ92" s="68"/>
      <c r="CA92" s="69"/>
      <c r="CB92" s="69"/>
      <c r="CC92" s="70"/>
      <c r="CD92" s="68"/>
      <c r="CE92" s="69"/>
      <c r="CF92" s="69"/>
      <c r="CG92" s="70"/>
      <c r="CH92" s="5"/>
      <c r="CK92" s="9"/>
      <c r="CL92" s="12"/>
      <c r="CO92" s="9"/>
      <c r="CP92" s="12"/>
      <c r="CS92" s="9"/>
      <c r="CT92" s="12"/>
      <c r="CW92" s="9"/>
      <c r="CX92" s="12"/>
      <c r="DA92" s="9"/>
      <c r="DF92" s="12"/>
      <c r="DI92" s="9"/>
      <c r="DJ92" s="1"/>
      <c r="DK92" s="14"/>
      <c r="DL92" s="14">
        <v>920.65</v>
      </c>
      <c r="DM92" s="14">
        <v>5.12</v>
      </c>
      <c r="DN92" s="14"/>
      <c r="DO92" s="14"/>
      <c r="DP92" s="14"/>
      <c r="DQ92" s="14"/>
      <c r="DR92" s="14"/>
      <c r="DS92" s="12"/>
      <c r="DT92" s="14"/>
      <c r="DV92" s="14"/>
      <c r="DW92" s="1"/>
      <c r="DX92" s="12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9"/>
      <c r="EJ92" s="1"/>
      <c r="EK92" s="14"/>
      <c r="EL92" s="14">
        <v>2</v>
      </c>
      <c r="EM92" s="14"/>
      <c r="EN92" s="14"/>
      <c r="EO92" s="14"/>
      <c r="EP92" s="14"/>
      <c r="EQ92" s="14"/>
      <c r="ER92" s="14"/>
      <c r="ES92" s="14"/>
      <c r="EU92" s="14"/>
      <c r="EW92" s="1"/>
      <c r="EX92" s="14"/>
      <c r="EY92" s="14">
        <v>920.65</v>
      </c>
      <c r="EZ92" s="14"/>
      <c r="FA92" s="14"/>
      <c r="FB92" s="14"/>
      <c r="FC92" s="14"/>
      <c r="FD92" s="14"/>
      <c r="FE92" s="14"/>
      <c r="FF92" s="14"/>
      <c r="FH92" s="14"/>
      <c r="FJ92" s="1"/>
      <c r="FK92" s="14"/>
      <c r="FL92" s="14"/>
      <c r="FM92" s="12"/>
      <c r="FN92" s="12"/>
      <c r="FO92" s="14"/>
      <c r="FP92" s="14"/>
      <c r="FQ92" s="9"/>
      <c r="FR92" s="9"/>
      <c r="FT92" s="12"/>
      <c r="FU92" s="14"/>
      <c r="FV92" s="9"/>
    </row>
    <row r="93" spans="1:178" ht="14.65" thickBot="1" x14ac:dyDescent="0.5">
      <c r="A93" s="24" t="s">
        <v>127</v>
      </c>
      <c r="B93" s="9" t="s">
        <v>143</v>
      </c>
      <c r="C93" s="1"/>
      <c r="D93" s="14">
        <v>138</v>
      </c>
      <c r="E93" s="14">
        <v>116</v>
      </c>
      <c r="F93" s="14">
        <v>104</v>
      </c>
      <c r="G93" s="158">
        <v>90</v>
      </c>
      <c r="H93" s="158">
        <v>118</v>
      </c>
      <c r="I93" s="158">
        <v>97</v>
      </c>
      <c r="J93" s="14"/>
      <c r="K93" s="14"/>
      <c r="L93" s="14"/>
      <c r="M93" s="14"/>
      <c r="N93" s="14"/>
      <c r="O93" s="14"/>
      <c r="P93" s="1"/>
      <c r="Q93" s="68">
        <v>104489.27</v>
      </c>
      <c r="R93" s="69">
        <v>24387.79</v>
      </c>
      <c r="S93" s="69">
        <v>126200.91</v>
      </c>
      <c r="T93" s="70">
        <f t="shared" si="6"/>
        <v>255077.97</v>
      </c>
      <c r="U93" s="68">
        <v>55638.47</v>
      </c>
      <c r="V93" s="69">
        <v>29550.14</v>
      </c>
      <c r="W93" s="69">
        <v>144398.70000000001</v>
      </c>
      <c r="X93" s="70">
        <f t="shared" si="7"/>
        <v>229587.31</v>
      </c>
      <c r="Y93" s="68">
        <v>44976.7</v>
      </c>
      <c r="Z93" s="69">
        <v>16179.47</v>
      </c>
      <c r="AA93" s="69">
        <v>144510.92000000001</v>
      </c>
      <c r="AB93" s="70">
        <f t="shared" si="8"/>
        <v>205667.09000000003</v>
      </c>
      <c r="AC93" s="166">
        <v>123592.59</v>
      </c>
      <c r="AD93" s="167">
        <v>4690.1899999999996</v>
      </c>
      <c r="AE93" s="167">
        <v>168509.39</v>
      </c>
      <c r="AF93" s="168">
        <f t="shared" si="9"/>
        <v>296792.17000000004</v>
      </c>
      <c r="AG93" s="167">
        <v>85983.91</v>
      </c>
      <c r="AH93" s="167">
        <v>47444.4</v>
      </c>
      <c r="AI93" s="167">
        <v>228704.99</v>
      </c>
      <c r="AJ93" s="168">
        <f t="shared" si="10"/>
        <v>362133.3</v>
      </c>
      <c r="AK93" s="167">
        <v>21915.55</v>
      </c>
      <c r="AL93" s="167">
        <v>7085.67</v>
      </c>
      <c r="AM93" s="167">
        <v>307538.07</v>
      </c>
      <c r="AN93" s="168">
        <f t="shared" si="11"/>
        <v>336539.29000000004</v>
      </c>
      <c r="AO93" s="12"/>
      <c r="AR93" s="9"/>
      <c r="AS93" s="12"/>
      <c r="AV93" s="9"/>
      <c r="AW93" s="12"/>
      <c r="AZ93" s="9"/>
      <c r="BA93" s="12"/>
      <c r="BD93" s="9"/>
      <c r="BE93" s="12"/>
      <c r="BH93" s="9"/>
      <c r="BI93" s="12"/>
      <c r="BL93" s="9"/>
      <c r="BM93" s="1"/>
      <c r="BN93" s="68"/>
      <c r="BO93" s="76"/>
      <c r="BP93" s="76"/>
      <c r="BQ93" s="70"/>
      <c r="BR93" s="68"/>
      <c r="BS93" s="76"/>
      <c r="BT93" s="76"/>
      <c r="BU93" s="70"/>
      <c r="BV93" s="68"/>
      <c r="BW93" s="76"/>
      <c r="BX93" s="76"/>
      <c r="BY93" s="70"/>
      <c r="BZ93" s="68"/>
      <c r="CA93" s="69"/>
      <c r="CB93" s="69"/>
      <c r="CC93" s="70"/>
      <c r="CD93" s="68"/>
      <c r="CE93" s="69"/>
      <c r="CF93" s="69"/>
      <c r="CG93" s="70"/>
      <c r="CH93" s="5"/>
      <c r="CK93" s="9"/>
      <c r="CL93" s="12"/>
      <c r="CO93" s="9"/>
      <c r="CP93" s="12"/>
      <c r="CS93" s="9"/>
      <c r="CT93" s="12"/>
      <c r="CW93" s="9"/>
      <c r="CX93" s="12"/>
      <c r="DA93" s="9"/>
      <c r="DF93" s="12"/>
      <c r="DI93" s="9"/>
      <c r="DJ93" s="1"/>
      <c r="DK93" s="14">
        <v>1058.44</v>
      </c>
      <c r="DL93" s="14">
        <v>149.28</v>
      </c>
      <c r="DM93" s="14">
        <v>6005.55</v>
      </c>
      <c r="DN93" s="14"/>
      <c r="DO93" s="14"/>
      <c r="DP93" s="14"/>
      <c r="DQ93" s="14"/>
      <c r="DR93" s="14"/>
      <c r="DS93" s="12"/>
      <c r="DT93" s="14"/>
      <c r="DV93" s="14"/>
      <c r="DW93" s="1"/>
      <c r="DX93" s="12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9"/>
      <c r="EJ93" s="1"/>
      <c r="EK93" s="14">
        <v>4</v>
      </c>
      <c r="EL93" s="14">
        <v>1</v>
      </c>
      <c r="EM93" s="14">
        <v>3</v>
      </c>
      <c r="EN93" s="14"/>
      <c r="EO93" s="14"/>
      <c r="EP93" s="14"/>
      <c r="EQ93" s="14"/>
      <c r="ER93" s="14"/>
      <c r="ES93" s="14"/>
      <c r="EU93" s="14"/>
      <c r="EW93" s="1"/>
      <c r="EX93" s="14">
        <v>1058.44</v>
      </c>
      <c r="EY93" s="14">
        <v>149.28</v>
      </c>
      <c r="EZ93" s="14">
        <v>6005.55</v>
      </c>
      <c r="FA93" s="14"/>
      <c r="FB93" s="14"/>
      <c r="FC93" s="14"/>
      <c r="FD93" s="14"/>
      <c r="FE93" s="14"/>
      <c r="FF93" s="14"/>
      <c r="FH93" s="14"/>
      <c r="FJ93" s="1"/>
      <c r="FK93" s="14"/>
      <c r="FL93" s="14"/>
      <c r="FM93" s="12"/>
      <c r="FN93" s="12"/>
      <c r="FO93" s="14"/>
      <c r="FP93" s="14"/>
      <c r="FQ93" s="9"/>
      <c r="FR93" s="9"/>
      <c r="FT93" s="12"/>
      <c r="FU93" s="14"/>
      <c r="FV93" s="9"/>
    </row>
    <row r="94" spans="1:178" ht="14.65" thickBot="1" x14ac:dyDescent="0.5">
      <c r="A94" s="24" t="s">
        <v>128</v>
      </c>
      <c r="B94" s="9" t="s">
        <v>143</v>
      </c>
      <c r="C94" s="1"/>
      <c r="D94" s="14">
        <v>118</v>
      </c>
      <c r="E94" s="14">
        <v>135</v>
      </c>
      <c r="F94" s="14">
        <v>135</v>
      </c>
      <c r="G94" s="158">
        <v>114</v>
      </c>
      <c r="H94" s="158">
        <v>114</v>
      </c>
      <c r="I94" s="158">
        <v>125</v>
      </c>
      <c r="J94" s="14"/>
      <c r="K94" s="14"/>
      <c r="L94" s="14"/>
      <c r="M94" s="14"/>
      <c r="N94" s="14"/>
      <c r="O94" s="14"/>
      <c r="P94" s="1"/>
      <c r="Q94" s="68">
        <v>23990.87</v>
      </c>
      <c r="R94" s="69">
        <v>12864.03</v>
      </c>
      <c r="S94" s="69">
        <v>132956.93</v>
      </c>
      <c r="T94" s="70">
        <f t="shared" si="6"/>
        <v>169811.83</v>
      </c>
      <c r="U94" s="68">
        <v>41088.769999999997</v>
      </c>
      <c r="V94" s="69">
        <v>18276.12</v>
      </c>
      <c r="W94" s="69">
        <v>173542.39</v>
      </c>
      <c r="X94" s="70">
        <f t="shared" si="7"/>
        <v>232907.28000000003</v>
      </c>
      <c r="Y94" s="68">
        <v>24353.39</v>
      </c>
      <c r="Z94" s="69">
        <v>7196.76</v>
      </c>
      <c r="AA94" s="69">
        <v>190105.24</v>
      </c>
      <c r="AB94" s="70">
        <f t="shared" si="8"/>
        <v>221655.38999999998</v>
      </c>
      <c r="AC94" s="166">
        <v>18502.169999999998</v>
      </c>
      <c r="AD94" s="167">
        <v>5444.27</v>
      </c>
      <c r="AE94" s="167">
        <v>204451.31</v>
      </c>
      <c r="AF94" s="168">
        <f t="shared" si="9"/>
        <v>228397.75</v>
      </c>
      <c r="AG94" s="167">
        <v>28100.27</v>
      </c>
      <c r="AH94" s="167">
        <v>6244.79</v>
      </c>
      <c r="AI94" s="167">
        <v>230163.42</v>
      </c>
      <c r="AJ94" s="168">
        <f t="shared" si="10"/>
        <v>264508.48</v>
      </c>
      <c r="AK94" s="167">
        <v>19056.89</v>
      </c>
      <c r="AL94" s="167">
        <v>7201.74</v>
      </c>
      <c r="AM94" s="167">
        <v>231000.57</v>
      </c>
      <c r="AN94" s="168">
        <f t="shared" si="11"/>
        <v>257259.2</v>
      </c>
      <c r="AO94" s="12"/>
      <c r="AR94" s="9"/>
      <c r="AS94" s="12"/>
      <c r="AV94" s="9"/>
      <c r="AW94" s="12"/>
      <c r="AZ94" s="9"/>
      <c r="BA94" s="12"/>
      <c r="BD94" s="9"/>
      <c r="BE94" s="12"/>
      <c r="BH94" s="9"/>
      <c r="BI94" s="12"/>
      <c r="BL94" s="9"/>
      <c r="BM94" s="1"/>
      <c r="BN94" s="68"/>
      <c r="BO94" s="76"/>
      <c r="BP94" s="76"/>
      <c r="BQ94" s="70"/>
      <c r="BR94" s="68"/>
      <c r="BS94" s="76"/>
      <c r="BT94" s="76"/>
      <c r="BU94" s="70"/>
      <c r="BV94" s="68"/>
      <c r="BW94" s="76"/>
      <c r="BX94" s="76"/>
      <c r="BY94" s="70"/>
      <c r="BZ94" s="68"/>
      <c r="CA94" s="69"/>
      <c r="CB94" s="69"/>
      <c r="CC94" s="70"/>
      <c r="CD94" s="68"/>
      <c r="CE94" s="69"/>
      <c r="CF94" s="69"/>
      <c r="CG94" s="70"/>
      <c r="CH94" s="5"/>
      <c r="CK94" s="9"/>
      <c r="CL94" s="12"/>
      <c r="CO94" s="9"/>
      <c r="CP94" s="12"/>
      <c r="CS94" s="9"/>
      <c r="CT94" s="12"/>
      <c r="CW94" s="9"/>
      <c r="CX94" s="12"/>
      <c r="DA94" s="9"/>
      <c r="DF94" s="12"/>
      <c r="DI94" s="9"/>
      <c r="DJ94" s="1"/>
      <c r="DK94" s="14">
        <v>1436.69</v>
      </c>
      <c r="DL94" s="14"/>
      <c r="DM94" s="14"/>
      <c r="DN94" s="14"/>
      <c r="DO94" s="14"/>
      <c r="DP94" s="14"/>
      <c r="DQ94" s="14"/>
      <c r="DR94" s="14"/>
      <c r="DS94" s="12"/>
      <c r="DT94" s="14"/>
      <c r="DV94" s="14"/>
      <c r="DW94" s="1"/>
      <c r="DX94" s="12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9"/>
      <c r="EJ94" s="1"/>
      <c r="EK94" s="14">
        <v>2</v>
      </c>
      <c r="EL94" s="14"/>
      <c r="EM94" s="14"/>
      <c r="EN94" s="14"/>
      <c r="EO94" s="14"/>
      <c r="EP94" s="14"/>
      <c r="EQ94" s="14"/>
      <c r="ER94" s="14"/>
      <c r="ES94" s="14"/>
      <c r="EU94" s="14"/>
      <c r="EW94" s="1"/>
      <c r="EX94" s="14">
        <v>1436.69</v>
      </c>
      <c r="EY94" s="14"/>
      <c r="EZ94" s="14"/>
      <c r="FA94" s="14"/>
      <c r="FB94" s="14"/>
      <c r="FC94" s="14"/>
      <c r="FD94" s="14"/>
      <c r="FE94" s="14"/>
      <c r="FF94" s="14"/>
      <c r="FH94" s="14"/>
      <c r="FJ94" s="1"/>
      <c r="FK94" s="14">
        <v>-572.12</v>
      </c>
      <c r="FL94" s="14">
        <v>-211.15</v>
      </c>
      <c r="FM94" s="12">
        <v>-115.39</v>
      </c>
      <c r="FN94" s="12"/>
      <c r="FO94" s="14"/>
      <c r="FP94" s="14"/>
      <c r="FQ94" s="9"/>
      <c r="FR94" s="9"/>
      <c r="FT94" s="12"/>
      <c r="FU94" s="14"/>
      <c r="FV94" s="9"/>
    </row>
    <row r="95" spans="1:178" ht="14.65" thickBot="1" x14ac:dyDescent="0.5">
      <c r="A95" s="24" t="s">
        <v>129</v>
      </c>
      <c r="B95" s="9" t="s">
        <v>143</v>
      </c>
      <c r="C95" s="1"/>
      <c r="D95" s="14">
        <v>59</v>
      </c>
      <c r="E95" s="14">
        <v>61</v>
      </c>
      <c r="F95" s="14">
        <v>64</v>
      </c>
      <c r="G95" s="158">
        <v>75</v>
      </c>
      <c r="H95" s="158">
        <v>56</v>
      </c>
      <c r="I95" s="158">
        <v>43</v>
      </c>
      <c r="J95" s="14"/>
      <c r="K95" s="14"/>
      <c r="L95" s="14"/>
      <c r="M95" s="14"/>
      <c r="N95" s="14"/>
      <c r="O95" s="14"/>
      <c r="P95" s="1"/>
      <c r="Q95" s="68">
        <v>33741.72</v>
      </c>
      <c r="R95" s="69">
        <v>5887.27</v>
      </c>
      <c r="S95" s="69">
        <v>37815</v>
      </c>
      <c r="T95" s="70">
        <f t="shared" si="6"/>
        <v>77443.990000000005</v>
      </c>
      <c r="U95" s="68">
        <v>31431.439999999999</v>
      </c>
      <c r="V95" s="69">
        <v>18263.29</v>
      </c>
      <c r="W95" s="69">
        <v>41304.449999999997</v>
      </c>
      <c r="X95" s="70">
        <f t="shared" si="7"/>
        <v>90999.18</v>
      </c>
      <c r="Y95" s="68">
        <v>33583.03</v>
      </c>
      <c r="Z95" s="69">
        <v>7817.44</v>
      </c>
      <c r="AA95" s="69">
        <v>36479.410000000003</v>
      </c>
      <c r="AB95" s="70">
        <f t="shared" si="8"/>
        <v>77879.88</v>
      </c>
      <c r="AC95" s="166">
        <v>32202.22</v>
      </c>
      <c r="AD95" s="167">
        <v>6854.42</v>
      </c>
      <c r="AE95" s="167">
        <v>44893.13</v>
      </c>
      <c r="AF95" s="168">
        <f t="shared" si="9"/>
        <v>83949.76999999999</v>
      </c>
      <c r="AG95" s="167">
        <v>41950.239999999998</v>
      </c>
      <c r="AH95" s="167">
        <v>11664.87</v>
      </c>
      <c r="AI95" s="167">
        <v>47381.3</v>
      </c>
      <c r="AJ95" s="168">
        <f t="shared" si="10"/>
        <v>100996.41</v>
      </c>
      <c r="AK95" s="167">
        <v>7922.69</v>
      </c>
      <c r="AL95" s="167">
        <v>3914.02</v>
      </c>
      <c r="AM95" s="167">
        <v>64631.040000000001</v>
      </c>
      <c r="AN95" s="168">
        <f t="shared" si="11"/>
        <v>76467.75</v>
      </c>
      <c r="AO95" s="12"/>
      <c r="AR95" s="9"/>
      <c r="AS95" s="12"/>
      <c r="AV95" s="9"/>
      <c r="AW95" s="12"/>
      <c r="AZ95" s="9"/>
      <c r="BA95" s="12"/>
      <c r="BD95" s="9"/>
      <c r="BE95" s="12"/>
      <c r="BH95" s="9"/>
      <c r="BI95" s="12"/>
      <c r="BL95" s="9"/>
      <c r="BM95" s="1"/>
      <c r="BN95" s="68"/>
      <c r="BO95" s="76"/>
      <c r="BP95" s="76"/>
      <c r="BQ95" s="70"/>
      <c r="BR95" s="68"/>
      <c r="BS95" s="76"/>
      <c r="BT95" s="76"/>
      <c r="BU95" s="70"/>
      <c r="BV95" s="68"/>
      <c r="BW95" s="76"/>
      <c r="BX95" s="76"/>
      <c r="BY95" s="70"/>
      <c r="BZ95" s="68"/>
      <c r="CA95" s="69"/>
      <c r="CB95" s="69"/>
      <c r="CC95" s="70"/>
      <c r="CD95" s="68"/>
      <c r="CE95" s="69"/>
      <c r="CF95" s="69"/>
      <c r="CG95" s="70"/>
      <c r="CH95" s="5"/>
      <c r="CK95" s="9"/>
      <c r="CL95" s="12"/>
      <c r="CO95" s="9"/>
      <c r="CP95" s="12"/>
      <c r="CS95" s="9"/>
      <c r="CT95" s="12"/>
      <c r="CW95" s="9"/>
      <c r="CX95" s="12"/>
      <c r="DA95" s="9"/>
      <c r="DF95" s="12"/>
      <c r="DI95" s="9"/>
      <c r="DJ95" s="1"/>
      <c r="DK95" s="14">
        <v>20.69</v>
      </c>
      <c r="DL95" s="14"/>
      <c r="DM95" s="14"/>
      <c r="DN95" s="14"/>
      <c r="DO95" s="14"/>
      <c r="DP95" s="14"/>
      <c r="DQ95" s="14"/>
      <c r="DR95" s="14"/>
      <c r="DS95" s="12"/>
      <c r="DT95" s="14"/>
      <c r="DV95" s="14"/>
      <c r="DW95" s="1"/>
      <c r="DX95" s="12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9"/>
      <c r="EJ95" s="1"/>
      <c r="EK95" s="14">
        <v>1</v>
      </c>
      <c r="EL95" s="14"/>
      <c r="EM95" s="14"/>
      <c r="EN95" s="14"/>
      <c r="EO95" s="14"/>
      <c r="EP95" s="14"/>
      <c r="EQ95" s="14"/>
      <c r="ER95" s="14"/>
      <c r="ES95" s="14"/>
      <c r="EU95" s="14"/>
      <c r="EW95" s="1"/>
      <c r="EX95" s="14">
        <v>20.69</v>
      </c>
      <c r="EY95" s="14"/>
      <c r="EZ95" s="14"/>
      <c r="FA95" s="14"/>
      <c r="FB95" s="14"/>
      <c r="FC95" s="14"/>
      <c r="FD95" s="14"/>
      <c r="FE95" s="14"/>
      <c r="FF95" s="14"/>
      <c r="FH95" s="14"/>
      <c r="FJ95" s="1"/>
      <c r="FK95" s="14"/>
      <c r="FL95" s="14"/>
      <c r="FM95" s="12"/>
      <c r="FN95" s="12"/>
      <c r="FO95" s="14"/>
      <c r="FP95" s="14"/>
      <c r="FQ95" s="9"/>
      <c r="FR95" s="9"/>
      <c r="FT95" s="12"/>
      <c r="FU95" s="14"/>
      <c r="FV95" s="9"/>
    </row>
    <row r="96" spans="1:178" ht="14.65" thickBot="1" x14ac:dyDescent="0.5">
      <c r="A96" s="24" t="s">
        <v>130</v>
      </c>
      <c r="B96" s="9" t="s">
        <v>143</v>
      </c>
      <c r="C96" s="1"/>
      <c r="D96" s="14">
        <v>1</v>
      </c>
      <c r="E96" s="14">
        <v>1</v>
      </c>
      <c r="F96" s="14">
        <v>1</v>
      </c>
      <c r="G96" s="158">
        <v>1</v>
      </c>
      <c r="H96" s="158">
        <v>2</v>
      </c>
      <c r="I96" s="159"/>
      <c r="J96" s="14"/>
      <c r="K96" s="14"/>
      <c r="L96" s="14"/>
      <c r="M96" s="14"/>
      <c r="N96" s="14"/>
      <c r="O96" s="14"/>
      <c r="P96" s="1"/>
      <c r="Q96" s="68">
        <v>9.89</v>
      </c>
      <c r="R96" s="69"/>
      <c r="S96" s="69"/>
      <c r="T96" s="70">
        <f t="shared" si="6"/>
        <v>9.89</v>
      </c>
      <c r="U96" s="68">
        <v>9.82</v>
      </c>
      <c r="V96" s="69"/>
      <c r="W96" s="69"/>
      <c r="X96" s="70">
        <f t="shared" si="7"/>
        <v>9.82</v>
      </c>
      <c r="Y96" s="68">
        <v>252.4</v>
      </c>
      <c r="Z96" s="69"/>
      <c r="AA96" s="69"/>
      <c r="AB96" s="70">
        <f t="shared" si="8"/>
        <v>252.4</v>
      </c>
      <c r="AC96" s="172"/>
      <c r="AD96" s="167">
        <v>505.09</v>
      </c>
      <c r="AE96" s="170"/>
      <c r="AF96" s="168">
        <f t="shared" si="9"/>
        <v>505.09</v>
      </c>
      <c r="AG96" s="167">
        <v>262.08999999999997</v>
      </c>
      <c r="AH96" s="170"/>
      <c r="AI96" s="170"/>
      <c r="AJ96" s="168">
        <f t="shared" si="10"/>
        <v>262.08999999999997</v>
      </c>
      <c r="AK96" s="169"/>
      <c r="AL96" s="169"/>
      <c r="AM96" s="169"/>
      <c r="AN96" s="168">
        <f t="shared" si="11"/>
        <v>0</v>
      </c>
      <c r="AO96" s="12"/>
      <c r="AR96" s="9"/>
      <c r="AS96" s="12"/>
      <c r="AV96" s="9"/>
      <c r="AW96" s="12"/>
      <c r="AZ96" s="9"/>
      <c r="BA96" s="12"/>
      <c r="BD96" s="9"/>
      <c r="BE96" s="12"/>
      <c r="BH96" s="9"/>
      <c r="BI96" s="12"/>
      <c r="BL96" s="9"/>
      <c r="BM96" s="1"/>
      <c r="BN96" s="68"/>
      <c r="BO96" s="76"/>
      <c r="BP96" s="76"/>
      <c r="BQ96" s="70"/>
      <c r="BR96" s="68"/>
      <c r="BS96" s="76"/>
      <c r="BT96" s="76"/>
      <c r="BU96" s="70"/>
      <c r="BV96" s="68"/>
      <c r="BW96" s="76"/>
      <c r="BX96" s="76"/>
      <c r="BY96" s="70"/>
      <c r="BZ96" s="68"/>
      <c r="CA96" s="69"/>
      <c r="CB96" s="69"/>
      <c r="CC96" s="70"/>
      <c r="CD96" s="68"/>
      <c r="CE96" s="69"/>
      <c r="CF96" s="69"/>
      <c r="CG96" s="70"/>
      <c r="CH96" s="5"/>
      <c r="CK96" s="9"/>
      <c r="CL96" s="12"/>
      <c r="CO96" s="9"/>
      <c r="CP96" s="12"/>
      <c r="CS96" s="9"/>
      <c r="CT96" s="12"/>
      <c r="CW96" s="9"/>
      <c r="CX96" s="12"/>
      <c r="DA96" s="9"/>
      <c r="DF96" s="12"/>
      <c r="DI96" s="9"/>
      <c r="DJ96" s="1"/>
      <c r="DK96" s="14"/>
      <c r="DL96" s="14"/>
      <c r="DM96" s="14"/>
      <c r="DN96" s="14"/>
      <c r="DO96" s="14"/>
      <c r="DP96" s="14"/>
      <c r="DQ96" s="14"/>
      <c r="DR96" s="14"/>
      <c r="DS96" s="12"/>
      <c r="DT96" s="14"/>
      <c r="DV96" s="14"/>
      <c r="DW96" s="1"/>
      <c r="DX96" s="12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9"/>
      <c r="EJ96" s="1"/>
      <c r="EK96" s="14"/>
      <c r="EL96" s="14"/>
      <c r="EM96" s="14"/>
      <c r="EN96" s="14"/>
      <c r="EO96" s="14"/>
      <c r="EP96" s="14"/>
      <c r="EQ96" s="14"/>
      <c r="ER96" s="14"/>
      <c r="ES96" s="14"/>
      <c r="EU96" s="14"/>
      <c r="EW96" s="1"/>
      <c r="EX96" s="14"/>
      <c r="EY96" s="14"/>
      <c r="EZ96" s="14"/>
      <c r="FA96" s="14"/>
      <c r="FB96" s="14"/>
      <c r="FC96" s="14"/>
      <c r="FD96" s="14"/>
      <c r="FE96" s="14"/>
      <c r="FF96" s="14"/>
      <c r="FH96" s="14"/>
      <c r="FJ96" s="1"/>
      <c r="FK96" s="14"/>
      <c r="FL96" s="14"/>
      <c r="FM96" s="12"/>
      <c r="FN96" s="12"/>
      <c r="FO96" s="14"/>
      <c r="FP96" s="14"/>
      <c r="FQ96" s="9"/>
      <c r="FR96" s="9"/>
      <c r="FT96" s="12"/>
      <c r="FU96" s="14"/>
      <c r="FV96" s="9"/>
    </row>
    <row r="97" spans="1:178" ht="14.65" thickBot="1" x14ac:dyDescent="0.5">
      <c r="A97" s="24" t="s">
        <v>131</v>
      </c>
      <c r="B97" s="9" t="s">
        <v>143</v>
      </c>
      <c r="C97" s="1"/>
      <c r="D97" s="14"/>
      <c r="E97" s="14"/>
      <c r="F97" s="14"/>
      <c r="G97" s="160"/>
      <c r="H97" s="159"/>
      <c r="I97" s="159"/>
      <c r="J97" s="14"/>
      <c r="K97" s="14"/>
      <c r="L97" s="14"/>
      <c r="M97" s="14"/>
      <c r="N97" s="14"/>
      <c r="O97" s="14"/>
      <c r="P97" s="1"/>
      <c r="Q97" s="68"/>
      <c r="R97" s="69"/>
      <c r="S97" s="69"/>
      <c r="T97" s="70">
        <f t="shared" si="6"/>
        <v>0</v>
      </c>
      <c r="U97" s="68"/>
      <c r="V97" s="69"/>
      <c r="W97" s="69"/>
      <c r="X97" s="70">
        <f t="shared" si="7"/>
        <v>0</v>
      </c>
      <c r="Y97" s="68"/>
      <c r="Z97" s="69"/>
      <c r="AA97" s="69"/>
      <c r="AB97" s="70">
        <f t="shared" si="8"/>
        <v>0</v>
      </c>
      <c r="AC97" s="172"/>
      <c r="AD97" s="170"/>
      <c r="AE97" s="170"/>
      <c r="AF97" s="168">
        <f t="shared" si="9"/>
        <v>0</v>
      </c>
      <c r="AG97" s="170"/>
      <c r="AH97" s="170"/>
      <c r="AI97" s="170"/>
      <c r="AJ97" s="168">
        <f t="shared" si="10"/>
        <v>0</v>
      </c>
      <c r="AK97" s="169"/>
      <c r="AL97" s="169"/>
      <c r="AM97" s="169"/>
      <c r="AN97" s="168">
        <f t="shared" si="11"/>
        <v>0</v>
      </c>
      <c r="AO97" s="12"/>
      <c r="AR97" s="9"/>
      <c r="AS97" s="12"/>
      <c r="AV97" s="9"/>
      <c r="AW97" s="12"/>
      <c r="AZ97" s="9"/>
      <c r="BA97" s="12"/>
      <c r="BD97" s="9"/>
      <c r="BE97" s="12"/>
      <c r="BH97" s="9"/>
      <c r="BI97" s="12"/>
      <c r="BL97" s="9"/>
      <c r="BM97" s="1"/>
      <c r="BN97" s="68"/>
      <c r="BO97" s="76"/>
      <c r="BP97" s="76"/>
      <c r="BQ97" s="70"/>
      <c r="BR97" s="68"/>
      <c r="BS97" s="76"/>
      <c r="BT97" s="76"/>
      <c r="BU97" s="70"/>
      <c r="BV97" s="68"/>
      <c r="BW97" s="76"/>
      <c r="BX97" s="76"/>
      <c r="BY97" s="70"/>
      <c r="BZ97" s="68"/>
      <c r="CA97" s="69"/>
      <c r="CB97" s="69"/>
      <c r="CC97" s="70"/>
      <c r="CD97" s="68"/>
      <c r="CE97" s="69"/>
      <c r="CF97" s="69"/>
      <c r="CG97" s="70"/>
      <c r="CH97" s="5"/>
      <c r="CK97" s="9"/>
      <c r="CL97" s="12"/>
      <c r="CO97" s="9"/>
      <c r="CP97" s="12"/>
      <c r="CS97" s="9"/>
      <c r="CT97" s="12"/>
      <c r="CW97" s="9"/>
      <c r="CX97" s="12"/>
      <c r="DA97" s="9"/>
      <c r="DF97" s="12"/>
      <c r="DI97" s="9"/>
      <c r="DJ97" s="1"/>
      <c r="DK97" s="16"/>
      <c r="DL97" s="16"/>
      <c r="DM97" s="16"/>
      <c r="DN97" s="16"/>
      <c r="DO97" s="16"/>
      <c r="DP97" s="16"/>
      <c r="DQ97" s="16"/>
      <c r="DR97" s="16"/>
      <c r="DS97" s="49"/>
      <c r="DT97" s="14"/>
      <c r="DV97" s="14"/>
      <c r="DW97" s="1"/>
      <c r="DX97" s="12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9"/>
      <c r="EJ97" s="1"/>
      <c r="EK97" s="16"/>
      <c r="EL97" s="16"/>
      <c r="EM97" s="16"/>
      <c r="EN97" s="16"/>
      <c r="EO97" s="16"/>
      <c r="EP97" s="16"/>
      <c r="EQ97" s="16"/>
      <c r="ER97" s="16"/>
      <c r="ES97" s="16"/>
      <c r="EU97" s="14"/>
      <c r="EW97" s="1"/>
      <c r="EX97" s="16"/>
      <c r="EY97" s="16"/>
      <c r="EZ97" s="16"/>
      <c r="FA97" s="16"/>
      <c r="FB97" s="16"/>
      <c r="FC97" s="16"/>
      <c r="FD97" s="16"/>
      <c r="FE97" s="16"/>
      <c r="FF97" s="16"/>
      <c r="FH97" s="14"/>
      <c r="FJ97" s="1"/>
      <c r="FK97" s="16"/>
      <c r="FL97" s="16"/>
      <c r="FM97" s="12"/>
      <c r="FN97" s="12"/>
      <c r="FO97" s="14"/>
      <c r="FP97" s="14"/>
      <c r="FQ97" s="9"/>
      <c r="FR97" s="9"/>
      <c r="FT97" s="12"/>
      <c r="FU97" s="14"/>
      <c r="FV97" s="9"/>
    </row>
    <row r="98" spans="1:178" ht="14.65" thickBot="1" x14ac:dyDescent="0.5">
      <c r="A98" s="24" t="s">
        <v>132</v>
      </c>
      <c r="B98" s="9" t="s">
        <v>143</v>
      </c>
      <c r="C98" s="1"/>
      <c r="D98" s="14">
        <v>65</v>
      </c>
      <c r="E98" s="14">
        <v>49</v>
      </c>
      <c r="F98" s="14">
        <v>49</v>
      </c>
      <c r="G98" s="158">
        <v>57</v>
      </c>
      <c r="H98" s="158">
        <v>53</v>
      </c>
      <c r="I98" s="158">
        <v>42</v>
      </c>
      <c r="J98" s="14"/>
      <c r="K98" s="14"/>
      <c r="L98" s="14"/>
      <c r="M98" s="14"/>
      <c r="N98" s="14"/>
      <c r="O98" s="14"/>
      <c r="P98" s="1"/>
      <c r="Q98" s="68">
        <v>28379.46</v>
      </c>
      <c r="R98" s="69">
        <v>2254.0500000000002</v>
      </c>
      <c r="S98" s="69">
        <v>38991.93</v>
      </c>
      <c r="T98" s="70">
        <f t="shared" si="6"/>
        <v>69625.440000000002</v>
      </c>
      <c r="U98" s="68">
        <v>6083.06</v>
      </c>
      <c r="V98" s="69">
        <v>8426.24</v>
      </c>
      <c r="W98" s="69">
        <v>31829.47</v>
      </c>
      <c r="X98" s="70">
        <f t="shared" si="7"/>
        <v>46338.770000000004</v>
      </c>
      <c r="Y98" s="68">
        <v>24708.240000000002</v>
      </c>
      <c r="Z98" s="69">
        <v>3810.21</v>
      </c>
      <c r="AA98" s="69">
        <v>33459.11</v>
      </c>
      <c r="AB98" s="70">
        <f t="shared" si="8"/>
        <v>61977.56</v>
      </c>
      <c r="AC98" s="166">
        <v>13586.87</v>
      </c>
      <c r="AD98" s="167">
        <v>21008.66</v>
      </c>
      <c r="AE98" s="167">
        <v>36158.25</v>
      </c>
      <c r="AF98" s="168">
        <f t="shared" si="9"/>
        <v>70753.78</v>
      </c>
      <c r="AG98" s="167">
        <v>13317.89</v>
      </c>
      <c r="AH98" s="167">
        <v>7627.94</v>
      </c>
      <c r="AI98" s="167">
        <v>36952.44</v>
      </c>
      <c r="AJ98" s="168">
        <f t="shared" si="10"/>
        <v>57898.270000000004</v>
      </c>
      <c r="AK98" s="167">
        <v>8553.3799999999992</v>
      </c>
      <c r="AL98" s="167">
        <v>1655.78</v>
      </c>
      <c r="AM98" s="167">
        <v>41475.74</v>
      </c>
      <c r="AN98" s="168">
        <f t="shared" si="11"/>
        <v>51684.899999999994</v>
      </c>
      <c r="AO98" s="12"/>
      <c r="AR98" s="9"/>
      <c r="AS98" s="12"/>
      <c r="AV98" s="9"/>
      <c r="AW98" s="12"/>
      <c r="AZ98" s="9"/>
      <c r="BA98" s="12"/>
      <c r="BD98" s="9"/>
      <c r="BE98" s="12"/>
      <c r="BH98" s="9"/>
      <c r="BI98" s="12"/>
      <c r="BL98" s="9"/>
      <c r="BM98" s="1"/>
      <c r="BN98" s="68"/>
      <c r="BO98" s="76"/>
      <c r="BP98" s="76"/>
      <c r="BQ98" s="70"/>
      <c r="BR98" s="68"/>
      <c r="BS98" s="76"/>
      <c r="BT98" s="76"/>
      <c r="BU98" s="70"/>
      <c r="BV98" s="68"/>
      <c r="BW98" s="76"/>
      <c r="BX98" s="76"/>
      <c r="BY98" s="70"/>
      <c r="BZ98" s="68"/>
      <c r="CA98" s="69"/>
      <c r="CB98" s="69"/>
      <c r="CC98" s="70"/>
      <c r="CD98" s="68"/>
      <c r="CE98" s="69"/>
      <c r="CF98" s="69"/>
      <c r="CG98" s="70"/>
      <c r="CH98" s="5"/>
      <c r="CK98" s="9"/>
      <c r="CL98" s="12"/>
      <c r="CO98" s="9"/>
      <c r="CP98" s="12"/>
      <c r="CS98" s="9"/>
      <c r="CT98" s="12"/>
      <c r="CW98" s="9"/>
      <c r="CX98" s="12"/>
      <c r="DA98" s="9"/>
      <c r="DF98" s="12"/>
      <c r="DI98" s="9"/>
      <c r="DJ98" s="1"/>
      <c r="DK98" s="14">
        <v>74.59</v>
      </c>
      <c r="DL98" s="14"/>
      <c r="DM98" s="14"/>
      <c r="DN98" s="14"/>
      <c r="DO98" s="14"/>
      <c r="DP98" s="14"/>
      <c r="DQ98" s="14"/>
      <c r="DR98" s="14"/>
      <c r="DS98" s="12"/>
      <c r="DT98" s="14"/>
      <c r="DV98" s="14"/>
      <c r="DW98" s="1"/>
      <c r="DX98" s="12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9"/>
      <c r="EJ98" s="1"/>
      <c r="EK98" s="14">
        <v>2</v>
      </c>
      <c r="EL98" s="14"/>
      <c r="EM98" s="14"/>
      <c r="EN98" s="14"/>
      <c r="EO98" s="14"/>
      <c r="EP98" s="14"/>
      <c r="EQ98" s="14"/>
      <c r="ER98" s="14"/>
      <c r="ES98" s="14"/>
      <c r="EU98" s="14"/>
      <c r="EW98" s="1"/>
      <c r="EX98" s="14">
        <v>74.59</v>
      </c>
      <c r="EY98" s="14"/>
      <c r="EZ98" s="14"/>
      <c r="FA98" s="14"/>
      <c r="FB98" s="14"/>
      <c r="FC98" s="14"/>
      <c r="FD98" s="14"/>
      <c r="FE98" s="14"/>
      <c r="FF98" s="14"/>
      <c r="FH98" s="14"/>
      <c r="FJ98" s="1"/>
      <c r="FK98" s="14">
        <v>-584.78</v>
      </c>
      <c r="FL98" s="14">
        <v>-178.13</v>
      </c>
      <c r="FM98" s="12"/>
      <c r="FN98" s="12"/>
      <c r="FO98" s="14"/>
      <c r="FP98" s="14"/>
      <c r="FQ98" s="9"/>
      <c r="FR98" s="9"/>
      <c r="FT98" s="12"/>
      <c r="FU98" s="14"/>
      <c r="FV98" s="9"/>
    </row>
    <row r="99" spans="1:178" ht="14.65" thickBot="1" x14ac:dyDescent="0.5">
      <c r="A99" s="24" t="s">
        <v>133</v>
      </c>
      <c r="B99" s="9" t="s">
        <v>143</v>
      </c>
      <c r="C99" s="1"/>
      <c r="D99" s="14">
        <v>82</v>
      </c>
      <c r="E99" s="14">
        <v>54</v>
      </c>
      <c r="F99" s="14">
        <v>69</v>
      </c>
      <c r="G99" s="158">
        <v>81</v>
      </c>
      <c r="H99" s="158">
        <v>84</v>
      </c>
      <c r="I99" s="158">
        <v>49</v>
      </c>
      <c r="J99" s="14"/>
      <c r="K99" s="14"/>
      <c r="L99" s="14"/>
      <c r="M99" s="14"/>
      <c r="N99" s="14"/>
      <c r="O99" s="14"/>
      <c r="P99" s="1"/>
      <c r="Q99" s="68">
        <v>55169.760000000002</v>
      </c>
      <c r="R99" s="69">
        <v>1085.71</v>
      </c>
      <c r="S99" s="69">
        <v>114414.21</v>
      </c>
      <c r="T99" s="70">
        <f t="shared" si="6"/>
        <v>170669.68</v>
      </c>
      <c r="U99" s="68">
        <v>51713.93</v>
      </c>
      <c r="V99" s="69">
        <v>14697.24</v>
      </c>
      <c r="W99" s="69">
        <v>116968.04</v>
      </c>
      <c r="X99" s="70">
        <f t="shared" si="7"/>
        <v>183379.21</v>
      </c>
      <c r="Y99" s="68">
        <v>15767.24</v>
      </c>
      <c r="Z99" s="69">
        <v>30727.57</v>
      </c>
      <c r="AA99" s="69">
        <v>131836.54</v>
      </c>
      <c r="AB99" s="70">
        <f t="shared" si="8"/>
        <v>178331.35</v>
      </c>
      <c r="AC99" s="166">
        <v>22102.86</v>
      </c>
      <c r="AD99" s="167">
        <v>15986.44</v>
      </c>
      <c r="AE99" s="167">
        <v>135331.4</v>
      </c>
      <c r="AF99" s="168">
        <f t="shared" si="9"/>
        <v>173420.7</v>
      </c>
      <c r="AG99" s="167">
        <v>27764.11</v>
      </c>
      <c r="AH99" s="167">
        <v>9653.18</v>
      </c>
      <c r="AI99" s="167">
        <v>165524.07</v>
      </c>
      <c r="AJ99" s="168">
        <f t="shared" si="10"/>
        <v>202941.36000000002</v>
      </c>
      <c r="AK99" s="167">
        <v>7711.15</v>
      </c>
      <c r="AL99" s="167">
        <v>6213.58</v>
      </c>
      <c r="AM99" s="167">
        <v>184022.51</v>
      </c>
      <c r="AN99" s="168">
        <f t="shared" si="11"/>
        <v>197947.24000000002</v>
      </c>
      <c r="AO99" s="12"/>
      <c r="AR99" s="9"/>
      <c r="AS99" s="12"/>
      <c r="AV99" s="9"/>
      <c r="AW99" s="12"/>
      <c r="AZ99" s="9"/>
      <c r="BA99" s="12"/>
      <c r="BD99" s="9"/>
      <c r="BE99" s="12"/>
      <c r="BH99" s="9"/>
      <c r="BI99" s="12"/>
      <c r="BL99" s="9"/>
      <c r="BM99" s="1"/>
      <c r="BN99" s="68"/>
      <c r="BO99" s="76"/>
      <c r="BP99" s="76"/>
      <c r="BQ99" s="70"/>
      <c r="BR99" s="68"/>
      <c r="BS99" s="76"/>
      <c r="BT99" s="76"/>
      <c r="BU99" s="70"/>
      <c r="BV99" s="68"/>
      <c r="BW99" s="76"/>
      <c r="BX99" s="76"/>
      <c r="BY99" s="70"/>
      <c r="BZ99" s="68"/>
      <c r="CA99" s="69"/>
      <c r="CB99" s="69"/>
      <c r="CC99" s="70"/>
      <c r="CD99" s="68"/>
      <c r="CE99" s="69"/>
      <c r="CF99" s="69"/>
      <c r="CG99" s="70"/>
      <c r="CH99" s="5"/>
      <c r="CK99" s="9"/>
      <c r="CL99" s="12"/>
      <c r="CO99" s="9"/>
      <c r="CP99" s="12"/>
      <c r="CS99" s="9"/>
      <c r="CT99" s="12"/>
      <c r="CW99" s="9"/>
      <c r="CX99" s="12"/>
      <c r="DA99" s="9"/>
      <c r="DF99" s="12"/>
      <c r="DI99" s="9"/>
      <c r="DJ99" s="1"/>
      <c r="DK99" s="14"/>
      <c r="DL99" s="14"/>
      <c r="DM99" s="14"/>
      <c r="DN99" s="14"/>
      <c r="DO99" s="14"/>
      <c r="DP99" s="14"/>
      <c r="DQ99" s="14"/>
      <c r="DR99" s="14"/>
      <c r="DS99" s="12"/>
      <c r="DT99" s="14"/>
      <c r="DV99" s="14"/>
      <c r="DW99" s="1"/>
      <c r="DX99" s="12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9"/>
      <c r="EJ99" s="1"/>
      <c r="EK99" s="14"/>
      <c r="EL99" s="14"/>
      <c r="EM99" s="14"/>
      <c r="EN99" s="14"/>
      <c r="EO99" s="14"/>
      <c r="EP99" s="14"/>
      <c r="EQ99" s="14"/>
      <c r="ER99" s="14"/>
      <c r="ES99" s="14"/>
      <c r="EU99" s="14"/>
      <c r="EW99" s="1"/>
      <c r="EX99" s="14"/>
      <c r="EY99" s="14"/>
      <c r="EZ99" s="14"/>
      <c r="FA99" s="14"/>
      <c r="FB99" s="14"/>
      <c r="FC99" s="14"/>
      <c r="FD99" s="14"/>
      <c r="FE99" s="14"/>
      <c r="FF99" s="14"/>
      <c r="FH99" s="14"/>
      <c r="FJ99" s="1"/>
      <c r="FK99" s="14"/>
      <c r="FL99" s="14"/>
      <c r="FM99" s="12"/>
      <c r="FN99" s="12"/>
      <c r="FO99" s="14"/>
      <c r="FP99" s="14"/>
      <c r="FQ99" s="9"/>
      <c r="FR99" s="9"/>
      <c r="FT99" s="12"/>
      <c r="FU99" s="14"/>
      <c r="FV99" s="9"/>
    </row>
    <row r="100" spans="1:178" ht="14.65" thickBot="1" x14ac:dyDescent="0.5">
      <c r="A100" s="24" t="s">
        <v>145</v>
      </c>
      <c r="B100" s="9" t="s">
        <v>143</v>
      </c>
      <c r="C100" s="1"/>
      <c r="D100" s="14">
        <v>1</v>
      </c>
      <c r="E100" s="14"/>
      <c r="F100" s="14"/>
      <c r="G100" s="158">
        <v>1</v>
      </c>
      <c r="H100" s="159"/>
      <c r="I100" s="159"/>
      <c r="J100" s="14"/>
      <c r="K100" s="14"/>
      <c r="L100" s="14"/>
      <c r="M100" s="14"/>
      <c r="N100" s="14"/>
      <c r="O100" s="14"/>
      <c r="P100" s="1"/>
      <c r="Q100" s="68">
        <v>176.13</v>
      </c>
      <c r="R100" s="69"/>
      <c r="S100" s="69"/>
      <c r="T100" s="70">
        <f t="shared" si="6"/>
        <v>176.13</v>
      </c>
      <c r="U100" s="68"/>
      <c r="V100" s="69"/>
      <c r="W100" s="69"/>
      <c r="X100" s="70">
        <f t="shared" si="7"/>
        <v>0</v>
      </c>
      <c r="Y100" s="68"/>
      <c r="Z100" s="69"/>
      <c r="AA100" s="69"/>
      <c r="AB100" s="70">
        <f t="shared" si="8"/>
        <v>0</v>
      </c>
      <c r="AC100" s="166">
        <v>176.09</v>
      </c>
      <c r="AD100" s="170"/>
      <c r="AE100" s="170"/>
      <c r="AF100" s="168">
        <f t="shared" si="9"/>
        <v>176.09</v>
      </c>
      <c r="AG100" s="170"/>
      <c r="AH100" s="170"/>
      <c r="AI100" s="170"/>
      <c r="AJ100" s="168">
        <f t="shared" si="10"/>
        <v>0</v>
      </c>
      <c r="AK100" s="169"/>
      <c r="AL100" s="169"/>
      <c r="AM100" s="169"/>
      <c r="AN100" s="168">
        <f t="shared" si="11"/>
        <v>0</v>
      </c>
      <c r="AO100" s="12"/>
      <c r="AR100" s="9"/>
      <c r="AS100" s="12"/>
      <c r="AV100" s="9"/>
      <c r="AW100" s="12"/>
      <c r="AZ100" s="9"/>
      <c r="BA100" s="12"/>
      <c r="BD100" s="9"/>
      <c r="BE100" s="12"/>
      <c r="BH100" s="9"/>
      <c r="BI100" s="12"/>
      <c r="BL100" s="9"/>
      <c r="BM100" s="1"/>
      <c r="BN100" s="68"/>
      <c r="BO100" s="76"/>
      <c r="BP100" s="76"/>
      <c r="BQ100" s="70"/>
      <c r="BR100" s="68"/>
      <c r="BS100" s="76"/>
      <c r="BT100" s="76"/>
      <c r="BU100" s="70"/>
      <c r="BV100" s="68"/>
      <c r="BW100" s="76"/>
      <c r="BX100" s="76"/>
      <c r="BY100" s="70"/>
      <c r="BZ100" s="68"/>
      <c r="CA100" s="69"/>
      <c r="CB100" s="69"/>
      <c r="CC100" s="70"/>
      <c r="CD100" s="68"/>
      <c r="CE100" s="69"/>
      <c r="CF100" s="69"/>
      <c r="CG100" s="70"/>
      <c r="CH100" s="5"/>
      <c r="CK100" s="9"/>
      <c r="CL100" s="12"/>
      <c r="CO100" s="9"/>
      <c r="CP100" s="12"/>
      <c r="CS100" s="9"/>
      <c r="CT100" s="12"/>
      <c r="CW100" s="9"/>
      <c r="CX100" s="12"/>
      <c r="DA100" s="9"/>
      <c r="DF100" s="12"/>
      <c r="DI100" s="9"/>
      <c r="DJ100" s="1"/>
      <c r="DK100" s="14"/>
      <c r="DL100" s="14"/>
      <c r="DM100" s="14"/>
      <c r="DN100" s="14"/>
      <c r="DO100" s="14"/>
      <c r="DP100" s="14"/>
      <c r="DQ100" s="14"/>
      <c r="DR100" s="14"/>
      <c r="DS100" s="12"/>
      <c r="DT100" s="14"/>
      <c r="DV100" s="14"/>
      <c r="DW100" s="1"/>
      <c r="DX100" s="12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9"/>
      <c r="EJ100" s="1"/>
      <c r="EK100" s="14"/>
      <c r="EL100" s="14"/>
      <c r="EM100" s="14"/>
      <c r="EN100" s="14"/>
      <c r="EO100" s="14"/>
      <c r="EP100" s="14"/>
      <c r="EQ100" s="14"/>
      <c r="ER100" s="14"/>
      <c r="ES100" s="14"/>
      <c r="EU100" s="14"/>
      <c r="EW100" s="1"/>
      <c r="EX100" s="14"/>
      <c r="EY100" s="14"/>
      <c r="EZ100" s="14"/>
      <c r="FA100" s="14"/>
      <c r="FB100" s="14"/>
      <c r="FC100" s="14"/>
      <c r="FD100" s="14"/>
      <c r="FE100" s="14"/>
      <c r="FF100" s="14"/>
      <c r="FH100" s="14"/>
      <c r="FJ100" s="1"/>
      <c r="FK100" s="14"/>
      <c r="FL100" s="14"/>
      <c r="FM100" s="12"/>
      <c r="FN100" s="12"/>
      <c r="FO100" s="14"/>
      <c r="FP100" s="14"/>
      <c r="FQ100" s="9"/>
      <c r="FR100" s="9"/>
      <c r="FT100" s="12"/>
      <c r="FU100" s="14"/>
      <c r="FV100" s="9"/>
    </row>
    <row r="101" spans="1:178" ht="14.65" thickBot="1" x14ac:dyDescent="0.5">
      <c r="A101" s="24" t="s">
        <v>134</v>
      </c>
      <c r="B101" s="9" t="s">
        <v>143</v>
      </c>
      <c r="C101" s="1"/>
      <c r="D101" s="14">
        <v>1</v>
      </c>
      <c r="E101" s="14">
        <v>1</v>
      </c>
      <c r="F101" s="14"/>
      <c r="G101" s="160"/>
      <c r="H101" s="158">
        <v>1</v>
      </c>
      <c r="I101" s="158">
        <v>1</v>
      </c>
      <c r="J101" s="14"/>
      <c r="K101" s="14"/>
      <c r="L101" s="14"/>
      <c r="M101" s="14"/>
      <c r="N101" s="14"/>
      <c r="O101" s="14"/>
      <c r="P101" s="1"/>
      <c r="Q101" s="68">
        <v>46.47</v>
      </c>
      <c r="R101" s="69"/>
      <c r="S101" s="69"/>
      <c r="T101" s="70">
        <f t="shared" si="6"/>
        <v>46.47</v>
      </c>
      <c r="U101" s="68">
        <v>46.47</v>
      </c>
      <c r="V101" s="69"/>
      <c r="W101" s="69"/>
      <c r="X101" s="70">
        <f t="shared" si="7"/>
        <v>46.47</v>
      </c>
      <c r="Y101" s="68"/>
      <c r="Z101" s="69"/>
      <c r="AA101" s="69"/>
      <c r="AB101" s="70">
        <f t="shared" si="8"/>
        <v>0</v>
      </c>
      <c r="AC101" s="172"/>
      <c r="AD101" s="170"/>
      <c r="AE101" s="170"/>
      <c r="AF101" s="168">
        <f t="shared" si="9"/>
        <v>0</v>
      </c>
      <c r="AG101" s="167">
        <v>37.799999999999997</v>
      </c>
      <c r="AH101" s="170"/>
      <c r="AI101" s="170"/>
      <c r="AJ101" s="168">
        <f t="shared" si="10"/>
        <v>37.799999999999997</v>
      </c>
      <c r="AK101" s="167">
        <v>41.36</v>
      </c>
      <c r="AL101" s="169"/>
      <c r="AM101" s="169"/>
      <c r="AN101" s="168">
        <f t="shared" si="11"/>
        <v>41.36</v>
      </c>
      <c r="AO101" s="12"/>
      <c r="AR101" s="9"/>
      <c r="AS101" s="12"/>
      <c r="AV101" s="9"/>
      <c r="AW101" s="12"/>
      <c r="AZ101" s="9"/>
      <c r="BA101" s="12"/>
      <c r="BD101" s="9"/>
      <c r="BE101" s="12"/>
      <c r="BH101" s="9"/>
      <c r="BI101" s="12"/>
      <c r="BL101" s="9"/>
      <c r="BM101" s="1"/>
      <c r="BN101" s="68"/>
      <c r="BO101" s="76"/>
      <c r="BP101" s="76"/>
      <c r="BQ101" s="70"/>
      <c r="BR101" s="68"/>
      <c r="BS101" s="76"/>
      <c r="BT101" s="76"/>
      <c r="BU101" s="70"/>
      <c r="BV101" s="68"/>
      <c r="BW101" s="76"/>
      <c r="BX101" s="76"/>
      <c r="BY101" s="70"/>
      <c r="BZ101" s="68"/>
      <c r="CA101" s="69"/>
      <c r="CB101" s="69"/>
      <c r="CC101" s="70"/>
      <c r="CD101" s="68"/>
      <c r="CE101" s="69"/>
      <c r="CF101" s="69"/>
      <c r="CG101" s="70"/>
      <c r="CH101" s="5"/>
      <c r="CK101" s="9"/>
      <c r="CL101" s="12"/>
      <c r="CO101" s="9"/>
      <c r="CP101" s="12"/>
      <c r="CS101" s="9"/>
      <c r="CT101" s="12"/>
      <c r="CW101" s="9"/>
      <c r="CX101" s="12"/>
      <c r="DA101" s="9"/>
      <c r="DF101" s="12"/>
      <c r="DI101" s="9"/>
      <c r="DJ101" s="1"/>
      <c r="DK101" s="14"/>
      <c r="DL101" s="14"/>
      <c r="DM101" s="14"/>
      <c r="DN101" s="14"/>
      <c r="DO101" s="14"/>
      <c r="DP101" s="14"/>
      <c r="DQ101" s="14"/>
      <c r="DR101" s="14"/>
      <c r="DS101" s="12"/>
      <c r="DT101" s="14"/>
      <c r="DV101" s="14"/>
      <c r="DW101" s="1"/>
      <c r="DX101" s="12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9"/>
      <c r="EJ101" s="1"/>
      <c r="EK101" s="14"/>
      <c r="EL101" s="14"/>
      <c r="EM101" s="14"/>
      <c r="EN101" s="14"/>
      <c r="EO101" s="14"/>
      <c r="EP101" s="14"/>
      <c r="EQ101" s="14"/>
      <c r="ER101" s="14"/>
      <c r="ES101" s="14"/>
      <c r="EU101" s="14"/>
      <c r="EW101" s="1"/>
      <c r="EX101" s="14"/>
      <c r="EY101" s="14"/>
      <c r="EZ101" s="14"/>
      <c r="FA101" s="14"/>
      <c r="FB101" s="14"/>
      <c r="FC101" s="14"/>
      <c r="FD101" s="14"/>
      <c r="FE101" s="14"/>
      <c r="FF101" s="14"/>
      <c r="FH101" s="14"/>
      <c r="FJ101" s="1"/>
      <c r="FK101" s="14"/>
      <c r="FL101" s="14"/>
      <c r="FM101" s="12"/>
      <c r="FN101" s="12"/>
      <c r="FO101" s="14"/>
      <c r="FP101" s="14"/>
      <c r="FQ101" s="9"/>
      <c r="FR101" s="9"/>
      <c r="FT101" s="12"/>
      <c r="FU101" s="14"/>
      <c r="FV101" s="9"/>
    </row>
    <row r="102" spans="1:178" ht="14.65" thickBot="1" x14ac:dyDescent="0.5">
      <c r="A102" s="24" t="s">
        <v>135</v>
      </c>
      <c r="B102" s="9" t="s">
        <v>143</v>
      </c>
      <c r="C102" s="1"/>
      <c r="D102" s="14">
        <v>21</v>
      </c>
      <c r="E102" s="14">
        <v>9</v>
      </c>
      <c r="F102" s="14">
        <v>20</v>
      </c>
      <c r="G102" s="158">
        <v>19</v>
      </c>
      <c r="H102" s="158">
        <v>6</v>
      </c>
      <c r="I102" s="158">
        <v>5</v>
      </c>
      <c r="J102" s="14"/>
      <c r="K102" s="14"/>
      <c r="L102" s="14"/>
      <c r="M102" s="14"/>
      <c r="N102" s="14"/>
      <c r="O102" s="14"/>
      <c r="P102" s="1"/>
      <c r="Q102" s="68">
        <v>51336.81</v>
      </c>
      <c r="R102" s="69">
        <v>55542.13</v>
      </c>
      <c r="S102" s="69">
        <v>48.44</v>
      </c>
      <c r="T102" s="70">
        <f t="shared" si="6"/>
        <v>106927.38</v>
      </c>
      <c r="U102" s="68">
        <v>1442.54</v>
      </c>
      <c r="V102" s="69">
        <v>140917.32</v>
      </c>
      <c r="W102" s="69">
        <v>3798.2</v>
      </c>
      <c r="X102" s="70">
        <f t="shared" si="7"/>
        <v>146158.06000000003</v>
      </c>
      <c r="Y102" s="68">
        <v>8930.89</v>
      </c>
      <c r="Z102" s="69">
        <v>55412.800000000003</v>
      </c>
      <c r="AA102" s="69">
        <v>3544.47</v>
      </c>
      <c r="AB102" s="70">
        <f t="shared" si="8"/>
        <v>67888.160000000003</v>
      </c>
      <c r="AC102" s="166">
        <v>4962.58</v>
      </c>
      <c r="AD102" s="167">
        <v>51911.18</v>
      </c>
      <c r="AE102" s="171">
        <v>4219</v>
      </c>
      <c r="AF102" s="168">
        <f t="shared" si="9"/>
        <v>61092.76</v>
      </c>
      <c r="AG102" s="167">
        <v>490.29</v>
      </c>
      <c r="AH102" s="167">
        <v>41260.31</v>
      </c>
      <c r="AI102" s="167">
        <v>5061.49</v>
      </c>
      <c r="AJ102" s="168">
        <f t="shared" si="10"/>
        <v>46812.09</v>
      </c>
      <c r="AK102" s="167">
        <v>23546.91</v>
      </c>
      <c r="AL102" s="167">
        <v>105.08</v>
      </c>
      <c r="AM102" s="167">
        <v>4610.1400000000003</v>
      </c>
      <c r="AN102" s="168">
        <f t="shared" si="11"/>
        <v>28262.13</v>
      </c>
      <c r="AO102" s="12"/>
      <c r="AR102" s="9"/>
      <c r="AS102" s="12"/>
      <c r="AV102" s="9"/>
      <c r="AW102" s="12"/>
      <c r="AZ102" s="9"/>
      <c r="BA102" s="12"/>
      <c r="BD102" s="9"/>
      <c r="BE102" s="12"/>
      <c r="BH102" s="9"/>
      <c r="BI102" s="12"/>
      <c r="BL102" s="9"/>
      <c r="BM102" s="1"/>
      <c r="BN102" s="68"/>
      <c r="BO102" s="76"/>
      <c r="BP102" s="76"/>
      <c r="BQ102" s="70"/>
      <c r="BR102" s="68"/>
      <c r="BS102" s="76"/>
      <c r="BT102" s="76"/>
      <c r="BU102" s="70"/>
      <c r="BV102" s="68"/>
      <c r="BW102" s="76"/>
      <c r="BX102" s="76"/>
      <c r="BY102" s="70"/>
      <c r="BZ102" s="68"/>
      <c r="CA102" s="69"/>
      <c r="CB102" s="69"/>
      <c r="CC102" s="70"/>
      <c r="CD102" s="68"/>
      <c r="CE102" s="69"/>
      <c r="CF102" s="69"/>
      <c r="CG102" s="70"/>
      <c r="CH102" s="5"/>
      <c r="CK102" s="9"/>
      <c r="CL102" s="12"/>
      <c r="CO102" s="9"/>
      <c r="CP102" s="12"/>
      <c r="CS102" s="9"/>
      <c r="CT102" s="12"/>
      <c r="CW102" s="9"/>
      <c r="CX102" s="12"/>
      <c r="DA102" s="9"/>
      <c r="DF102" s="12"/>
      <c r="DI102" s="9"/>
      <c r="DJ102" s="1"/>
      <c r="DK102" s="14"/>
      <c r="DL102" s="14"/>
      <c r="DM102" s="14"/>
      <c r="DN102" s="14"/>
      <c r="DO102" s="14"/>
      <c r="DP102" s="14"/>
      <c r="DQ102" s="14"/>
      <c r="DR102" s="14"/>
      <c r="DS102" s="12"/>
      <c r="DT102" s="14"/>
      <c r="DV102" s="14"/>
      <c r="DW102" s="1"/>
      <c r="DX102" s="12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9"/>
      <c r="EJ102" s="1"/>
      <c r="EK102" s="14"/>
      <c r="EL102" s="14"/>
      <c r="EM102" s="14"/>
      <c r="EN102" s="14"/>
      <c r="EO102" s="14"/>
      <c r="EP102" s="14"/>
      <c r="EQ102" s="14"/>
      <c r="ER102" s="14"/>
      <c r="ES102" s="14"/>
      <c r="EU102" s="14"/>
      <c r="EW102" s="1"/>
      <c r="EX102" s="14"/>
      <c r="EY102" s="14"/>
      <c r="EZ102" s="14"/>
      <c r="FA102" s="14"/>
      <c r="FB102" s="14"/>
      <c r="FC102" s="14"/>
      <c r="FD102" s="14"/>
      <c r="FE102" s="14"/>
      <c r="FF102" s="14"/>
      <c r="FH102" s="14"/>
      <c r="FJ102" s="1"/>
      <c r="FK102" s="14"/>
      <c r="FL102" s="14"/>
      <c r="FM102" s="12"/>
      <c r="FN102" s="12"/>
      <c r="FO102" s="14"/>
      <c r="FP102" s="14"/>
      <c r="FQ102" s="9"/>
      <c r="FR102" s="9"/>
      <c r="FT102" s="12"/>
      <c r="FU102" s="14"/>
      <c r="FV102" s="9"/>
    </row>
    <row r="103" spans="1:178" ht="14.65" thickBot="1" x14ac:dyDescent="0.5">
      <c r="A103" s="24" t="s">
        <v>136</v>
      </c>
      <c r="B103" s="9" t="s">
        <v>143</v>
      </c>
      <c r="C103" s="1"/>
      <c r="D103" s="14"/>
      <c r="E103" s="14"/>
      <c r="F103" s="14"/>
      <c r="G103" s="160"/>
      <c r="H103" s="159"/>
      <c r="I103" s="159"/>
      <c r="J103" s="14"/>
      <c r="K103" s="14"/>
      <c r="L103" s="14"/>
      <c r="M103" s="14"/>
      <c r="N103" s="14"/>
      <c r="O103" s="14"/>
      <c r="P103" s="1"/>
      <c r="Q103" s="68"/>
      <c r="R103" s="69"/>
      <c r="S103" s="69"/>
      <c r="T103" s="70">
        <f t="shared" si="6"/>
        <v>0</v>
      </c>
      <c r="U103" s="68"/>
      <c r="V103" s="69"/>
      <c r="W103" s="69"/>
      <c r="X103" s="70">
        <f t="shared" si="7"/>
        <v>0</v>
      </c>
      <c r="Y103" s="68"/>
      <c r="Z103" s="69"/>
      <c r="AA103" s="69"/>
      <c r="AB103" s="70">
        <f t="shared" si="8"/>
        <v>0</v>
      </c>
      <c r="AC103" s="172"/>
      <c r="AD103" s="170"/>
      <c r="AE103" s="170"/>
      <c r="AF103" s="168">
        <f t="shared" si="9"/>
        <v>0</v>
      </c>
      <c r="AG103" s="170"/>
      <c r="AH103" s="170"/>
      <c r="AI103" s="170"/>
      <c r="AJ103" s="168">
        <f t="shared" si="10"/>
        <v>0</v>
      </c>
      <c r="AK103" s="169"/>
      <c r="AL103" s="169"/>
      <c r="AM103" s="169"/>
      <c r="AN103" s="168">
        <f t="shared" si="11"/>
        <v>0</v>
      </c>
      <c r="AO103" s="12"/>
      <c r="AR103" s="9"/>
      <c r="AS103" s="12"/>
      <c r="AV103" s="9"/>
      <c r="AW103" s="12"/>
      <c r="AZ103" s="9"/>
      <c r="BA103" s="12"/>
      <c r="BD103" s="9"/>
      <c r="BE103" s="12"/>
      <c r="BH103" s="9"/>
      <c r="BI103" s="12"/>
      <c r="BL103" s="9"/>
      <c r="BM103" s="1"/>
      <c r="BN103" s="68"/>
      <c r="BO103" s="76"/>
      <c r="BP103" s="76"/>
      <c r="BQ103" s="70"/>
      <c r="BR103" s="68"/>
      <c r="BS103" s="76"/>
      <c r="BT103" s="76"/>
      <c r="BU103" s="70"/>
      <c r="BV103" s="68"/>
      <c r="BW103" s="76"/>
      <c r="BX103" s="76"/>
      <c r="BY103" s="70"/>
      <c r="BZ103" s="68"/>
      <c r="CA103" s="69"/>
      <c r="CB103" s="69"/>
      <c r="CC103" s="70"/>
      <c r="CD103" s="68"/>
      <c r="CE103" s="69"/>
      <c r="CF103" s="69"/>
      <c r="CG103" s="70"/>
      <c r="CH103" s="5"/>
      <c r="CK103" s="9"/>
      <c r="CL103" s="12"/>
      <c r="CO103" s="9"/>
      <c r="CP103" s="12"/>
      <c r="CS103" s="9"/>
      <c r="CT103" s="12"/>
      <c r="CW103" s="9"/>
      <c r="CX103" s="12"/>
      <c r="DA103" s="9"/>
      <c r="DF103" s="12"/>
      <c r="DI103" s="9"/>
      <c r="DJ103" s="1"/>
      <c r="DK103" s="14"/>
      <c r="DL103" s="14"/>
      <c r="DM103" s="14"/>
      <c r="DN103" s="14"/>
      <c r="DO103" s="14"/>
      <c r="DP103" s="14"/>
      <c r="DQ103" s="14"/>
      <c r="DR103" s="14"/>
      <c r="DS103" s="12"/>
      <c r="DT103" s="14"/>
      <c r="DV103" s="14"/>
      <c r="DW103" s="1"/>
      <c r="DX103" s="12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9"/>
      <c r="EJ103" s="1"/>
      <c r="EK103" s="14"/>
      <c r="EL103" s="14"/>
      <c r="EM103" s="14"/>
      <c r="EN103" s="14"/>
      <c r="EO103" s="14"/>
      <c r="EP103" s="14"/>
      <c r="EQ103" s="14"/>
      <c r="ER103" s="14"/>
      <c r="ES103" s="14"/>
      <c r="EU103" s="14"/>
      <c r="EW103" s="1"/>
      <c r="EX103" s="14"/>
      <c r="EY103" s="14"/>
      <c r="EZ103" s="14"/>
      <c r="FA103" s="14"/>
      <c r="FB103" s="14"/>
      <c r="FC103" s="14"/>
      <c r="FD103" s="14"/>
      <c r="FE103" s="14"/>
      <c r="FF103" s="14"/>
      <c r="FH103" s="14"/>
      <c r="FJ103" s="1"/>
      <c r="FK103" s="14"/>
      <c r="FL103" s="14"/>
      <c r="FM103" s="12"/>
      <c r="FN103" s="12"/>
      <c r="FO103" s="14"/>
      <c r="FP103" s="14"/>
      <c r="FQ103" s="9"/>
      <c r="FR103" s="9"/>
      <c r="FT103" s="12"/>
      <c r="FU103" s="14"/>
      <c r="FV103" s="9"/>
    </row>
    <row r="104" spans="1:178" ht="14.65" thickBot="1" x14ac:dyDescent="0.5">
      <c r="A104" s="24" t="s">
        <v>137</v>
      </c>
      <c r="B104" s="9" t="s">
        <v>143</v>
      </c>
      <c r="C104" s="1"/>
      <c r="D104" s="14">
        <v>12</v>
      </c>
      <c r="E104" s="14">
        <v>15</v>
      </c>
      <c r="F104" s="14">
        <v>19</v>
      </c>
      <c r="G104" s="158">
        <v>18</v>
      </c>
      <c r="H104" s="158">
        <v>12</v>
      </c>
      <c r="I104" s="158">
        <v>11</v>
      </c>
      <c r="J104" s="14"/>
      <c r="K104" s="14"/>
      <c r="L104" s="14"/>
      <c r="M104" s="14"/>
      <c r="N104" s="14"/>
      <c r="O104" s="14"/>
      <c r="P104" s="1"/>
      <c r="Q104" s="68">
        <v>523.6</v>
      </c>
      <c r="R104" s="69">
        <v>31348.87</v>
      </c>
      <c r="S104" s="69">
        <v>9494.56</v>
      </c>
      <c r="T104" s="70">
        <f t="shared" si="6"/>
        <v>41367.03</v>
      </c>
      <c r="U104" s="68">
        <v>752.34</v>
      </c>
      <c r="V104" s="69">
        <v>756.04</v>
      </c>
      <c r="W104" s="69">
        <v>69567.72</v>
      </c>
      <c r="X104" s="70">
        <f t="shared" si="7"/>
        <v>71076.100000000006</v>
      </c>
      <c r="Y104" s="68">
        <v>14327.15</v>
      </c>
      <c r="Z104" s="69">
        <v>331.8</v>
      </c>
      <c r="AA104" s="69">
        <v>12017.02</v>
      </c>
      <c r="AB104" s="70">
        <f t="shared" si="8"/>
        <v>26675.97</v>
      </c>
      <c r="AC104" s="166">
        <v>3824.86</v>
      </c>
      <c r="AD104" s="167">
        <v>87.98</v>
      </c>
      <c r="AE104" s="167">
        <v>10054.959999999999</v>
      </c>
      <c r="AF104" s="168">
        <f t="shared" si="9"/>
        <v>13967.8</v>
      </c>
      <c r="AG104" s="167">
        <v>1017.19</v>
      </c>
      <c r="AH104" s="167">
        <v>257.14</v>
      </c>
      <c r="AI104" s="167">
        <v>7824.95</v>
      </c>
      <c r="AJ104" s="168">
        <f t="shared" si="10"/>
        <v>9099.2799999999988</v>
      </c>
      <c r="AK104" s="171">
        <v>673</v>
      </c>
      <c r="AL104" s="167">
        <v>305.05</v>
      </c>
      <c r="AM104" s="167">
        <v>5765.11</v>
      </c>
      <c r="AN104" s="168">
        <f t="shared" si="11"/>
        <v>6743.16</v>
      </c>
      <c r="AO104" s="12"/>
      <c r="AR104" s="9"/>
      <c r="AS104" s="12"/>
      <c r="AV104" s="9"/>
      <c r="AW104" s="12"/>
      <c r="AZ104" s="9"/>
      <c r="BA104" s="12"/>
      <c r="BD104" s="9"/>
      <c r="BE104" s="12"/>
      <c r="BH104" s="9"/>
      <c r="BI104" s="12"/>
      <c r="BL104" s="9"/>
      <c r="BM104" s="1"/>
      <c r="BN104" s="68"/>
      <c r="BO104" s="76"/>
      <c r="BP104" s="76"/>
      <c r="BQ104" s="70"/>
      <c r="BR104" s="68"/>
      <c r="BS104" s="76"/>
      <c r="BT104" s="76"/>
      <c r="BU104" s="70"/>
      <c r="BV104" s="68"/>
      <c r="BW104" s="76"/>
      <c r="BX104" s="76"/>
      <c r="BY104" s="70"/>
      <c r="BZ104" s="68"/>
      <c r="CA104" s="69"/>
      <c r="CB104" s="69"/>
      <c r="CC104" s="70"/>
      <c r="CD104" s="68"/>
      <c r="CE104" s="69"/>
      <c r="CF104" s="69"/>
      <c r="CG104" s="70"/>
      <c r="CH104" s="5"/>
      <c r="CK104" s="9"/>
      <c r="CL104" s="12"/>
      <c r="CO104" s="9"/>
      <c r="CP104" s="12"/>
      <c r="CS104" s="9"/>
      <c r="CT104" s="12"/>
      <c r="CW104" s="9"/>
      <c r="CX104" s="12"/>
      <c r="DA104" s="9"/>
      <c r="DF104" s="12"/>
      <c r="DI104" s="9"/>
      <c r="DJ104" s="1"/>
      <c r="DK104" s="14"/>
      <c r="DL104" s="14"/>
      <c r="DM104" s="14"/>
      <c r="DN104" s="14"/>
      <c r="DO104" s="14"/>
      <c r="DP104" s="14"/>
      <c r="DQ104" s="14"/>
      <c r="DR104" s="14"/>
      <c r="DS104" s="12"/>
      <c r="DT104" s="14"/>
      <c r="DV104" s="14"/>
      <c r="DW104" s="1"/>
      <c r="DX104" s="12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9"/>
      <c r="EJ104" s="1"/>
      <c r="EK104" s="14"/>
      <c r="EL104" s="14"/>
      <c r="EM104" s="14"/>
      <c r="EN104" s="14"/>
      <c r="EO104" s="14"/>
      <c r="EP104" s="14"/>
      <c r="EQ104" s="14"/>
      <c r="ER104" s="14"/>
      <c r="ES104" s="14"/>
      <c r="EU104" s="14"/>
      <c r="EW104" s="1"/>
      <c r="EX104" s="14"/>
      <c r="EY104" s="14"/>
      <c r="EZ104" s="14"/>
      <c r="FA104" s="14"/>
      <c r="FB104" s="14"/>
      <c r="FC104" s="14"/>
      <c r="FD104" s="14"/>
      <c r="FE104" s="14"/>
      <c r="FF104" s="14"/>
      <c r="FH104" s="14"/>
      <c r="FJ104" s="1"/>
      <c r="FK104" s="14"/>
      <c r="FL104" s="14"/>
      <c r="FM104" s="12"/>
      <c r="FN104" s="12"/>
      <c r="FO104" s="14"/>
      <c r="FP104" s="14"/>
      <c r="FQ104" s="9"/>
      <c r="FR104" s="9"/>
      <c r="FT104" s="12"/>
      <c r="FU104" s="14"/>
      <c r="FV104" s="9"/>
    </row>
    <row r="105" spans="1:178" ht="14.65" thickBot="1" x14ac:dyDescent="0.5">
      <c r="A105" s="24" t="s">
        <v>138</v>
      </c>
      <c r="B105" s="9" t="s">
        <v>143</v>
      </c>
      <c r="C105" s="1"/>
      <c r="D105" s="14">
        <v>84</v>
      </c>
      <c r="E105" s="14">
        <v>78</v>
      </c>
      <c r="F105" s="14">
        <v>83</v>
      </c>
      <c r="G105" s="158">
        <v>81</v>
      </c>
      <c r="H105" s="158">
        <v>84</v>
      </c>
      <c r="I105" s="158">
        <v>59</v>
      </c>
      <c r="J105" s="14"/>
      <c r="K105" s="14"/>
      <c r="L105" s="14"/>
      <c r="M105" s="14"/>
      <c r="N105" s="14"/>
      <c r="O105" s="14"/>
      <c r="P105" s="1"/>
      <c r="Q105" s="68">
        <v>18108.21</v>
      </c>
      <c r="R105" s="69">
        <v>3969.39</v>
      </c>
      <c r="S105" s="69">
        <v>72901.41</v>
      </c>
      <c r="T105" s="70">
        <f t="shared" si="6"/>
        <v>94979.010000000009</v>
      </c>
      <c r="U105" s="68">
        <v>20413.13</v>
      </c>
      <c r="V105" s="69">
        <v>3089.73</v>
      </c>
      <c r="W105" s="69">
        <v>77490.8</v>
      </c>
      <c r="X105" s="70">
        <f t="shared" si="7"/>
        <v>100993.66</v>
      </c>
      <c r="Y105" s="68">
        <v>4564.1000000000004</v>
      </c>
      <c r="Z105" s="69">
        <v>18420.41</v>
      </c>
      <c r="AA105" s="69">
        <v>82751.490000000005</v>
      </c>
      <c r="AB105" s="70">
        <f t="shared" si="8"/>
        <v>105736</v>
      </c>
      <c r="AC105" s="166">
        <v>9516.7000000000007</v>
      </c>
      <c r="AD105" s="167">
        <v>16801.900000000001</v>
      </c>
      <c r="AE105" s="167">
        <v>87567.83</v>
      </c>
      <c r="AF105" s="168">
        <f t="shared" si="9"/>
        <v>113886.43000000001</v>
      </c>
      <c r="AG105" s="167">
        <v>9595.56</v>
      </c>
      <c r="AH105" s="167">
        <v>17981.330000000002</v>
      </c>
      <c r="AI105" s="167">
        <v>71558.37</v>
      </c>
      <c r="AJ105" s="168">
        <f t="shared" si="10"/>
        <v>99135.26</v>
      </c>
      <c r="AK105" s="167">
        <v>6144.72</v>
      </c>
      <c r="AL105" s="167">
        <v>4367.04</v>
      </c>
      <c r="AM105" s="167">
        <v>68313.149999999994</v>
      </c>
      <c r="AN105" s="168">
        <f t="shared" si="11"/>
        <v>78824.909999999989</v>
      </c>
      <c r="AO105" s="12"/>
      <c r="AR105" s="9"/>
      <c r="AS105" s="12"/>
      <c r="AV105" s="9"/>
      <c r="AW105" s="12"/>
      <c r="AZ105" s="9"/>
      <c r="BA105" s="12"/>
      <c r="BD105" s="9"/>
      <c r="BE105" s="12"/>
      <c r="BH105" s="9"/>
      <c r="BI105" s="12"/>
      <c r="BL105" s="9"/>
      <c r="BM105" s="1"/>
      <c r="BN105" s="68"/>
      <c r="BO105" s="76"/>
      <c r="BP105" s="76"/>
      <c r="BQ105" s="70"/>
      <c r="BR105" s="68"/>
      <c r="BS105" s="76"/>
      <c r="BT105" s="76"/>
      <c r="BU105" s="70"/>
      <c r="BV105" s="68"/>
      <c r="BW105" s="76"/>
      <c r="BX105" s="76"/>
      <c r="BY105" s="70"/>
      <c r="BZ105" s="68"/>
      <c r="CA105" s="69"/>
      <c r="CB105" s="69"/>
      <c r="CC105" s="70"/>
      <c r="CD105" s="68"/>
      <c r="CE105" s="69"/>
      <c r="CF105" s="69"/>
      <c r="CG105" s="70"/>
      <c r="CH105" s="5"/>
      <c r="CK105" s="9"/>
      <c r="CL105" s="12"/>
      <c r="CO105" s="9"/>
      <c r="CP105" s="12"/>
      <c r="CS105" s="9"/>
      <c r="CT105" s="12"/>
      <c r="CW105" s="9"/>
      <c r="CX105" s="12"/>
      <c r="DA105" s="9"/>
      <c r="DF105" s="12"/>
      <c r="DI105" s="9"/>
      <c r="DJ105" s="1"/>
      <c r="DK105" s="14">
        <v>36.200000000000003</v>
      </c>
      <c r="DL105" s="14"/>
      <c r="DM105" s="14">
        <v>1054.3800000000001</v>
      </c>
      <c r="DN105" s="14"/>
      <c r="DO105" s="14"/>
      <c r="DP105" s="14"/>
      <c r="DQ105" s="14"/>
      <c r="DR105" s="14"/>
      <c r="DS105" s="12"/>
      <c r="DT105" s="14"/>
      <c r="DV105" s="14"/>
      <c r="DW105" s="1"/>
      <c r="DX105" s="12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9"/>
      <c r="EJ105" s="1"/>
      <c r="EK105" s="14">
        <v>1</v>
      </c>
      <c r="EL105" s="14"/>
      <c r="EM105" s="14">
        <v>1</v>
      </c>
      <c r="EN105" s="14"/>
      <c r="EO105" s="14"/>
      <c r="EP105" s="14"/>
      <c r="EQ105" s="14"/>
      <c r="ER105" s="14"/>
      <c r="ES105" s="14"/>
      <c r="EU105" s="14"/>
      <c r="EW105" s="1"/>
      <c r="EX105" s="14">
        <v>36.200000000000003</v>
      </c>
      <c r="EY105" s="14"/>
      <c r="EZ105" s="14">
        <v>1054.3800000000001</v>
      </c>
      <c r="FA105" s="14"/>
      <c r="FB105" s="14"/>
      <c r="FC105" s="14"/>
      <c r="FD105" s="14"/>
      <c r="FE105" s="14"/>
      <c r="FF105" s="14"/>
      <c r="FH105" s="14"/>
      <c r="FJ105" s="1"/>
      <c r="FK105" s="14">
        <v>-227.52</v>
      </c>
      <c r="FL105" s="14">
        <v>-22.28</v>
      </c>
      <c r="FM105" s="12"/>
      <c r="FN105" s="12"/>
      <c r="FO105" s="14"/>
      <c r="FP105" s="14"/>
      <c r="FQ105" s="9"/>
      <c r="FR105" s="9"/>
      <c r="FT105" s="12"/>
      <c r="FU105" s="14"/>
      <c r="FV105" s="9"/>
    </row>
    <row r="106" spans="1:178" ht="14.65" thickBot="1" x14ac:dyDescent="0.5">
      <c r="A106" s="24" t="s">
        <v>139</v>
      </c>
      <c r="B106" s="9" t="s">
        <v>143</v>
      </c>
      <c r="C106" s="1"/>
      <c r="D106" s="14">
        <v>11</v>
      </c>
      <c r="E106" s="14">
        <v>8</v>
      </c>
      <c r="F106" s="14">
        <v>7</v>
      </c>
      <c r="G106" s="158">
        <v>7</v>
      </c>
      <c r="H106" s="158">
        <v>7</v>
      </c>
      <c r="I106" s="158">
        <v>6</v>
      </c>
      <c r="J106" s="14"/>
      <c r="K106" s="14"/>
      <c r="L106" s="14"/>
      <c r="M106" s="14"/>
      <c r="N106" s="14"/>
      <c r="O106" s="14"/>
      <c r="P106" s="1"/>
      <c r="Q106" s="68">
        <v>11581.2</v>
      </c>
      <c r="R106" s="69">
        <v>19.18</v>
      </c>
      <c r="S106" s="69">
        <v>10372.74</v>
      </c>
      <c r="T106" s="70">
        <f t="shared" si="6"/>
        <v>21973.120000000003</v>
      </c>
      <c r="U106" s="68">
        <v>566.30999999999995</v>
      </c>
      <c r="V106" s="69">
        <v>22.64</v>
      </c>
      <c r="W106" s="69">
        <v>9695.92</v>
      </c>
      <c r="X106" s="70">
        <f t="shared" si="7"/>
        <v>10284.870000000001</v>
      </c>
      <c r="Y106" s="68">
        <v>10227.93</v>
      </c>
      <c r="Z106" s="69"/>
      <c r="AA106" s="69">
        <v>10060.780000000001</v>
      </c>
      <c r="AB106" s="70">
        <f t="shared" si="8"/>
        <v>20288.71</v>
      </c>
      <c r="AC106" s="166">
        <v>7736.19</v>
      </c>
      <c r="AD106" s="167">
        <v>564.34</v>
      </c>
      <c r="AE106" s="167">
        <v>10472.530000000001</v>
      </c>
      <c r="AF106" s="168">
        <f t="shared" si="9"/>
        <v>18773.059999999998</v>
      </c>
      <c r="AG106" s="167">
        <v>7728.81</v>
      </c>
      <c r="AH106" s="170"/>
      <c r="AI106" s="167">
        <v>11712.9</v>
      </c>
      <c r="AJ106" s="168">
        <f t="shared" si="10"/>
        <v>19441.71</v>
      </c>
      <c r="AK106" s="167">
        <v>56.7</v>
      </c>
      <c r="AL106" s="169"/>
      <c r="AM106" s="167">
        <v>13098.25</v>
      </c>
      <c r="AN106" s="168">
        <f t="shared" si="11"/>
        <v>13154.95</v>
      </c>
      <c r="AO106" s="12"/>
      <c r="AR106" s="9"/>
      <c r="AS106" s="12"/>
      <c r="AV106" s="9"/>
      <c r="AW106" s="12"/>
      <c r="AZ106" s="9"/>
      <c r="BA106" s="12"/>
      <c r="BD106" s="9"/>
      <c r="BE106" s="12"/>
      <c r="BH106" s="9"/>
      <c r="BI106" s="12"/>
      <c r="BL106" s="9"/>
      <c r="BM106" s="1"/>
      <c r="BN106" s="68"/>
      <c r="BO106" s="76"/>
      <c r="BP106" s="76"/>
      <c r="BQ106" s="70"/>
      <c r="BR106" s="68"/>
      <c r="BS106" s="76"/>
      <c r="BT106" s="76"/>
      <c r="BU106" s="70"/>
      <c r="BV106" s="68"/>
      <c r="BW106" s="76"/>
      <c r="BX106" s="76"/>
      <c r="BY106" s="70"/>
      <c r="BZ106" s="68"/>
      <c r="CA106" s="69"/>
      <c r="CB106" s="69"/>
      <c r="CC106" s="70"/>
      <c r="CD106" s="68"/>
      <c r="CE106" s="69"/>
      <c r="CF106" s="69"/>
      <c r="CG106" s="70"/>
      <c r="CH106" s="5"/>
      <c r="CK106" s="9"/>
      <c r="CL106" s="12"/>
      <c r="CO106" s="9"/>
      <c r="CP106" s="12"/>
      <c r="CS106" s="9"/>
      <c r="CT106" s="12"/>
      <c r="CW106" s="9"/>
      <c r="CX106" s="12"/>
      <c r="DA106" s="9"/>
      <c r="DF106" s="12"/>
      <c r="DI106" s="9"/>
      <c r="DJ106" s="1"/>
      <c r="DK106" s="14"/>
      <c r="DL106" s="14"/>
      <c r="DM106" s="14"/>
      <c r="DN106" s="14"/>
      <c r="DO106" s="14"/>
      <c r="DP106" s="14"/>
      <c r="DQ106" s="14"/>
      <c r="DR106" s="14"/>
      <c r="DS106" s="12"/>
      <c r="DT106" s="14"/>
      <c r="DV106" s="14"/>
      <c r="DW106" s="1"/>
      <c r="DX106" s="12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9"/>
      <c r="EJ106" s="1"/>
      <c r="EK106" s="14"/>
      <c r="EL106" s="14"/>
      <c r="EM106" s="14"/>
      <c r="EN106" s="14"/>
      <c r="EO106" s="14"/>
      <c r="EP106" s="14"/>
      <c r="EQ106" s="14"/>
      <c r="ER106" s="14"/>
      <c r="ES106" s="14"/>
      <c r="EU106" s="14"/>
      <c r="EW106" s="1"/>
      <c r="EX106" s="14"/>
      <c r="EY106" s="14"/>
      <c r="EZ106" s="14"/>
      <c r="FA106" s="14"/>
      <c r="FB106" s="14"/>
      <c r="FC106" s="14"/>
      <c r="FD106" s="14"/>
      <c r="FE106" s="14"/>
      <c r="FF106" s="14"/>
      <c r="FH106" s="14"/>
      <c r="FJ106" s="1"/>
      <c r="FK106" s="14"/>
      <c r="FL106" s="14"/>
      <c r="FM106" s="12"/>
      <c r="FN106" s="12"/>
      <c r="FO106" s="14"/>
      <c r="FP106" s="14"/>
      <c r="FQ106" s="9"/>
      <c r="FR106" s="9"/>
      <c r="FT106" s="12"/>
      <c r="FU106" s="14"/>
      <c r="FV106" s="9"/>
    </row>
    <row r="107" spans="1:178" ht="14.65" thickBot="1" x14ac:dyDescent="0.5">
      <c r="A107" s="24" t="s">
        <v>140</v>
      </c>
      <c r="B107" s="9" t="s">
        <v>143</v>
      </c>
      <c r="C107" s="1"/>
      <c r="D107" s="14"/>
      <c r="E107" s="14"/>
      <c r="F107" s="14"/>
      <c r="G107" s="158">
        <v>1</v>
      </c>
      <c r="H107" s="159"/>
      <c r="I107" s="158">
        <v>1</v>
      </c>
      <c r="J107" s="14"/>
      <c r="K107" s="14"/>
      <c r="L107" s="14"/>
      <c r="M107" s="14"/>
      <c r="N107" s="14"/>
      <c r="O107" s="14"/>
      <c r="P107" s="1"/>
      <c r="Q107" s="68"/>
      <c r="R107" s="69"/>
      <c r="S107" s="69"/>
      <c r="T107" s="70">
        <f t="shared" si="6"/>
        <v>0</v>
      </c>
      <c r="U107" s="68"/>
      <c r="V107" s="69"/>
      <c r="W107" s="69"/>
      <c r="X107" s="70">
        <f t="shared" si="7"/>
        <v>0</v>
      </c>
      <c r="Y107" s="68"/>
      <c r="Z107" s="69"/>
      <c r="AA107" s="69"/>
      <c r="AB107" s="70">
        <f t="shared" si="8"/>
        <v>0</v>
      </c>
      <c r="AC107" s="166">
        <v>75.31</v>
      </c>
      <c r="AD107" s="170"/>
      <c r="AE107" s="170"/>
      <c r="AF107" s="168">
        <f t="shared" si="9"/>
        <v>75.31</v>
      </c>
      <c r="AG107" s="170"/>
      <c r="AH107" s="170"/>
      <c r="AI107" s="170"/>
      <c r="AJ107" s="168">
        <f t="shared" si="10"/>
        <v>0</v>
      </c>
      <c r="AK107" s="167">
        <v>76.33</v>
      </c>
      <c r="AL107" s="169"/>
      <c r="AM107" s="169"/>
      <c r="AN107" s="168">
        <f t="shared" si="11"/>
        <v>76.33</v>
      </c>
      <c r="AO107" s="12"/>
      <c r="AR107" s="9"/>
      <c r="AS107" s="12"/>
      <c r="AV107" s="9"/>
      <c r="AW107" s="12"/>
      <c r="AZ107" s="9"/>
      <c r="BA107" s="12"/>
      <c r="BD107" s="9"/>
      <c r="BE107" s="12"/>
      <c r="BH107" s="9"/>
      <c r="BI107" s="12"/>
      <c r="BL107" s="9"/>
      <c r="BM107" s="1"/>
      <c r="BN107" s="68"/>
      <c r="BO107" s="76"/>
      <c r="BP107" s="76"/>
      <c r="BQ107" s="70"/>
      <c r="BR107" s="68"/>
      <c r="BS107" s="76"/>
      <c r="BT107" s="76"/>
      <c r="BU107" s="70"/>
      <c r="BV107" s="68"/>
      <c r="BW107" s="76"/>
      <c r="BX107" s="76"/>
      <c r="BY107" s="70"/>
      <c r="BZ107" s="68"/>
      <c r="CA107" s="69"/>
      <c r="CB107" s="69"/>
      <c r="CC107" s="70"/>
      <c r="CD107" s="68"/>
      <c r="CE107" s="69"/>
      <c r="CF107" s="69"/>
      <c r="CG107" s="70"/>
      <c r="CH107" s="5"/>
      <c r="CK107" s="9"/>
      <c r="CL107" s="12"/>
      <c r="CO107" s="9"/>
      <c r="CP107" s="12"/>
      <c r="CS107" s="9"/>
      <c r="CT107" s="12"/>
      <c r="CW107" s="9"/>
      <c r="CX107" s="12"/>
      <c r="DA107" s="9"/>
      <c r="DF107" s="12"/>
      <c r="DI107" s="9"/>
      <c r="DJ107" s="1"/>
      <c r="DK107" s="14"/>
      <c r="DL107" s="14"/>
      <c r="DM107" s="14"/>
      <c r="DN107" s="14"/>
      <c r="DO107" s="14"/>
      <c r="DP107" s="14"/>
      <c r="DQ107" s="14"/>
      <c r="DR107" s="14"/>
      <c r="DS107" s="12"/>
      <c r="DT107" s="14"/>
      <c r="DV107" s="14"/>
      <c r="DW107" s="1"/>
      <c r="DX107" s="12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9"/>
      <c r="EJ107" s="1"/>
      <c r="EK107" s="14"/>
      <c r="EL107" s="14"/>
      <c r="EM107" s="14"/>
      <c r="EN107" s="14"/>
      <c r="EO107" s="14"/>
      <c r="EP107" s="14"/>
      <c r="EQ107" s="14"/>
      <c r="ER107" s="14"/>
      <c r="ES107" s="14"/>
      <c r="EU107" s="14"/>
      <c r="EW107" s="1"/>
      <c r="EX107" s="14"/>
      <c r="EY107" s="14"/>
      <c r="EZ107" s="14"/>
      <c r="FA107" s="14"/>
      <c r="FB107" s="14"/>
      <c r="FC107" s="14"/>
      <c r="FD107" s="14"/>
      <c r="FE107" s="14"/>
      <c r="FF107" s="14"/>
      <c r="FH107" s="14"/>
      <c r="FJ107" s="1"/>
      <c r="FK107" s="14"/>
      <c r="FL107" s="14"/>
      <c r="FM107" s="12"/>
      <c r="FN107" s="12"/>
      <c r="FO107" s="14"/>
      <c r="FP107" s="14"/>
      <c r="FQ107" s="9"/>
      <c r="FR107" s="9"/>
      <c r="FT107" s="12"/>
      <c r="FU107" s="14"/>
      <c r="FV107" s="9"/>
    </row>
    <row r="108" spans="1:178" ht="14.65" thickBot="1" x14ac:dyDescent="0.5">
      <c r="A108" s="25" t="s">
        <v>141</v>
      </c>
      <c r="B108" s="11" t="s">
        <v>143</v>
      </c>
      <c r="C108" s="26"/>
      <c r="D108" s="15">
        <v>64</v>
      </c>
      <c r="E108" s="15">
        <v>59</v>
      </c>
      <c r="F108" s="15">
        <v>60</v>
      </c>
      <c r="G108" s="161">
        <v>49</v>
      </c>
      <c r="H108" s="161">
        <v>60</v>
      </c>
      <c r="I108" s="162">
        <v>54</v>
      </c>
      <c r="J108" s="15"/>
      <c r="K108" s="15"/>
      <c r="L108" s="15"/>
      <c r="M108" s="15"/>
      <c r="N108" s="15"/>
      <c r="O108" s="15"/>
      <c r="P108" s="26"/>
      <c r="Q108" s="71">
        <v>9134.86</v>
      </c>
      <c r="R108" s="72">
        <v>6725.03</v>
      </c>
      <c r="S108" s="72">
        <v>77091.7</v>
      </c>
      <c r="T108" s="73">
        <f t="shared" si="6"/>
        <v>92951.59</v>
      </c>
      <c r="U108" s="71">
        <v>6365.99</v>
      </c>
      <c r="V108" s="72">
        <v>13696.13</v>
      </c>
      <c r="W108" s="72">
        <v>73720.73</v>
      </c>
      <c r="X108" s="73">
        <f t="shared" si="7"/>
        <v>93782.849999999991</v>
      </c>
      <c r="Y108" s="71">
        <v>17009.88</v>
      </c>
      <c r="Z108" s="72">
        <v>9516.7900000000009</v>
      </c>
      <c r="AA108" s="72">
        <v>60831.89</v>
      </c>
      <c r="AB108" s="73">
        <f t="shared" si="8"/>
        <v>87358.56</v>
      </c>
      <c r="AC108" s="173">
        <v>4399.2700000000004</v>
      </c>
      <c r="AD108" s="174">
        <v>19067.96</v>
      </c>
      <c r="AE108" s="174">
        <v>66913.94</v>
      </c>
      <c r="AF108" s="175">
        <f t="shared" si="9"/>
        <v>90381.17</v>
      </c>
      <c r="AG108" s="173">
        <v>10844.31</v>
      </c>
      <c r="AH108" s="174">
        <v>12027.81</v>
      </c>
      <c r="AI108" s="174">
        <v>61722.559999999998</v>
      </c>
      <c r="AJ108" s="175">
        <f t="shared" si="10"/>
        <v>84594.68</v>
      </c>
      <c r="AK108" s="176">
        <v>4755.12</v>
      </c>
      <c r="AL108" s="177">
        <v>13127.42</v>
      </c>
      <c r="AM108" s="177">
        <v>53807.01</v>
      </c>
      <c r="AN108" s="178">
        <f t="shared" si="11"/>
        <v>71689.55</v>
      </c>
      <c r="AO108" s="13"/>
      <c r="AP108" s="10"/>
      <c r="AQ108" s="10"/>
      <c r="AR108" s="11"/>
      <c r="AS108" s="13"/>
      <c r="AT108" s="10"/>
      <c r="AU108" s="10"/>
      <c r="AV108" s="11"/>
      <c r="AW108" s="13"/>
      <c r="AX108" s="10"/>
      <c r="AY108" s="10"/>
      <c r="AZ108" s="11"/>
      <c r="BA108" s="13"/>
      <c r="BB108" s="10"/>
      <c r="BC108" s="10"/>
      <c r="BD108" s="11"/>
      <c r="BE108" s="13"/>
      <c r="BF108" s="10"/>
      <c r="BG108" s="10"/>
      <c r="BH108" s="11"/>
      <c r="BI108" s="13"/>
      <c r="BJ108" s="10"/>
      <c r="BK108" s="10"/>
      <c r="BL108" s="11"/>
      <c r="BM108" s="26"/>
      <c r="BN108" s="71"/>
      <c r="BO108" s="72"/>
      <c r="BP108" s="72"/>
      <c r="BQ108" s="73"/>
      <c r="BR108" s="71"/>
      <c r="BS108" s="72"/>
      <c r="BT108" s="72"/>
      <c r="BU108" s="73"/>
      <c r="BV108" s="71"/>
      <c r="BW108" s="72"/>
      <c r="BX108" s="72"/>
      <c r="BY108" s="73"/>
      <c r="BZ108" s="71"/>
      <c r="CA108" s="72"/>
      <c r="CB108" s="72"/>
      <c r="CC108" s="73"/>
      <c r="CD108" s="71"/>
      <c r="CE108" s="72"/>
      <c r="CF108" s="72"/>
      <c r="CG108" s="73"/>
      <c r="CH108" s="10"/>
      <c r="CI108" s="10"/>
      <c r="CJ108" s="10"/>
      <c r="CK108" s="11"/>
      <c r="CL108" s="13"/>
      <c r="CM108" s="10"/>
      <c r="CN108" s="10"/>
      <c r="CO108" s="11"/>
      <c r="CP108" s="13"/>
      <c r="CQ108" s="10"/>
      <c r="CR108" s="10"/>
      <c r="CS108" s="11"/>
      <c r="CT108" s="13"/>
      <c r="CU108" s="10"/>
      <c r="CV108" s="10"/>
      <c r="CW108" s="11"/>
      <c r="CX108" s="13"/>
      <c r="CY108" s="10"/>
      <c r="CZ108" s="10"/>
      <c r="DA108" s="11"/>
      <c r="DB108" s="10"/>
      <c r="DC108" s="10"/>
      <c r="DD108" s="10"/>
      <c r="DE108" s="10"/>
      <c r="DF108" s="13"/>
      <c r="DG108" s="10"/>
      <c r="DH108" s="10"/>
      <c r="DI108" s="11"/>
      <c r="DJ108" s="26"/>
      <c r="DK108" s="15"/>
      <c r="DL108" s="15"/>
      <c r="DM108" s="15"/>
      <c r="DN108" s="15"/>
      <c r="DO108" s="15"/>
      <c r="DP108" s="15"/>
      <c r="DQ108" s="15"/>
      <c r="DR108" s="15"/>
      <c r="DS108" s="13"/>
      <c r="DT108" s="15"/>
      <c r="DV108" s="15"/>
      <c r="DW108" s="26"/>
      <c r="DX108" s="13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1"/>
      <c r="EJ108" s="26"/>
      <c r="EK108" s="15"/>
      <c r="EL108" s="15"/>
      <c r="EM108" s="15"/>
      <c r="EN108" s="15"/>
      <c r="EO108" s="15"/>
      <c r="EP108" s="15"/>
      <c r="EQ108" s="15"/>
      <c r="ER108" s="15"/>
      <c r="ES108" s="15"/>
      <c r="ET108" s="10"/>
      <c r="EU108" s="15"/>
      <c r="EV108" s="10"/>
      <c r="EW108" s="26"/>
      <c r="EX108" s="15"/>
      <c r="EY108" s="15"/>
      <c r="EZ108" s="15"/>
      <c r="FA108" s="15"/>
      <c r="FB108" s="15"/>
      <c r="FC108" s="15"/>
      <c r="FD108" s="15"/>
      <c r="FE108" s="15"/>
      <c r="FF108" s="15"/>
      <c r="FG108" s="10"/>
      <c r="FH108" s="15"/>
      <c r="FI108" s="10"/>
      <c r="FJ108" s="26"/>
      <c r="FK108" s="15">
        <v>-499.8</v>
      </c>
      <c r="FL108" s="15"/>
      <c r="FM108" s="13"/>
      <c r="FN108" s="13"/>
      <c r="FO108" s="15"/>
      <c r="FP108" s="15"/>
      <c r="FQ108" s="11"/>
      <c r="FR108" s="11"/>
      <c r="FT108" s="13"/>
      <c r="FU108" s="15"/>
      <c r="FV108" s="11"/>
    </row>
    <row r="109" spans="1:178" s="210" customFormat="1" ht="14.65" thickBot="1" x14ac:dyDescent="0.5">
      <c r="A109" s="249" t="s">
        <v>263</v>
      </c>
      <c r="B109" s="250"/>
      <c r="C109" s="58"/>
      <c r="D109" s="14">
        <f>SUM(D4:D108)</f>
        <v>2810</v>
      </c>
      <c r="E109" s="14">
        <f t="shared" ref="E109:I109" si="12">SUM(E4:E108)</f>
        <v>2617</v>
      </c>
      <c r="F109" s="14">
        <f t="shared" si="12"/>
        <v>2399</v>
      </c>
      <c r="G109" s="14">
        <f t="shared" si="12"/>
        <v>2340</v>
      </c>
      <c r="H109" s="14">
        <f t="shared" si="12"/>
        <v>2444</v>
      </c>
      <c r="I109" s="244">
        <f t="shared" si="12"/>
        <v>2127</v>
      </c>
      <c r="J109" s="14"/>
      <c r="K109" s="14"/>
      <c r="L109" s="14"/>
      <c r="M109" s="14"/>
      <c r="N109" s="14"/>
      <c r="O109" s="14"/>
      <c r="P109" s="58"/>
      <c r="Q109" s="251">
        <f t="shared" ref="Q109" si="13">SUM(Q4:Q108)</f>
        <v>1408747.3800000001</v>
      </c>
      <c r="R109" s="251">
        <f t="shared" ref="R109" si="14">SUM(R4:R108)</f>
        <v>513448.18000000005</v>
      </c>
      <c r="S109" s="251">
        <f t="shared" ref="S109" si="15">SUM(S4:S108)</f>
        <v>2040931.5999999999</v>
      </c>
      <c r="T109" s="251">
        <f t="shared" ref="T109" si="16">SUM(T4:T108)</f>
        <v>3963127.1599999992</v>
      </c>
      <c r="U109" s="251">
        <f t="shared" ref="U109" si="17">SUM(U4:U108)</f>
        <v>956587.33000000007</v>
      </c>
      <c r="V109" s="251">
        <f t="shared" ref="V109" si="18">SUM(V4:V108)</f>
        <v>643261.12</v>
      </c>
      <c r="W109" s="251">
        <f t="shared" ref="W109" si="19">SUM(W4:W108)</f>
        <v>2341565.33</v>
      </c>
      <c r="X109" s="251">
        <f t="shared" ref="X109" si="20">SUM(X4:X108)</f>
        <v>3941413.7800000007</v>
      </c>
      <c r="Y109" s="251">
        <f t="shared" ref="Y109" si="21">SUM(Y4:Y108)</f>
        <v>879627.7</v>
      </c>
      <c r="Z109" s="251">
        <f t="shared" ref="Z109" si="22">SUM(Z4:Z108)</f>
        <v>531602.46</v>
      </c>
      <c r="AA109" s="251">
        <f t="shared" ref="AA109" si="23">SUM(AA4:AA108)</f>
        <v>2484970.2900000005</v>
      </c>
      <c r="AB109" s="251">
        <f t="shared" ref="AB109" si="24">SUM(AB4:AB108)</f>
        <v>3896200.45</v>
      </c>
      <c r="AC109" s="251">
        <f t="shared" ref="AC109" si="25">SUM(AC4:AC108)</f>
        <v>902682.1599999998</v>
      </c>
      <c r="AD109" s="251">
        <f t="shared" ref="AD109" si="26">SUM(AD4:AD108)</f>
        <v>518276.58000000007</v>
      </c>
      <c r="AE109" s="251">
        <f t="shared" ref="AE109" si="27">SUM(AE4:AE108)</f>
        <v>2625615.1199999992</v>
      </c>
      <c r="AF109" s="251">
        <f t="shared" ref="AF109" si="28">SUM(AF4:AF108)</f>
        <v>4046573.86</v>
      </c>
      <c r="AG109" s="251">
        <f t="shared" ref="AG109" si="29">SUM(AG4:AG108)</f>
        <v>688828.20000000019</v>
      </c>
      <c r="AH109" s="251">
        <f t="shared" ref="AH109" si="30">SUM(AH4:AH108)</f>
        <v>431701.05</v>
      </c>
      <c r="AI109" s="251">
        <f t="shared" ref="AI109" si="31">SUM(AI4:AI108)</f>
        <v>2893232.2499999991</v>
      </c>
      <c r="AJ109" s="251">
        <f t="shared" ref="AJ109" si="32">SUM(AJ4:AJ108)</f>
        <v>4013761.4999999986</v>
      </c>
      <c r="AK109" s="251">
        <f t="shared" ref="AK109" si="33">SUM(AK4:AK108)</f>
        <v>479017.34999999992</v>
      </c>
      <c r="AL109" s="251">
        <f t="shared" ref="AL109" si="34">SUM(AL4:AL108)</f>
        <v>189921.61999999997</v>
      </c>
      <c r="AM109" s="251">
        <f t="shared" ref="AM109" si="35">SUM(AM4:AM108)</f>
        <v>3037448.14</v>
      </c>
      <c r="AN109" s="251">
        <f t="shared" ref="AN109" si="36">SUM(AN4:AN108)</f>
        <v>3706387.1100000003</v>
      </c>
      <c r="AO109" s="12"/>
      <c r="AP109" s="5"/>
      <c r="AQ109" s="5"/>
      <c r="AR109" s="9"/>
      <c r="AS109" s="12"/>
      <c r="AT109" s="5"/>
      <c r="AU109" s="5"/>
      <c r="AV109" s="9"/>
      <c r="AW109" s="12"/>
      <c r="AX109" s="5"/>
      <c r="AY109" s="5"/>
      <c r="AZ109" s="9"/>
      <c r="BA109" s="12"/>
      <c r="BB109" s="5"/>
      <c r="BC109" s="5"/>
      <c r="BD109" s="9"/>
      <c r="BE109" s="12"/>
      <c r="BF109" s="5"/>
      <c r="BG109" s="5"/>
      <c r="BH109" s="9"/>
      <c r="BI109" s="12"/>
      <c r="BJ109" s="5"/>
      <c r="BK109" s="5"/>
      <c r="BL109" s="9"/>
      <c r="BM109" s="58"/>
      <c r="BN109" s="68"/>
      <c r="BO109" s="69"/>
      <c r="BP109" s="69"/>
      <c r="BQ109" s="70"/>
      <c r="BR109" s="68"/>
      <c r="BS109" s="69"/>
      <c r="BT109" s="69"/>
      <c r="BU109" s="70"/>
      <c r="BV109" s="68"/>
      <c r="BW109" s="69"/>
      <c r="BX109" s="69"/>
      <c r="BY109" s="70"/>
      <c r="BZ109" s="68"/>
      <c r="CA109" s="69"/>
      <c r="CB109" s="69"/>
      <c r="CC109" s="70"/>
      <c r="CD109" s="68"/>
      <c r="CE109" s="69"/>
      <c r="CF109" s="69"/>
      <c r="CG109" s="70"/>
      <c r="CH109" s="5"/>
      <c r="CI109" s="5"/>
      <c r="CJ109" s="5"/>
      <c r="CK109" s="9"/>
      <c r="CL109" s="12"/>
      <c r="CM109" s="5"/>
      <c r="CN109" s="5"/>
      <c r="CO109" s="9"/>
      <c r="CP109" s="12"/>
      <c r="CQ109" s="5"/>
      <c r="CR109" s="5"/>
      <c r="CS109" s="9"/>
      <c r="CT109" s="12"/>
      <c r="CU109" s="5"/>
      <c r="CV109" s="5"/>
      <c r="CW109" s="9"/>
      <c r="CX109" s="12"/>
      <c r="CY109" s="5"/>
      <c r="CZ109" s="5"/>
      <c r="DA109" s="9"/>
      <c r="DB109" s="5"/>
      <c r="DC109" s="5"/>
      <c r="DD109" s="5"/>
      <c r="DE109" s="5"/>
      <c r="DF109" s="12"/>
      <c r="DG109" s="5"/>
      <c r="DH109" s="5"/>
      <c r="DI109" s="9"/>
      <c r="DJ109" s="58"/>
      <c r="DK109" s="14"/>
      <c r="DL109" s="14"/>
      <c r="DM109" s="14"/>
      <c r="DN109" s="14"/>
      <c r="DO109" s="14"/>
      <c r="DP109" s="14"/>
      <c r="DQ109" s="14"/>
      <c r="DR109" s="14"/>
      <c r="DS109" s="12"/>
      <c r="DT109" s="14"/>
      <c r="DV109" s="14"/>
      <c r="DW109" s="58"/>
      <c r="DX109" s="12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9"/>
      <c r="EJ109" s="58"/>
      <c r="EK109" s="14"/>
      <c r="EL109" s="14"/>
      <c r="EM109" s="14"/>
      <c r="EN109" s="14"/>
      <c r="EO109" s="14"/>
      <c r="EP109" s="14"/>
      <c r="EQ109" s="14"/>
      <c r="ER109" s="14"/>
      <c r="ES109" s="14"/>
      <c r="ET109" s="5"/>
      <c r="EU109" s="14"/>
      <c r="EV109" s="5"/>
      <c r="EW109" s="58"/>
      <c r="EX109" s="14"/>
      <c r="EY109" s="14"/>
      <c r="EZ109" s="14"/>
      <c r="FA109" s="14"/>
      <c r="FB109" s="14"/>
      <c r="FC109" s="14"/>
      <c r="FD109" s="14"/>
      <c r="FE109" s="14"/>
      <c r="FF109" s="14"/>
      <c r="FG109" s="5"/>
      <c r="FH109" s="14"/>
      <c r="FI109" s="5"/>
      <c r="FJ109" s="58"/>
      <c r="FK109" s="14"/>
      <c r="FL109" s="14"/>
      <c r="FM109" s="12"/>
      <c r="FN109" s="12"/>
      <c r="FO109" s="14"/>
      <c r="FP109" s="14"/>
      <c r="FQ109" s="9"/>
      <c r="FR109" s="9"/>
      <c r="FT109" s="12"/>
      <c r="FU109" s="14"/>
      <c r="FV109" s="9"/>
    </row>
    <row r="110" spans="1:178" ht="14.65" thickBot="1" x14ac:dyDescent="0.5">
      <c r="A110" s="17" t="s">
        <v>38</v>
      </c>
      <c r="B110" s="22" t="s">
        <v>142</v>
      </c>
      <c r="C110" s="19"/>
      <c r="D110" s="20"/>
      <c r="E110" s="20"/>
      <c r="F110" s="20"/>
      <c r="G110" s="163"/>
      <c r="H110" s="164"/>
      <c r="I110" s="159"/>
      <c r="J110" s="20"/>
      <c r="K110" s="20"/>
      <c r="L110" s="20"/>
      <c r="M110" s="20"/>
      <c r="N110" s="20"/>
      <c r="O110" s="20"/>
      <c r="P110" s="19"/>
      <c r="Q110" s="68"/>
      <c r="R110" s="69"/>
      <c r="S110" s="69"/>
      <c r="T110" s="70">
        <f t="shared" si="6"/>
        <v>0</v>
      </c>
      <c r="U110" s="68"/>
      <c r="V110" s="69"/>
      <c r="W110" s="69"/>
      <c r="X110" s="70">
        <f t="shared" si="7"/>
        <v>0</v>
      </c>
      <c r="Y110" s="68"/>
      <c r="Z110" s="69"/>
      <c r="AA110" s="69"/>
      <c r="AB110" s="70">
        <f t="shared" si="8"/>
        <v>0</v>
      </c>
      <c r="AC110" s="179"/>
      <c r="AD110" s="180"/>
      <c r="AE110" s="180"/>
      <c r="AF110" s="181">
        <f t="shared" si="9"/>
        <v>0</v>
      </c>
      <c r="AG110" s="170"/>
      <c r="AH110" s="170"/>
      <c r="AI110" s="170"/>
      <c r="AJ110" s="168">
        <f t="shared" si="10"/>
        <v>0</v>
      </c>
      <c r="AK110" s="169"/>
      <c r="AL110" s="169"/>
      <c r="AM110" s="169"/>
      <c r="AN110" s="168">
        <f t="shared" si="11"/>
        <v>0</v>
      </c>
      <c r="AO110" s="21"/>
      <c r="AP110" s="18"/>
      <c r="AQ110" s="18"/>
      <c r="AR110" s="22"/>
      <c r="AS110" s="21"/>
      <c r="AT110" s="18"/>
      <c r="AU110" s="18"/>
      <c r="AV110" s="22"/>
      <c r="AW110" s="21"/>
      <c r="AX110" s="18"/>
      <c r="AY110" s="18"/>
      <c r="AZ110" s="22"/>
      <c r="BA110" s="21"/>
      <c r="BB110" s="18"/>
      <c r="BC110" s="18"/>
      <c r="BD110" s="22"/>
      <c r="BE110" s="21"/>
      <c r="BF110" s="18"/>
      <c r="BG110" s="18"/>
      <c r="BH110" s="22"/>
      <c r="BI110" s="21"/>
      <c r="BJ110" s="18"/>
      <c r="BK110" s="18"/>
      <c r="BL110" s="22"/>
      <c r="BM110" s="19"/>
      <c r="BN110" s="74"/>
      <c r="BO110" s="75"/>
      <c r="BP110" s="75"/>
      <c r="BQ110" s="77"/>
      <c r="BR110" s="74"/>
      <c r="BS110" s="75"/>
      <c r="BT110" s="75"/>
      <c r="BU110" s="77"/>
      <c r="BV110" s="74"/>
      <c r="BW110" s="75"/>
      <c r="BX110" s="75"/>
      <c r="BY110" s="77"/>
      <c r="BZ110" s="74"/>
      <c r="CA110" s="75"/>
      <c r="CB110" s="75"/>
      <c r="CC110" s="77"/>
      <c r="CD110" s="74"/>
      <c r="CE110" s="75"/>
      <c r="CF110" s="75"/>
      <c r="CG110" s="77"/>
      <c r="CH110" s="18"/>
      <c r="CI110" s="18"/>
      <c r="CJ110" s="18"/>
      <c r="CK110" s="22"/>
      <c r="CL110" s="21"/>
      <c r="CM110" s="18"/>
      <c r="CN110" s="18"/>
      <c r="CO110" s="22"/>
      <c r="CP110" s="21"/>
      <c r="CQ110" s="18"/>
      <c r="CR110" s="18"/>
      <c r="CS110" s="22"/>
      <c r="CT110" s="21"/>
      <c r="CU110" s="18"/>
      <c r="CV110" s="18"/>
      <c r="CW110" s="22"/>
      <c r="CX110" s="21"/>
      <c r="CY110" s="18"/>
      <c r="CZ110" s="18"/>
      <c r="DA110" s="22"/>
      <c r="DB110" s="18"/>
      <c r="DC110" s="18"/>
      <c r="DD110" s="18"/>
      <c r="DE110" s="18"/>
      <c r="DF110" s="21"/>
      <c r="DG110" s="18"/>
      <c r="DH110" s="18"/>
      <c r="DI110" s="22"/>
      <c r="DJ110" s="19"/>
      <c r="DK110" s="20"/>
      <c r="DL110" s="23"/>
      <c r="DM110" s="20"/>
      <c r="DN110" s="23"/>
      <c r="DO110" s="20"/>
      <c r="DP110" s="23"/>
      <c r="DQ110" s="20"/>
      <c r="DR110" s="20"/>
      <c r="DS110" s="23"/>
      <c r="DT110" s="20"/>
      <c r="DU110" s="20"/>
      <c r="DV110" s="20"/>
      <c r="DW110" s="19"/>
      <c r="DX110" s="21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22"/>
      <c r="EJ110" s="19"/>
      <c r="EK110" s="20"/>
      <c r="EL110" s="23"/>
      <c r="EM110" s="20"/>
      <c r="EN110" s="23"/>
      <c r="EO110" s="20"/>
      <c r="EP110" s="23"/>
      <c r="EQ110" s="20"/>
      <c r="ER110" s="20"/>
      <c r="ES110" s="23"/>
      <c r="ET110" s="18"/>
      <c r="EU110" s="20"/>
      <c r="EV110" s="18"/>
      <c r="EW110" s="19"/>
      <c r="EX110" s="20"/>
      <c r="EY110" s="23"/>
      <c r="EZ110" s="20"/>
      <c r="FA110" s="23"/>
      <c r="FB110" s="20"/>
      <c r="FC110" s="23"/>
      <c r="FD110" s="20"/>
      <c r="FE110" s="20"/>
      <c r="FF110" s="23"/>
      <c r="FG110" s="18"/>
      <c r="FH110" s="20"/>
      <c r="FI110" s="18"/>
      <c r="FJ110" s="19"/>
      <c r="FK110" s="20"/>
      <c r="FL110" s="23"/>
      <c r="FM110" s="20"/>
      <c r="FN110" s="20"/>
      <c r="FO110" s="20"/>
      <c r="FP110" s="20"/>
      <c r="FQ110" s="20"/>
      <c r="FR110" s="20"/>
      <c r="FS110" s="20"/>
      <c r="FT110" s="21"/>
      <c r="FU110" s="20"/>
      <c r="FV110" s="22"/>
    </row>
    <row r="111" spans="1:178" ht="14.65" thickBot="1" x14ac:dyDescent="0.5">
      <c r="A111" s="24" t="s">
        <v>39</v>
      </c>
      <c r="B111" s="9" t="s">
        <v>142</v>
      </c>
      <c r="C111" s="1"/>
      <c r="D111" s="14"/>
      <c r="E111" s="14"/>
      <c r="F111" s="14"/>
      <c r="G111" s="160"/>
      <c r="H111" s="159"/>
      <c r="I111" s="159"/>
      <c r="J111" s="14"/>
      <c r="K111" s="14"/>
      <c r="L111" s="14"/>
      <c r="M111" s="14"/>
      <c r="N111" s="14"/>
      <c r="O111" s="14"/>
      <c r="P111" s="1"/>
      <c r="Q111" s="68"/>
      <c r="R111" s="69"/>
      <c r="S111" s="69"/>
      <c r="T111" s="70">
        <f t="shared" si="6"/>
        <v>0</v>
      </c>
      <c r="U111" s="68"/>
      <c r="V111" s="69"/>
      <c r="W111" s="69"/>
      <c r="X111" s="70">
        <f t="shared" si="7"/>
        <v>0</v>
      </c>
      <c r="Y111" s="68"/>
      <c r="Z111" s="69"/>
      <c r="AA111" s="69"/>
      <c r="AB111" s="70">
        <f t="shared" si="8"/>
        <v>0</v>
      </c>
      <c r="AC111" s="172"/>
      <c r="AD111" s="170"/>
      <c r="AE111" s="170"/>
      <c r="AF111" s="168">
        <f t="shared" si="9"/>
        <v>0</v>
      </c>
      <c r="AG111" s="170"/>
      <c r="AH111" s="170"/>
      <c r="AI111" s="170"/>
      <c r="AJ111" s="168">
        <f t="shared" si="10"/>
        <v>0</v>
      </c>
      <c r="AK111" s="169"/>
      <c r="AL111" s="169"/>
      <c r="AM111" s="169"/>
      <c r="AN111" s="168">
        <f t="shared" si="11"/>
        <v>0</v>
      </c>
      <c r="AO111" s="12"/>
      <c r="AR111" s="9"/>
      <c r="AS111" s="12"/>
      <c r="AV111" s="9"/>
      <c r="AW111" s="12"/>
      <c r="AZ111" s="9"/>
      <c r="BA111" s="12"/>
      <c r="BD111" s="9"/>
      <c r="BE111" s="12"/>
      <c r="BH111" s="9"/>
      <c r="BI111" s="12"/>
      <c r="BL111" s="9"/>
      <c r="BM111" s="1"/>
      <c r="BN111" s="68"/>
      <c r="BO111" s="76"/>
      <c r="BP111" s="76"/>
      <c r="BQ111" s="70"/>
      <c r="BR111" s="68"/>
      <c r="BS111" s="76"/>
      <c r="BT111" s="76"/>
      <c r="BU111" s="70"/>
      <c r="BV111" s="68"/>
      <c r="BW111" s="76"/>
      <c r="BX111" s="76"/>
      <c r="BY111" s="70"/>
      <c r="BZ111" s="68"/>
      <c r="CA111" s="69"/>
      <c r="CB111" s="69"/>
      <c r="CC111" s="70"/>
      <c r="CD111" s="68"/>
      <c r="CE111" s="69"/>
      <c r="CF111" s="69"/>
      <c r="CG111" s="70"/>
      <c r="CH111" s="5"/>
      <c r="CK111" s="9"/>
      <c r="CL111" s="12"/>
      <c r="CO111" s="9"/>
      <c r="CP111" s="12"/>
      <c r="CS111" s="9"/>
      <c r="CT111" s="12"/>
      <c r="CW111" s="9"/>
      <c r="CX111" s="12"/>
      <c r="DA111" s="9"/>
      <c r="DF111" s="12"/>
      <c r="DI111" s="9"/>
      <c r="DJ111" s="1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"/>
      <c r="DX111" s="12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9"/>
      <c r="EJ111" s="1"/>
      <c r="EK111" s="14"/>
      <c r="EL111" s="14"/>
      <c r="EM111" s="14"/>
      <c r="EN111" s="14"/>
      <c r="EO111" s="14"/>
      <c r="EP111" s="14"/>
      <c r="EQ111" s="14"/>
      <c r="ER111" s="14"/>
      <c r="ES111" s="14"/>
      <c r="EU111" s="14"/>
      <c r="EW111" s="1"/>
      <c r="EX111" s="14"/>
      <c r="EY111" s="14"/>
      <c r="EZ111" s="14"/>
      <c r="FA111" s="14"/>
      <c r="FB111" s="14"/>
      <c r="FC111" s="14"/>
      <c r="FD111" s="14"/>
      <c r="FE111" s="14"/>
      <c r="FF111" s="14"/>
      <c r="FH111" s="14"/>
      <c r="FJ111" s="1"/>
      <c r="FK111" s="14"/>
      <c r="FL111" s="14"/>
      <c r="FM111" s="14"/>
      <c r="FN111" s="14"/>
      <c r="FO111" s="14"/>
      <c r="FP111" s="14"/>
      <c r="FQ111" s="14"/>
      <c r="FR111" s="14"/>
      <c r="FS111" s="14"/>
      <c r="FT111" s="12"/>
      <c r="FU111" s="14"/>
      <c r="FV111" s="9"/>
    </row>
    <row r="112" spans="1:178" ht="14.65" thickBot="1" x14ac:dyDescent="0.5">
      <c r="A112" s="24" t="s">
        <v>40</v>
      </c>
      <c r="B112" s="9" t="s">
        <v>142</v>
      </c>
      <c r="C112" s="1"/>
      <c r="D112" s="14">
        <v>1</v>
      </c>
      <c r="E112" s="14">
        <v>1</v>
      </c>
      <c r="F112" s="14">
        <v>1</v>
      </c>
      <c r="G112" s="158">
        <v>2</v>
      </c>
      <c r="H112" s="158">
        <v>1</v>
      </c>
      <c r="I112" s="158">
        <v>1</v>
      </c>
      <c r="J112" s="14"/>
      <c r="K112" s="14"/>
      <c r="L112" s="14"/>
      <c r="M112" s="14"/>
      <c r="N112" s="14"/>
      <c r="O112" s="14"/>
      <c r="P112" s="1"/>
      <c r="Q112" s="68"/>
      <c r="R112" s="69">
        <v>167.32</v>
      </c>
      <c r="S112" s="69"/>
      <c r="T112" s="70">
        <f t="shared" si="6"/>
        <v>167.32</v>
      </c>
      <c r="U112" s="68"/>
      <c r="V112" s="69"/>
      <c r="W112" s="69">
        <v>192.26</v>
      </c>
      <c r="X112" s="70">
        <f t="shared" si="7"/>
        <v>192.26</v>
      </c>
      <c r="Y112" s="68"/>
      <c r="Z112" s="69"/>
      <c r="AA112" s="69">
        <v>217.69</v>
      </c>
      <c r="AB112" s="70">
        <f t="shared" si="8"/>
        <v>217.69</v>
      </c>
      <c r="AC112" s="166">
        <v>81.52</v>
      </c>
      <c r="AD112" s="170"/>
      <c r="AE112" s="167">
        <v>242.16</v>
      </c>
      <c r="AF112" s="168">
        <f t="shared" si="9"/>
        <v>323.68</v>
      </c>
      <c r="AG112" s="170"/>
      <c r="AH112" s="170"/>
      <c r="AI112" s="167">
        <v>1029.6600000000001</v>
      </c>
      <c r="AJ112" s="168">
        <f t="shared" si="10"/>
        <v>1029.6600000000001</v>
      </c>
      <c r="AK112" s="167">
        <v>865.22</v>
      </c>
      <c r="AL112" s="169"/>
      <c r="AM112" s="169"/>
      <c r="AN112" s="168">
        <f t="shared" si="11"/>
        <v>865.22</v>
      </c>
      <c r="AO112" s="12"/>
      <c r="AR112" s="9"/>
      <c r="AS112" s="12"/>
      <c r="AV112" s="9"/>
      <c r="AW112" s="12"/>
      <c r="AZ112" s="9"/>
      <c r="BA112" s="12"/>
      <c r="BD112" s="9"/>
      <c r="BE112" s="12"/>
      <c r="BH112" s="9"/>
      <c r="BI112" s="12"/>
      <c r="BL112" s="9"/>
      <c r="BM112" s="1"/>
      <c r="BN112" s="68"/>
      <c r="BO112" s="76"/>
      <c r="BP112" s="76"/>
      <c r="BQ112" s="70"/>
      <c r="BR112" s="68"/>
      <c r="BS112" s="76"/>
      <c r="BT112" s="76"/>
      <c r="BU112" s="70"/>
      <c r="BV112" s="68"/>
      <c r="BW112" s="76"/>
      <c r="BX112" s="76"/>
      <c r="BY112" s="70"/>
      <c r="BZ112" s="68"/>
      <c r="CA112" s="69"/>
      <c r="CB112" s="69"/>
      <c r="CC112" s="70"/>
      <c r="CD112" s="68"/>
      <c r="CE112" s="69"/>
      <c r="CF112" s="69"/>
      <c r="CG112" s="70"/>
      <c r="CH112" s="5"/>
      <c r="CK112" s="9"/>
      <c r="CL112" s="12"/>
      <c r="CO112" s="9"/>
      <c r="CP112" s="12"/>
      <c r="CS112" s="9"/>
      <c r="CT112" s="12"/>
      <c r="CW112" s="9"/>
      <c r="CX112" s="12"/>
      <c r="DA112" s="9"/>
      <c r="DF112" s="12"/>
      <c r="DI112" s="9"/>
      <c r="DJ112" s="1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"/>
      <c r="DX112" s="12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9"/>
      <c r="EJ112" s="1"/>
      <c r="EK112" s="14"/>
      <c r="EL112" s="14"/>
      <c r="EM112" s="14"/>
      <c r="EN112" s="14"/>
      <c r="EO112" s="14"/>
      <c r="EP112" s="14"/>
      <c r="EQ112" s="14"/>
      <c r="ER112" s="14"/>
      <c r="ES112" s="14"/>
      <c r="EU112" s="14"/>
      <c r="EW112" s="1"/>
      <c r="EX112" s="14"/>
      <c r="EY112" s="14"/>
      <c r="EZ112" s="14"/>
      <c r="FA112" s="14"/>
      <c r="FB112" s="14"/>
      <c r="FC112" s="14"/>
      <c r="FD112" s="14"/>
      <c r="FE112" s="14"/>
      <c r="FF112" s="14"/>
      <c r="FH112" s="14"/>
      <c r="FJ112" s="1"/>
      <c r="FK112" s="14"/>
      <c r="FL112" s="14"/>
      <c r="FM112" s="14"/>
      <c r="FN112" s="14"/>
      <c r="FO112" s="14"/>
      <c r="FP112" s="14"/>
      <c r="FQ112" s="14"/>
      <c r="FR112" s="14"/>
      <c r="FS112" s="14"/>
      <c r="FT112" s="12"/>
      <c r="FU112" s="14"/>
      <c r="FV112" s="9"/>
    </row>
    <row r="113" spans="1:178" ht="14.65" thickBot="1" x14ac:dyDescent="0.5">
      <c r="A113" s="24" t="s">
        <v>41</v>
      </c>
      <c r="B113" s="9" t="s">
        <v>142</v>
      </c>
      <c r="C113" s="1"/>
      <c r="D113" s="14"/>
      <c r="E113" s="14"/>
      <c r="F113" s="14"/>
      <c r="G113" s="160"/>
      <c r="H113" s="159"/>
      <c r="I113" s="159"/>
      <c r="J113" s="14"/>
      <c r="K113" s="14"/>
      <c r="L113" s="14"/>
      <c r="M113" s="14"/>
      <c r="N113" s="14"/>
      <c r="O113" s="14"/>
      <c r="P113" s="1"/>
      <c r="Q113" s="68"/>
      <c r="R113" s="69"/>
      <c r="S113" s="69"/>
      <c r="T113" s="70">
        <f t="shared" si="6"/>
        <v>0</v>
      </c>
      <c r="U113" s="68"/>
      <c r="V113" s="69"/>
      <c r="W113" s="69"/>
      <c r="X113" s="70">
        <f t="shared" si="7"/>
        <v>0</v>
      </c>
      <c r="Y113" s="68"/>
      <c r="Z113" s="69"/>
      <c r="AA113" s="69"/>
      <c r="AB113" s="70">
        <f t="shared" si="8"/>
        <v>0</v>
      </c>
      <c r="AC113" s="172"/>
      <c r="AD113" s="170"/>
      <c r="AE113" s="170"/>
      <c r="AF113" s="168">
        <f t="shared" si="9"/>
        <v>0</v>
      </c>
      <c r="AG113" s="170"/>
      <c r="AH113" s="170"/>
      <c r="AI113" s="170"/>
      <c r="AJ113" s="168">
        <f t="shared" si="10"/>
        <v>0</v>
      </c>
      <c r="AK113" s="169"/>
      <c r="AL113" s="169"/>
      <c r="AM113" s="169"/>
      <c r="AN113" s="168">
        <f t="shared" si="11"/>
        <v>0</v>
      </c>
      <c r="AO113" s="12"/>
      <c r="AR113" s="9"/>
      <c r="AS113" s="12"/>
      <c r="AV113" s="9"/>
      <c r="AW113" s="12"/>
      <c r="AZ113" s="9"/>
      <c r="BA113" s="12"/>
      <c r="BD113" s="9"/>
      <c r="BE113" s="12"/>
      <c r="BH113" s="9"/>
      <c r="BI113" s="12"/>
      <c r="BL113" s="9"/>
      <c r="BM113" s="1"/>
      <c r="BN113" s="68"/>
      <c r="BO113" s="76"/>
      <c r="BP113" s="76"/>
      <c r="BQ113" s="70"/>
      <c r="BR113" s="68"/>
      <c r="BS113" s="76"/>
      <c r="BT113" s="76"/>
      <c r="BU113" s="70"/>
      <c r="BV113" s="68"/>
      <c r="BW113" s="76"/>
      <c r="BX113" s="76"/>
      <c r="BY113" s="70"/>
      <c r="BZ113" s="68"/>
      <c r="CA113" s="69"/>
      <c r="CB113" s="69"/>
      <c r="CC113" s="70"/>
      <c r="CD113" s="68"/>
      <c r="CE113" s="69"/>
      <c r="CF113" s="69"/>
      <c r="CG113" s="70"/>
      <c r="CH113" s="5"/>
      <c r="CK113" s="9"/>
      <c r="CL113" s="12"/>
      <c r="CO113" s="9"/>
      <c r="CP113" s="12"/>
      <c r="CS113" s="9"/>
      <c r="CT113" s="12"/>
      <c r="CW113" s="9"/>
      <c r="CX113" s="12"/>
      <c r="DA113" s="9"/>
      <c r="DF113" s="12"/>
      <c r="DI113" s="9"/>
      <c r="DJ113" s="1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"/>
      <c r="DX113" s="12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9"/>
      <c r="EJ113" s="1"/>
      <c r="EK113" s="14"/>
      <c r="EL113" s="14"/>
      <c r="EM113" s="14"/>
      <c r="EN113" s="14"/>
      <c r="EO113" s="14"/>
      <c r="EP113" s="14"/>
      <c r="EQ113" s="14"/>
      <c r="ER113" s="14"/>
      <c r="ES113" s="14"/>
      <c r="EU113" s="14"/>
      <c r="EW113" s="1"/>
      <c r="EX113" s="14"/>
      <c r="EY113" s="14"/>
      <c r="EZ113" s="14"/>
      <c r="FA113" s="14"/>
      <c r="FB113" s="14"/>
      <c r="FC113" s="14"/>
      <c r="FD113" s="14"/>
      <c r="FE113" s="14"/>
      <c r="FF113" s="14"/>
      <c r="FH113" s="14"/>
      <c r="FJ113" s="1"/>
      <c r="FK113" s="14"/>
      <c r="FL113" s="14"/>
      <c r="FM113" s="14"/>
      <c r="FN113" s="14"/>
      <c r="FO113" s="14"/>
      <c r="FP113" s="14"/>
      <c r="FQ113" s="14"/>
      <c r="FR113" s="14"/>
      <c r="FS113" s="14"/>
      <c r="FT113" s="12"/>
      <c r="FU113" s="14"/>
      <c r="FV113" s="9"/>
    </row>
    <row r="114" spans="1:178" ht="14.65" thickBot="1" x14ac:dyDescent="0.5">
      <c r="A114" s="24" t="s">
        <v>42</v>
      </c>
      <c r="B114" s="9" t="s">
        <v>142</v>
      </c>
      <c r="C114" s="1"/>
      <c r="D114" s="14">
        <v>2</v>
      </c>
      <c r="E114" s="14">
        <v>2</v>
      </c>
      <c r="F114" s="14">
        <v>1</v>
      </c>
      <c r="G114" s="158">
        <v>2</v>
      </c>
      <c r="H114" s="158">
        <v>1</v>
      </c>
      <c r="I114" s="158">
        <v>2</v>
      </c>
      <c r="J114" s="14"/>
      <c r="K114" s="14"/>
      <c r="L114" s="14"/>
      <c r="M114" s="14"/>
      <c r="N114" s="14"/>
      <c r="O114" s="14"/>
      <c r="P114" s="1"/>
      <c r="Q114" s="68">
        <v>144.53</v>
      </c>
      <c r="R114" s="69">
        <v>2413.98</v>
      </c>
      <c r="S114" s="69"/>
      <c r="T114" s="70">
        <f t="shared" si="6"/>
        <v>2558.5100000000002</v>
      </c>
      <c r="U114" s="68">
        <v>444.87</v>
      </c>
      <c r="V114" s="69"/>
      <c r="W114" s="69">
        <v>2733.23</v>
      </c>
      <c r="X114" s="70">
        <f t="shared" si="7"/>
        <v>3178.1</v>
      </c>
      <c r="Y114" s="68"/>
      <c r="Z114" s="69"/>
      <c r="AA114" s="69">
        <v>3036.08</v>
      </c>
      <c r="AB114" s="70">
        <f t="shared" si="8"/>
        <v>3036.08</v>
      </c>
      <c r="AC114" s="166">
        <v>147.16</v>
      </c>
      <c r="AD114" s="170"/>
      <c r="AE114" s="167">
        <v>2282.67</v>
      </c>
      <c r="AF114" s="168">
        <f t="shared" si="9"/>
        <v>2429.83</v>
      </c>
      <c r="AG114" s="170"/>
      <c r="AH114" s="170"/>
      <c r="AI114" s="167">
        <v>5235.03</v>
      </c>
      <c r="AJ114" s="168">
        <f t="shared" si="10"/>
        <v>5235.03</v>
      </c>
      <c r="AK114" s="171">
        <v>20</v>
      </c>
      <c r="AL114" s="169"/>
      <c r="AM114" s="167">
        <v>7731.03</v>
      </c>
      <c r="AN114" s="168">
        <f t="shared" si="11"/>
        <v>7751.03</v>
      </c>
      <c r="AO114" s="12"/>
      <c r="AR114" s="9"/>
      <c r="AS114" s="12"/>
      <c r="AV114" s="9"/>
      <c r="AW114" s="12"/>
      <c r="AZ114" s="9"/>
      <c r="BA114" s="12"/>
      <c r="BD114" s="9"/>
      <c r="BE114" s="12"/>
      <c r="BH114" s="9"/>
      <c r="BI114" s="12"/>
      <c r="BL114" s="9"/>
      <c r="BM114" s="1"/>
      <c r="BN114" s="68"/>
      <c r="BO114" s="76"/>
      <c r="BP114" s="76"/>
      <c r="BQ114" s="70"/>
      <c r="BR114" s="68"/>
      <c r="BS114" s="76"/>
      <c r="BT114" s="76"/>
      <c r="BU114" s="70"/>
      <c r="BV114" s="68"/>
      <c r="BW114" s="76"/>
      <c r="BX114" s="76"/>
      <c r="BY114" s="70"/>
      <c r="BZ114" s="68"/>
      <c r="CA114" s="69"/>
      <c r="CB114" s="69"/>
      <c r="CC114" s="70"/>
      <c r="CD114" s="68"/>
      <c r="CE114" s="69"/>
      <c r="CF114" s="69"/>
      <c r="CG114" s="70"/>
      <c r="CH114" s="5"/>
      <c r="CK114" s="9"/>
      <c r="CL114" s="12"/>
      <c r="CO114" s="9"/>
      <c r="CP114" s="12"/>
      <c r="CS114" s="9"/>
      <c r="CT114" s="12"/>
      <c r="CW114" s="9"/>
      <c r="CX114" s="12"/>
      <c r="DA114" s="9"/>
      <c r="DF114" s="12"/>
      <c r="DI114" s="9"/>
      <c r="DJ114" s="1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"/>
      <c r="DX114" s="12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9"/>
      <c r="EJ114" s="1"/>
      <c r="EK114" s="14"/>
      <c r="EL114" s="14"/>
      <c r="EM114" s="14"/>
      <c r="EN114" s="14"/>
      <c r="EO114" s="14"/>
      <c r="EP114" s="14"/>
      <c r="EQ114" s="14"/>
      <c r="ER114" s="14"/>
      <c r="ES114" s="14"/>
      <c r="EU114" s="14"/>
      <c r="EW114" s="1"/>
      <c r="EX114" s="14"/>
      <c r="EY114" s="14"/>
      <c r="EZ114" s="14"/>
      <c r="FA114" s="14"/>
      <c r="FB114" s="14"/>
      <c r="FC114" s="14"/>
      <c r="FD114" s="14"/>
      <c r="FE114" s="14"/>
      <c r="FF114" s="14"/>
      <c r="FH114" s="14"/>
      <c r="FJ114" s="1"/>
      <c r="FK114" s="14"/>
      <c r="FL114" s="14"/>
      <c r="FM114" s="14"/>
      <c r="FN114" s="14"/>
      <c r="FO114" s="14"/>
      <c r="FP114" s="14"/>
      <c r="FQ114" s="14"/>
      <c r="FR114" s="14"/>
      <c r="FS114" s="14"/>
      <c r="FT114" s="12"/>
      <c r="FU114" s="14"/>
      <c r="FV114" s="9"/>
    </row>
    <row r="115" spans="1:178" ht="14.65" thickBot="1" x14ac:dyDescent="0.5">
      <c r="A115" s="24" t="s">
        <v>43</v>
      </c>
      <c r="B115" s="9" t="s">
        <v>142</v>
      </c>
      <c r="C115" s="1"/>
      <c r="D115" s="14"/>
      <c r="E115" s="14"/>
      <c r="F115" s="14"/>
      <c r="G115" s="160"/>
      <c r="H115" s="159"/>
      <c r="I115" s="159"/>
      <c r="J115" s="14"/>
      <c r="K115" s="14"/>
      <c r="L115" s="14"/>
      <c r="M115" s="14"/>
      <c r="N115" s="14"/>
      <c r="O115" s="14"/>
      <c r="P115" s="1"/>
      <c r="Q115" s="68"/>
      <c r="R115" s="69"/>
      <c r="S115" s="69"/>
      <c r="T115" s="70">
        <f t="shared" si="6"/>
        <v>0</v>
      </c>
      <c r="U115" s="68"/>
      <c r="V115" s="69"/>
      <c r="W115" s="69"/>
      <c r="X115" s="70">
        <f t="shared" si="7"/>
        <v>0</v>
      </c>
      <c r="Y115" s="68"/>
      <c r="Z115" s="69"/>
      <c r="AA115" s="69"/>
      <c r="AB115" s="70">
        <f t="shared" si="8"/>
        <v>0</v>
      </c>
      <c r="AC115" s="172"/>
      <c r="AD115" s="170"/>
      <c r="AE115" s="170"/>
      <c r="AF115" s="168">
        <f t="shared" si="9"/>
        <v>0</v>
      </c>
      <c r="AG115" s="170"/>
      <c r="AH115" s="170"/>
      <c r="AI115" s="170"/>
      <c r="AJ115" s="168">
        <f t="shared" si="10"/>
        <v>0</v>
      </c>
      <c r="AK115" s="169"/>
      <c r="AL115" s="169"/>
      <c r="AM115" s="169"/>
      <c r="AN115" s="168">
        <f t="shared" si="11"/>
        <v>0</v>
      </c>
      <c r="AO115" s="12"/>
      <c r="AR115" s="9"/>
      <c r="AS115" s="12"/>
      <c r="AV115" s="9"/>
      <c r="AW115" s="12"/>
      <c r="AZ115" s="9"/>
      <c r="BA115" s="12"/>
      <c r="BD115" s="9"/>
      <c r="BE115" s="12"/>
      <c r="BH115" s="9"/>
      <c r="BI115" s="12"/>
      <c r="BL115" s="9"/>
      <c r="BM115" s="1"/>
      <c r="BN115" s="68"/>
      <c r="BO115" s="76"/>
      <c r="BP115" s="76"/>
      <c r="BQ115" s="70"/>
      <c r="BR115" s="68"/>
      <c r="BS115" s="76"/>
      <c r="BT115" s="76"/>
      <c r="BU115" s="70"/>
      <c r="BV115" s="68"/>
      <c r="BW115" s="76"/>
      <c r="BX115" s="76"/>
      <c r="BY115" s="70"/>
      <c r="BZ115" s="68"/>
      <c r="CA115" s="69"/>
      <c r="CB115" s="69"/>
      <c r="CC115" s="70"/>
      <c r="CD115" s="68"/>
      <c r="CE115" s="69"/>
      <c r="CF115" s="69"/>
      <c r="CG115" s="70"/>
      <c r="CH115" s="5"/>
      <c r="CK115" s="9"/>
      <c r="CL115" s="12"/>
      <c r="CO115" s="9"/>
      <c r="CP115" s="12"/>
      <c r="CS115" s="9"/>
      <c r="CT115" s="12"/>
      <c r="CW115" s="9"/>
      <c r="CX115" s="12"/>
      <c r="DA115" s="9"/>
      <c r="DF115" s="12"/>
      <c r="DI115" s="9"/>
      <c r="DJ115" s="1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"/>
      <c r="DX115" s="12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9"/>
      <c r="EJ115" s="1"/>
      <c r="EK115" s="14"/>
      <c r="EL115" s="14"/>
      <c r="EM115" s="14"/>
      <c r="EN115" s="14"/>
      <c r="EO115" s="14"/>
      <c r="EP115" s="14"/>
      <c r="EQ115" s="14"/>
      <c r="ER115" s="14"/>
      <c r="ES115" s="14"/>
      <c r="EU115" s="14"/>
      <c r="EW115" s="1"/>
      <c r="EX115" s="14"/>
      <c r="EY115" s="14"/>
      <c r="EZ115" s="14"/>
      <c r="FA115" s="14"/>
      <c r="FB115" s="14"/>
      <c r="FC115" s="14"/>
      <c r="FD115" s="14"/>
      <c r="FE115" s="14"/>
      <c r="FF115" s="14"/>
      <c r="FH115" s="14"/>
      <c r="FJ115" s="1"/>
      <c r="FK115" s="14"/>
      <c r="FL115" s="14"/>
      <c r="FM115" s="14"/>
      <c r="FN115" s="14"/>
      <c r="FO115" s="14"/>
      <c r="FP115" s="14"/>
      <c r="FQ115" s="14"/>
      <c r="FR115" s="14"/>
      <c r="FS115" s="14"/>
      <c r="FT115" s="12"/>
      <c r="FU115" s="14"/>
      <c r="FV115" s="9"/>
    </row>
    <row r="116" spans="1:178" ht="14.65" thickBot="1" x14ac:dyDescent="0.5">
      <c r="A116" s="24" t="s">
        <v>44</v>
      </c>
      <c r="B116" s="9" t="s">
        <v>142</v>
      </c>
      <c r="C116" s="1"/>
      <c r="D116" s="14"/>
      <c r="E116" s="14"/>
      <c r="F116" s="14">
        <v>1</v>
      </c>
      <c r="G116" s="158">
        <v>1</v>
      </c>
      <c r="H116" s="158">
        <v>1</v>
      </c>
      <c r="I116" s="159"/>
      <c r="J116" s="14"/>
      <c r="K116" s="14"/>
      <c r="L116" s="14"/>
      <c r="M116" s="14"/>
      <c r="N116" s="14"/>
      <c r="O116" s="14"/>
      <c r="P116" s="1"/>
      <c r="Q116" s="68"/>
      <c r="R116" s="69"/>
      <c r="S116" s="69"/>
      <c r="T116" s="70">
        <f t="shared" si="6"/>
        <v>0</v>
      </c>
      <c r="U116" s="68"/>
      <c r="V116" s="69"/>
      <c r="W116" s="69"/>
      <c r="X116" s="70">
        <f t="shared" si="7"/>
        <v>0</v>
      </c>
      <c r="Y116" s="68">
        <v>756.77</v>
      </c>
      <c r="Z116" s="69"/>
      <c r="AA116" s="69"/>
      <c r="AB116" s="70">
        <f t="shared" si="8"/>
        <v>756.77</v>
      </c>
      <c r="AC116" s="166">
        <v>543.04999999999995</v>
      </c>
      <c r="AD116" s="170"/>
      <c r="AE116" s="170"/>
      <c r="AF116" s="168">
        <f t="shared" si="9"/>
        <v>543.04999999999995</v>
      </c>
      <c r="AG116" s="167">
        <v>2084.06</v>
      </c>
      <c r="AH116" s="170"/>
      <c r="AI116" s="170"/>
      <c r="AJ116" s="168">
        <f t="shared" si="10"/>
        <v>2084.06</v>
      </c>
      <c r="AK116" s="169"/>
      <c r="AL116" s="169"/>
      <c r="AM116" s="169"/>
      <c r="AN116" s="168">
        <f t="shared" si="11"/>
        <v>0</v>
      </c>
      <c r="AO116" s="12"/>
      <c r="AR116" s="9"/>
      <c r="AS116" s="12"/>
      <c r="AV116" s="9"/>
      <c r="AW116" s="12"/>
      <c r="AZ116" s="9"/>
      <c r="BA116" s="12"/>
      <c r="BD116" s="9"/>
      <c r="BE116" s="12"/>
      <c r="BH116" s="9"/>
      <c r="BI116" s="12"/>
      <c r="BL116" s="9"/>
      <c r="BM116" s="1"/>
      <c r="BN116" s="68"/>
      <c r="BO116" s="76"/>
      <c r="BP116" s="76"/>
      <c r="BQ116" s="70"/>
      <c r="BR116" s="68"/>
      <c r="BS116" s="76"/>
      <c r="BT116" s="76"/>
      <c r="BU116" s="70"/>
      <c r="BV116" s="68"/>
      <c r="BW116" s="76"/>
      <c r="BX116" s="76"/>
      <c r="BY116" s="70"/>
      <c r="BZ116" s="68"/>
      <c r="CA116" s="69"/>
      <c r="CB116" s="69"/>
      <c r="CC116" s="70"/>
      <c r="CD116" s="68"/>
      <c r="CE116" s="69"/>
      <c r="CF116" s="69"/>
      <c r="CG116" s="70"/>
      <c r="CH116" s="5"/>
      <c r="CK116" s="9"/>
      <c r="CL116" s="12"/>
      <c r="CO116" s="9"/>
      <c r="CP116" s="12"/>
      <c r="CS116" s="9"/>
      <c r="CT116" s="12"/>
      <c r="CW116" s="9"/>
      <c r="CX116" s="12"/>
      <c r="DA116" s="9"/>
      <c r="DF116" s="12"/>
      <c r="DI116" s="9"/>
      <c r="DJ116" s="1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"/>
      <c r="DX116" s="12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9"/>
      <c r="EJ116" s="1"/>
      <c r="EK116" s="14"/>
      <c r="EL116" s="14"/>
      <c r="EM116" s="14"/>
      <c r="EN116" s="14"/>
      <c r="EO116" s="14"/>
      <c r="EP116" s="14"/>
      <c r="EQ116" s="14"/>
      <c r="ER116" s="14"/>
      <c r="ES116" s="14"/>
      <c r="EU116" s="14"/>
      <c r="EW116" s="1"/>
      <c r="EX116" s="14"/>
      <c r="EY116" s="14"/>
      <c r="EZ116" s="14"/>
      <c r="FA116" s="14"/>
      <c r="FB116" s="14"/>
      <c r="FC116" s="14"/>
      <c r="FD116" s="14"/>
      <c r="FE116" s="14"/>
      <c r="FF116" s="14"/>
      <c r="FH116" s="14"/>
      <c r="FJ116" s="1"/>
      <c r="FK116" s="14"/>
      <c r="FL116" s="14"/>
      <c r="FM116" s="14"/>
      <c r="FN116" s="14"/>
      <c r="FO116" s="14"/>
      <c r="FP116" s="14"/>
      <c r="FQ116" s="14"/>
      <c r="FR116" s="14"/>
      <c r="FS116" s="14"/>
      <c r="FT116" s="12"/>
      <c r="FU116" s="14"/>
      <c r="FV116" s="9"/>
    </row>
    <row r="117" spans="1:178" ht="14.65" thickBot="1" x14ac:dyDescent="0.5">
      <c r="A117" s="24" t="s">
        <v>45</v>
      </c>
      <c r="B117" s="9" t="s">
        <v>142</v>
      </c>
      <c r="C117" s="1"/>
      <c r="D117" s="14">
        <v>4</v>
      </c>
      <c r="E117" s="14">
        <v>3</v>
      </c>
      <c r="F117" s="14">
        <v>3</v>
      </c>
      <c r="G117" s="158">
        <v>3</v>
      </c>
      <c r="H117" s="158">
        <v>1</v>
      </c>
      <c r="I117" s="158">
        <v>1</v>
      </c>
      <c r="J117" s="14"/>
      <c r="K117" s="14"/>
      <c r="L117" s="14"/>
      <c r="M117" s="14"/>
      <c r="N117" s="14"/>
      <c r="O117" s="14"/>
      <c r="P117" s="1"/>
      <c r="Q117" s="68">
        <v>30.07</v>
      </c>
      <c r="R117" s="69"/>
      <c r="S117" s="69">
        <v>4107.21</v>
      </c>
      <c r="T117" s="70">
        <f t="shared" si="6"/>
        <v>4137.28</v>
      </c>
      <c r="U117" s="68">
        <v>10.07</v>
      </c>
      <c r="V117" s="69"/>
      <c r="W117" s="69">
        <v>4148.97</v>
      </c>
      <c r="X117" s="70">
        <f t="shared" si="7"/>
        <v>4159.04</v>
      </c>
      <c r="Y117" s="68"/>
      <c r="Z117" s="69">
        <v>39.049999999999997</v>
      </c>
      <c r="AA117" s="69">
        <v>4190.4799999999996</v>
      </c>
      <c r="AB117" s="70">
        <f t="shared" si="8"/>
        <v>4229.53</v>
      </c>
      <c r="AC117" s="182">
        <v>20</v>
      </c>
      <c r="AD117" s="170"/>
      <c r="AE117" s="167">
        <v>684.31</v>
      </c>
      <c r="AF117" s="168">
        <f t="shared" si="9"/>
        <v>704.31</v>
      </c>
      <c r="AG117" s="167">
        <v>117.17</v>
      </c>
      <c r="AH117" s="170"/>
      <c r="AI117" s="170"/>
      <c r="AJ117" s="168">
        <f t="shared" si="10"/>
        <v>117.17</v>
      </c>
      <c r="AK117" s="167">
        <v>117.17</v>
      </c>
      <c r="AL117" s="169"/>
      <c r="AM117" s="169"/>
      <c r="AN117" s="168">
        <f t="shared" si="11"/>
        <v>117.17</v>
      </c>
      <c r="AO117" s="12"/>
      <c r="AR117" s="9"/>
      <c r="AS117" s="12"/>
      <c r="AV117" s="9"/>
      <c r="AW117" s="12"/>
      <c r="AZ117" s="9"/>
      <c r="BA117" s="12"/>
      <c r="BD117" s="9"/>
      <c r="BE117" s="12"/>
      <c r="BH117" s="9"/>
      <c r="BI117" s="12"/>
      <c r="BL117" s="9"/>
      <c r="BM117" s="1"/>
      <c r="BN117" s="68"/>
      <c r="BO117" s="76"/>
      <c r="BP117" s="76"/>
      <c r="BQ117" s="70"/>
      <c r="BR117" s="68"/>
      <c r="BS117" s="76"/>
      <c r="BT117" s="76"/>
      <c r="BU117" s="70"/>
      <c r="BV117" s="68"/>
      <c r="BW117" s="76"/>
      <c r="BX117" s="76"/>
      <c r="BY117" s="70"/>
      <c r="BZ117" s="68"/>
      <c r="CA117" s="69"/>
      <c r="CB117" s="69"/>
      <c r="CC117" s="70"/>
      <c r="CD117" s="68"/>
      <c r="CE117" s="69"/>
      <c r="CF117" s="69"/>
      <c r="CG117" s="70"/>
      <c r="CH117" s="5"/>
      <c r="CK117" s="9"/>
      <c r="CL117" s="12"/>
      <c r="CO117" s="9"/>
      <c r="CP117" s="12"/>
      <c r="CS117" s="9"/>
      <c r="CT117" s="12"/>
      <c r="CW117" s="9"/>
      <c r="CX117" s="12"/>
      <c r="DA117" s="9"/>
      <c r="DF117" s="12"/>
      <c r="DI117" s="9"/>
      <c r="DJ117" s="1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"/>
      <c r="DX117" s="12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9"/>
      <c r="EJ117" s="1"/>
      <c r="EK117" s="14"/>
      <c r="EL117" s="14"/>
      <c r="EM117" s="14"/>
      <c r="EN117" s="14"/>
      <c r="EO117" s="14"/>
      <c r="EP117" s="14"/>
      <c r="EQ117" s="14"/>
      <c r="ER117" s="14"/>
      <c r="ES117" s="14"/>
      <c r="EU117" s="14"/>
      <c r="EW117" s="1"/>
      <c r="EX117" s="14"/>
      <c r="EY117" s="14"/>
      <c r="EZ117" s="14"/>
      <c r="FA117" s="14"/>
      <c r="FB117" s="14"/>
      <c r="FC117" s="14"/>
      <c r="FD117" s="14"/>
      <c r="FE117" s="14"/>
      <c r="FF117" s="14"/>
      <c r="FH117" s="14"/>
      <c r="FJ117" s="1"/>
      <c r="FK117" s="14"/>
      <c r="FL117" s="14"/>
      <c r="FM117" s="14"/>
      <c r="FN117" s="14"/>
      <c r="FO117" s="14"/>
      <c r="FP117" s="14"/>
      <c r="FQ117" s="14"/>
      <c r="FR117" s="14"/>
      <c r="FS117" s="14"/>
      <c r="FT117" s="12"/>
      <c r="FU117" s="14"/>
      <c r="FV117" s="9"/>
    </row>
    <row r="118" spans="1:178" ht="14.65" thickBot="1" x14ac:dyDescent="0.5">
      <c r="A118" s="24" t="s">
        <v>46</v>
      </c>
      <c r="B118" s="9" t="s">
        <v>142</v>
      </c>
      <c r="C118" s="1"/>
      <c r="D118" s="14">
        <v>1</v>
      </c>
      <c r="E118" s="14">
        <v>1</v>
      </c>
      <c r="F118" s="14"/>
      <c r="G118" s="158">
        <v>1</v>
      </c>
      <c r="H118" s="159"/>
      <c r="I118" s="159"/>
      <c r="J118" s="14"/>
      <c r="K118" s="14"/>
      <c r="L118" s="14"/>
      <c r="M118" s="14"/>
      <c r="N118" s="14"/>
      <c r="O118" s="14"/>
      <c r="P118" s="1"/>
      <c r="Q118" s="68">
        <v>41.03</v>
      </c>
      <c r="R118" s="69"/>
      <c r="S118" s="69"/>
      <c r="T118" s="70">
        <f t="shared" si="6"/>
        <v>41.03</v>
      </c>
      <c r="U118" s="68">
        <v>41.03</v>
      </c>
      <c r="V118" s="69"/>
      <c r="W118" s="69"/>
      <c r="X118" s="70">
        <f t="shared" si="7"/>
        <v>41.03</v>
      </c>
      <c r="Y118" s="68"/>
      <c r="Z118" s="69"/>
      <c r="AA118" s="69"/>
      <c r="AB118" s="70">
        <f t="shared" si="8"/>
        <v>0</v>
      </c>
      <c r="AC118" s="166">
        <v>27.35</v>
      </c>
      <c r="AD118" s="170"/>
      <c r="AE118" s="170"/>
      <c r="AF118" s="168">
        <f t="shared" si="9"/>
        <v>27.35</v>
      </c>
      <c r="AG118" s="170"/>
      <c r="AH118" s="170"/>
      <c r="AI118" s="170"/>
      <c r="AJ118" s="168">
        <f t="shared" si="10"/>
        <v>0</v>
      </c>
      <c r="AK118" s="169"/>
      <c r="AL118" s="169"/>
      <c r="AM118" s="169"/>
      <c r="AN118" s="168">
        <f t="shared" si="11"/>
        <v>0</v>
      </c>
      <c r="AO118" s="12"/>
      <c r="AR118" s="9"/>
      <c r="AS118" s="12"/>
      <c r="AV118" s="9"/>
      <c r="AW118" s="12"/>
      <c r="AZ118" s="9"/>
      <c r="BA118" s="12"/>
      <c r="BD118" s="9"/>
      <c r="BE118" s="12"/>
      <c r="BH118" s="9"/>
      <c r="BI118" s="12"/>
      <c r="BL118" s="9"/>
      <c r="BM118" s="1"/>
      <c r="BN118" s="68"/>
      <c r="BO118" s="76"/>
      <c r="BP118" s="76"/>
      <c r="BQ118" s="70"/>
      <c r="BR118" s="68"/>
      <c r="BS118" s="76"/>
      <c r="BT118" s="76"/>
      <c r="BU118" s="70"/>
      <c r="BV118" s="68"/>
      <c r="BW118" s="76"/>
      <c r="BX118" s="76"/>
      <c r="BY118" s="70"/>
      <c r="BZ118" s="68"/>
      <c r="CA118" s="69"/>
      <c r="CB118" s="69"/>
      <c r="CC118" s="70"/>
      <c r="CD118" s="68"/>
      <c r="CE118" s="69"/>
      <c r="CF118" s="69"/>
      <c r="CG118" s="70"/>
      <c r="CH118" s="5"/>
      <c r="CK118" s="9"/>
      <c r="CL118" s="12"/>
      <c r="CO118" s="9"/>
      <c r="CP118" s="12"/>
      <c r="CS118" s="9"/>
      <c r="CT118" s="12"/>
      <c r="CW118" s="9"/>
      <c r="CX118" s="12"/>
      <c r="DA118" s="9"/>
      <c r="DF118" s="12"/>
      <c r="DI118" s="9"/>
      <c r="DJ118" s="1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"/>
      <c r="DX118" s="12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9"/>
      <c r="EJ118" s="1"/>
      <c r="EK118" s="14"/>
      <c r="EL118" s="14"/>
      <c r="EM118" s="14"/>
      <c r="EN118" s="14"/>
      <c r="EO118" s="14"/>
      <c r="EP118" s="14"/>
      <c r="EQ118" s="14"/>
      <c r="ER118" s="14"/>
      <c r="ES118" s="14"/>
      <c r="EU118" s="14"/>
      <c r="EW118" s="1"/>
      <c r="EX118" s="14"/>
      <c r="EY118" s="14"/>
      <c r="EZ118" s="14"/>
      <c r="FA118" s="14"/>
      <c r="FB118" s="14"/>
      <c r="FC118" s="14"/>
      <c r="FD118" s="14"/>
      <c r="FE118" s="14"/>
      <c r="FF118" s="14"/>
      <c r="FH118" s="14"/>
      <c r="FJ118" s="1"/>
      <c r="FK118" s="14"/>
      <c r="FL118" s="14"/>
      <c r="FM118" s="14"/>
      <c r="FN118" s="14"/>
      <c r="FO118" s="14"/>
      <c r="FP118" s="14"/>
      <c r="FQ118" s="14"/>
      <c r="FR118" s="14"/>
      <c r="FS118" s="14"/>
      <c r="FT118" s="12"/>
      <c r="FU118" s="14"/>
      <c r="FV118" s="9"/>
    </row>
    <row r="119" spans="1:178" ht="14.65" thickBot="1" x14ac:dyDescent="0.5">
      <c r="A119" s="24" t="s">
        <v>47</v>
      </c>
      <c r="B119" s="9" t="s">
        <v>142</v>
      </c>
      <c r="C119" s="1"/>
      <c r="D119" s="14"/>
      <c r="E119" s="14"/>
      <c r="F119" s="14"/>
      <c r="G119" s="160"/>
      <c r="H119" s="159"/>
      <c r="I119" s="159"/>
      <c r="J119" s="14"/>
      <c r="K119" s="14"/>
      <c r="L119" s="14"/>
      <c r="M119" s="14"/>
      <c r="N119" s="14"/>
      <c r="O119" s="14"/>
      <c r="P119" s="1"/>
      <c r="Q119" s="68"/>
      <c r="R119" s="69"/>
      <c r="S119" s="69"/>
      <c r="T119" s="70">
        <f t="shared" si="6"/>
        <v>0</v>
      </c>
      <c r="U119" s="68"/>
      <c r="V119" s="69"/>
      <c r="W119" s="69"/>
      <c r="X119" s="70">
        <f t="shared" si="7"/>
        <v>0</v>
      </c>
      <c r="Y119" s="68"/>
      <c r="Z119" s="69"/>
      <c r="AA119" s="69"/>
      <c r="AB119" s="70">
        <f t="shared" si="8"/>
        <v>0</v>
      </c>
      <c r="AC119" s="172"/>
      <c r="AD119" s="170"/>
      <c r="AE119" s="170"/>
      <c r="AF119" s="168">
        <f t="shared" si="9"/>
        <v>0</v>
      </c>
      <c r="AG119" s="170"/>
      <c r="AH119" s="170"/>
      <c r="AI119" s="170"/>
      <c r="AJ119" s="168">
        <f t="shared" si="10"/>
        <v>0</v>
      </c>
      <c r="AK119" s="169"/>
      <c r="AL119" s="169"/>
      <c r="AM119" s="169"/>
      <c r="AN119" s="168">
        <f t="shared" si="11"/>
        <v>0</v>
      </c>
      <c r="AO119" s="12"/>
      <c r="AR119" s="9"/>
      <c r="AS119" s="12"/>
      <c r="AV119" s="9"/>
      <c r="AW119" s="12"/>
      <c r="AZ119" s="9"/>
      <c r="BA119" s="12"/>
      <c r="BD119" s="9"/>
      <c r="BE119" s="12"/>
      <c r="BH119" s="9"/>
      <c r="BI119" s="12"/>
      <c r="BL119" s="9"/>
      <c r="BM119" s="1"/>
      <c r="BN119" s="68"/>
      <c r="BO119" s="76"/>
      <c r="BP119" s="76"/>
      <c r="BQ119" s="70"/>
      <c r="BR119" s="68"/>
      <c r="BS119" s="76"/>
      <c r="BT119" s="76"/>
      <c r="BU119" s="70"/>
      <c r="BV119" s="68"/>
      <c r="BW119" s="76"/>
      <c r="BX119" s="76"/>
      <c r="BY119" s="70"/>
      <c r="BZ119" s="68"/>
      <c r="CA119" s="69"/>
      <c r="CB119" s="69"/>
      <c r="CC119" s="70"/>
      <c r="CD119" s="68"/>
      <c r="CE119" s="69"/>
      <c r="CF119" s="69"/>
      <c r="CG119" s="70"/>
      <c r="CH119" s="5"/>
      <c r="CK119" s="9"/>
      <c r="CL119" s="12"/>
      <c r="CO119" s="9"/>
      <c r="CP119" s="12"/>
      <c r="CS119" s="9"/>
      <c r="CT119" s="12"/>
      <c r="CW119" s="9"/>
      <c r="CX119" s="12"/>
      <c r="DA119" s="9"/>
      <c r="DF119" s="12"/>
      <c r="DI119" s="9"/>
      <c r="DJ119" s="1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"/>
      <c r="DX119" s="12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9"/>
      <c r="EJ119" s="1"/>
      <c r="EK119" s="14"/>
      <c r="EL119" s="14"/>
      <c r="EM119" s="14"/>
      <c r="EN119" s="14"/>
      <c r="EO119" s="14"/>
      <c r="EP119" s="14"/>
      <c r="EQ119" s="14"/>
      <c r="ER119" s="14"/>
      <c r="ES119" s="14"/>
      <c r="EU119" s="14"/>
      <c r="EW119" s="1"/>
      <c r="EX119" s="14"/>
      <c r="EY119" s="14"/>
      <c r="EZ119" s="14"/>
      <c r="FA119" s="14"/>
      <c r="FB119" s="14"/>
      <c r="FC119" s="14"/>
      <c r="FD119" s="14"/>
      <c r="FE119" s="14"/>
      <c r="FF119" s="14"/>
      <c r="FH119" s="14"/>
      <c r="FJ119" s="1"/>
      <c r="FK119" s="14"/>
      <c r="FL119" s="14"/>
      <c r="FM119" s="14"/>
      <c r="FN119" s="14"/>
      <c r="FO119" s="14"/>
      <c r="FP119" s="14"/>
      <c r="FQ119" s="14"/>
      <c r="FR119" s="14"/>
      <c r="FS119" s="14"/>
      <c r="FT119" s="12"/>
      <c r="FU119" s="14"/>
      <c r="FV119" s="9"/>
    </row>
    <row r="120" spans="1:178" ht="14.65" thickBot="1" x14ac:dyDescent="0.5">
      <c r="A120" s="24" t="s">
        <v>48</v>
      </c>
      <c r="B120" s="9" t="s">
        <v>142</v>
      </c>
      <c r="C120" s="1"/>
      <c r="D120" s="14"/>
      <c r="E120" s="14"/>
      <c r="F120" s="14"/>
      <c r="G120" s="160"/>
      <c r="H120" s="159"/>
      <c r="I120" s="159"/>
      <c r="J120" s="14"/>
      <c r="K120" s="14"/>
      <c r="L120" s="14"/>
      <c r="M120" s="14"/>
      <c r="N120" s="14"/>
      <c r="O120" s="14"/>
      <c r="P120" s="1"/>
      <c r="Q120" s="68"/>
      <c r="R120" s="69"/>
      <c r="S120" s="69"/>
      <c r="T120" s="70">
        <f t="shared" si="6"/>
        <v>0</v>
      </c>
      <c r="U120" s="68"/>
      <c r="V120" s="69"/>
      <c r="W120" s="69"/>
      <c r="X120" s="70">
        <f t="shared" si="7"/>
        <v>0</v>
      </c>
      <c r="Y120" s="68"/>
      <c r="Z120" s="69"/>
      <c r="AA120" s="69"/>
      <c r="AB120" s="70">
        <f t="shared" si="8"/>
        <v>0</v>
      </c>
      <c r="AC120" s="172"/>
      <c r="AD120" s="170"/>
      <c r="AE120" s="170"/>
      <c r="AF120" s="168">
        <f t="shared" si="9"/>
        <v>0</v>
      </c>
      <c r="AG120" s="170"/>
      <c r="AH120" s="170"/>
      <c r="AI120" s="170"/>
      <c r="AJ120" s="168">
        <f t="shared" si="10"/>
        <v>0</v>
      </c>
      <c r="AK120" s="169"/>
      <c r="AL120" s="169"/>
      <c r="AM120" s="169"/>
      <c r="AN120" s="168">
        <f t="shared" si="11"/>
        <v>0</v>
      </c>
      <c r="AO120" s="12"/>
      <c r="AR120" s="9"/>
      <c r="AS120" s="12"/>
      <c r="AV120" s="9"/>
      <c r="AW120" s="12"/>
      <c r="AZ120" s="9"/>
      <c r="BA120" s="12"/>
      <c r="BD120" s="9"/>
      <c r="BE120" s="12"/>
      <c r="BH120" s="9"/>
      <c r="BI120" s="12"/>
      <c r="BL120" s="9"/>
      <c r="BM120" s="1"/>
      <c r="BN120" s="68"/>
      <c r="BO120" s="76"/>
      <c r="BP120" s="76"/>
      <c r="BQ120" s="70"/>
      <c r="BR120" s="68"/>
      <c r="BS120" s="76"/>
      <c r="BT120" s="76"/>
      <c r="BU120" s="70"/>
      <c r="BV120" s="68"/>
      <c r="BW120" s="76"/>
      <c r="BX120" s="76"/>
      <c r="BY120" s="70"/>
      <c r="BZ120" s="68"/>
      <c r="CA120" s="69"/>
      <c r="CB120" s="69"/>
      <c r="CC120" s="70"/>
      <c r="CD120" s="68"/>
      <c r="CE120" s="69"/>
      <c r="CF120" s="69"/>
      <c r="CG120" s="70"/>
      <c r="CH120" s="5"/>
      <c r="CK120" s="9"/>
      <c r="CL120" s="12"/>
      <c r="CO120" s="9"/>
      <c r="CP120" s="12"/>
      <c r="CS120" s="9"/>
      <c r="CT120" s="12"/>
      <c r="CW120" s="9"/>
      <c r="CX120" s="12"/>
      <c r="DA120" s="9"/>
      <c r="DF120" s="12"/>
      <c r="DI120" s="9"/>
      <c r="DJ120" s="1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"/>
      <c r="DX120" s="12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9"/>
      <c r="EJ120" s="1"/>
      <c r="EK120" s="14"/>
      <c r="EL120" s="14"/>
      <c r="EM120" s="14"/>
      <c r="EN120" s="14"/>
      <c r="EO120" s="14"/>
      <c r="EP120" s="14"/>
      <c r="EQ120" s="14"/>
      <c r="ER120" s="14"/>
      <c r="ES120" s="14"/>
      <c r="EU120" s="14"/>
      <c r="EW120" s="1"/>
      <c r="EX120" s="14"/>
      <c r="EY120" s="14"/>
      <c r="EZ120" s="14"/>
      <c r="FA120" s="14"/>
      <c r="FB120" s="14"/>
      <c r="FC120" s="14"/>
      <c r="FD120" s="14"/>
      <c r="FE120" s="14"/>
      <c r="FF120" s="14"/>
      <c r="FH120" s="14"/>
      <c r="FJ120" s="1"/>
      <c r="FK120" s="14"/>
      <c r="FL120" s="14"/>
      <c r="FM120" s="14"/>
      <c r="FN120" s="14"/>
      <c r="FO120" s="14"/>
      <c r="FP120" s="14"/>
      <c r="FQ120" s="14"/>
      <c r="FR120" s="14"/>
      <c r="FS120" s="14"/>
      <c r="FT120" s="12"/>
      <c r="FU120" s="14"/>
      <c r="FV120" s="9"/>
    </row>
    <row r="121" spans="1:178" ht="14.65" thickBot="1" x14ac:dyDescent="0.5">
      <c r="A121" s="24" t="s">
        <v>49</v>
      </c>
      <c r="B121" s="9" t="s">
        <v>142</v>
      </c>
      <c r="C121" s="1"/>
      <c r="D121" s="14"/>
      <c r="E121" s="14"/>
      <c r="F121" s="14"/>
      <c r="G121" s="160"/>
      <c r="H121" s="159"/>
      <c r="I121" s="159"/>
      <c r="J121" s="14"/>
      <c r="K121" s="14"/>
      <c r="L121" s="14"/>
      <c r="M121" s="14"/>
      <c r="N121" s="14"/>
      <c r="O121" s="14"/>
      <c r="P121" s="1"/>
      <c r="Q121" s="68"/>
      <c r="R121" s="69"/>
      <c r="S121" s="69"/>
      <c r="T121" s="70">
        <f t="shared" si="6"/>
        <v>0</v>
      </c>
      <c r="U121" s="68"/>
      <c r="V121" s="69"/>
      <c r="W121" s="69"/>
      <c r="X121" s="70">
        <f t="shared" si="7"/>
        <v>0</v>
      </c>
      <c r="Y121" s="68"/>
      <c r="Z121" s="69"/>
      <c r="AA121" s="69"/>
      <c r="AB121" s="70">
        <f t="shared" si="8"/>
        <v>0</v>
      </c>
      <c r="AC121" s="172"/>
      <c r="AD121" s="170"/>
      <c r="AE121" s="170"/>
      <c r="AF121" s="168">
        <f t="shared" si="9"/>
        <v>0</v>
      </c>
      <c r="AG121" s="170"/>
      <c r="AH121" s="170"/>
      <c r="AI121" s="170"/>
      <c r="AJ121" s="168">
        <f t="shared" si="10"/>
        <v>0</v>
      </c>
      <c r="AK121" s="169"/>
      <c r="AL121" s="169"/>
      <c r="AM121" s="169"/>
      <c r="AN121" s="168">
        <f t="shared" si="11"/>
        <v>0</v>
      </c>
      <c r="AO121" s="12"/>
      <c r="AR121" s="9"/>
      <c r="AS121" s="12"/>
      <c r="AV121" s="9"/>
      <c r="AW121" s="12"/>
      <c r="AZ121" s="9"/>
      <c r="BA121" s="12"/>
      <c r="BD121" s="9"/>
      <c r="BE121" s="12"/>
      <c r="BH121" s="9"/>
      <c r="BI121" s="12"/>
      <c r="BL121" s="9"/>
      <c r="BM121" s="1"/>
      <c r="BN121" s="68"/>
      <c r="BO121" s="76"/>
      <c r="BP121" s="76"/>
      <c r="BQ121" s="70"/>
      <c r="BR121" s="68"/>
      <c r="BS121" s="76"/>
      <c r="BT121" s="76"/>
      <c r="BU121" s="70"/>
      <c r="BV121" s="68"/>
      <c r="BW121" s="76"/>
      <c r="BX121" s="76"/>
      <c r="BY121" s="70"/>
      <c r="BZ121" s="68"/>
      <c r="CA121" s="69"/>
      <c r="CB121" s="69"/>
      <c r="CC121" s="70"/>
      <c r="CD121" s="68"/>
      <c r="CE121" s="69"/>
      <c r="CF121" s="69"/>
      <c r="CG121" s="70"/>
      <c r="CH121" s="5"/>
      <c r="CK121" s="9"/>
      <c r="CL121" s="12"/>
      <c r="CO121" s="9"/>
      <c r="CP121" s="12"/>
      <c r="CS121" s="9"/>
      <c r="CT121" s="12"/>
      <c r="CW121" s="9"/>
      <c r="CX121" s="12"/>
      <c r="DA121" s="9"/>
      <c r="DF121" s="12"/>
      <c r="DI121" s="9"/>
      <c r="DJ121" s="1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"/>
      <c r="DX121" s="12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9"/>
      <c r="EJ121" s="1"/>
      <c r="EK121" s="14"/>
      <c r="EL121" s="14"/>
      <c r="EM121" s="14"/>
      <c r="EN121" s="14"/>
      <c r="EO121" s="14"/>
      <c r="EP121" s="14"/>
      <c r="EQ121" s="14"/>
      <c r="ER121" s="14"/>
      <c r="ES121" s="14"/>
      <c r="EU121" s="14"/>
      <c r="EW121" s="1"/>
      <c r="EX121" s="14"/>
      <c r="EY121" s="14"/>
      <c r="EZ121" s="14"/>
      <c r="FA121" s="14"/>
      <c r="FB121" s="14"/>
      <c r="FC121" s="14"/>
      <c r="FD121" s="14"/>
      <c r="FE121" s="14"/>
      <c r="FF121" s="14"/>
      <c r="FH121" s="14"/>
      <c r="FJ121" s="1"/>
      <c r="FK121" s="14"/>
      <c r="FL121" s="14"/>
      <c r="FM121" s="14"/>
      <c r="FN121" s="14"/>
      <c r="FO121" s="14"/>
      <c r="FP121" s="14"/>
      <c r="FQ121" s="14"/>
      <c r="FR121" s="14"/>
      <c r="FS121" s="14"/>
      <c r="FT121" s="12"/>
      <c r="FU121" s="14"/>
      <c r="FV121" s="9"/>
    </row>
    <row r="122" spans="1:178" ht="14.65" thickBot="1" x14ac:dyDescent="0.5">
      <c r="A122" s="24" t="s">
        <v>50</v>
      </c>
      <c r="B122" s="9" t="s">
        <v>142</v>
      </c>
      <c r="C122" s="1"/>
      <c r="D122" s="14">
        <v>1</v>
      </c>
      <c r="E122" s="14"/>
      <c r="F122" s="14"/>
      <c r="G122" s="160"/>
      <c r="H122" s="159"/>
      <c r="I122" s="159"/>
      <c r="J122" s="14"/>
      <c r="K122" s="14"/>
      <c r="L122" s="14"/>
      <c r="M122" s="14"/>
      <c r="N122" s="14"/>
      <c r="O122" s="14"/>
      <c r="P122" s="1"/>
      <c r="Q122" s="68">
        <v>42.45</v>
      </c>
      <c r="R122" s="69"/>
      <c r="S122" s="69"/>
      <c r="T122" s="70">
        <f t="shared" si="6"/>
        <v>42.45</v>
      </c>
      <c r="U122" s="68"/>
      <c r="V122" s="69"/>
      <c r="W122" s="69"/>
      <c r="X122" s="70">
        <f t="shared" si="7"/>
        <v>0</v>
      </c>
      <c r="Y122" s="68"/>
      <c r="Z122" s="69"/>
      <c r="AA122" s="69"/>
      <c r="AB122" s="70">
        <f t="shared" si="8"/>
        <v>0</v>
      </c>
      <c r="AC122" s="172"/>
      <c r="AD122" s="170"/>
      <c r="AE122" s="170"/>
      <c r="AF122" s="168">
        <f t="shared" si="9"/>
        <v>0</v>
      </c>
      <c r="AG122" s="170"/>
      <c r="AH122" s="170"/>
      <c r="AI122" s="170"/>
      <c r="AJ122" s="168">
        <f t="shared" si="10"/>
        <v>0</v>
      </c>
      <c r="AK122" s="169"/>
      <c r="AL122" s="169"/>
      <c r="AM122" s="169"/>
      <c r="AN122" s="168">
        <f t="shared" si="11"/>
        <v>0</v>
      </c>
      <c r="AO122" s="12"/>
      <c r="AR122" s="9"/>
      <c r="AS122" s="12"/>
      <c r="AV122" s="9"/>
      <c r="AW122" s="12"/>
      <c r="AZ122" s="9"/>
      <c r="BA122" s="12"/>
      <c r="BD122" s="9"/>
      <c r="BE122" s="12"/>
      <c r="BH122" s="9"/>
      <c r="BI122" s="12"/>
      <c r="BL122" s="9"/>
      <c r="BM122" s="1"/>
      <c r="BN122" s="68"/>
      <c r="BO122" s="76"/>
      <c r="BP122" s="76"/>
      <c r="BQ122" s="70"/>
      <c r="BR122" s="68"/>
      <c r="BS122" s="76"/>
      <c r="BT122" s="76"/>
      <c r="BU122" s="70"/>
      <c r="BV122" s="68"/>
      <c r="BW122" s="76"/>
      <c r="BX122" s="76"/>
      <c r="BY122" s="70"/>
      <c r="BZ122" s="68"/>
      <c r="CA122" s="69"/>
      <c r="CB122" s="69"/>
      <c r="CC122" s="70"/>
      <c r="CD122" s="68"/>
      <c r="CE122" s="69"/>
      <c r="CF122" s="69"/>
      <c r="CG122" s="70"/>
      <c r="CH122" s="5"/>
      <c r="CK122" s="9"/>
      <c r="CL122" s="12"/>
      <c r="CO122" s="9"/>
      <c r="CP122" s="12"/>
      <c r="CS122" s="9"/>
      <c r="CT122" s="12"/>
      <c r="CW122" s="9"/>
      <c r="CX122" s="12"/>
      <c r="DA122" s="9"/>
      <c r="DF122" s="12"/>
      <c r="DI122" s="9"/>
      <c r="DJ122" s="1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"/>
      <c r="DX122" s="12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9"/>
      <c r="EJ122" s="1"/>
      <c r="EK122" s="14"/>
      <c r="EL122" s="14"/>
      <c r="EM122" s="14"/>
      <c r="EN122" s="14"/>
      <c r="EO122" s="14"/>
      <c r="EP122" s="14"/>
      <c r="EQ122" s="14"/>
      <c r="ER122" s="14"/>
      <c r="ES122" s="14"/>
      <c r="EU122" s="14"/>
      <c r="EW122" s="1"/>
      <c r="EX122" s="14"/>
      <c r="EY122" s="14"/>
      <c r="EZ122" s="14"/>
      <c r="FA122" s="14"/>
      <c r="FB122" s="14"/>
      <c r="FC122" s="14"/>
      <c r="FD122" s="14"/>
      <c r="FE122" s="14"/>
      <c r="FF122" s="14"/>
      <c r="FH122" s="14"/>
      <c r="FJ122" s="1"/>
      <c r="FK122" s="14"/>
      <c r="FL122" s="14"/>
      <c r="FM122" s="14"/>
      <c r="FN122" s="14"/>
      <c r="FO122" s="14"/>
      <c r="FP122" s="14"/>
      <c r="FQ122" s="14"/>
      <c r="FR122" s="14"/>
      <c r="FS122" s="14"/>
      <c r="FT122" s="12"/>
      <c r="FU122" s="14"/>
      <c r="FV122" s="9"/>
    </row>
    <row r="123" spans="1:178" ht="14.65" thickBot="1" x14ac:dyDescent="0.5">
      <c r="A123" s="24" t="s">
        <v>51</v>
      </c>
      <c r="B123" s="9" t="s">
        <v>142</v>
      </c>
      <c r="C123" s="1"/>
      <c r="D123" s="14"/>
      <c r="E123" s="14"/>
      <c r="F123" s="14"/>
      <c r="G123" s="160"/>
      <c r="H123" s="159"/>
      <c r="I123" s="159"/>
      <c r="J123" s="14"/>
      <c r="K123" s="14"/>
      <c r="L123" s="14"/>
      <c r="M123" s="14"/>
      <c r="N123" s="14"/>
      <c r="O123" s="14"/>
      <c r="P123" s="1"/>
      <c r="Q123" s="68"/>
      <c r="R123" s="69"/>
      <c r="S123" s="69"/>
      <c r="T123" s="70">
        <f t="shared" si="6"/>
        <v>0</v>
      </c>
      <c r="U123" s="68"/>
      <c r="V123" s="69"/>
      <c r="W123" s="69"/>
      <c r="X123" s="70">
        <f t="shared" si="7"/>
        <v>0</v>
      </c>
      <c r="Y123" s="68"/>
      <c r="Z123" s="69"/>
      <c r="AA123" s="69"/>
      <c r="AB123" s="70">
        <f t="shared" si="8"/>
        <v>0</v>
      </c>
      <c r="AC123" s="172"/>
      <c r="AD123" s="170"/>
      <c r="AE123" s="170"/>
      <c r="AF123" s="168">
        <f t="shared" si="9"/>
        <v>0</v>
      </c>
      <c r="AG123" s="170"/>
      <c r="AH123" s="170"/>
      <c r="AI123" s="170"/>
      <c r="AJ123" s="168">
        <f t="shared" si="10"/>
        <v>0</v>
      </c>
      <c r="AK123" s="169"/>
      <c r="AL123" s="169"/>
      <c r="AM123" s="169"/>
      <c r="AN123" s="168">
        <f t="shared" si="11"/>
        <v>0</v>
      </c>
      <c r="AO123" s="12"/>
      <c r="AR123" s="9"/>
      <c r="AS123" s="12"/>
      <c r="AV123" s="9"/>
      <c r="AW123" s="12"/>
      <c r="AZ123" s="9"/>
      <c r="BA123" s="12"/>
      <c r="BD123" s="9"/>
      <c r="BE123" s="12"/>
      <c r="BH123" s="9"/>
      <c r="BI123" s="12"/>
      <c r="BL123" s="9"/>
      <c r="BM123" s="1"/>
      <c r="BN123" s="68"/>
      <c r="BO123" s="76"/>
      <c r="BP123" s="76"/>
      <c r="BQ123" s="70"/>
      <c r="BR123" s="68"/>
      <c r="BS123" s="76"/>
      <c r="BT123" s="76"/>
      <c r="BU123" s="70"/>
      <c r="BV123" s="68"/>
      <c r="BW123" s="76"/>
      <c r="BX123" s="76"/>
      <c r="BY123" s="70"/>
      <c r="BZ123" s="68"/>
      <c r="CA123" s="69"/>
      <c r="CB123" s="69"/>
      <c r="CC123" s="70"/>
      <c r="CD123" s="68"/>
      <c r="CE123" s="69"/>
      <c r="CF123" s="69"/>
      <c r="CG123" s="70"/>
      <c r="CH123" s="5"/>
      <c r="CK123" s="9"/>
      <c r="CL123" s="12"/>
      <c r="CO123" s="9"/>
      <c r="CP123" s="12"/>
      <c r="CS123" s="9"/>
      <c r="CT123" s="12"/>
      <c r="CW123" s="9"/>
      <c r="CX123" s="12"/>
      <c r="DA123" s="9"/>
      <c r="DF123" s="12"/>
      <c r="DI123" s="9"/>
      <c r="DJ123" s="1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"/>
      <c r="DX123" s="12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9"/>
      <c r="EJ123" s="1"/>
      <c r="EK123" s="14"/>
      <c r="EL123" s="14"/>
      <c r="EM123" s="14"/>
      <c r="EN123" s="14"/>
      <c r="EO123" s="14"/>
      <c r="EP123" s="14"/>
      <c r="EQ123" s="14"/>
      <c r="ER123" s="14"/>
      <c r="ES123" s="14"/>
      <c r="EU123" s="14"/>
      <c r="EW123" s="1"/>
      <c r="EX123" s="14"/>
      <c r="EY123" s="14"/>
      <c r="EZ123" s="14"/>
      <c r="FA123" s="14"/>
      <c r="FB123" s="14"/>
      <c r="FC123" s="14"/>
      <c r="FD123" s="14"/>
      <c r="FE123" s="14"/>
      <c r="FF123" s="14"/>
      <c r="FH123" s="14"/>
      <c r="FJ123" s="1"/>
      <c r="FK123" s="14"/>
      <c r="FL123" s="14"/>
      <c r="FM123" s="14"/>
      <c r="FN123" s="14"/>
      <c r="FO123" s="14"/>
      <c r="FP123" s="14"/>
      <c r="FQ123" s="14"/>
      <c r="FR123" s="14"/>
      <c r="FS123" s="14"/>
      <c r="FT123" s="12"/>
      <c r="FU123" s="14"/>
      <c r="FV123" s="9"/>
    </row>
    <row r="124" spans="1:178" ht="14.65" thickBot="1" x14ac:dyDescent="0.5">
      <c r="A124" s="24" t="s">
        <v>52</v>
      </c>
      <c r="B124" s="9" t="s">
        <v>142</v>
      </c>
      <c r="C124" s="1"/>
      <c r="D124" s="14"/>
      <c r="E124" s="14"/>
      <c r="F124" s="14"/>
      <c r="G124" s="160"/>
      <c r="H124" s="159"/>
      <c r="I124" s="159"/>
      <c r="J124" s="14"/>
      <c r="K124" s="14"/>
      <c r="L124" s="14"/>
      <c r="M124" s="14"/>
      <c r="N124" s="14"/>
      <c r="O124" s="14"/>
      <c r="P124" s="1"/>
      <c r="Q124" s="68"/>
      <c r="R124" s="69"/>
      <c r="S124" s="69"/>
      <c r="T124" s="70">
        <f t="shared" si="6"/>
        <v>0</v>
      </c>
      <c r="U124" s="68"/>
      <c r="V124" s="69"/>
      <c r="W124" s="69"/>
      <c r="X124" s="70">
        <f t="shared" si="7"/>
        <v>0</v>
      </c>
      <c r="Y124" s="68"/>
      <c r="Z124" s="69"/>
      <c r="AA124" s="69"/>
      <c r="AB124" s="70">
        <f t="shared" si="8"/>
        <v>0</v>
      </c>
      <c r="AC124" s="172"/>
      <c r="AD124" s="170"/>
      <c r="AE124" s="170"/>
      <c r="AF124" s="168">
        <f t="shared" si="9"/>
        <v>0</v>
      </c>
      <c r="AG124" s="170"/>
      <c r="AH124" s="170"/>
      <c r="AI124" s="170"/>
      <c r="AJ124" s="168">
        <f t="shared" si="10"/>
        <v>0</v>
      </c>
      <c r="AK124" s="169"/>
      <c r="AL124" s="169"/>
      <c r="AM124" s="169"/>
      <c r="AN124" s="168">
        <f t="shared" si="11"/>
        <v>0</v>
      </c>
      <c r="AO124" s="12"/>
      <c r="AR124" s="9"/>
      <c r="AS124" s="12"/>
      <c r="AV124" s="9"/>
      <c r="AW124" s="12"/>
      <c r="AZ124" s="9"/>
      <c r="BA124" s="12"/>
      <c r="BD124" s="9"/>
      <c r="BE124" s="12"/>
      <c r="BH124" s="9"/>
      <c r="BI124" s="12"/>
      <c r="BL124" s="9"/>
      <c r="BM124" s="1"/>
      <c r="BN124" s="68"/>
      <c r="BO124" s="76"/>
      <c r="BP124" s="76"/>
      <c r="BQ124" s="70"/>
      <c r="BR124" s="68"/>
      <c r="BS124" s="76"/>
      <c r="BT124" s="76"/>
      <c r="BU124" s="70"/>
      <c r="BV124" s="68"/>
      <c r="BW124" s="76"/>
      <c r="BX124" s="76"/>
      <c r="BY124" s="70"/>
      <c r="BZ124" s="68"/>
      <c r="CA124" s="69"/>
      <c r="CB124" s="69"/>
      <c r="CC124" s="70"/>
      <c r="CD124" s="68"/>
      <c r="CE124" s="69"/>
      <c r="CF124" s="69"/>
      <c r="CG124" s="70"/>
      <c r="CH124" s="5"/>
      <c r="CK124" s="9"/>
      <c r="CL124" s="12"/>
      <c r="CO124" s="9"/>
      <c r="CP124" s="12"/>
      <c r="CS124" s="9"/>
      <c r="CT124" s="12"/>
      <c r="CW124" s="9"/>
      <c r="CX124" s="12"/>
      <c r="DA124" s="9"/>
      <c r="DF124" s="12"/>
      <c r="DI124" s="9"/>
      <c r="DJ124" s="1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"/>
      <c r="DX124" s="12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9"/>
      <c r="EJ124" s="1"/>
      <c r="EK124" s="14"/>
      <c r="EL124" s="14"/>
      <c r="EM124" s="14"/>
      <c r="EN124" s="14"/>
      <c r="EO124" s="14"/>
      <c r="EP124" s="14"/>
      <c r="EQ124" s="14"/>
      <c r="ER124" s="14"/>
      <c r="ES124" s="14"/>
      <c r="EU124" s="14"/>
      <c r="EW124" s="1"/>
      <c r="EX124" s="14"/>
      <c r="EY124" s="14"/>
      <c r="EZ124" s="14"/>
      <c r="FA124" s="14"/>
      <c r="FB124" s="14"/>
      <c r="FC124" s="14"/>
      <c r="FD124" s="14"/>
      <c r="FE124" s="14"/>
      <c r="FF124" s="14"/>
      <c r="FH124" s="14"/>
      <c r="FJ124" s="1"/>
      <c r="FK124" s="14"/>
      <c r="FL124" s="14"/>
      <c r="FM124" s="14"/>
      <c r="FN124" s="14"/>
      <c r="FO124" s="14"/>
      <c r="FP124" s="14"/>
      <c r="FQ124" s="14"/>
      <c r="FR124" s="14"/>
      <c r="FS124" s="14"/>
      <c r="FT124" s="12"/>
      <c r="FU124" s="14"/>
      <c r="FV124" s="9"/>
    </row>
    <row r="125" spans="1:178" ht="14.65" thickBot="1" x14ac:dyDescent="0.5">
      <c r="A125" s="24" t="s">
        <v>53</v>
      </c>
      <c r="B125" s="9" t="s">
        <v>142</v>
      </c>
      <c r="C125" s="1"/>
      <c r="D125" s="14"/>
      <c r="E125" s="14"/>
      <c r="F125" s="14"/>
      <c r="G125" s="160"/>
      <c r="H125" s="159"/>
      <c r="I125" s="159"/>
      <c r="J125" s="14"/>
      <c r="K125" s="14"/>
      <c r="L125" s="14"/>
      <c r="M125" s="14"/>
      <c r="N125" s="14"/>
      <c r="O125" s="14"/>
      <c r="P125" s="1"/>
      <c r="Q125" s="68"/>
      <c r="R125" s="69"/>
      <c r="S125" s="69"/>
      <c r="T125" s="70">
        <f t="shared" si="6"/>
        <v>0</v>
      </c>
      <c r="U125" s="68"/>
      <c r="V125" s="69"/>
      <c r="W125" s="69"/>
      <c r="X125" s="70">
        <f t="shared" si="7"/>
        <v>0</v>
      </c>
      <c r="Y125" s="68"/>
      <c r="Z125" s="69"/>
      <c r="AA125" s="69"/>
      <c r="AB125" s="70">
        <f t="shared" si="8"/>
        <v>0</v>
      </c>
      <c r="AC125" s="172"/>
      <c r="AD125" s="170"/>
      <c r="AE125" s="170"/>
      <c r="AF125" s="168">
        <f t="shared" si="9"/>
        <v>0</v>
      </c>
      <c r="AG125" s="170"/>
      <c r="AH125" s="170"/>
      <c r="AI125" s="170"/>
      <c r="AJ125" s="168">
        <f t="shared" si="10"/>
        <v>0</v>
      </c>
      <c r="AK125" s="169"/>
      <c r="AL125" s="169"/>
      <c r="AM125" s="169"/>
      <c r="AN125" s="168">
        <f t="shared" si="11"/>
        <v>0</v>
      </c>
      <c r="AO125" s="12"/>
      <c r="AR125" s="9"/>
      <c r="AS125" s="12"/>
      <c r="AV125" s="9"/>
      <c r="AW125" s="12"/>
      <c r="AZ125" s="9"/>
      <c r="BA125" s="12"/>
      <c r="BD125" s="9"/>
      <c r="BE125" s="12"/>
      <c r="BH125" s="9"/>
      <c r="BI125" s="12"/>
      <c r="BL125" s="9"/>
      <c r="BM125" s="1"/>
      <c r="BN125" s="68"/>
      <c r="BO125" s="76"/>
      <c r="BP125" s="76"/>
      <c r="BQ125" s="70"/>
      <c r="BR125" s="68"/>
      <c r="BS125" s="76"/>
      <c r="BT125" s="76"/>
      <c r="BU125" s="70"/>
      <c r="BV125" s="68"/>
      <c r="BW125" s="76"/>
      <c r="BX125" s="76"/>
      <c r="BY125" s="70"/>
      <c r="BZ125" s="68"/>
      <c r="CA125" s="69"/>
      <c r="CB125" s="69"/>
      <c r="CC125" s="70"/>
      <c r="CD125" s="68"/>
      <c r="CE125" s="69"/>
      <c r="CF125" s="69"/>
      <c r="CG125" s="70"/>
      <c r="CH125" s="5"/>
      <c r="CK125" s="9"/>
      <c r="CL125" s="12"/>
      <c r="CO125" s="9"/>
      <c r="CP125" s="12"/>
      <c r="CS125" s="9"/>
      <c r="CT125" s="12"/>
      <c r="CW125" s="9"/>
      <c r="CX125" s="12"/>
      <c r="DA125" s="9"/>
      <c r="DF125" s="12"/>
      <c r="DI125" s="9"/>
      <c r="DJ125" s="1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"/>
      <c r="DX125" s="12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9"/>
      <c r="EJ125" s="1"/>
      <c r="EK125" s="14"/>
      <c r="EL125" s="14"/>
      <c r="EM125" s="14"/>
      <c r="EN125" s="14"/>
      <c r="EO125" s="14"/>
      <c r="EP125" s="14"/>
      <c r="EQ125" s="14"/>
      <c r="ER125" s="14"/>
      <c r="ES125" s="14"/>
      <c r="EU125" s="14"/>
      <c r="EW125" s="1"/>
      <c r="EX125" s="14"/>
      <c r="EY125" s="14"/>
      <c r="EZ125" s="14"/>
      <c r="FA125" s="14"/>
      <c r="FB125" s="14"/>
      <c r="FC125" s="14"/>
      <c r="FD125" s="14"/>
      <c r="FE125" s="14"/>
      <c r="FF125" s="14"/>
      <c r="FH125" s="14"/>
      <c r="FJ125" s="1"/>
      <c r="FK125" s="14"/>
      <c r="FL125" s="14"/>
      <c r="FM125" s="14"/>
      <c r="FN125" s="14"/>
      <c r="FO125" s="14"/>
      <c r="FP125" s="14"/>
      <c r="FQ125" s="14"/>
      <c r="FR125" s="14"/>
      <c r="FS125" s="14"/>
      <c r="FT125" s="12"/>
      <c r="FU125" s="14"/>
      <c r="FV125" s="9"/>
    </row>
    <row r="126" spans="1:178" ht="14.65" thickBot="1" x14ac:dyDescent="0.5">
      <c r="A126" s="24" t="s">
        <v>54</v>
      </c>
      <c r="B126" s="9" t="s">
        <v>142</v>
      </c>
      <c r="C126" s="1"/>
      <c r="D126" s="14"/>
      <c r="E126" s="14"/>
      <c r="F126" s="14">
        <v>1</v>
      </c>
      <c r="G126" s="160"/>
      <c r="H126" s="158">
        <v>1</v>
      </c>
      <c r="I126" s="159"/>
      <c r="J126" s="14"/>
      <c r="K126" s="14"/>
      <c r="L126" s="14"/>
      <c r="M126" s="14"/>
      <c r="N126" s="14"/>
      <c r="O126" s="14"/>
      <c r="P126" s="1"/>
      <c r="Q126" s="68"/>
      <c r="R126" s="69"/>
      <c r="S126" s="69"/>
      <c r="T126" s="70">
        <f t="shared" si="6"/>
        <v>0</v>
      </c>
      <c r="U126" s="68"/>
      <c r="V126" s="69"/>
      <c r="W126" s="69"/>
      <c r="X126" s="70">
        <f t="shared" si="7"/>
        <v>0</v>
      </c>
      <c r="Y126" s="68">
        <v>295.52</v>
      </c>
      <c r="Z126" s="69"/>
      <c r="AA126" s="69"/>
      <c r="AB126" s="70">
        <f t="shared" si="8"/>
        <v>295.52</v>
      </c>
      <c r="AC126" s="172"/>
      <c r="AD126" s="170"/>
      <c r="AE126" s="170"/>
      <c r="AF126" s="168">
        <f t="shared" si="9"/>
        <v>0</v>
      </c>
      <c r="AG126" s="167">
        <v>27.83</v>
      </c>
      <c r="AH126" s="170"/>
      <c r="AI126" s="170"/>
      <c r="AJ126" s="168">
        <f t="shared" si="10"/>
        <v>27.83</v>
      </c>
      <c r="AK126" s="169"/>
      <c r="AL126" s="169"/>
      <c r="AM126" s="169"/>
      <c r="AN126" s="168">
        <f t="shared" si="11"/>
        <v>0</v>
      </c>
      <c r="AO126" s="12"/>
      <c r="AR126" s="9"/>
      <c r="AS126" s="12"/>
      <c r="AV126" s="9"/>
      <c r="AW126" s="12"/>
      <c r="AZ126" s="9"/>
      <c r="BA126" s="12"/>
      <c r="BD126" s="9"/>
      <c r="BE126" s="12"/>
      <c r="BH126" s="9"/>
      <c r="BI126" s="12"/>
      <c r="BL126" s="9"/>
      <c r="BM126" s="1"/>
      <c r="BN126" s="68"/>
      <c r="BO126" s="76"/>
      <c r="BP126" s="76"/>
      <c r="BQ126" s="70"/>
      <c r="BR126" s="68"/>
      <c r="BS126" s="76"/>
      <c r="BT126" s="76"/>
      <c r="BU126" s="70"/>
      <c r="BV126" s="68"/>
      <c r="BW126" s="76"/>
      <c r="BX126" s="76"/>
      <c r="BY126" s="70"/>
      <c r="BZ126" s="68"/>
      <c r="CA126" s="69"/>
      <c r="CB126" s="69"/>
      <c r="CC126" s="70"/>
      <c r="CD126" s="68"/>
      <c r="CE126" s="69"/>
      <c r="CF126" s="69"/>
      <c r="CG126" s="70"/>
      <c r="CH126" s="5"/>
      <c r="CK126" s="9"/>
      <c r="CL126" s="12"/>
      <c r="CO126" s="9"/>
      <c r="CP126" s="12"/>
      <c r="CS126" s="9"/>
      <c r="CT126" s="12"/>
      <c r="CW126" s="9"/>
      <c r="CX126" s="12"/>
      <c r="DA126" s="9"/>
      <c r="DF126" s="12"/>
      <c r="DI126" s="9"/>
      <c r="DJ126" s="1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"/>
      <c r="DX126" s="12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9"/>
      <c r="EJ126" s="1"/>
      <c r="EK126" s="14"/>
      <c r="EL126" s="14"/>
      <c r="EM126" s="14"/>
      <c r="EN126" s="14"/>
      <c r="EO126" s="14"/>
      <c r="EP126" s="14"/>
      <c r="EQ126" s="14"/>
      <c r="ER126" s="14"/>
      <c r="ES126" s="14"/>
      <c r="EU126" s="14"/>
      <c r="EW126" s="1"/>
      <c r="EX126" s="14"/>
      <c r="EY126" s="14"/>
      <c r="EZ126" s="14"/>
      <c r="FA126" s="14"/>
      <c r="FB126" s="14"/>
      <c r="FC126" s="14"/>
      <c r="FD126" s="14"/>
      <c r="FE126" s="14"/>
      <c r="FF126" s="14"/>
      <c r="FH126" s="14"/>
      <c r="FJ126" s="1"/>
      <c r="FK126" s="14"/>
      <c r="FL126" s="14"/>
      <c r="FM126" s="14"/>
      <c r="FN126" s="14"/>
      <c r="FO126" s="14"/>
      <c r="FP126" s="14"/>
      <c r="FQ126" s="14"/>
      <c r="FR126" s="14"/>
      <c r="FS126" s="14"/>
      <c r="FT126" s="12"/>
      <c r="FU126" s="14"/>
      <c r="FV126" s="9"/>
    </row>
    <row r="127" spans="1:178" ht="14.65" thickBot="1" x14ac:dyDescent="0.5">
      <c r="A127" s="24" t="s">
        <v>55</v>
      </c>
      <c r="B127" s="9" t="s">
        <v>142</v>
      </c>
      <c r="C127" s="1"/>
      <c r="D127" s="14"/>
      <c r="E127" s="14"/>
      <c r="F127" s="14"/>
      <c r="G127" s="160"/>
      <c r="H127" s="159"/>
      <c r="I127" s="159"/>
      <c r="J127" s="14"/>
      <c r="K127" s="14"/>
      <c r="L127" s="14"/>
      <c r="M127" s="14"/>
      <c r="N127" s="14"/>
      <c r="O127" s="14"/>
      <c r="P127" s="1"/>
      <c r="Q127" s="68"/>
      <c r="R127" s="69"/>
      <c r="S127" s="69"/>
      <c r="T127" s="70">
        <f t="shared" si="6"/>
        <v>0</v>
      </c>
      <c r="U127" s="68"/>
      <c r="V127" s="69"/>
      <c r="W127" s="69"/>
      <c r="X127" s="70">
        <f t="shared" si="7"/>
        <v>0</v>
      </c>
      <c r="Y127" s="68"/>
      <c r="Z127" s="69"/>
      <c r="AA127" s="69"/>
      <c r="AB127" s="70">
        <f t="shared" si="8"/>
        <v>0</v>
      </c>
      <c r="AC127" s="172"/>
      <c r="AD127" s="170"/>
      <c r="AE127" s="170"/>
      <c r="AF127" s="168">
        <f t="shared" si="9"/>
        <v>0</v>
      </c>
      <c r="AG127" s="170"/>
      <c r="AH127" s="170"/>
      <c r="AI127" s="170"/>
      <c r="AJ127" s="168">
        <f t="shared" si="10"/>
        <v>0</v>
      </c>
      <c r="AK127" s="169"/>
      <c r="AL127" s="169"/>
      <c r="AM127" s="169"/>
      <c r="AN127" s="168">
        <f t="shared" si="11"/>
        <v>0</v>
      </c>
      <c r="AO127" s="12"/>
      <c r="AR127" s="9"/>
      <c r="AS127" s="12"/>
      <c r="AV127" s="9"/>
      <c r="AW127" s="12"/>
      <c r="AZ127" s="9"/>
      <c r="BA127" s="12"/>
      <c r="BD127" s="9"/>
      <c r="BE127" s="12"/>
      <c r="BH127" s="9"/>
      <c r="BI127" s="12"/>
      <c r="BL127" s="9"/>
      <c r="BM127" s="1"/>
      <c r="BN127" s="68"/>
      <c r="BO127" s="76"/>
      <c r="BP127" s="76"/>
      <c r="BQ127" s="70"/>
      <c r="BR127" s="68"/>
      <c r="BS127" s="76"/>
      <c r="BT127" s="76"/>
      <c r="BU127" s="70"/>
      <c r="BV127" s="68"/>
      <c r="BW127" s="76"/>
      <c r="BX127" s="76"/>
      <c r="BY127" s="70"/>
      <c r="BZ127" s="68"/>
      <c r="CA127" s="69"/>
      <c r="CB127" s="69"/>
      <c r="CC127" s="70"/>
      <c r="CD127" s="68"/>
      <c r="CE127" s="69"/>
      <c r="CF127" s="69"/>
      <c r="CG127" s="70"/>
      <c r="CH127" s="5"/>
      <c r="CK127" s="9"/>
      <c r="CL127" s="12"/>
      <c r="CO127" s="9"/>
      <c r="CP127" s="12"/>
      <c r="CS127" s="9"/>
      <c r="CT127" s="12"/>
      <c r="CW127" s="9"/>
      <c r="CX127" s="12"/>
      <c r="DA127" s="9"/>
      <c r="DF127" s="12"/>
      <c r="DI127" s="9"/>
      <c r="DJ127" s="1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"/>
      <c r="DX127" s="12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9"/>
      <c r="EJ127" s="1"/>
      <c r="EK127" s="14"/>
      <c r="EL127" s="14"/>
      <c r="EM127" s="14"/>
      <c r="EN127" s="14"/>
      <c r="EO127" s="14"/>
      <c r="EP127" s="14"/>
      <c r="EQ127" s="14"/>
      <c r="ER127" s="14"/>
      <c r="ES127" s="14"/>
      <c r="EU127" s="14"/>
      <c r="EW127" s="1"/>
      <c r="EX127" s="14"/>
      <c r="EY127" s="14"/>
      <c r="EZ127" s="14"/>
      <c r="FA127" s="14"/>
      <c r="FB127" s="14"/>
      <c r="FC127" s="14"/>
      <c r="FD127" s="14"/>
      <c r="FE127" s="14"/>
      <c r="FF127" s="14"/>
      <c r="FH127" s="14"/>
      <c r="FJ127" s="1"/>
      <c r="FK127" s="14"/>
      <c r="FL127" s="14"/>
      <c r="FM127" s="14"/>
      <c r="FN127" s="14"/>
      <c r="FO127" s="14"/>
      <c r="FP127" s="14"/>
      <c r="FQ127" s="14"/>
      <c r="FR127" s="14"/>
      <c r="FS127" s="14"/>
      <c r="FT127" s="12"/>
      <c r="FU127" s="14"/>
      <c r="FV127" s="9"/>
    </row>
    <row r="128" spans="1:178" ht="14.65" thickBot="1" x14ac:dyDescent="0.5">
      <c r="A128" s="24" t="s">
        <v>56</v>
      </c>
      <c r="B128" s="9" t="s">
        <v>142</v>
      </c>
      <c r="C128" s="1"/>
      <c r="D128" s="14">
        <v>1</v>
      </c>
      <c r="E128" s="14">
        <v>1</v>
      </c>
      <c r="F128" s="14">
        <v>1</v>
      </c>
      <c r="G128" s="158">
        <v>1</v>
      </c>
      <c r="H128" s="158">
        <v>1</v>
      </c>
      <c r="I128" s="158">
        <v>1</v>
      </c>
      <c r="J128" s="14"/>
      <c r="K128" s="14"/>
      <c r="L128" s="14"/>
      <c r="M128" s="14"/>
      <c r="N128" s="14"/>
      <c r="O128" s="14"/>
      <c r="P128" s="1"/>
      <c r="Q128" s="68">
        <v>0.84</v>
      </c>
      <c r="R128" s="69"/>
      <c r="S128" s="69"/>
      <c r="T128" s="70">
        <f t="shared" si="6"/>
        <v>0.84</v>
      </c>
      <c r="U128" s="68">
        <v>0.78</v>
      </c>
      <c r="V128" s="69"/>
      <c r="W128" s="69"/>
      <c r="X128" s="70">
        <f t="shared" si="7"/>
        <v>0.78</v>
      </c>
      <c r="Y128" s="68">
        <v>0.55000000000000004</v>
      </c>
      <c r="Z128" s="69"/>
      <c r="AA128" s="69"/>
      <c r="AB128" s="70">
        <f t="shared" si="8"/>
        <v>0.55000000000000004</v>
      </c>
      <c r="AC128" s="166">
        <v>0.54</v>
      </c>
      <c r="AD128" s="170"/>
      <c r="AE128" s="170"/>
      <c r="AF128" s="168">
        <f t="shared" si="9"/>
        <v>0.54</v>
      </c>
      <c r="AG128" s="167">
        <v>0.55000000000000004</v>
      </c>
      <c r="AH128" s="170"/>
      <c r="AI128" s="170"/>
      <c r="AJ128" s="168">
        <f t="shared" si="10"/>
        <v>0.55000000000000004</v>
      </c>
      <c r="AK128" s="167">
        <v>3.48</v>
      </c>
      <c r="AL128" s="169"/>
      <c r="AM128" s="169"/>
      <c r="AN128" s="168">
        <f t="shared" si="11"/>
        <v>3.48</v>
      </c>
      <c r="AO128" s="12"/>
      <c r="AR128" s="9"/>
      <c r="AS128" s="12"/>
      <c r="AV128" s="9"/>
      <c r="AW128" s="12"/>
      <c r="AZ128" s="9"/>
      <c r="BA128" s="12"/>
      <c r="BD128" s="9"/>
      <c r="BE128" s="12"/>
      <c r="BH128" s="9"/>
      <c r="BI128" s="12"/>
      <c r="BL128" s="9"/>
      <c r="BM128" s="1"/>
      <c r="BN128" s="68"/>
      <c r="BO128" s="76"/>
      <c r="BP128" s="76"/>
      <c r="BQ128" s="70"/>
      <c r="BR128" s="68"/>
      <c r="BS128" s="76"/>
      <c r="BT128" s="76"/>
      <c r="BU128" s="70"/>
      <c r="BV128" s="68"/>
      <c r="BW128" s="76"/>
      <c r="BX128" s="76"/>
      <c r="BY128" s="70"/>
      <c r="BZ128" s="68"/>
      <c r="CA128" s="69"/>
      <c r="CB128" s="69"/>
      <c r="CC128" s="70"/>
      <c r="CD128" s="68"/>
      <c r="CE128" s="69"/>
      <c r="CF128" s="69"/>
      <c r="CG128" s="70"/>
      <c r="CH128" s="5"/>
      <c r="CK128" s="9"/>
      <c r="CL128" s="12"/>
      <c r="CO128" s="9"/>
      <c r="CP128" s="12"/>
      <c r="CS128" s="9"/>
      <c r="CT128" s="12"/>
      <c r="CW128" s="9"/>
      <c r="CX128" s="12"/>
      <c r="DA128" s="9"/>
      <c r="DF128" s="12"/>
      <c r="DI128" s="9"/>
      <c r="DJ128" s="1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"/>
      <c r="DX128" s="12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9"/>
      <c r="EJ128" s="1"/>
      <c r="EK128" s="14"/>
      <c r="EL128" s="14"/>
      <c r="EM128" s="14"/>
      <c r="EN128" s="14"/>
      <c r="EO128" s="14"/>
      <c r="EP128" s="14"/>
      <c r="EQ128" s="14"/>
      <c r="ER128" s="14"/>
      <c r="ES128" s="14"/>
      <c r="EU128" s="14"/>
      <c r="EW128" s="1"/>
      <c r="EX128" s="14"/>
      <c r="EY128" s="14"/>
      <c r="EZ128" s="14"/>
      <c r="FA128" s="14"/>
      <c r="FB128" s="14"/>
      <c r="FC128" s="14"/>
      <c r="FD128" s="14"/>
      <c r="FE128" s="14"/>
      <c r="FF128" s="14"/>
      <c r="FH128" s="14"/>
      <c r="FJ128" s="1"/>
      <c r="FK128" s="14"/>
      <c r="FL128" s="14"/>
      <c r="FM128" s="14"/>
      <c r="FN128" s="14"/>
      <c r="FO128" s="14"/>
      <c r="FP128" s="14"/>
      <c r="FQ128" s="14"/>
      <c r="FR128" s="14"/>
      <c r="FS128" s="14"/>
      <c r="FT128" s="12"/>
      <c r="FU128" s="14"/>
      <c r="FV128" s="9"/>
    </row>
    <row r="129" spans="1:178" ht="14.65" thickBot="1" x14ac:dyDescent="0.5">
      <c r="A129" s="24" t="s">
        <v>57</v>
      </c>
      <c r="B129" s="9" t="s">
        <v>142</v>
      </c>
      <c r="C129" s="1"/>
      <c r="D129" s="14"/>
      <c r="E129" s="14"/>
      <c r="F129" s="14"/>
      <c r="G129" s="160"/>
      <c r="H129" s="159"/>
      <c r="I129" s="159"/>
      <c r="J129" s="14"/>
      <c r="K129" s="14"/>
      <c r="L129" s="14"/>
      <c r="M129" s="14"/>
      <c r="N129" s="14"/>
      <c r="O129" s="14"/>
      <c r="P129" s="1"/>
      <c r="Q129" s="68"/>
      <c r="R129" s="69"/>
      <c r="S129" s="69"/>
      <c r="T129" s="70">
        <f t="shared" si="6"/>
        <v>0</v>
      </c>
      <c r="U129" s="68"/>
      <c r="V129" s="69"/>
      <c r="W129" s="69"/>
      <c r="X129" s="70">
        <f t="shared" si="7"/>
        <v>0</v>
      </c>
      <c r="Y129" s="68"/>
      <c r="Z129" s="69"/>
      <c r="AA129" s="69"/>
      <c r="AB129" s="70">
        <f t="shared" si="8"/>
        <v>0</v>
      </c>
      <c r="AC129" s="172"/>
      <c r="AD129" s="170"/>
      <c r="AE129" s="170"/>
      <c r="AF129" s="168">
        <f t="shared" si="9"/>
        <v>0</v>
      </c>
      <c r="AG129" s="170"/>
      <c r="AH129" s="170"/>
      <c r="AI129" s="170"/>
      <c r="AJ129" s="168">
        <f t="shared" si="10"/>
        <v>0</v>
      </c>
      <c r="AK129" s="169"/>
      <c r="AL129" s="169"/>
      <c r="AM129" s="169"/>
      <c r="AN129" s="168">
        <f t="shared" si="11"/>
        <v>0</v>
      </c>
      <c r="AO129" s="12"/>
      <c r="AR129" s="9"/>
      <c r="AS129" s="12"/>
      <c r="AV129" s="9"/>
      <c r="AW129" s="12"/>
      <c r="AZ129" s="9"/>
      <c r="BA129" s="12"/>
      <c r="BD129" s="9"/>
      <c r="BE129" s="12"/>
      <c r="BH129" s="9"/>
      <c r="BI129" s="12"/>
      <c r="BL129" s="9"/>
      <c r="BM129" s="1"/>
      <c r="BN129" s="68"/>
      <c r="BO129" s="76"/>
      <c r="BP129" s="76"/>
      <c r="BQ129" s="70"/>
      <c r="BR129" s="68"/>
      <c r="BS129" s="76"/>
      <c r="BT129" s="76"/>
      <c r="BU129" s="70"/>
      <c r="BV129" s="68"/>
      <c r="BW129" s="76"/>
      <c r="BX129" s="76"/>
      <c r="BY129" s="70"/>
      <c r="BZ129" s="68"/>
      <c r="CA129" s="69"/>
      <c r="CB129" s="69"/>
      <c r="CC129" s="70"/>
      <c r="CD129" s="68"/>
      <c r="CE129" s="69"/>
      <c r="CF129" s="69"/>
      <c r="CG129" s="70"/>
      <c r="CH129" s="5"/>
      <c r="CK129" s="9"/>
      <c r="CL129" s="12"/>
      <c r="CO129" s="9"/>
      <c r="CP129" s="12"/>
      <c r="CS129" s="9"/>
      <c r="CT129" s="12"/>
      <c r="CW129" s="9"/>
      <c r="CX129" s="12"/>
      <c r="DA129" s="9"/>
      <c r="DF129" s="12"/>
      <c r="DI129" s="9"/>
      <c r="DJ129" s="1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"/>
      <c r="DX129" s="12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9"/>
      <c r="EJ129" s="1"/>
      <c r="EK129" s="14"/>
      <c r="EL129" s="14"/>
      <c r="EM129" s="14"/>
      <c r="EN129" s="14"/>
      <c r="EO129" s="14"/>
      <c r="EP129" s="14"/>
      <c r="EQ129" s="14"/>
      <c r="ER129" s="14"/>
      <c r="ES129" s="14"/>
      <c r="EU129" s="14"/>
      <c r="EW129" s="1"/>
      <c r="EX129" s="14"/>
      <c r="EY129" s="14"/>
      <c r="EZ129" s="14"/>
      <c r="FA129" s="14"/>
      <c r="FB129" s="14"/>
      <c r="FC129" s="14"/>
      <c r="FD129" s="14"/>
      <c r="FE129" s="14"/>
      <c r="FF129" s="14"/>
      <c r="FH129" s="14"/>
      <c r="FJ129" s="1"/>
      <c r="FK129" s="14"/>
      <c r="FL129" s="14"/>
      <c r="FM129" s="14"/>
      <c r="FN129" s="14"/>
      <c r="FO129" s="14"/>
      <c r="FP129" s="14"/>
      <c r="FQ129" s="14"/>
      <c r="FR129" s="14"/>
      <c r="FS129" s="14"/>
      <c r="FT129" s="12"/>
      <c r="FU129" s="14"/>
      <c r="FV129" s="9"/>
    </row>
    <row r="130" spans="1:178" ht="14.65" thickBot="1" x14ac:dyDescent="0.5">
      <c r="A130" s="24" t="s">
        <v>58</v>
      </c>
      <c r="B130" s="9" t="s">
        <v>142</v>
      </c>
      <c r="C130" s="1"/>
      <c r="D130" s="14"/>
      <c r="E130" s="14"/>
      <c r="F130" s="14"/>
      <c r="G130" s="160"/>
      <c r="H130" s="159"/>
      <c r="I130" s="159"/>
      <c r="J130" s="14"/>
      <c r="K130" s="14"/>
      <c r="L130" s="14"/>
      <c r="M130" s="14"/>
      <c r="N130" s="14"/>
      <c r="O130" s="14"/>
      <c r="P130" s="1"/>
      <c r="Q130" s="68"/>
      <c r="R130" s="69"/>
      <c r="S130" s="69"/>
      <c r="T130" s="70">
        <f t="shared" si="6"/>
        <v>0</v>
      </c>
      <c r="U130" s="68"/>
      <c r="V130" s="69"/>
      <c r="W130" s="69"/>
      <c r="X130" s="70">
        <f t="shared" si="7"/>
        <v>0</v>
      </c>
      <c r="Y130" s="68"/>
      <c r="Z130" s="69"/>
      <c r="AA130" s="69"/>
      <c r="AB130" s="70">
        <f t="shared" si="8"/>
        <v>0</v>
      </c>
      <c r="AC130" s="172"/>
      <c r="AD130" s="170"/>
      <c r="AE130" s="170"/>
      <c r="AF130" s="168">
        <f t="shared" si="9"/>
        <v>0</v>
      </c>
      <c r="AG130" s="170"/>
      <c r="AH130" s="170"/>
      <c r="AI130" s="170"/>
      <c r="AJ130" s="168">
        <f t="shared" si="10"/>
        <v>0</v>
      </c>
      <c r="AK130" s="169"/>
      <c r="AL130" s="169"/>
      <c r="AM130" s="169"/>
      <c r="AN130" s="168">
        <f t="shared" si="11"/>
        <v>0</v>
      </c>
      <c r="AO130" s="12"/>
      <c r="AR130" s="9"/>
      <c r="AS130" s="12"/>
      <c r="AV130" s="9"/>
      <c r="AW130" s="12"/>
      <c r="AZ130" s="9"/>
      <c r="BA130" s="12"/>
      <c r="BD130" s="9"/>
      <c r="BE130" s="12"/>
      <c r="BH130" s="9"/>
      <c r="BI130" s="12"/>
      <c r="BL130" s="9"/>
      <c r="BM130" s="1"/>
      <c r="BN130" s="68"/>
      <c r="BO130" s="76"/>
      <c r="BP130" s="76"/>
      <c r="BQ130" s="70"/>
      <c r="BR130" s="68"/>
      <c r="BS130" s="76"/>
      <c r="BT130" s="76"/>
      <c r="BU130" s="70"/>
      <c r="BV130" s="68"/>
      <c r="BW130" s="76"/>
      <c r="BX130" s="76"/>
      <c r="BY130" s="70"/>
      <c r="BZ130" s="68"/>
      <c r="CA130" s="69"/>
      <c r="CB130" s="69"/>
      <c r="CC130" s="70"/>
      <c r="CD130" s="68"/>
      <c r="CE130" s="69"/>
      <c r="CF130" s="69"/>
      <c r="CG130" s="70"/>
      <c r="CH130" s="5"/>
      <c r="CK130" s="9"/>
      <c r="CL130" s="12"/>
      <c r="CO130" s="9"/>
      <c r="CP130" s="12"/>
      <c r="CS130" s="9"/>
      <c r="CT130" s="12"/>
      <c r="CW130" s="9"/>
      <c r="CX130" s="12"/>
      <c r="DA130" s="9"/>
      <c r="DF130" s="12"/>
      <c r="DI130" s="9"/>
      <c r="DJ130" s="1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"/>
      <c r="DX130" s="12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9"/>
      <c r="EJ130" s="1"/>
      <c r="EK130" s="14"/>
      <c r="EL130" s="14"/>
      <c r="EM130" s="14"/>
      <c r="EN130" s="14"/>
      <c r="EO130" s="14"/>
      <c r="EP130" s="14"/>
      <c r="EQ130" s="14"/>
      <c r="ER130" s="14"/>
      <c r="ES130" s="14"/>
      <c r="EU130" s="14"/>
      <c r="EW130" s="1"/>
      <c r="EX130" s="14"/>
      <c r="EY130" s="14"/>
      <c r="EZ130" s="14"/>
      <c r="FA130" s="14"/>
      <c r="FB130" s="14"/>
      <c r="FC130" s="14"/>
      <c r="FD130" s="14"/>
      <c r="FE130" s="14"/>
      <c r="FF130" s="14"/>
      <c r="FH130" s="14"/>
      <c r="FJ130" s="1"/>
      <c r="FK130" s="14"/>
      <c r="FL130" s="14"/>
      <c r="FM130" s="14"/>
      <c r="FN130" s="14"/>
      <c r="FO130" s="14"/>
      <c r="FP130" s="14"/>
      <c r="FQ130" s="14"/>
      <c r="FR130" s="14"/>
      <c r="FS130" s="14"/>
      <c r="FT130" s="12"/>
      <c r="FU130" s="14"/>
      <c r="FV130" s="9"/>
    </row>
    <row r="131" spans="1:178" ht="14.65" thickBot="1" x14ac:dyDescent="0.5">
      <c r="A131" s="24" t="s">
        <v>59</v>
      </c>
      <c r="B131" s="9" t="s">
        <v>142</v>
      </c>
      <c r="C131" s="1"/>
      <c r="D131" s="14"/>
      <c r="E131" s="14"/>
      <c r="F131" s="14"/>
      <c r="G131" s="160"/>
      <c r="H131" s="159"/>
      <c r="I131" s="159"/>
      <c r="J131" s="14"/>
      <c r="K131" s="14"/>
      <c r="L131" s="14"/>
      <c r="M131" s="14"/>
      <c r="N131" s="14"/>
      <c r="O131" s="14"/>
      <c r="P131" s="1"/>
      <c r="Q131" s="68"/>
      <c r="R131" s="69"/>
      <c r="S131" s="69"/>
      <c r="T131" s="70">
        <f t="shared" si="6"/>
        <v>0</v>
      </c>
      <c r="U131" s="68"/>
      <c r="V131" s="69"/>
      <c r="W131" s="69"/>
      <c r="X131" s="70">
        <f t="shared" si="7"/>
        <v>0</v>
      </c>
      <c r="Y131" s="68"/>
      <c r="Z131" s="69"/>
      <c r="AA131" s="69"/>
      <c r="AB131" s="70">
        <f t="shared" si="8"/>
        <v>0</v>
      </c>
      <c r="AC131" s="172"/>
      <c r="AD131" s="170"/>
      <c r="AE131" s="170"/>
      <c r="AF131" s="168">
        <f t="shared" si="9"/>
        <v>0</v>
      </c>
      <c r="AG131" s="170"/>
      <c r="AH131" s="170"/>
      <c r="AI131" s="170"/>
      <c r="AJ131" s="168">
        <f t="shared" si="10"/>
        <v>0</v>
      </c>
      <c r="AK131" s="169"/>
      <c r="AL131" s="169"/>
      <c r="AM131" s="169"/>
      <c r="AN131" s="168">
        <f t="shared" si="11"/>
        <v>0</v>
      </c>
      <c r="AO131" s="12"/>
      <c r="AR131" s="9"/>
      <c r="AS131" s="12"/>
      <c r="AV131" s="9"/>
      <c r="AW131" s="12"/>
      <c r="AZ131" s="9"/>
      <c r="BA131" s="12"/>
      <c r="BD131" s="9"/>
      <c r="BE131" s="12"/>
      <c r="BH131" s="9"/>
      <c r="BI131" s="12"/>
      <c r="BL131" s="9"/>
      <c r="BM131" s="1"/>
      <c r="BN131" s="68"/>
      <c r="BO131" s="76"/>
      <c r="BP131" s="76"/>
      <c r="BQ131" s="70"/>
      <c r="BR131" s="68"/>
      <c r="BS131" s="76"/>
      <c r="BT131" s="76"/>
      <c r="BU131" s="70"/>
      <c r="BV131" s="68"/>
      <c r="BW131" s="76"/>
      <c r="BX131" s="76"/>
      <c r="BY131" s="70"/>
      <c r="BZ131" s="68"/>
      <c r="CA131" s="69"/>
      <c r="CB131" s="69"/>
      <c r="CC131" s="70"/>
      <c r="CD131" s="68"/>
      <c r="CE131" s="69"/>
      <c r="CF131" s="69"/>
      <c r="CG131" s="70"/>
      <c r="CH131" s="5"/>
      <c r="CK131" s="9"/>
      <c r="CL131" s="12"/>
      <c r="CO131" s="9"/>
      <c r="CP131" s="12"/>
      <c r="CS131" s="9"/>
      <c r="CT131" s="12"/>
      <c r="CW131" s="9"/>
      <c r="CX131" s="12"/>
      <c r="DA131" s="9"/>
      <c r="DF131" s="12"/>
      <c r="DI131" s="9"/>
      <c r="DJ131" s="1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"/>
      <c r="DX131" s="12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9"/>
      <c r="EJ131" s="1"/>
      <c r="EK131" s="14"/>
      <c r="EL131" s="14"/>
      <c r="EM131" s="14"/>
      <c r="EN131" s="14"/>
      <c r="EO131" s="14"/>
      <c r="EP131" s="14"/>
      <c r="EQ131" s="14"/>
      <c r="ER131" s="14"/>
      <c r="ES131" s="14"/>
      <c r="EU131" s="14"/>
      <c r="EW131" s="1"/>
      <c r="EX131" s="14"/>
      <c r="EY131" s="14"/>
      <c r="EZ131" s="14"/>
      <c r="FA131" s="14"/>
      <c r="FB131" s="14"/>
      <c r="FC131" s="14"/>
      <c r="FD131" s="14"/>
      <c r="FE131" s="14"/>
      <c r="FF131" s="14"/>
      <c r="FH131" s="14"/>
      <c r="FJ131" s="1"/>
      <c r="FK131" s="14"/>
      <c r="FL131" s="14"/>
      <c r="FM131" s="14"/>
      <c r="FN131" s="14"/>
      <c r="FO131" s="14"/>
      <c r="FP131" s="14"/>
      <c r="FQ131" s="14"/>
      <c r="FR131" s="14"/>
      <c r="FS131" s="14"/>
      <c r="FT131" s="12"/>
      <c r="FU131" s="14"/>
      <c r="FV131" s="9"/>
    </row>
    <row r="132" spans="1:178" ht="14.65" thickBot="1" x14ac:dyDescent="0.5">
      <c r="A132" s="24" t="s">
        <v>60</v>
      </c>
      <c r="B132" s="9" t="s">
        <v>142</v>
      </c>
      <c r="C132" s="1"/>
      <c r="D132" s="14"/>
      <c r="E132" s="14"/>
      <c r="F132" s="14"/>
      <c r="G132" s="160"/>
      <c r="H132" s="159"/>
      <c r="I132" s="159"/>
      <c r="J132" s="14"/>
      <c r="K132" s="14"/>
      <c r="L132" s="14"/>
      <c r="M132" s="14"/>
      <c r="N132" s="14"/>
      <c r="O132" s="14"/>
      <c r="P132" s="1"/>
      <c r="Q132" s="68"/>
      <c r="R132" s="69"/>
      <c r="S132" s="69"/>
      <c r="T132" s="70">
        <f t="shared" si="6"/>
        <v>0</v>
      </c>
      <c r="U132" s="68"/>
      <c r="V132" s="69"/>
      <c r="W132" s="69"/>
      <c r="X132" s="70">
        <f t="shared" si="7"/>
        <v>0</v>
      </c>
      <c r="Y132" s="68"/>
      <c r="Z132" s="69"/>
      <c r="AA132" s="69"/>
      <c r="AB132" s="70">
        <f t="shared" si="8"/>
        <v>0</v>
      </c>
      <c r="AC132" s="172"/>
      <c r="AD132" s="170"/>
      <c r="AE132" s="170"/>
      <c r="AF132" s="168">
        <f t="shared" si="9"/>
        <v>0</v>
      </c>
      <c r="AG132" s="170"/>
      <c r="AH132" s="170"/>
      <c r="AI132" s="170"/>
      <c r="AJ132" s="168">
        <f t="shared" si="10"/>
        <v>0</v>
      </c>
      <c r="AK132" s="169"/>
      <c r="AL132" s="169"/>
      <c r="AM132" s="169"/>
      <c r="AN132" s="168">
        <f t="shared" si="11"/>
        <v>0</v>
      </c>
      <c r="AO132" s="12"/>
      <c r="AR132" s="9"/>
      <c r="AS132" s="12"/>
      <c r="AV132" s="9"/>
      <c r="AW132" s="12"/>
      <c r="AZ132" s="9"/>
      <c r="BA132" s="12"/>
      <c r="BD132" s="9"/>
      <c r="BE132" s="12"/>
      <c r="BH132" s="9"/>
      <c r="BI132" s="12"/>
      <c r="BL132" s="9"/>
      <c r="BM132" s="1"/>
      <c r="BN132" s="68"/>
      <c r="BO132" s="76"/>
      <c r="BP132" s="76"/>
      <c r="BQ132" s="70"/>
      <c r="BR132" s="68"/>
      <c r="BS132" s="76"/>
      <c r="BT132" s="76"/>
      <c r="BU132" s="70"/>
      <c r="BV132" s="68"/>
      <c r="BW132" s="76"/>
      <c r="BX132" s="76"/>
      <c r="BY132" s="70"/>
      <c r="BZ132" s="68"/>
      <c r="CA132" s="69"/>
      <c r="CB132" s="69"/>
      <c r="CC132" s="70"/>
      <c r="CD132" s="68"/>
      <c r="CE132" s="69"/>
      <c r="CF132" s="69"/>
      <c r="CG132" s="70"/>
      <c r="CH132" s="5"/>
      <c r="CK132" s="9"/>
      <c r="CL132" s="12"/>
      <c r="CO132" s="9"/>
      <c r="CP132" s="12"/>
      <c r="CS132" s="9"/>
      <c r="CT132" s="12"/>
      <c r="CW132" s="9"/>
      <c r="CX132" s="12"/>
      <c r="DA132" s="9"/>
      <c r="DF132" s="12"/>
      <c r="DI132" s="9"/>
      <c r="DJ132" s="1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"/>
      <c r="DX132" s="12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9"/>
      <c r="EJ132" s="1"/>
      <c r="EK132" s="14"/>
      <c r="EL132" s="14"/>
      <c r="EM132" s="14"/>
      <c r="EN132" s="14"/>
      <c r="EO132" s="14"/>
      <c r="EP132" s="14"/>
      <c r="EQ132" s="14"/>
      <c r="ER132" s="14"/>
      <c r="ES132" s="14"/>
      <c r="EU132" s="14"/>
      <c r="EW132" s="1"/>
      <c r="EX132" s="14"/>
      <c r="EY132" s="14"/>
      <c r="EZ132" s="14"/>
      <c r="FA132" s="14"/>
      <c r="FB132" s="14"/>
      <c r="FC132" s="14"/>
      <c r="FD132" s="14"/>
      <c r="FE132" s="14"/>
      <c r="FF132" s="14"/>
      <c r="FH132" s="14"/>
      <c r="FJ132" s="1"/>
      <c r="FK132" s="14"/>
      <c r="FL132" s="14"/>
      <c r="FM132" s="14"/>
      <c r="FN132" s="14"/>
      <c r="FO132" s="14"/>
      <c r="FP132" s="14"/>
      <c r="FQ132" s="14"/>
      <c r="FR132" s="14"/>
      <c r="FS132" s="14"/>
      <c r="FT132" s="12"/>
      <c r="FU132" s="14"/>
      <c r="FV132" s="9"/>
    </row>
    <row r="133" spans="1:178" ht="14.65" thickBot="1" x14ac:dyDescent="0.5">
      <c r="A133" s="24" t="s">
        <v>61</v>
      </c>
      <c r="B133" s="9" t="s">
        <v>142</v>
      </c>
      <c r="C133" s="1"/>
      <c r="D133" s="14"/>
      <c r="E133" s="14"/>
      <c r="F133" s="14"/>
      <c r="G133" s="160"/>
      <c r="H133" s="159"/>
      <c r="I133" s="159"/>
      <c r="J133" s="14"/>
      <c r="K133" s="14"/>
      <c r="L133" s="14"/>
      <c r="M133" s="14"/>
      <c r="N133" s="14"/>
      <c r="O133" s="14"/>
      <c r="P133" s="1"/>
      <c r="Q133" s="68"/>
      <c r="R133" s="69"/>
      <c r="S133" s="69"/>
      <c r="T133" s="70">
        <f t="shared" si="6"/>
        <v>0</v>
      </c>
      <c r="U133" s="68"/>
      <c r="V133" s="69"/>
      <c r="W133" s="69"/>
      <c r="X133" s="70">
        <f t="shared" si="7"/>
        <v>0</v>
      </c>
      <c r="Y133" s="68"/>
      <c r="Z133" s="69"/>
      <c r="AA133" s="69"/>
      <c r="AB133" s="70">
        <f t="shared" si="8"/>
        <v>0</v>
      </c>
      <c r="AC133" s="172"/>
      <c r="AD133" s="170"/>
      <c r="AE133" s="170"/>
      <c r="AF133" s="168">
        <f t="shared" si="9"/>
        <v>0</v>
      </c>
      <c r="AG133" s="170"/>
      <c r="AH133" s="170"/>
      <c r="AI133" s="170"/>
      <c r="AJ133" s="168">
        <f t="shared" si="10"/>
        <v>0</v>
      </c>
      <c r="AK133" s="169"/>
      <c r="AL133" s="169"/>
      <c r="AM133" s="169"/>
      <c r="AN133" s="168">
        <f t="shared" si="11"/>
        <v>0</v>
      </c>
      <c r="AO133" s="12"/>
      <c r="AR133" s="9"/>
      <c r="AS133" s="12"/>
      <c r="AV133" s="9"/>
      <c r="AW133" s="12"/>
      <c r="AZ133" s="9"/>
      <c r="BA133" s="12"/>
      <c r="BD133" s="9"/>
      <c r="BE133" s="12"/>
      <c r="BH133" s="9"/>
      <c r="BI133" s="12"/>
      <c r="BL133" s="9"/>
      <c r="BM133" s="1"/>
      <c r="BN133" s="68"/>
      <c r="BO133" s="76"/>
      <c r="BP133" s="76"/>
      <c r="BQ133" s="70"/>
      <c r="BR133" s="68"/>
      <c r="BS133" s="76"/>
      <c r="BT133" s="76"/>
      <c r="BU133" s="70"/>
      <c r="BV133" s="68"/>
      <c r="BW133" s="76"/>
      <c r="BX133" s="76"/>
      <c r="BY133" s="70"/>
      <c r="BZ133" s="68"/>
      <c r="CA133" s="69"/>
      <c r="CB133" s="69"/>
      <c r="CC133" s="70"/>
      <c r="CD133" s="68"/>
      <c r="CE133" s="69"/>
      <c r="CF133" s="69"/>
      <c r="CG133" s="70"/>
      <c r="CH133" s="5"/>
      <c r="CK133" s="9"/>
      <c r="CL133" s="12"/>
      <c r="CO133" s="9"/>
      <c r="CP133" s="12"/>
      <c r="CS133" s="9"/>
      <c r="CT133" s="12"/>
      <c r="CW133" s="9"/>
      <c r="CX133" s="12"/>
      <c r="DA133" s="9"/>
      <c r="DF133" s="12"/>
      <c r="DI133" s="9"/>
      <c r="DJ133" s="1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"/>
      <c r="DX133" s="12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9"/>
      <c r="EJ133" s="1"/>
      <c r="EK133" s="14"/>
      <c r="EL133" s="14"/>
      <c r="EM133" s="14"/>
      <c r="EN133" s="14"/>
      <c r="EO133" s="14"/>
      <c r="EP133" s="14"/>
      <c r="EQ133" s="14"/>
      <c r="ER133" s="14"/>
      <c r="ES133" s="14"/>
      <c r="EU133" s="14"/>
      <c r="EW133" s="1"/>
      <c r="EX133" s="14"/>
      <c r="EY133" s="14"/>
      <c r="EZ133" s="14"/>
      <c r="FA133" s="14"/>
      <c r="FB133" s="14"/>
      <c r="FC133" s="14"/>
      <c r="FD133" s="14"/>
      <c r="FE133" s="14"/>
      <c r="FF133" s="14"/>
      <c r="FH133" s="14"/>
      <c r="FJ133" s="1"/>
      <c r="FK133" s="14"/>
      <c r="FL133" s="14"/>
      <c r="FM133" s="14"/>
      <c r="FN133" s="14"/>
      <c r="FO133" s="14"/>
      <c r="FP133" s="14"/>
      <c r="FQ133" s="14"/>
      <c r="FR133" s="14"/>
      <c r="FS133" s="14"/>
      <c r="FT133" s="12"/>
      <c r="FU133" s="14"/>
      <c r="FV133" s="9"/>
    </row>
    <row r="134" spans="1:178" ht="14.65" thickBot="1" x14ac:dyDescent="0.5">
      <c r="A134" s="24" t="s">
        <v>62</v>
      </c>
      <c r="B134" s="9" t="s">
        <v>142</v>
      </c>
      <c r="C134" s="1"/>
      <c r="D134" s="14"/>
      <c r="E134" s="14"/>
      <c r="F134" s="14"/>
      <c r="G134" s="160"/>
      <c r="H134" s="159"/>
      <c r="I134" s="159"/>
      <c r="J134" s="14"/>
      <c r="K134" s="14"/>
      <c r="L134" s="14"/>
      <c r="M134" s="14"/>
      <c r="N134" s="14"/>
      <c r="O134" s="14"/>
      <c r="P134" s="1"/>
      <c r="Q134" s="68"/>
      <c r="R134" s="69"/>
      <c r="S134" s="69"/>
      <c r="T134" s="70">
        <f t="shared" ref="T134:T197" si="37">SUM(Q134:S134)</f>
        <v>0</v>
      </c>
      <c r="U134" s="68"/>
      <c r="V134" s="69"/>
      <c r="W134" s="69"/>
      <c r="X134" s="70">
        <f t="shared" ref="X134:X197" si="38">SUM(U134:W134)</f>
        <v>0</v>
      </c>
      <c r="Y134" s="68"/>
      <c r="Z134" s="69"/>
      <c r="AA134" s="69"/>
      <c r="AB134" s="70">
        <f t="shared" ref="AB134:AB197" si="39">SUM(Y134:AA134)</f>
        <v>0</v>
      </c>
      <c r="AC134" s="172"/>
      <c r="AD134" s="170"/>
      <c r="AE134" s="170"/>
      <c r="AF134" s="168">
        <f t="shared" ref="AF134:AF197" si="40">SUM(AC134:AE134)</f>
        <v>0</v>
      </c>
      <c r="AG134" s="170"/>
      <c r="AH134" s="170"/>
      <c r="AI134" s="170"/>
      <c r="AJ134" s="168">
        <f t="shared" ref="AJ134:AJ197" si="41">SUM(AG134:AI134)</f>
        <v>0</v>
      </c>
      <c r="AK134" s="169"/>
      <c r="AL134" s="169"/>
      <c r="AM134" s="169"/>
      <c r="AN134" s="168">
        <f t="shared" ref="AN134:AN197" si="42">SUM(AK134:AM134)</f>
        <v>0</v>
      </c>
      <c r="AO134" s="12"/>
      <c r="AR134" s="9"/>
      <c r="AS134" s="12"/>
      <c r="AV134" s="9"/>
      <c r="AW134" s="12"/>
      <c r="AZ134" s="9"/>
      <c r="BA134" s="12"/>
      <c r="BD134" s="9"/>
      <c r="BE134" s="12"/>
      <c r="BH134" s="9"/>
      <c r="BI134" s="12"/>
      <c r="BL134" s="9"/>
      <c r="BM134" s="1"/>
      <c r="BN134" s="68"/>
      <c r="BO134" s="76"/>
      <c r="BP134" s="76"/>
      <c r="BQ134" s="70"/>
      <c r="BR134" s="68"/>
      <c r="BS134" s="76"/>
      <c r="BT134" s="76"/>
      <c r="BU134" s="70"/>
      <c r="BV134" s="68"/>
      <c r="BW134" s="76"/>
      <c r="BX134" s="76"/>
      <c r="BY134" s="70"/>
      <c r="BZ134" s="68"/>
      <c r="CA134" s="69"/>
      <c r="CB134" s="69"/>
      <c r="CC134" s="70"/>
      <c r="CD134" s="68"/>
      <c r="CE134" s="69"/>
      <c r="CF134" s="69"/>
      <c r="CG134" s="70"/>
      <c r="CH134" s="5"/>
      <c r="CK134" s="9"/>
      <c r="CL134" s="12"/>
      <c r="CO134" s="9"/>
      <c r="CP134" s="12"/>
      <c r="CS134" s="9"/>
      <c r="CT134" s="12"/>
      <c r="CW134" s="9"/>
      <c r="CX134" s="12"/>
      <c r="DA134" s="9"/>
      <c r="DF134" s="12"/>
      <c r="DI134" s="9"/>
      <c r="DJ134" s="1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"/>
      <c r="DX134" s="12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9"/>
      <c r="EJ134" s="1"/>
      <c r="EK134" s="14"/>
      <c r="EL134" s="14"/>
      <c r="EM134" s="14"/>
      <c r="EN134" s="14"/>
      <c r="EO134" s="14"/>
      <c r="EP134" s="14"/>
      <c r="EQ134" s="14"/>
      <c r="ER134" s="14"/>
      <c r="ES134" s="14"/>
      <c r="EU134" s="14"/>
      <c r="EW134" s="1"/>
      <c r="EX134" s="14"/>
      <c r="EY134" s="14"/>
      <c r="EZ134" s="14"/>
      <c r="FA134" s="14"/>
      <c r="FB134" s="14"/>
      <c r="FC134" s="14"/>
      <c r="FD134" s="14"/>
      <c r="FE134" s="14"/>
      <c r="FF134" s="14"/>
      <c r="FH134" s="14"/>
      <c r="FJ134" s="1"/>
      <c r="FK134" s="14"/>
      <c r="FL134" s="14"/>
      <c r="FM134" s="14"/>
      <c r="FN134" s="14"/>
      <c r="FO134" s="14"/>
      <c r="FP134" s="14"/>
      <c r="FQ134" s="14"/>
      <c r="FR134" s="14"/>
      <c r="FS134" s="14"/>
      <c r="FT134" s="12"/>
      <c r="FU134" s="14"/>
      <c r="FV134" s="9"/>
    </row>
    <row r="135" spans="1:178" ht="14.65" thickBot="1" x14ac:dyDescent="0.5">
      <c r="A135" s="24" t="s">
        <v>63</v>
      </c>
      <c r="B135" s="9" t="s">
        <v>142</v>
      </c>
      <c r="C135" s="1"/>
      <c r="D135" s="14"/>
      <c r="E135" s="14"/>
      <c r="F135" s="14"/>
      <c r="G135" s="160"/>
      <c r="H135" s="159"/>
      <c r="I135" s="159"/>
      <c r="J135" s="14"/>
      <c r="K135" s="14"/>
      <c r="L135" s="14"/>
      <c r="M135" s="14"/>
      <c r="N135" s="14"/>
      <c r="O135" s="14"/>
      <c r="P135" s="1"/>
      <c r="Q135" s="68"/>
      <c r="R135" s="69"/>
      <c r="S135" s="69"/>
      <c r="T135" s="70">
        <f t="shared" si="37"/>
        <v>0</v>
      </c>
      <c r="U135" s="68"/>
      <c r="V135" s="69"/>
      <c r="W135" s="69"/>
      <c r="X135" s="70">
        <f t="shared" si="38"/>
        <v>0</v>
      </c>
      <c r="Y135" s="68"/>
      <c r="Z135" s="69"/>
      <c r="AA135" s="69"/>
      <c r="AB135" s="70">
        <f t="shared" si="39"/>
        <v>0</v>
      </c>
      <c r="AC135" s="172"/>
      <c r="AD135" s="170"/>
      <c r="AE135" s="170"/>
      <c r="AF135" s="168">
        <f t="shared" si="40"/>
        <v>0</v>
      </c>
      <c r="AG135" s="170"/>
      <c r="AH135" s="170"/>
      <c r="AI135" s="170"/>
      <c r="AJ135" s="168">
        <f t="shared" si="41"/>
        <v>0</v>
      </c>
      <c r="AK135" s="169"/>
      <c r="AL135" s="169"/>
      <c r="AM135" s="169"/>
      <c r="AN135" s="168">
        <f t="shared" si="42"/>
        <v>0</v>
      </c>
      <c r="AO135" s="12"/>
      <c r="AR135" s="9"/>
      <c r="AS135" s="12"/>
      <c r="AV135" s="9"/>
      <c r="AW135" s="12"/>
      <c r="AZ135" s="9"/>
      <c r="BA135" s="12"/>
      <c r="BD135" s="9"/>
      <c r="BE135" s="12"/>
      <c r="BH135" s="9"/>
      <c r="BI135" s="12"/>
      <c r="BL135" s="9"/>
      <c r="BM135" s="1"/>
      <c r="BN135" s="68"/>
      <c r="BO135" s="76"/>
      <c r="BP135" s="76"/>
      <c r="BQ135" s="70"/>
      <c r="BR135" s="68"/>
      <c r="BS135" s="76"/>
      <c r="BT135" s="76"/>
      <c r="BU135" s="70"/>
      <c r="BV135" s="68"/>
      <c r="BW135" s="76"/>
      <c r="BX135" s="76"/>
      <c r="BY135" s="70"/>
      <c r="BZ135" s="68"/>
      <c r="CA135" s="69"/>
      <c r="CB135" s="69"/>
      <c r="CC135" s="70"/>
      <c r="CD135" s="68"/>
      <c r="CE135" s="69"/>
      <c r="CF135" s="69"/>
      <c r="CG135" s="70"/>
      <c r="CH135" s="5"/>
      <c r="CK135" s="9"/>
      <c r="CL135" s="12"/>
      <c r="CO135" s="9"/>
      <c r="CP135" s="12"/>
      <c r="CS135" s="9"/>
      <c r="CT135" s="12"/>
      <c r="CW135" s="9"/>
      <c r="CX135" s="12"/>
      <c r="DA135" s="9"/>
      <c r="DF135" s="12"/>
      <c r="DI135" s="9"/>
      <c r="DJ135" s="1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"/>
      <c r="DX135" s="12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9"/>
      <c r="EJ135" s="1"/>
      <c r="EK135" s="14"/>
      <c r="EL135" s="14"/>
      <c r="EM135" s="14"/>
      <c r="EN135" s="14"/>
      <c r="EO135" s="14"/>
      <c r="EP135" s="14"/>
      <c r="EQ135" s="14"/>
      <c r="ER135" s="14"/>
      <c r="ES135" s="14"/>
      <c r="EU135" s="14"/>
      <c r="EW135" s="1"/>
      <c r="EX135" s="14"/>
      <c r="EY135" s="14"/>
      <c r="EZ135" s="14"/>
      <c r="FA135" s="14"/>
      <c r="FB135" s="14"/>
      <c r="FC135" s="14"/>
      <c r="FD135" s="14"/>
      <c r="FE135" s="14"/>
      <c r="FF135" s="14"/>
      <c r="FH135" s="14"/>
      <c r="FJ135" s="1"/>
      <c r="FK135" s="14"/>
      <c r="FL135" s="14"/>
      <c r="FM135" s="14"/>
      <c r="FN135" s="14"/>
      <c r="FO135" s="14"/>
      <c r="FP135" s="14"/>
      <c r="FQ135" s="14"/>
      <c r="FR135" s="14"/>
      <c r="FS135" s="14"/>
      <c r="FT135" s="12"/>
      <c r="FU135" s="14"/>
      <c r="FV135" s="9"/>
    </row>
    <row r="136" spans="1:178" ht="14.65" thickBot="1" x14ac:dyDescent="0.5">
      <c r="A136" s="24" t="s">
        <v>64</v>
      </c>
      <c r="B136" s="9" t="s">
        <v>142</v>
      </c>
      <c r="C136" s="1"/>
      <c r="D136" s="14"/>
      <c r="E136" s="14"/>
      <c r="F136" s="14"/>
      <c r="G136" s="160"/>
      <c r="H136" s="159"/>
      <c r="I136" s="159"/>
      <c r="J136" s="14"/>
      <c r="K136" s="14"/>
      <c r="L136" s="14"/>
      <c r="M136" s="14"/>
      <c r="N136" s="14"/>
      <c r="O136" s="14"/>
      <c r="P136" s="1"/>
      <c r="Q136" s="68"/>
      <c r="R136" s="69"/>
      <c r="S136" s="69"/>
      <c r="T136" s="70">
        <f t="shared" si="37"/>
        <v>0</v>
      </c>
      <c r="U136" s="68"/>
      <c r="V136" s="69"/>
      <c r="W136" s="69"/>
      <c r="X136" s="70">
        <f t="shared" si="38"/>
        <v>0</v>
      </c>
      <c r="Y136" s="68"/>
      <c r="Z136" s="69"/>
      <c r="AA136" s="69"/>
      <c r="AB136" s="70">
        <f t="shared" si="39"/>
        <v>0</v>
      </c>
      <c r="AC136" s="172"/>
      <c r="AD136" s="170"/>
      <c r="AE136" s="170"/>
      <c r="AF136" s="168">
        <f t="shared" si="40"/>
        <v>0</v>
      </c>
      <c r="AG136" s="170"/>
      <c r="AH136" s="170"/>
      <c r="AI136" s="170"/>
      <c r="AJ136" s="168">
        <f t="shared" si="41"/>
        <v>0</v>
      </c>
      <c r="AK136" s="169"/>
      <c r="AL136" s="169"/>
      <c r="AM136" s="169"/>
      <c r="AN136" s="168">
        <f t="shared" si="42"/>
        <v>0</v>
      </c>
      <c r="AO136" s="12"/>
      <c r="AR136" s="9"/>
      <c r="AS136" s="12"/>
      <c r="AV136" s="9"/>
      <c r="AW136" s="12"/>
      <c r="AZ136" s="9"/>
      <c r="BA136" s="12"/>
      <c r="BD136" s="9"/>
      <c r="BE136" s="12"/>
      <c r="BH136" s="9"/>
      <c r="BI136" s="12"/>
      <c r="BL136" s="9"/>
      <c r="BM136" s="1"/>
      <c r="BN136" s="68"/>
      <c r="BO136" s="76"/>
      <c r="BP136" s="76"/>
      <c r="BQ136" s="70"/>
      <c r="BR136" s="68"/>
      <c r="BS136" s="76"/>
      <c r="BT136" s="76"/>
      <c r="BU136" s="70"/>
      <c r="BV136" s="68"/>
      <c r="BW136" s="76"/>
      <c r="BX136" s="76"/>
      <c r="BY136" s="70"/>
      <c r="BZ136" s="68"/>
      <c r="CA136" s="69"/>
      <c r="CB136" s="69"/>
      <c r="CC136" s="70"/>
      <c r="CD136" s="68"/>
      <c r="CE136" s="69"/>
      <c r="CF136" s="69"/>
      <c r="CG136" s="70"/>
      <c r="CH136" s="5"/>
      <c r="CK136" s="9"/>
      <c r="CL136" s="12"/>
      <c r="CO136" s="9"/>
      <c r="CP136" s="12"/>
      <c r="CS136" s="9"/>
      <c r="CT136" s="12"/>
      <c r="CW136" s="9"/>
      <c r="CX136" s="12"/>
      <c r="DA136" s="9"/>
      <c r="DF136" s="12"/>
      <c r="DI136" s="9"/>
      <c r="DJ136" s="1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"/>
      <c r="DX136" s="12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9"/>
      <c r="EJ136" s="1"/>
      <c r="EK136" s="14"/>
      <c r="EL136" s="14"/>
      <c r="EM136" s="14"/>
      <c r="EN136" s="14"/>
      <c r="EO136" s="14"/>
      <c r="EP136" s="14"/>
      <c r="EQ136" s="14"/>
      <c r="ER136" s="14"/>
      <c r="ES136" s="14"/>
      <c r="EU136" s="14"/>
      <c r="EW136" s="1"/>
      <c r="EX136" s="14"/>
      <c r="EY136" s="14"/>
      <c r="EZ136" s="14"/>
      <c r="FA136" s="14"/>
      <c r="FB136" s="14"/>
      <c r="FC136" s="14"/>
      <c r="FD136" s="14"/>
      <c r="FE136" s="14"/>
      <c r="FF136" s="14"/>
      <c r="FH136" s="14"/>
      <c r="FJ136" s="1"/>
      <c r="FK136" s="14"/>
      <c r="FL136" s="14"/>
      <c r="FM136" s="14"/>
      <c r="FN136" s="14"/>
      <c r="FO136" s="14"/>
      <c r="FP136" s="14"/>
      <c r="FQ136" s="14"/>
      <c r="FR136" s="14"/>
      <c r="FS136" s="14"/>
      <c r="FT136" s="12"/>
      <c r="FU136" s="14"/>
      <c r="FV136" s="9"/>
    </row>
    <row r="137" spans="1:178" ht="14.65" thickBot="1" x14ac:dyDescent="0.5">
      <c r="A137" s="24" t="s">
        <v>65</v>
      </c>
      <c r="B137" s="9" t="s">
        <v>142</v>
      </c>
      <c r="C137" s="1"/>
      <c r="D137" s="14"/>
      <c r="E137" s="14"/>
      <c r="F137" s="14"/>
      <c r="G137" s="160"/>
      <c r="H137" s="159"/>
      <c r="I137" s="159"/>
      <c r="J137" s="14"/>
      <c r="K137" s="14"/>
      <c r="L137" s="14"/>
      <c r="M137" s="14"/>
      <c r="N137" s="14"/>
      <c r="O137" s="14"/>
      <c r="P137" s="1"/>
      <c r="Q137" s="68"/>
      <c r="R137" s="69"/>
      <c r="S137" s="69"/>
      <c r="T137" s="70">
        <f t="shared" si="37"/>
        <v>0</v>
      </c>
      <c r="U137" s="68"/>
      <c r="V137" s="69"/>
      <c r="W137" s="69"/>
      <c r="X137" s="70">
        <f t="shared" si="38"/>
        <v>0</v>
      </c>
      <c r="Y137" s="68"/>
      <c r="Z137" s="69"/>
      <c r="AA137" s="69"/>
      <c r="AB137" s="70">
        <f t="shared" si="39"/>
        <v>0</v>
      </c>
      <c r="AC137" s="172"/>
      <c r="AD137" s="170"/>
      <c r="AE137" s="170"/>
      <c r="AF137" s="168">
        <f t="shared" si="40"/>
        <v>0</v>
      </c>
      <c r="AG137" s="170"/>
      <c r="AH137" s="170"/>
      <c r="AI137" s="170"/>
      <c r="AJ137" s="168">
        <f t="shared" si="41"/>
        <v>0</v>
      </c>
      <c r="AK137" s="169"/>
      <c r="AL137" s="169"/>
      <c r="AM137" s="169"/>
      <c r="AN137" s="168">
        <f t="shared" si="42"/>
        <v>0</v>
      </c>
      <c r="AO137" s="12"/>
      <c r="AR137" s="9"/>
      <c r="AS137" s="12"/>
      <c r="AV137" s="9"/>
      <c r="AW137" s="12"/>
      <c r="AZ137" s="9"/>
      <c r="BA137" s="12"/>
      <c r="BD137" s="9"/>
      <c r="BE137" s="12"/>
      <c r="BH137" s="9"/>
      <c r="BI137" s="12"/>
      <c r="BL137" s="9"/>
      <c r="BM137" s="1"/>
      <c r="BN137" s="68"/>
      <c r="BO137" s="76"/>
      <c r="BP137" s="76"/>
      <c r="BQ137" s="70"/>
      <c r="BR137" s="68"/>
      <c r="BS137" s="76"/>
      <c r="BT137" s="76"/>
      <c r="BU137" s="70"/>
      <c r="BV137" s="68"/>
      <c r="BW137" s="76"/>
      <c r="BX137" s="76"/>
      <c r="BY137" s="70"/>
      <c r="BZ137" s="68"/>
      <c r="CA137" s="69"/>
      <c r="CB137" s="69"/>
      <c r="CC137" s="70"/>
      <c r="CD137" s="68"/>
      <c r="CE137" s="69"/>
      <c r="CF137" s="69"/>
      <c r="CG137" s="70"/>
      <c r="CH137" s="5"/>
      <c r="CK137" s="9"/>
      <c r="CL137" s="12"/>
      <c r="CO137" s="9"/>
      <c r="CP137" s="12"/>
      <c r="CS137" s="9"/>
      <c r="CT137" s="12"/>
      <c r="CW137" s="9"/>
      <c r="CX137" s="12"/>
      <c r="DA137" s="9"/>
      <c r="DF137" s="12"/>
      <c r="DI137" s="9"/>
      <c r="DJ137" s="1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"/>
      <c r="DX137" s="12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9"/>
      <c r="EJ137" s="1"/>
      <c r="EK137" s="14"/>
      <c r="EL137" s="14"/>
      <c r="EM137" s="14"/>
      <c r="EN137" s="14"/>
      <c r="EO137" s="14"/>
      <c r="EP137" s="14"/>
      <c r="EQ137" s="14"/>
      <c r="ER137" s="14"/>
      <c r="ES137" s="14"/>
      <c r="EU137" s="14"/>
      <c r="EW137" s="1"/>
      <c r="EX137" s="14"/>
      <c r="EY137" s="14"/>
      <c r="EZ137" s="14"/>
      <c r="FA137" s="14"/>
      <c r="FB137" s="14"/>
      <c r="FC137" s="14"/>
      <c r="FD137" s="14"/>
      <c r="FE137" s="14"/>
      <c r="FF137" s="14"/>
      <c r="FH137" s="14"/>
      <c r="FJ137" s="1"/>
      <c r="FK137" s="14"/>
      <c r="FL137" s="14"/>
      <c r="FM137" s="14"/>
      <c r="FN137" s="14"/>
      <c r="FO137" s="14"/>
      <c r="FP137" s="14"/>
      <c r="FQ137" s="14"/>
      <c r="FR137" s="14"/>
      <c r="FS137" s="14"/>
      <c r="FT137" s="12"/>
      <c r="FU137" s="14"/>
      <c r="FV137" s="9"/>
    </row>
    <row r="138" spans="1:178" ht="14.65" thickBot="1" x14ac:dyDescent="0.5">
      <c r="A138" s="24" t="s">
        <v>66</v>
      </c>
      <c r="B138" s="9" t="s">
        <v>142</v>
      </c>
      <c r="C138" s="1"/>
      <c r="D138" s="14"/>
      <c r="E138" s="14"/>
      <c r="F138" s="14"/>
      <c r="G138" s="160"/>
      <c r="H138" s="159"/>
      <c r="I138" s="159"/>
      <c r="J138" s="14"/>
      <c r="K138" s="14"/>
      <c r="L138" s="14"/>
      <c r="M138" s="14"/>
      <c r="N138" s="14"/>
      <c r="O138" s="14"/>
      <c r="P138" s="1"/>
      <c r="Q138" s="68"/>
      <c r="R138" s="69"/>
      <c r="S138" s="69"/>
      <c r="T138" s="70">
        <f t="shared" si="37"/>
        <v>0</v>
      </c>
      <c r="U138" s="68"/>
      <c r="V138" s="69"/>
      <c r="W138" s="69"/>
      <c r="X138" s="70">
        <f t="shared" si="38"/>
        <v>0</v>
      </c>
      <c r="Y138" s="68"/>
      <c r="Z138" s="69"/>
      <c r="AA138" s="69"/>
      <c r="AB138" s="70">
        <f t="shared" si="39"/>
        <v>0</v>
      </c>
      <c r="AC138" s="172"/>
      <c r="AD138" s="170"/>
      <c r="AE138" s="170"/>
      <c r="AF138" s="168">
        <f t="shared" si="40"/>
        <v>0</v>
      </c>
      <c r="AG138" s="170"/>
      <c r="AH138" s="170"/>
      <c r="AI138" s="170"/>
      <c r="AJ138" s="168">
        <f t="shared" si="41"/>
        <v>0</v>
      </c>
      <c r="AK138" s="169"/>
      <c r="AL138" s="169"/>
      <c r="AM138" s="169"/>
      <c r="AN138" s="168">
        <f t="shared" si="42"/>
        <v>0</v>
      </c>
      <c r="AO138" s="12"/>
      <c r="AR138" s="9"/>
      <c r="AS138" s="12"/>
      <c r="AV138" s="9"/>
      <c r="AW138" s="12"/>
      <c r="AZ138" s="9"/>
      <c r="BA138" s="12"/>
      <c r="BD138" s="9"/>
      <c r="BE138" s="12"/>
      <c r="BH138" s="9"/>
      <c r="BI138" s="12"/>
      <c r="BL138" s="9"/>
      <c r="BM138" s="1"/>
      <c r="BN138" s="68"/>
      <c r="BO138" s="76"/>
      <c r="BP138" s="76"/>
      <c r="BQ138" s="70"/>
      <c r="BR138" s="68"/>
      <c r="BS138" s="76"/>
      <c r="BT138" s="76"/>
      <c r="BU138" s="70"/>
      <c r="BV138" s="68"/>
      <c r="BW138" s="76"/>
      <c r="BX138" s="76"/>
      <c r="BY138" s="70"/>
      <c r="BZ138" s="68"/>
      <c r="CA138" s="69"/>
      <c r="CB138" s="69"/>
      <c r="CC138" s="70"/>
      <c r="CD138" s="68"/>
      <c r="CE138" s="69"/>
      <c r="CF138" s="69"/>
      <c r="CG138" s="70"/>
      <c r="CH138" s="5"/>
      <c r="CK138" s="9"/>
      <c r="CL138" s="12"/>
      <c r="CO138" s="9"/>
      <c r="CP138" s="12"/>
      <c r="CS138" s="9"/>
      <c r="CT138" s="12"/>
      <c r="CW138" s="9"/>
      <c r="CX138" s="12"/>
      <c r="DA138" s="9"/>
      <c r="DF138" s="12"/>
      <c r="DI138" s="9"/>
      <c r="DJ138" s="1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"/>
      <c r="DX138" s="12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9"/>
      <c r="EJ138" s="1"/>
      <c r="EK138" s="14"/>
      <c r="EL138" s="14"/>
      <c r="EM138" s="14"/>
      <c r="EN138" s="14"/>
      <c r="EO138" s="14"/>
      <c r="EP138" s="14"/>
      <c r="EQ138" s="14"/>
      <c r="ER138" s="14"/>
      <c r="ES138" s="14"/>
      <c r="EU138" s="14"/>
      <c r="EW138" s="1"/>
      <c r="EX138" s="14"/>
      <c r="EY138" s="14"/>
      <c r="EZ138" s="14"/>
      <c r="FA138" s="14"/>
      <c r="FB138" s="14"/>
      <c r="FC138" s="14"/>
      <c r="FD138" s="14"/>
      <c r="FE138" s="14"/>
      <c r="FF138" s="14"/>
      <c r="FH138" s="14"/>
      <c r="FJ138" s="1"/>
      <c r="FK138" s="14"/>
      <c r="FL138" s="14"/>
      <c r="FM138" s="14"/>
      <c r="FN138" s="14"/>
      <c r="FO138" s="14"/>
      <c r="FP138" s="14"/>
      <c r="FQ138" s="14"/>
      <c r="FR138" s="14"/>
      <c r="FS138" s="14"/>
      <c r="FT138" s="12"/>
      <c r="FU138" s="14"/>
      <c r="FV138" s="9"/>
    </row>
    <row r="139" spans="1:178" ht="14.65" thickBot="1" x14ac:dyDescent="0.5">
      <c r="A139" s="24" t="s">
        <v>67</v>
      </c>
      <c r="B139" s="9" t="s">
        <v>142</v>
      </c>
      <c r="C139" s="1"/>
      <c r="D139" s="14"/>
      <c r="E139" s="14"/>
      <c r="F139" s="14"/>
      <c r="G139" s="160"/>
      <c r="H139" s="159"/>
      <c r="I139" s="159"/>
      <c r="J139" s="14"/>
      <c r="K139" s="14"/>
      <c r="L139" s="14"/>
      <c r="M139" s="14"/>
      <c r="N139" s="14"/>
      <c r="O139" s="14"/>
      <c r="P139" s="1"/>
      <c r="Q139" s="68"/>
      <c r="R139" s="69"/>
      <c r="S139" s="69"/>
      <c r="T139" s="70">
        <f t="shared" si="37"/>
        <v>0</v>
      </c>
      <c r="U139" s="68"/>
      <c r="V139" s="69"/>
      <c r="W139" s="69"/>
      <c r="X139" s="70">
        <f t="shared" si="38"/>
        <v>0</v>
      </c>
      <c r="Y139" s="68"/>
      <c r="Z139" s="69"/>
      <c r="AA139" s="69"/>
      <c r="AB139" s="70">
        <f t="shared" si="39"/>
        <v>0</v>
      </c>
      <c r="AC139" s="172"/>
      <c r="AD139" s="170"/>
      <c r="AE139" s="170"/>
      <c r="AF139" s="168">
        <f t="shared" si="40"/>
        <v>0</v>
      </c>
      <c r="AG139" s="170"/>
      <c r="AH139" s="170"/>
      <c r="AI139" s="170"/>
      <c r="AJ139" s="168">
        <f t="shared" si="41"/>
        <v>0</v>
      </c>
      <c r="AK139" s="169"/>
      <c r="AL139" s="169"/>
      <c r="AM139" s="169"/>
      <c r="AN139" s="168">
        <f t="shared" si="42"/>
        <v>0</v>
      </c>
      <c r="AO139" s="12"/>
      <c r="AR139" s="9"/>
      <c r="AS139" s="12"/>
      <c r="AV139" s="9"/>
      <c r="AW139" s="12"/>
      <c r="AZ139" s="9"/>
      <c r="BA139" s="12"/>
      <c r="BD139" s="9"/>
      <c r="BE139" s="12"/>
      <c r="BH139" s="9"/>
      <c r="BI139" s="12"/>
      <c r="BL139" s="9"/>
      <c r="BM139" s="1"/>
      <c r="BN139" s="68"/>
      <c r="BO139" s="76"/>
      <c r="BP139" s="76"/>
      <c r="BQ139" s="70"/>
      <c r="BR139" s="68"/>
      <c r="BS139" s="76"/>
      <c r="BT139" s="76"/>
      <c r="BU139" s="70"/>
      <c r="BV139" s="68"/>
      <c r="BW139" s="76"/>
      <c r="BX139" s="76"/>
      <c r="BY139" s="70"/>
      <c r="BZ139" s="68"/>
      <c r="CA139" s="69"/>
      <c r="CB139" s="69"/>
      <c r="CC139" s="70"/>
      <c r="CD139" s="68"/>
      <c r="CE139" s="69"/>
      <c r="CF139" s="69"/>
      <c r="CG139" s="70"/>
      <c r="CH139" s="5"/>
      <c r="CK139" s="9"/>
      <c r="CL139" s="12"/>
      <c r="CO139" s="9"/>
      <c r="CP139" s="12"/>
      <c r="CS139" s="9"/>
      <c r="CT139" s="12"/>
      <c r="CW139" s="9"/>
      <c r="CX139" s="12"/>
      <c r="DA139" s="9"/>
      <c r="DF139" s="12"/>
      <c r="DI139" s="9"/>
      <c r="DJ139" s="1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"/>
      <c r="DX139" s="12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9"/>
      <c r="EJ139" s="1"/>
      <c r="EK139" s="14"/>
      <c r="EL139" s="14"/>
      <c r="EM139" s="14"/>
      <c r="EN139" s="14"/>
      <c r="EO139" s="14"/>
      <c r="EP139" s="14"/>
      <c r="EQ139" s="14"/>
      <c r="ER139" s="14"/>
      <c r="ES139" s="14"/>
      <c r="EU139" s="14"/>
      <c r="EW139" s="1"/>
      <c r="EX139" s="14"/>
      <c r="EY139" s="14"/>
      <c r="EZ139" s="14"/>
      <c r="FA139" s="14"/>
      <c r="FB139" s="14"/>
      <c r="FC139" s="14"/>
      <c r="FD139" s="14"/>
      <c r="FE139" s="14"/>
      <c r="FF139" s="14"/>
      <c r="FH139" s="14"/>
      <c r="FJ139" s="1"/>
      <c r="FK139" s="14"/>
      <c r="FL139" s="14"/>
      <c r="FM139" s="14"/>
      <c r="FN139" s="14"/>
      <c r="FO139" s="14"/>
      <c r="FP139" s="14"/>
      <c r="FQ139" s="14"/>
      <c r="FR139" s="14"/>
      <c r="FS139" s="14"/>
      <c r="FT139" s="12"/>
      <c r="FU139" s="14"/>
      <c r="FV139" s="9"/>
    </row>
    <row r="140" spans="1:178" ht="14.65" thickBot="1" x14ac:dyDescent="0.5">
      <c r="A140" s="24" t="s">
        <v>68</v>
      </c>
      <c r="B140" s="9" t="s">
        <v>142</v>
      </c>
      <c r="C140" s="1"/>
      <c r="D140" s="14"/>
      <c r="E140" s="14"/>
      <c r="F140" s="14"/>
      <c r="G140" s="160"/>
      <c r="H140" s="159"/>
      <c r="I140" s="159"/>
      <c r="J140" s="14"/>
      <c r="K140" s="14"/>
      <c r="L140" s="14"/>
      <c r="M140" s="14"/>
      <c r="N140" s="14"/>
      <c r="O140" s="14"/>
      <c r="P140" s="1"/>
      <c r="Q140" s="68"/>
      <c r="R140" s="69"/>
      <c r="S140" s="69"/>
      <c r="T140" s="70">
        <f t="shared" si="37"/>
        <v>0</v>
      </c>
      <c r="U140" s="68"/>
      <c r="V140" s="69"/>
      <c r="W140" s="69"/>
      <c r="X140" s="70">
        <f t="shared" si="38"/>
        <v>0</v>
      </c>
      <c r="Y140" s="68"/>
      <c r="Z140" s="69"/>
      <c r="AA140" s="69"/>
      <c r="AB140" s="70">
        <f t="shared" si="39"/>
        <v>0</v>
      </c>
      <c r="AC140" s="172"/>
      <c r="AD140" s="170"/>
      <c r="AE140" s="170"/>
      <c r="AF140" s="168">
        <f t="shared" si="40"/>
        <v>0</v>
      </c>
      <c r="AG140" s="170"/>
      <c r="AH140" s="170"/>
      <c r="AI140" s="170"/>
      <c r="AJ140" s="168">
        <f t="shared" si="41"/>
        <v>0</v>
      </c>
      <c r="AK140" s="169"/>
      <c r="AL140" s="169"/>
      <c r="AM140" s="169"/>
      <c r="AN140" s="168">
        <f t="shared" si="42"/>
        <v>0</v>
      </c>
      <c r="AO140" s="12"/>
      <c r="AR140" s="9"/>
      <c r="AS140" s="12"/>
      <c r="AV140" s="9"/>
      <c r="AW140" s="12"/>
      <c r="AZ140" s="9"/>
      <c r="BA140" s="12"/>
      <c r="BD140" s="9"/>
      <c r="BE140" s="12"/>
      <c r="BH140" s="9"/>
      <c r="BI140" s="12"/>
      <c r="BL140" s="9"/>
      <c r="BM140" s="1"/>
      <c r="BN140" s="68"/>
      <c r="BO140" s="76"/>
      <c r="BP140" s="76"/>
      <c r="BQ140" s="70"/>
      <c r="BR140" s="68"/>
      <c r="BS140" s="76"/>
      <c r="BT140" s="76"/>
      <c r="BU140" s="70"/>
      <c r="BV140" s="68"/>
      <c r="BW140" s="76"/>
      <c r="BX140" s="76"/>
      <c r="BY140" s="70"/>
      <c r="BZ140" s="68"/>
      <c r="CA140" s="69"/>
      <c r="CB140" s="69"/>
      <c r="CC140" s="70"/>
      <c r="CD140" s="68"/>
      <c r="CE140" s="69"/>
      <c r="CF140" s="69"/>
      <c r="CG140" s="70"/>
      <c r="CH140" s="5"/>
      <c r="CK140" s="9"/>
      <c r="CL140" s="12"/>
      <c r="CO140" s="9"/>
      <c r="CP140" s="12"/>
      <c r="CS140" s="9"/>
      <c r="CT140" s="12"/>
      <c r="CW140" s="9"/>
      <c r="CX140" s="12"/>
      <c r="DA140" s="9"/>
      <c r="DF140" s="12"/>
      <c r="DI140" s="9"/>
      <c r="DJ140" s="1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1"/>
      <c r="DX140" s="12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9"/>
      <c r="EJ140" s="1"/>
      <c r="EK140" s="14"/>
      <c r="EL140" s="14"/>
      <c r="EM140" s="14"/>
      <c r="EN140" s="14"/>
      <c r="EO140" s="14"/>
      <c r="EP140" s="14"/>
      <c r="EQ140" s="14"/>
      <c r="ER140" s="14"/>
      <c r="ES140" s="14"/>
      <c r="EU140" s="14"/>
      <c r="EW140" s="1"/>
      <c r="EX140" s="14"/>
      <c r="EY140" s="14"/>
      <c r="EZ140" s="14"/>
      <c r="FA140" s="14"/>
      <c r="FB140" s="14"/>
      <c r="FC140" s="14"/>
      <c r="FD140" s="14"/>
      <c r="FE140" s="14"/>
      <c r="FF140" s="14"/>
      <c r="FH140" s="14"/>
      <c r="FJ140" s="1"/>
      <c r="FK140" s="14"/>
      <c r="FL140" s="14"/>
      <c r="FM140" s="14"/>
      <c r="FN140" s="14"/>
      <c r="FO140" s="14"/>
      <c r="FP140" s="14"/>
      <c r="FQ140" s="14"/>
      <c r="FR140" s="14"/>
      <c r="FS140" s="14"/>
      <c r="FT140" s="12"/>
      <c r="FU140" s="14"/>
      <c r="FV140" s="9"/>
    </row>
    <row r="141" spans="1:178" ht="14.65" thickBot="1" x14ac:dyDescent="0.5">
      <c r="A141" s="24" t="s">
        <v>69</v>
      </c>
      <c r="B141" s="9" t="s">
        <v>142</v>
      </c>
      <c r="C141" s="1"/>
      <c r="D141" s="14"/>
      <c r="E141" s="14"/>
      <c r="F141" s="14"/>
      <c r="G141" s="160"/>
      <c r="H141" s="159"/>
      <c r="I141" s="159"/>
      <c r="J141" s="14"/>
      <c r="K141" s="14"/>
      <c r="L141" s="14"/>
      <c r="M141" s="14"/>
      <c r="N141" s="14"/>
      <c r="O141" s="14"/>
      <c r="P141" s="1"/>
      <c r="Q141" s="68"/>
      <c r="R141" s="69"/>
      <c r="S141" s="69"/>
      <c r="T141" s="70">
        <f t="shared" si="37"/>
        <v>0</v>
      </c>
      <c r="U141" s="68"/>
      <c r="V141" s="69"/>
      <c r="W141" s="69"/>
      <c r="X141" s="70">
        <f t="shared" si="38"/>
        <v>0</v>
      </c>
      <c r="Y141" s="68"/>
      <c r="Z141" s="69"/>
      <c r="AA141" s="69"/>
      <c r="AB141" s="70">
        <f t="shared" si="39"/>
        <v>0</v>
      </c>
      <c r="AC141" s="172"/>
      <c r="AD141" s="170"/>
      <c r="AE141" s="170"/>
      <c r="AF141" s="168">
        <f t="shared" si="40"/>
        <v>0</v>
      </c>
      <c r="AG141" s="170"/>
      <c r="AH141" s="170"/>
      <c r="AI141" s="170"/>
      <c r="AJ141" s="168">
        <f t="shared" si="41"/>
        <v>0</v>
      </c>
      <c r="AK141" s="169"/>
      <c r="AL141" s="169"/>
      <c r="AM141" s="169"/>
      <c r="AN141" s="168">
        <f t="shared" si="42"/>
        <v>0</v>
      </c>
      <c r="AO141" s="12"/>
      <c r="AR141" s="9"/>
      <c r="AS141" s="12"/>
      <c r="AV141" s="9"/>
      <c r="AW141" s="12"/>
      <c r="AZ141" s="9"/>
      <c r="BA141" s="12"/>
      <c r="BD141" s="9"/>
      <c r="BE141" s="12"/>
      <c r="BH141" s="9"/>
      <c r="BI141" s="12"/>
      <c r="BL141" s="9"/>
      <c r="BM141" s="1"/>
      <c r="BN141" s="68"/>
      <c r="BO141" s="76"/>
      <c r="BP141" s="76"/>
      <c r="BQ141" s="70"/>
      <c r="BR141" s="68"/>
      <c r="BS141" s="76"/>
      <c r="BT141" s="76"/>
      <c r="BU141" s="70"/>
      <c r="BV141" s="68"/>
      <c r="BW141" s="76"/>
      <c r="BX141" s="76"/>
      <c r="BY141" s="70"/>
      <c r="BZ141" s="68"/>
      <c r="CA141" s="69"/>
      <c r="CB141" s="69"/>
      <c r="CC141" s="70"/>
      <c r="CD141" s="68"/>
      <c r="CE141" s="69"/>
      <c r="CF141" s="69"/>
      <c r="CG141" s="70"/>
      <c r="CH141" s="5"/>
      <c r="CK141" s="9"/>
      <c r="CL141" s="12"/>
      <c r="CO141" s="9"/>
      <c r="CP141" s="12"/>
      <c r="CS141" s="9"/>
      <c r="CT141" s="12"/>
      <c r="CW141" s="9"/>
      <c r="CX141" s="12"/>
      <c r="DA141" s="9"/>
      <c r="DF141" s="12"/>
      <c r="DI141" s="9"/>
      <c r="DJ141" s="1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"/>
      <c r="DX141" s="12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9"/>
      <c r="EJ141" s="1"/>
      <c r="EK141" s="14"/>
      <c r="EL141" s="14"/>
      <c r="EM141" s="14"/>
      <c r="EN141" s="14"/>
      <c r="EO141" s="14"/>
      <c r="EP141" s="14"/>
      <c r="EQ141" s="14"/>
      <c r="ER141" s="14"/>
      <c r="ES141" s="14"/>
      <c r="EU141" s="14"/>
      <c r="EW141" s="1"/>
      <c r="EX141" s="14"/>
      <c r="EY141" s="14"/>
      <c r="EZ141" s="14"/>
      <c r="FA141" s="14"/>
      <c r="FB141" s="14"/>
      <c r="FC141" s="14"/>
      <c r="FD141" s="14"/>
      <c r="FE141" s="14"/>
      <c r="FF141" s="14"/>
      <c r="FH141" s="14"/>
      <c r="FJ141" s="1"/>
      <c r="FK141" s="14"/>
      <c r="FL141" s="14"/>
      <c r="FM141" s="14"/>
      <c r="FN141" s="14"/>
      <c r="FO141" s="14"/>
      <c r="FP141" s="14"/>
      <c r="FQ141" s="14"/>
      <c r="FR141" s="14"/>
      <c r="FS141" s="14"/>
      <c r="FT141" s="12"/>
      <c r="FU141" s="14"/>
      <c r="FV141" s="9"/>
    </row>
    <row r="142" spans="1:178" ht="14.65" thickBot="1" x14ac:dyDescent="0.5">
      <c r="A142" s="24" t="s">
        <v>70</v>
      </c>
      <c r="B142" s="9" t="s">
        <v>142</v>
      </c>
      <c r="C142" s="1"/>
      <c r="D142" s="14"/>
      <c r="E142" s="14"/>
      <c r="F142" s="14"/>
      <c r="G142" s="160"/>
      <c r="H142" s="159"/>
      <c r="I142" s="159"/>
      <c r="J142" s="14"/>
      <c r="K142" s="14"/>
      <c r="L142" s="14"/>
      <c r="M142" s="14"/>
      <c r="N142" s="14"/>
      <c r="O142" s="14"/>
      <c r="P142" s="1"/>
      <c r="Q142" s="68"/>
      <c r="R142" s="69"/>
      <c r="S142" s="69"/>
      <c r="T142" s="70">
        <f t="shared" si="37"/>
        <v>0</v>
      </c>
      <c r="U142" s="68"/>
      <c r="V142" s="69"/>
      <c r="W142" s="69"/>
      <c r="X142" s="70">
        <f t="shared" si="38"/>
        <v>0</v>
      </c>
      <c r="Y142" s="68"/>
      <c r="Z142" s="69"/>
      <c r="AA142" s="69"/>
      <c r="AB142" s="70">
        <f t="shared" si="39"/>
        <v>0</v>
      </c>
      <c r="AC142" s="172"/>
      <c r="AD142" s="170"/>
      <c r="AE142" s="170"/>
      <c r="AF142" s="168">
        <f t="shared" si="40"/>
        <v>0</v>
      </c>
      <c r="AG142" s="170"/>
      <c r="AH142" s="170"/>
      <c r="AI142" s="170"/>
      <c r="AJ142" s="168">
        <f t="shared" si="41"/>
        <v>0</v>
      </c>
      <c r="AK142" s="169"/>
      <c r="AL142" s="169"/>
      <c r="AM142" s="169"/>
      <c r="AN142" s="168">
        <f t="shared" si="42"/>
        <v>0</v>
      </c>
      <c r="AO142" s="12"/>
      <c r="AR142" s="9"/>
      <c r="AS142" s="12"/>
      <c r="AV142" s="9"/>
      <c r="AW142" s="12"/>
      <c r="AZ142" s="9"/>
      <c r="BA142" s="12"/>
      <c r="BD142" s="9"/>
      <c r="BE142" s="12"/>
      <c r="BH142" s="9"/>
      <c r="BI142" s="12"/>
      <c r="BL142" s="9"/>
      <c r="BM142" s="1"/>
      <c r="BN142" s="68"/>
      <c r="BO142" s="76"/>
      <c r="BP142" s="76"/>
      <c r="BQ142" s="70"/>
      <c r="BR142" s="68"/>
      <c r="BS142" s="76"/>
      <c r="BT142" s="76"/>
      <c r="BU142" s="70"/>
      <c r="BV142" s="68"/>
      <c r="BW142" s="76"/>
      <c r="BX142" s="76"/>
      <c r="BY142" s="70"/>
      <c r="BZ142" s="68"/>
      <c r="CA142" s="69"/>
      <c r="CB142" s="69"/>
      <c r="CC142" s="70"/>
      <c r="CD142" s="68"/>
      <c r="CE142" s="69"/>
      <c r="CF142" s="69"/>
      <c r="CG142" s="70"/>
      <c r="CH142" s="5"/>
      <c r="CK142" s="9"/>
      <c r="CL142" s="12"/>
      <c r="CO142" s="9"/>
      <c r="CP142" s="12"/>
      <c r="CS142" s="9"/>
      <c r="CT142" s="12"/>
      <c r="CW142" s="9"/>
      <c r="CX142" s="12"/>
      <c r="DA142" s="9"/>
      <c r="DF142" s="12"/>
      <c r="DI142" s="9"/>
      <c r="DJ142" s="1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  <c r="DW142" s="1"/>
      <c r="DX142" s="12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9"/>
      <c r="EJ142" s="1"/>
      <c r="EK142" s="14"/>
      <c r="EL142" s="14"/>
      <c r="EM142" s="14"/>
      <c r="EN142" s="14"/>
      <c r="EO142" s="14"/>
      <c r="EP142" s="14"/>
      <c r="EQ142" s="14"/>
      <c r="ER142" s="14"/>
      <c r="ES142" s="14"/>
      <c r="EU142" s="14"/>
      <c r="EW142" s="1"/>
      <c r="EX142" s="14"/>
      <c r="EY142" s="14"/>
      <c r="EZ142" s="14"/>
      <c r="FA142" s="14"/>
      <c r="FB142" s="14"/>
      <c r="FC142" s="14"/>
      <c r="FD142" s="14"/>
      <c r="FE142" s="14"/>
      <c r="FF142" s="14"/>
      <c r="FH142" s="14"/>
      <c r="FJ142" s="1"/>
      <c r="FK142" s="14"/>
      <c r="FL142" s="14"/>
      <c r="FM142" s="14"/>
      <c r="FN142" s="14"/>
      <c r="FO142" s="14"/>
      <c r="FP142" s="14"/>
      <c r="FQ142" s="14"/>
      <c r="FR142" s="14"/>
      <c r="FS142" s="14"/>
      <c r="FT142" s="12"/>
      <c r="FU142" s="14"/>
      <c r="FV142" s="9"/>
    </row>
    <row r="143" spans="1:178" ht="14.65" thickBot="1" x14ac:dyDescent="0.5">
      <c r="A143" s="24" t="s">
        <v>71</v>
      </c>
      <c r="B143" s="9" t="s">
        <v>142</v>
      </c>
      <c r="C143" s="1"/>
      <c r="D143" s="14"/>
      <c r="E143" s="14"/>
      <c r="F143" s="14">
        <v>1</v>
      </c>
      <c r="G143" s="160"/>
      <c r="H143" s="159"/>
      <c r="I143" s="158">
        <v>1</v>
      </c>
      <c r="J143" s="14"/>
      <c r="K143" s="14"/>
      <c r="L143" s="14"/>
      <c r="M143" s="14"/>
      <c r="N143" s="14"/>
      <c r="O143" s="14"/>
      <c r="P143" s="1"/>
      <c r="Q143" s="68"/>
      <c r="R143" s="69"/>
      <c r="S143" s="69"/>
      <c r="T143" s="70">
        <f t="shared" si="37"/>
        <v>0</v>
      </c>
      <c r="U143" s="68"/>
      <c r="V143" s="69"/>
      <c r="W143" s="69"/>
      <c r="X143" s="70">
        <f t="shared" si="38"/>
        <v>0</v>
      </c>
      <c r="Y143" s="68">
        <v>21.18</v>
      </c>
      <c r="Z143" s="69"/>
      <c r="AA143" s="69"/>
      <c r="AB143" s="70">
        <f t="shared" si="39"/>
        <v>21.18</v>
      </c>
      <c r="AC143" s="172"/>
      <c r="AD143" s="170"/>
      <c r="AE143" s="170"/>
      <c r="AF143" s="168">
        <f t="shared" si="40"/>
        <v>0</v>
      </c>
      <c r="AG143" s="170"/>
      <c r="AH143" s="170"/>
      <c r="AI143" s="170"/>
      <c r="AJ143" s="168">
        <f t="shared" si="41"/>
        <v>0</v>
      </c>
      <c r="AK143" s="167">
        <v>21.35</v>
      </c>
      <c r="AL143" s="169"/>
      <c r="AM143" s="169"/>
      <c r="AN143" s="168">
        <f t="shared" si="42"/>
        <v>21.35</v>
      </c>
      <c r="AO143" s="12"/>
      <c r="AR143" s="9"/>
      <c r="AS143" s="12"/>
      <c r="AV143" s="9"/>
      <c r="AW143" s="12"/>
      <c r="AZ143" s="9"/>
      <c r="BA143" s="12"/>
      <c r="BD143" s="9"/>
      <c r="BE143" s="12"/>
      <c r="BH143" s="9"/>
      <c r="BI143" s="12"/>
      <c r="BL143" s="9"/>
      <c r="BM143" s="1"/>
      <c r="BN143" s="68"/>
      <c r="BO143" s="76"/>
      <c r="BP143" s="76"/>
      <c r="BQ143" s="70"/>
      <c r="BR143" s="68"/>
      <c r="BS143" s="76"/>
      <c r="BT143" s="76"/>
      <c r="BU143" s="70"/>
      <c r="BV143" s="68"/>
      <c r="BW143" s="76"/>
      <c r="BX143" s="76"/>
      <c r="BY143" s="70"/>
      <c r="BZ143" s="68"/>
      <c r="CA143" s="69"/>
      <c r="CB143" s="69"/>
      <c r="CC143" s="70"/>
      <c r="CD143" s="68"/>
      <c r="CE143" s="69"/>
      <c r="CF143" s="69"/>
      <c r="CG143" s="70"/>
      <c r="CH143" s="5"/>
      <c r="CK143" s="9"/>
      <c r="CL143" s="12"/>
      <c r="CO143" s="9"/>
      <c r="CP143" s="12"/>
      <c r="CS143" s="9"/>
      <c r="CT143" s="12"/>
      <c r="CW143" s="9"/>
      <c r="CX143" s="12"/>
      <c r="DA143" s="9"/>
      <c r="DF143" s="12"/>
      <c r="DI143" s="9"/>
      <c r="DJ143" s="1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"/>
      <c r="DX143" s="12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9"/>
      <c r="EJ143" s="1"/>
      <c r="EK143" s="14"/>
      <c r="EL143" s="14"/>
      <c r="EM143" s="14"/>
      <c r="EN143" s="14"/>
      <c r="EO143" s="14"/>
      <c r="EP143" s="14"/>
      <c r="EQ143" s="14"/>
      <c r="ER143" s="14"/>
      <c r="ES143" s="14"/>
      <c r="EU143" s="14"/>
      <c r="EW143" s="1"/>
      <c r="EX143" s="14"/>
      <c r="EY143" s="14"/>
      <c r="EZ143" s="14"/>
      <c r="FA143" s="14"/>
      <c r="FB143" s="14"/>
      <c r="FC143" s="14"/>
      <c r="FD143" s="14"/>
      <c r="FE143" s="14"/>
      <c r="FF143" s="14"/>
      <c r="FH143" s="14"/>
      <c r="FJ143" s="1"/>
      <c r="FK143" s="14"/>
      <c r="FL143" s="14"/>
      <c r="FM143" s="14"/>
      <c r="FN143" s="14"/>
      <c r="FO143" s="14"/>
      <c r="FP143" s="14"/>
      <c r="FQ143" s="14"/>
      <c r="FR143" s="14"/>
      <c r="FS143" s="14"/>
      <c r="FT143" s="12"/>
      <c r="FU143" s="14"/>
      <c r="FV143" s="9"/>
    </row>
    <row r="144" spans="1:178" ht="14.65" thickBot="1" x14ac:dyDescent="0.5">
      <c r="A144" s="24" t="s">
        <v>72</v>
      </c>
      <c r="B144" s="9" t="s">
        <v>142</v>
      </c>
      <c r="C144" s="1"/>
      <c r="D144" s="14"/>
      <c r="E144" s="14"/>
      <c r="F144" s="14"/>
      <c r="G144" s="160"/>
      <c r="H144" s="159"/>
      <c r="I144" s="159"/>
      <c r="J144" s="14"/>
      <c r="K144" s="14"/>
      <c r="L144" s="14"/>
      <c r="M144" s="14"/>
      <c r="N144" s="14"/>
      <c r="O144" s="14"/>
      <c r="P144" s="1"/>
      <c r="Q144" s="68"/>
      <c r="R144" s="69"/>
      <c r="S144" s="69"/>
      <c r="T144" s="70">
        <f t="shared" si="37"/>
        <v>0</v>
      </c>
      <c r="U144" s="68"/>
      <c r="V144" s="69"/>
      <c r="W144" s="69"/>
      <c r="X144" s="70">
        <f t="shared" si="38"/>
        <v>0</v>
      </c>
      <c r="Y144" s="68"/>
      <c r="Z144" s="69"/>
      <c r="AA144" s="69"/>
      <c r="AB144" s="70">
        <f t="shared" si="39"/>
        <v>0</v>
      </c>
      <c r="AC144" s="172"/>
      <c r="AD144" s="170"/>
      <c r="AE144" s="170"/>
      <c r="AF144" s="168">
        <f t="shared" si="40"/>
        <v>0</v>
      </c>
      <c r="AG144" s="170"/>
      <c r="AH144" s="170"/>
      <c r="AI144" s="170"/>
      <c r="AJ144" s="168">
        <f t="shared" si="41"/>
        <v>0</v>
      </c>
      <c r="AK144" s="169"/>
      <c r="AL144" s="169"/>
      <c r="AM144" s="169"/>
      <c r="AN144" s="168">
        <f t="shared" si="42"/>
        <v>0</v>
      </c>
      <c r="AO144" s="12"/>
      <c r="AR144" s="9"/>
      <c r="AS144" s="12"/>
      <c r="AV144" s="9"/>
      <c r="AW144" s="12"/>
      <c r="AZ144" s="9"/>
      <c r="BA144" s="12"/>
      <c r="BD144" s="9"/>
      <c r="BE144" s="12"/>
      <c r="BH144" s="9"/>
      <c r="BI144" s="12"/>
      <c r="BL144" s="9"/>
      <c r="BM144" s="1"/>
      <c r="BN144" s="68"/>
      <c r="BO144" s="76"/>
      <c r="BP144" s="76"/>
      <c r="BQ144" s="70"/>
      <c r="BR144" s="68"/>
      <c r="BS144" s="76"/>
      <c r="BT144" s="76"/>
      <c r="BU144" s="70"/>
      <c r="BV144" s="68"/>
      <c r="BW144" s="76"/>
      <c r="BX144" s="76"/>
      <c r="BY144" s="70"/>
      <c r="BZ144" s="68"/>
      <c r="CA144" s="69"/>
      <c r="CB144" s="69"/>
      <c r="CC144" s="70"/>
      <c r="CD144" s="68"/>
      <c r="CE144" s="69"/>
      <c r="CF144" s="69"/>
      <c r="CG144" s="70"/>
      <c r="CH144" s="5"/>
      <c r="CK144" s="9"/>
      <c r="CL144" s="12"/>
      <c r="CO144" s="9"/>
      <c r="CP144" s="12"/>
      <c r="CS144" s="9"/>
      <c r="CT144" s="12"/>
      <c r="CW144" s="9"/>
      <c r="CX144" s="12"/>
      <c r="DA144" s="9"/>
      <c r="DF144" s="12"/>
      <c r="DI144" s="9"/>
      <c r="DJ144" s="1"/>
      <c r="DK144" s="1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"/>
      <c r="DX144" s="12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9"/>
      <c r="EJ144" s="1"/>
      <c r="EK144" s="14"/>
      <c r="EL144" s="14"/>
      <c r="EM144" s="14"/>
      <c r="EN144" s="14"/>
      <c r="EO144" s="14"/>
      <c r="EP144" s="14"/>
      <c r="EQ144" s="14"/>
      <c r="ER144" s="14"/>
      <c r="ES144" s="14"/>
      <c r="EU144" s="14"/>
      <c r="EW144" s="1"/>
      <c r="EX144" s="14"/>
      <c r="EY144" s="14"/>
      <c r="EZ144" s="14"/>
      <c r="FA144" s="14"/>
      <c r="FB144" s="14"/>
      <c r="FC144" s="14"/>
      <c r="FD144" s="14"/>
      <c r="FE144" s="14"/>
      <c r="FF144" s="14"/>
      <c r="FH144" s="14"/>
      <c r="FJ144" s="1"/>
      <c r="FK144" s="14"/>
      <c r="FL144" s="14"/>
      <c r="FM144" s="14"/>
      <c r="FN144" s="14"/>
      <c r="FO144" s="14"/>
      <c r="FP144" s="14"/>
      <c r="FQ144" s="14"/>
      <c r="FR144" s="14"/>
      <c r="FS144" s="14"/>
      <c r="FT144" s="12"/>
      <c r="FU144" s="14"/>
      <c r="FV144" s="9"/>
    </row>
    <row r="145" spans="1:178" ht="14.65" thickBot="1" x14ac:dyDescent="0.5">
      <c r="A145" s="24" t="s">
        <v>73</v>
      </c>
      <c r="B145" s="9" t="s">
        <v>142</v>
      </c>
      <c r="C145" s="1"/>
      <c r="D145" s="14">
        <v>1</v>
      </c>
      <c r="E145" s="14"/>
      <c r="F145" s="14"/>
      <c r="G145" s="160"/>
      <c r="H145" s="158">
        <v>1</v>
      </c>
      <c r="I145" s="159"/>
      <c r="J145" s="14"/>
      <c r="K145" s="14"/>
      <c r="L145" s="14"/>
      <c r="M145" s="14"/>
      <c r="N145" s="14"/>
      <c r="O145" s="14"/>
      <c r="P145" s="1"/>
      <c r="Q145" s="68">
        <v>652.19000000000005</v>
      </c>
      <c r="R145" s="69"/>
      <c r="S145" s="69"/>
      <c r="T145" s="70">
        <f t="shared" si="37"/>
        <v>652.19000000000005</v>
      </c>
      <c r="U145" s="68"/>
      <c r="V145" s="69"/>
      <c r="W145" s="69"/>
      <c r="X145" s="70">
        <f t="shared" si="38"/>
        <v>0</v>
      </c>
      <c r="Y145" s="68"/>
      <c r="Z145" s="69"/>
      <c r="AA145" s="69"/>
      <c r="AB145" s="70">
        <f t="shared" si="39"/>
        <v>0</v>
      </c>
      <c r="AC145" s="172"/>
      <c r="AD145" s="170"/>
      <c r="AE145" s="170"/>
      <c r="AF145" s="168">
        <f t="shared" si="40"/>
        <v>0</v>
      </c>
      <c r="AG145" s="167">
        <v>425.48</v>
      </c>
      <c r="AH145" s="170"/>
      <c r="AI145" s="170"/>
      <c r="AJ145" s="168">
        <f t="shared" si="41"/>
        <v>425.48</v>
      </c>
      <c r="AK145" s="169"/>
      <c r="AL145" s="169"/>
      <c r="AM145" s="169"/>
      <c r="AN145" s="168">
        <f t="shared" si="42"/>
        <v>0</v>
      </c>
      <c r="AO145" s="12"/>
      <c r="AR145" s="9"/>
      <c r="AS145" s="12"/>
      <c r="AV145" s="9"/>
      <c r="AW145" s="12"/>
      <c r="AZ145" s="9"/>
      <c r="BA145" s="12"/>
      <c r="BD145" s="9"/>
      <c r="BE145" s="12"/>
      <c r="BH145" s="9"/>
      <c r="BI145" s="12"/>
      <c r="BL145" s="9"/>
      <c r="BM145" s="1"/>
      <c r="BN145" s="68"/>
      <c r="BO145" s="76"/>
      <c r="BP145" s="76"/>
      <c r="BQ145" s="70"/>
      <c r="BR145" s="68"/>
      <c r="BS145" s="76"/>
      <c r="BT145" s="76"/>
      <c r="BU145" s="70"/>
      <c r="BV145" s="68"/>
      <c r="BW145" s="76"/>
      <c r="BX145" s="76"/>
      <c r="BY145" s="70"/>
      <c r="BZ145" s="68"/>
      <c r="CA145" s="69"/>
      <c r="CB145" s="69"/>
      <c r="CC145" s="70"/>
      <c r="CD145" s="68"/>
      <c r="CE145" s="69"/>
      <c r="CF145" s="69"/>
      <c r="CG145" s="70"/>
      <c r="CH145" s="5"/>
      <c r="CK145" s="9"/>
      <c r="CL145" s="12"/>
      <c r="CO145" s="9"/>
      <c r="CP145" s="12"/>
      <c r="CS145" s="9"/>
      <c r="CT145" s="12"/>
      <c r="CW145" s="9"/>
      <c r="CX145" s="12"/>
      <c r="DA145" s="9"/>
      <c r="DF145" s="12"/>
      <c r="DI145" s="9"/>
      <c r="DJ145" s="1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"/>
      <c r="DX145" s="12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9"/>
      <c r="EJ145" s="1"/>
      <c r="EK145" s="14"/>
      <c r="EL145" s="14"/>
      <c r="EM145" s="14"/>
      <c r="EN145" s="14"/>
      <c r="EO145" s="14"/>
      <c r="EP145" s="14"/>
      <c r="EQ145" s="14"/>
      <c r="ER145" s="14"/>
      <c r="ES145" s="14"/>
      <c r="EU145" s="14"/>
      <c r="EW145" s="1"/>
      <c r="EX145" s="14"/>
      <c r="EY145" s="14"/>
      <c r="EZ145" s="14"/>
      <c r="FA145" s="14"/>
      <c r="FB145" s="14"/>
      <c r="FC145" s="14"/>
      <c r="FD145" s="14"/>
      <c r="FE145" s="14"/>
      <c r="FF145" s="14"/>
      <c r="FH145" s="14"/>
      <c r="FJ145" s="1"/>
      <c r="FK145" s="14"/>
      <c r="FL145" s="14"/>
      <c r="FM145" s="14"/>
      <c r="FN145" s="14"/>
      <c r="FO145" s="14"/>
      <c r="FP145" s="14"/>
      <c r="FQ145" s="14"/>
      <c r="FR145" s="14"/>
      <c r="FS145" s="14"/>
      <c r="FT145" s="12"/>
      <c r="FU145" s="14"/>
      <c r="FV145" s="9"/>
    </row>
    <row r="146" spans="1:178" ht="14.65" thickBot="1" x14ac:dyDescent="0.5">
      <c r="A146" s="24" t="s">
        <v>74</v>
      </c>
      <c r="B146" s="9" t="s">
        <v>142</v>
      </c>
      <c r="C146" s="1"/>
      <c r="D146" s="14"/>
      <c r="E146" s="14"/>
      <c r="F146" s="14"/>
      <c r="G146" s="160"/>
      <c r="H146" s="159"/>
      <c r="I146" s="159"/>
      <c r="J146" s="14"/>
      <c r="K146" s="14"/>
      <c r="L146" s="14"/>
      <c r="M146" s="14"/>
      <c r="N146" s="14"/>
      <c r="O146" s="14"/>
      <c r="P146" s="1"/>
      <c r="Q146" s="68"/>
      <c r="R146" s="69"/>
      <c r="S146" s="69"/>
      <c r="T146" s="70">
        <f t="shared" si="37"/>
        <v>0</v>
      </c>
      <c r="U146" s="68"/>
      <c r="V146" s="69"/>
      <c r="W146" s="69"/>
      <c r="X146" s="70">
        <f t="shared" si="38"/>
        <v>0</v>
      </c>
      <c r="Y146" s="68"/>
      <c r="Z146" s="69"/>
      <c r="AA146" s="69"/>
      <c r="AB146" s="70">
        <f t="shared" si="39"/>
        <v>0</v>
      </c>
      <c r="AC146" s="172"/>
      <c r="AD146" s="170"/>
      <c r="AE146" s="170"/>
      <c r="AF146" s="168">
        <f t="shared" si="40"/>
        <v>0</v>
      </c>
      <c r="AG146" s="170"/>
      <c r="AH146" s="170"/>
      <c r="AI146" s="170"/>
      <c r="AJ146" s="168">
        <f t="shared" si="41"/>
        <v>0</v>
      </c>
      <c r="AK146" s="169"/>
      <c r="AL146" s="169"/>
      <c r="AM146" s="169"/>
      <c r="AN146" s="168">
        <f t="shared" si="42"/>
        <v>0</v>
      </c>
      <c r="AO146" s="12"/>
      <c r="AR146" s="9"/>
      <c r="AS146" s="12"/>
      <c r="AV146" s="9"/>
      <c r="AW146" s="12"/>
      <c r="AZ146" s="9"/>
      <c r="BA146" s="12"/>
      <c r="BD146" s="9"/>
      <c r="BE146" s="12"/>
      <c r="BH146" s="9"/>
      <c r="BI146" s="12"/>
      <c r="BL146" s="9"/>
      <c r="BM146" s="1"/>
      <c r="BN146" s="68"/>
      <c r="BO146" s="76"/>
      <c r="BP146" s="76"/>
      <c r="BQ146" s="70"/>
      <c r="BR146" s="68"/>
      <c r="BS146" s="76"/>
      <c r="BT146" s="76"/>
      <c r="BU146" s="70"/>
      <c r="BV146" s="68"/>
      <c r="BW146" s="76"/>
      <c r="BX146" s="76"/>
      <c r="BY146" s="70"/>
      <c r="BZ146" s="68"/>
      <c r="CA146" s="69"/>
      <c r="CB146" s="69"/>
      <c r="CC146" s="70"/>
      <c r="CD146" s="68"/>
      <c r="CE146" s="69"/>
      <c r="CF146" s="69"/>
      <c r="CG146" s="70"/>
      <c r="CH146" s="5"/>
      <c r="CK146" s="9"/>
      <c r="CL146" s="12"/>
      <c r="CO146" s="9"/>
      <c r="CP146" s="12"/>
      <c r="CS146" s="9"/>
      <c r="CT146" s="12"/>
      <c r="CW146" s="9"/>
      <c r="CX146" s="12"/>
      <c r="DA146" s="9"/>
      <c r="DF146" s="12"/>
      <c r="DI146" s="9"/>
      <c r="DJ146" s="1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"/>
      <c r="DX146" s="12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9"/>
      <c r="EJ146" s="1"/>
      <c r="EK146" s="14"/>
      <c r="EL146" s="14"/>
      <c r="EM146" s="14"/>
      <c r="EN146" s="14"/>
      <c r="EO146" s="14"/>
      <c r="EP146" s="14"/>
      <c r="EQ146" s="14"/>
      <c r="ER146" s="14"/>
      <c r="ES146" s="14"/>
      <c r="EU146" s="14"/>
      <c r="EW146" s="1"/>
      <c r="EX146" s="14"/>
      <c r="EY146" s="14"/>
      <c r="EZ146" s="14"/>
      <c r="FA146" s="14"/>
      <c r="FB146" s="14"/>
      <c r="FC146" s="14"/>
      <c r="FD146" s="14"/>
      <c r="FE146" s="14"/>
      <c r="FF146" s="14"/>
      <c r="FH146" s="14"/>
      <c r="FJ146" s="1"/>
      <c r="FK146" s="14"/>
      <c r="FL146" s="14"/>
      <c r="FM146" s="14"/>
      <c r="FN146" s="14"/>
      <c r="FO146" s="14"/>
      <c r="FP146" s="14"/>
      <c r="FQ146" s="14"/>
      <c r="FR146" s="14"/>
      <c r="FS146" s="14"/>
      <c r="FT146" s="12"/>
      <c r="FU146" s="14"/>
      <c r="FV146" s="9"/>
    </row>
    <row r="147" spans="1:178" ht="14.65" thickBot="1" x14ac:dyDescent="0.5">
      <c r="A147" s="24" t="s">
        <v>75</v>
      </c>
      <c r="B147" s="9" t="s">
        <v>142</v>
      </c>
      <c r="C147" s="1"/>
      <c r="D147" s="14"/>
      <c r="E147" s="14"/>
      <c r="F147" s="14"/>
      <c r="G147" s="160"/>
      <c r="H147" s="159"/>
      <c r="I147" s="159"/>
      <c r="J147" s="14"/>
      <c r="K147" s="14"/>
      <c r="L147" s="14"/>
      <c r="M147" s="14"/>
      <c r="N147" s="14"/>
      <c r="O147" s="14"/>
      <c r="P147" s="1"/>
      <c r="Q147" s="68"/>
      <c r="R147" s="69"/>
      <c r="S147" s="69"/>
      <c r="T147" s="70">
        <f t="shared" si="37"/>
        <v>0</v>
      </c>
      <c r="U147" s="68"/>
      <c r="V147" s="69"/>
      <c r="W147" s="69"/>
      <c r="X147" s="70">
        <f t="shared" si="38"/>
        <v>0</v>
      </c>
      <c r="Y147" s="68"/>
      <c r="Z147" s="69"/>
      <c r="AA147" s="69"/>
      <c r="AB147" s="70">
        <f t="shared" si="39"/>
        <v>0</v>
      </c>
      <c r="AC147" s="172"/>
      <c r="AD147" s="170"/>
      <c r="AE147" s="170"/>
      <c r="AF147" s="168">
        <f t="shared" si="40"/>
        <v>0</v>
      </c>
      <c r="AG147" s="170"/>
      <c r="AH147" s="170"/>
      <c r="AI147" s="170"/>
      <c r="AJ147" s="168">
        <f t="shared" si="41"/>
        <v>0</v>
      </c>
      <c r="AK147" s="169"/>
      <c r="AL147" s="169"/>
      <c r="AM147" s="169"/>
      <c r="AN147" s="168">
        <f t="shared" si="42"/>
        <v>0</v>
      </c>
      <c r="AO147" s="12"/>
      <c r="AR147" s="9"/>
      <c r="AS147" s="12"/>
      <c r="AV147" s="9"/>
      <c r="AW147" s="12"/>
      <c r="AZ147" s="9"/>
      <c r="BA147" s="12"/>
      <c r="BD147" s="9"/>
      <c r="BE147" s="12"/>
      <c r="BH147" s="9"/>
      <c r="BI147" s="12"/>
      <c r="BL147" s="9"/>
      <c r="BM147" s="1"/>
      <c r="BN147" s="68"/>
      <c r="BO147" s="76"/>
      <c r="BP147" s="76"/>
      <c r="BQ147" s="70"/>
      <c r="BR147" s="68"/>
      <c r="BS147" s="76"/>
      <c r="BT147" s="76"/>
      <c r="BU147" s="70"/>
      <c r="BV147" s="68"/>
      <c r="BW147" s="76"/>
      <c r="BX147" s="76"/>
      <c r="BY147" s="70"/>
      <c r="BZ147" s="68"/>
      <c r="CA147" s="69"/>
      <c r="CB147" s="69"/>
      <c r="CC147" s="70"/>
      <c r="CD147" s="68"/>
      <c r="CE147" s="69"/>
      <c r="CF147" s="69"/>
      <c r="CG147" s="70"/>
      <c r="CH147" s="5"/>
      <c r="CK147" s="9"/>
      <c r="CL147" s="12"/>
      <c r="CO147" s="9"/>
      <c r="CP147" s="12"/>
      <c r="CS147" s="9"/>
      <c r="CT147" s="12"/>
      <c r="CW147" s="9"/>
      <c r="CX147" s="12"/>
      <c r="DA147" s="9"/>
      <c r="DF147" s="12"/>
      <c r="DI147" s="9"/>
      <c r="DJ147" s="1"/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  <c r="DW147" s="1"/>
      <c r="DX147" s="12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9"/>
      <c r="EJ147" s="1"/>
      <c r="EK147" s="14"/>
      <c r="EL147" s="14"/>
      <c r="EM147" s="14"/>
      <c r="EN147" s="14"/>
      <c r="EO147" s="14"/>
      <c r="EP147" s="14"/>
      <c r="EQ147" s="14"/>
      <c r="ER147" s="14"/>
      <c r="ES147" s="14"/>
      <c r="EU147" s="14"/>
      <c r="EW147" s="1"/>
      <c r="EX147" s="14"/>
      <c r="EY147" s="14"/>
      <c r="EZ147" s="14"/>
      <c r="FA147" s="14"/>
      <c r="FB147" s="14"/>
      <c r="FC147" s="14"/>
      <c r="FD147" s="14"/>
      <c r="FE147" s="14"/>
      <c r="FF147" s="14"/>
      <c r="FH147" s="14"/>
      <c r="FJ147" s="1"/>
      <c r="FK147" s="14"/>
      <c r="FL147" s="14"/>
      <c r="FM147" s="14"/>
      <c r="FN147" s="14"/>
      <c r="FO147" s="14"/>
      <c r="FP147" s="14"/>
      <c r="FQ147" s="14"/>
      <c r="FR147" s="14"/>
      <c r="FS147" s="14"/>
      <c r="FT147" s="12"/>
      <c r="FU147" s="14"/>
      <c r="FV147" s="9"/>
    </row>
    <row r="148" spans="1:178" ht="14.65" thickBot="1" x14ac:dyDescent="0.5">
      <c r="A148" s="24" t="s">
        <v>76</v>
      </c>
      <c r="B148" s="9" t="s">
        <v>142</v>
      </c>
      <c r="C148" s="1"/>
      <c r="D148" s="14"/>
      <c r="E148" s="14"/>
      <c r="F148" s="14"/>
      <c r="G148" s="160"/>
      <c r="H148" s="159"/>
      <c r="I148" s="159"/>
      <c r="J148" s="14"/>
      <c r="K148" s="14"/>
      <c r="L148" s="14"/>
      <c r="M148" s="14"/>
      <c r="N148" s="14"/>
      <c r="O148" s="14"/>
      <c r="P148" s="1"/>
      <c r="Q148" s="68"/>
      <c r="R148" s="69"/>
      <c r="S148" s="69"/>
      <c r="T148" s="70">
        <f t="shared" si="37"/>
        <v>0</v>
      </c>
      <c r="U148" s="68"/>
      <c r="V148" s="69"/>
      <c r="W148" s="69"/>
      <c r="X148" s="70">
        <f t="shared" si="38"/>
        <v>0</v>
      </c>
      <c r="Y148" s="68"/>
      <c r="Z148" s="69"/>
      <c r="AA148" s="69"/>
      <c r="AB148" s="70">
        <f t="shared" si="39"/>
        <v>0</v>
      </c>
      <c r="AC148" s="172"/>
      <c r="AD148" s="170"/>
      <c r="AE148" s="170"/>
      <c r="AF148" s="168">
        <f t="shared" si="40"/>
        <v>0</v>
      </c>
      <c r="AG148" s="170"/>
      <c r="AH148" s="170"/>
      <c r="AI148" s="170"/>
      <c r="AJ148" s="168">
        <f t="shared" si="41"/>
        <v>0</v>
      </c>
      <c r="AK148" s="169"/>
      <c r="AL148" s="169"/>
      <c r="AM148" s="169"/>
      <c r="AN148" s="168">
        <f t="shared" si="42"/>
        <v>0</v>
      </c>
      <c r="AO148" s="12"/>
      <c r="AR148" s="9"/>
      <c r="AS148" s="12"/>
      <c r="AV148" s="9"/>
      <c r="AW148" s="12"/>
      <c r="AZ148" s="9"/>
      <c r="BA148" s="12"/>
      <c r="BD148" s="9"/>
      <c r="BE148" s="12"/>
      <c r="BH148" s="9"/>
      <c r="BI148" s="12"/>
      <c r="BL148" s="9"/>
      <c r="BM148" s="1"/>
      <c r="BN148" s="68"/>
      <c r="BO148" s="76"/>
      <c r="BP148" s="76"/>
      <c r="BQ148" s="70"/>
      <c r="BR148" s="68"/>
      <c r="BS148" s="76"/>
      <c r="BT148" s="76"/>
      <c r="BU148" s="70"/>
      <c r="BV148" s="68"/>
      <c r="BW148" s="76"/>
      <c r="BX148" s="76"/>
      <c r="BY148" s="70"/>
      <c r="BZ148" s="68"/>
      <c r="CA148" s="69"/>
      <c r="CB148" s="69"/>
      <c r="CC148" s="70"/>
      <c r="CD148" s="68"/>
      <c r="CE148" s="69"/>
      <c r="CF148" s="69"/>
      <c r="CG148" s="70"/>
      <c r="CH148" s="5"/>
      <c r="CK148" s="9"/>
      <c r="CL148" s="12"/>
      <c r="CO148" s="9"/>
      <c r="CP148" s="12"/>
      <c r="CS148" s="9"/>
      <c r="CT148" s="12"/>
      <c r="CW148" s="9"/>
      <c r="CX148" s="12"/>
      <c r="DA148" s="9"/>
      <c r="DF148" s="12"/>
      <c r="DI148" s="9"/>
      <c r="DJ148" s="1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1"/>
      <c r="DX148" s="12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9"/>
      <c r="EJ148" s="1"/>
      <c r="EK148" s="14"/>
      <c r="EL148" s="14"/>
      <c r="EM148" s="14"/>
      <c r="EN148" s="14"/>
      <c r="EO148" s="14"/>
      <c r="EP148" s="14"/>
      <c r="EQ148" s="14"/>
      <c r="ER148" s="14"/>
      <c r="ES148" s="14"/>
      <c r="EU148" s="14"/>
      <c r="EW148" s="1"/>
      <c r="EX148" s="14"/>
      <c r="EY148" s="14"/>
      <c r="EZ148" s="14"/>
      <c r="FA148" s="14"/>
      <c r="FB148" s="14"/>
      <c r="FC148" s="14"/>
      <c r="FD148" s="14"/>
      <c r="FE148" s="14"/>
      <c r="FF148" s="14"/>
      <c r="FH148" s="14"/>
      <c r="FJ148" s="1"/>
      <c r="FK148" s="14"/>
      <c r="FL148" s="14"/>
      <c r="FM148" s="14"/>
      <c r="FN148" s="14"/>
      <c r="FO148" s="14"/>
      <c r="FP148" s="14"/>
      <c r="FQ148" s="14"/>
      <c r="FR148" s="14"/>
      <c r="FS148" s="14"/>
      <c r="FT148" s="12"/>
      <c r="FU148" s="14"/>
      <c r="FV148" s="9"/>
    </row>
    <row r="149" spans="1:178" ht="14.65" thickBot="1" x14ac:dyDescent="0.5">
      <c r="A149" s="24" t="s">
        <v>77</v>
      </c>
      <c r="B149" s="9" t="s">
        <v>142</v>
      </c>
      <c r="C149" s="1"/>
      <c r="D149" s="14">
        <v>1</v>
      </c>
      <c r="E149" s="14"/>
      <c r="F149" s="14"/>
      <c r="G149" s="160"/>
      <c r="H149" s="158">
        <v>1</v>
      </c>
      <c r="I149" s="158">
        <v>1</v>
      </c>
      <c r="J149" s="14"/>
      <c r="K149" s="14"/>
      <c r="L149" s="14"/>
      <c r="M149" s="14"/>
      <c r="N149" s="14"/>
      <c r="O149" s="14"/>
      <c r="P149" s="1"/>
      <c r="Q149" s="68"/>
      <c r="R149" s="69"/>
      <c r="S149" s="69">
        <v>120</v>
      </c>
      <c r="T149" s="70">
        <f t="shared" si="37"/>
        <v>120</v>
      </c>
      <c r="U149" s="68"/>
      <c r="V149" s="69"/>
      <c r="W149" s="69"/>
      <c r="X149" s="70">
        <f t="shared" si="38"/>
        <v>0</v>
      </c>
      <c r="Y149" s="68"/>
      <c r="Z149" s="69"/>
      <c r="AA149" s="69"/>
      <c r="AB149" s="70">
        <f t="shared" si="39"/>
        <v>0</v>
      </c>
      <c r="AC149" s="172"/>
      <c r="AD149" s="170"/>
      <c r="AE149" s="170"/>
      <c r="AF149" s="168">
        <f t="shared" si="40"/>
        <v>0</v>
      </c>
      <c r="AG149" s="171">
        <v>10</v>
      </c>
      <c r="AH149" s="170"/>
      <c r="AI149" s="170"/>
      <c r="AJ149" s="168">
        <f t="shared" si="41"/>
        <v>10</v>
      </c>
      <c r="AK149" s="169"/>
      <c r="AL149" s="171">
        <v>10</v>
      </c>
      <c r="AM149" s="169"/>
      <c r="AN149" s="168">
        <f t="shared" si="42"/>
        <v>10</v>
      </c>
      <c r="AO149" s="12"/>
      <c r="AR149" s="9"/>
      <c r="AS149" s="12"/>
      <c r="AV149" s="9"/>
      <c r="AW149" s="12"/>
      <c r="AZ149" s="9"/>
      <c r="BA149" s="12"/>
      <c r="BD149" s="9"/>
      <c r="BE149" s="12"/>
      <c r="BH149" s="9"/>
      <c r="BI149" s="12"/>
      <c r="BL149" s="9"/>
      <c r="BM149" s="1"/>
      <c r="BN149" s="68"/>
      <c r="BO149" s="76"/>
      <c r="BP149" s="76"/>
      <c r="BQ149" s="70"/>
      <c r="BR149" s="68"/>
      <c r="BS149" s="76"/>
      <c r="BT149" s="76"/>
      <c r="BU149" s="70"/>
      <c r="BV149" s="68"/>
      <c r="BW149" s="76"/>
      <c r="BX149" s="76"/>
      <c r="BY149" s="70"/>
      <c r="BZ149" s="68"/>
      <c r="CA149" s="69"/>
      <c r="CB149" s="69"/>
      <c r="CC149" s="70"/>
      <c r="CD149" s="68"/>
      <c r="CE149" s="69"/>
      <c r="CF149" s="69"/>
      <c r="CG149" s="70"/>
      <c r="CH149" s="5"/>
      <c r="CK149" s="9"/>
      <c r="CL149" s="12"/>
      <c r="CO149" s="9"/>
      <c r="CP149" s="12"/>
      <c r="CS149" s="9"/>
      <c r="CT149" s="12"/>
      <c r="CW149" s="9"/>
      <c r="CX149" s="12"/>
      <c r="DA149" s="9"/>
      <c r="DF149" s="12"/>
      <c r="DI149" s="9"/>
      <c r="DJ149" s="1"/>
      <c r="DK149" s="14"/>
      <c r="DL149" s="14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  <c r="DW149" s="1"/>
      <c r="DX149" s="12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9"/>
      <c r="EJ149" s="1"/>
      <c r="EK149" s="14"/>
      <c r="EL149" s="14"/>
      <c r="EM149" s="14"/>
      <c r="EN149" s="14"/>
      <c r="EO149" s="14"/>
      <c r="EP149" s="14"/>
      <c r="EQ149" s="14"/>
      <c r="ER149" s="14"/>
      <c r="ES149" s="14"/>
      <c r="EU149" s="14"/>
      <c r="EW149" s="1"/>
      <c r="EX149" s="14"/>
      <c r="EY149" s="14"/>
      <c r="EZ149" s="14"/>
      <c r="FA149" s="14"/>
      <c r="FB149" s="14"/>
      <c r="FC149" s="14"/>
      <c r="FD149" s="14"/>
      <c r="FE149" s="14"/>
      <c r="FF149" s="14"/>
      <c r="FH149" s="14"/>
      <c r="FJ149" s="1"/>
      <c r="FK149" s="14"/>
      <c r="FL149" s="14"/>
      <c r="FM149" s="14"/>
      <c r="FN149" s="14"/>
      <c r="FO149" s="14"/>
      <c r="FP149" s="14"/>
      <c r="FQ149" s="14"/>
      <c r="FR149" s="14"/>
      <c r="FS149" s="14"/>
      <c r="FT149" s="12"/>
      <c r="FU149" s="14"/>
      <c r="FV149" s="9"/>
    </row>
    <row r="150" spans="1:178" ht="14.65" thickBot="1" x14ac:dyDescent="0.5">
      <c r="A150" s="24" t="s">
        <v>78</v>
      </c>
      <c r="B150" s="9" t="s">
        <v>142</v>
      </c>
      <c r="C150" s="1"/>
      <c r="D150" s="14"/>
      <c r="E150" s="14"/>
      <c r="F150" s="14"/>
      <c r="G150" s="160"/>
      <c r="H150" s="159"/>
      <c r="I150" s="159"/>
      <c r="J150" s="14"/>
      <c r="K150" s="14"/>
      <c r="L150" s="14"/>
      <c r="M150" s="14"/>
      <c r="N150" s="14"/>
      <c r="O150" s="14"/>
      <c r="P150" s="1"/>
      <c r="Q150" s="68"/>
      <c r="R150" s="69"/>
      <c r="S150" s="69"/>
      <c r="T150" s="70">
        <f t="shared" si="37"/>
        <v>0</v>
      </c>
      <c r="U150" s="68"/>
      <c r="V150" s="69"/>
      <c r="W150" s="69"/>
      <c r="X150" s="70">
        <f t="shared" si="38"/>
        <v>0</v>
      </c>
      <c r="Y150" s="68"/>
      <c r="Z150" s="69"/>
      <c r="AA150" s="69"/>
      <c r="AB150" s="70">
        <f t="shared" si="39"/>
        <v>0</v>
      </c>
      <c r="AC150" s="172"/>
      <c r="AD150" s="170"/>
      <c r="AE150" s="170"/>
      <c r="AF150" s="168">
        <f t="shared" si="40"/>
        <v>0</v>
      </c>
      <c r="AG150" s="170"/>
      <c r="AH150" s="170"/>
      <c r="AI150" s="170"/>
      <c r="AJ150" s="168">
        <f t="shared" si="41"/>
        <v>0</v>
      </c>
      <c r="AK150" s="169"/>
      <c r="AL150" s="169"/>
      <c r="AM150" s="169"/>
      <c r="AN150" s="168">
        <f t="shared" si="42"/>
        <v>0</v>
      </c>
      <c r="AO150" s="12"/>
      <c r="AR150" s="9"/>
      <c r="AS150" s="12"/>
      <c r="AV150" s="9"/>
      <c r="AW150" s="12"/>
      <c r="AZ150" s="9"/>
      <c r="BA150" s="12"/>
      <c r="BD150" s="9"/>
      <c r="BE150" s="12"/>
      <c r="BH150" s="9"/>
      <c r="BI150" s="12"/>
      <c r="BL150" s="9"/>
      <c r="BM150" s="1"/>
      <c r="BN150" s="68"/>
      <c r="BO150" s="76"/>
      <c r="BP150" s="76"/>
      <c r="BQ150" s="70"/>
      <c r="BR150" s="68"/>
      <c r="BS150" s="76"/>
      <c r="BT150" s="76"/>
      <c r="BU150" s="70"/>
      <c r="BV150" s="68"/>
      <c r="BW150" s="76"/>
      <c r="BX150" s="76"/>
      <c r="BY150" s="70"/>
      <c r="BZ150" s="68"/>
      <c r="CA150" s="69"/>
      <c r="CB150" s="69"/>
      <c r="CC150" s="70"/>
      <c r="CD150" s="68"/>
      <c r="CE150" s="69"/>
      <c r="CF150" s="69"/>
      <c r="CG150" s="70"/>
      <c r="CH150" s="5"/>
      <c r="CK150" s="9"/>
      <c r="CL150" s="12"/>
      <c r="CO150" s="9"/>
      <c r="CP150" s="12"/>
      <c r="CS150" s="9"/>
      <c r="CT150" s="12"/>
      <c r="CW150" s="9"/>
      <c r="CX150" s="12"/>
      <c r="DA150" s="9"/>
      <c r="DF150" s="12"/>
      <c r="DI150" s="9"/>
      <c r="DJ150" s="1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  <c r="DW150" s="1"/>
      <c r="DX150" s="12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9"/>
      <c r="EJ150" s="1"/>
      <c r="EK150" s="14"/>
      <c r="EL150" s="14"/>
      <c r="EM150" s="14"/>
      <c r="EN150" s="14"/>
      <c r="EO150" s="14"/>
      <c r="EP150" s="14"/>
      <c r="EQ150" s="14"/>
      <c r="ER150" s="14"/>
      <c r="ES150" s="14"/>
      <c r="EU150" s="14"/>
      <c r="EW150" s="1"/>
      <c r="EX150" s="14"/>
      <c r="EY150" s="14"/>
      <c r="EZ150" s="14"/>
      <c r="FA150" s="14"/>
      <c r="FB150" s="14"/>
      <c r="FC150" s="14"/>
      <c r="FD150" s="14"/>
      <c r="FE150" s="14"/>
      <c r="FF150" s="14"/>
      <c r="FH150" s="14"/>
      <c r="FJ150" s="1"/>
      <c r="FK150" s="14"/>
      <c r="FL150" s="14"/>
      <c r="FM150" s="14"/>
      <c r="FN150" s="14"/>
      <c r="FO150" s="14"/>
      <c r="FP150" s="14"/>
      <c r="FQ150" s="14"/>
      <c r="FR150" s="14"/>
      <c r="FS150" s="14"/>
      <c r="FT150" s="12"/>
      <c r="FU150" s="14"/>
      <c r="FV150" s="9"/>
    </row>
    <row r="151" spans="1:178" ht="14.65" thickBot="1" x14ac:dyDescent="0.5">
      <c r="A151" s="24" t="s">
        <v>79</v>
      </c>
      <c r="B151" s="9" t="s">
        <v>142</v>
      </c>
      <c r="C151" s="1"/>
      <c r="D151" s="14">
        <v>1</v>
      </c>
      <c r="E151" s="14"/>
      <c r="F151" s="14"/>
      <c r="G151" s="160"/>
      <c r="H151" s="159"/>
      <c r="I151" s="159"/>
      <c r="J151" s="14"/>
      <c r="K151" s="14"/>
      <c r="L151" s="14"/>
      <c r="M151" s="14"/>
      <c r="N151" s="14"/>
      <c r="O151" s="14"/>
      <c r="P151" s="1"/>
      <c r="Q151" s="68">
        <v>1041.5899999999999</v>
      </c>
      <c r="R151" s="69"/>
      <c r="S151" s="69"/>
      <c r="T151" s="70">
        <f t="shared" si="37"/>
        <v>1041.5899999999999</v>
      </c>
      <c r="U151" s="68"/>
      <c r="V151" s="69"/>
      <c r="W151" s="69"/>
      <c r="X151" s="70">
        <f t="shared" si="38"/>
        <v>0</v>
      </c>
      <c r="Y151" s="68"/>
      <c r="Z151" s="69"/>
      <c r="AA151" s="69"/>
      <c r="AB151" s="70">
        <f t="shared" si="39"/>
        <v>0</v>
      </c>
      <c r="AC151" s="172"/>
      <c r="AD151" s="170"/>
      <c r="AE151" s="170"/>
      <c r="AF151" s="168">
        <f t="shared" si="40"/>
        <v>0</v>
      </c>
      <c r="AG151" s="170"/>
      <c r="AH151" s="170"/>
      <c r="AI151" s="170"/>
      <c r="AJ151" s="168">
        <f t="shared" si="41"/>
        <v>0</v>
      </c>
      <c r="AK151" s="169"/>
      <c r="AL151" s="169"/>
      <c r="AM151" s="169"/>
      <c r="AN151" s="168">
        <f t="shared" si="42"/>
        <v>0</v>
      </c>
      <c r="AO151" s="12"/>
      <c r="AR151" s="9"/>
      <c r="AS151" s="12"/>
      <c r="AV151" s="9"/>
      <c r="AW151" s="12"/>
      <c r="AZ151" s="9"/>
      <c r="BA151" s="12"/>
      <c r="BD151" s="9"/>
      <c r="BE151" s="12"/>
      <c r="BH151" s="9"/>
      <c r="BI151" s="12"/>
      <c r="BL151" s="9"/>
      <c r="BM151" s="1"/>
      <c r="BN151" s="68"/>
      <c r="BO151" s="76"/>
      <c r="BP151" s="76"/>
      <c r="BQ151" s="70"/>
      <c r="BR151" s="68"/>
      <c r="BS151" s="76"/>
      <c r="BT151" s="76"/>
      <c r="BU151" s="70"/>
      <c r="BV151" s="68"/>
      <c r="BW151" s="76"/>
      <c r="BX151" s="76"/>
      <c r="BY151" s="70"/>
      <c r="BZ151" s="68"/>
      <c r="CA151" s="69"/>
      <c r="CB151" s="69"/>
      <c r="CC151" s="70"/>
      <c r="CD151" s="68"/>
      <c r="CE151" s="69"/>
      <c r="CF151" s="69"/>
      <c r="CG151" s="70"/>
      <c r="CH151" s="5"/>
      <c r="CK151" s="9"/>
      <c r="CL151" s="12"/>
      <c r="CO151" s="9"/>
      <c r="CP151" s="12"/>
      <c r="CS151" s="9"/>
      <c r="CT151" s="12"/>
      <c r="CW151" s="9"/>
      <c r="CX151" s="12"/>
      <c r="DA151" s="9"/>
      <c r="DF151" s="12"/>
      <c r="DI151" s="9"/>
      <c r="DJ151" s="1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1"/>
      <c r="DX151" s="12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9"/>
      <c r="EJ151" s="1"/>
      <c r="EK151" s="14"/>
      <c r="EL151" s="14"/>
      <c r="EM151" s="14"/>
      <c r="EN151" s="14"/>
      <c r="EO151" s="14"/>
      <c r="EP151" s="14"/>
      <c r="EQ151" s="14"/>
      <c r="ER151" s="14"/>
      <c r="ES151" s="14"/>
      <c r="EU151" s="14"/>
      <c r="EW151" s="1"/>
      <c r="EX151" s="14"/>
      <c r="EY151" s="14"/>
      <c r="EZ151" s="14"/>
      <c r="FA151" s="14"/>
      <c r="FB151" s="14"/>
      <c r="FC151" s="14"/>
      <c r="FD151" s="14"/>
      <c r="FE151" s="14"/>
      <c r="FF151" s="14"/>
      <c r="FH151" s="14"/>
      <c r="FJ151" s="1"/>
      <c r="FK151" s="14"/>
      <c r="FL151" s="14"/>
      <c r="FM151" s="14"/>
      <c r="FN151" s="14"/>
      <c r="FO151" s="14"/>
      <c r="FP151" s="14"/>
      <c r="FQ151" s="14"/>
      <c r="FR151" s="14"/>
      <c r="FS151" s="14"/>
      <c r="FT151" s="12"/>
      <c r="FU151" s="14"/>
      <c r="FV151" s="9"/>
    </row>
    <row r="152" spans="1:178" ht="14.65" thickBot="1" x14ac:dyDescent="0.5">
      <c r="A152" s="24" t="s">
        <v>80</v>
      </c>
      <c r="B152" s="9" t="s">
        <v>142</v>
      </c>
      <c r="C152" s="1"/>
      <c r="D152" s="14"/>
      <c r="E152" s="14">
        <v>1</v>
      </c>
      <c r="F152" s="14"/>
      <c r="G152" s="160"/>
      <c r="H152" s="159"/>
      <c r="I152" s="159"/>
      <c r="J152" s="14"/>
      <c r="K152" s="14"/>
      <c r="L152" s="14"/>
      <c r="M152" s="14"/>
      <c r="N152" s="14"/>
      <c r="O152" s="14"/>
      <c r="P152" s="1"/>
      <c r="Q152" s="68"/>
      <c r="R152" s="69"/>
      <c r="S152" s="69"/>
      <c r="T152" s="70">
        <f t="shared" si="37"/>
        <v>0</v>
      </c>
      <c r="U152" s="68">
        <v>20</v>
      </c>
      <c r="V152" s="69"/>
      <c r="W152" s="69"/>
      <c r="X152" s="70">
        <f t="shared" si="38"/>
        <v>20</v>
      </c>
      <c r="Y152" s="68"/>
      <c r="Z152" s="69"/>
      <c r="AA152" s="69"/>
      <c r="AB152" s="70">
        <f t="shared" si="39"/>
        <v>0</v>
      </c>
      <c r="AC152" s="172"/>
      <c r="AD152" s="170"/>
      <c r="AE152" s="170"/>
      <c r="AF152" s="168">
        <f t="shared" si="40"/>
        <v>0</v>
      </c>
      <c r="AG152" s="170"/>
      <c r="AH152" s="170"/>
      <c r="AI152" s="170"/>
      <c r="AJ152" s="168">
        <f t="shared" si="41"/>
        <v>0</v>
      </c>
      <c r="AK152" s="169"/>
      <c r="AL152" s="169"/>
      <c r="AM152" s="169"/>
      <c r="AN152" s="168">
        <f t="shared" si="42"/>
        <v>0</v>
      </c>
      <c r="AO152" s="12"/>
      <c r="AR152" s="9"/>
      <c r="AS152" s="12"/>
      <c r="AV152" s="9"/>
      <c r="AW152" s="12"/>
      <c r="AZ152" s="9"/>
      <c r="BA152" s="12"/>
      <c r="BD152" s="9"/>
      <c r="BE152" s="12"/>
      <c r="BH152" s="9"/>
      <c r="BI152" s="12"/>
      <c r="BL152" s="9"/>
      <c r="BM152" s="1"/>
      <c r="BN152" s="68"/>
      <c r="BO152" s="76"/>
      <c r="BP152" s="76"/>
      <c r="BQ152" s="70"/>
      <c r="BR152" s="68"/>
      <c r="BS152" s="76"/>
      <c r="BT152" s="76"/>
      <c r="BU152" s="70"/>
      <c r="BV152" s="68"/>
      <c r="BW152" s="76"/>
      <c r="BX152" s="76"/>
      <c r="BY152" s="70"/>
      <c r="BZ152" s="68"/>
      <c r="CA152" s="69"/>
      <c r="CB152" s="69"/>
      <c r="CC152" s="70"/>
      <c r="CD152" s="68"/>
      <c r="CE152" s="69"/>
      <c r="CF152" s="69"/>
      <c r="CG152" s="70"/>
      <c r="CH152" s="5"/>
      <c r="CK152" s="9"/>
      <c r="CL152" s="12"/>
      <c r="CO152" s="9"/>
      <c r="CP152" s="12"/>
      <c r="CS152" s="9"/>
      <c r="CT152" s="12"/>
      <c r="CW152" s="9"/>
      <c r="CX152" s="12"/>
      <c r="DA152" s="9"/>
      <c r="DF152" s="12"/>
      <c r="DI152" s="9"/>
      <c r="DJ152" s="1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1"/>
      <c r="DX152" s="12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9"/>
      <c r="EJ152" s="1"/>
      <c r="EK152" s="14"/>
      <c r="EL152" s="14"/>
      <c r="EM152" s="14"/>
      <c r="EN152" s="14"/>
      <c r="EO152" s="14"/>
      <c r="EP152" s="14"/>
      <c r="EQ152" s="14"/>
      <c r="ER152" s="14"/>
      <c r="ES152" s="14"/>
      <c r="EU152" s="14"/>
      <c r="EW152" s="1"/>
      <c r="EX152" s="14"/>
      <c r="EY152" s="14"/>
      <c r="EZ152" s="14"/>
      <c r="FA152" s="14"/>
      <c r="FB152" s="14"/>
      <c r="FC152" s="14"/>
      <c r="FD152" s="14"/>
      <c r="FE152" s="14"/>
      <c r="FF152" s="14"/>
      <c r="FH152" s="14"/>
      <c r="FJ152" s="1"/>
      <c r="FK152" s="14"/>
      <c r="FL152" s="14"/>
      <c r="FM152" s="14"/>
      <c r="FN152" s="14"/>
      <c r="FO152" s="14"/>
      <c r="FP152" s="14"/>
      <c r="FQ152" s="14"/>
      <c r="FR152" s="14"/>
      <c r="FS152" s="14"/>
      <c r="FT152" s="12"/>
      <c r="FU152" s="14"/>
      <c r="FV152" s="9"/>
    </row>
    <row r="153" spans="1:178" ht="14.65" thickBot="1" x14ac:dyDescent="0.5">
      <c r="A153" s="24" t="s">
        <v>81</v>
      </c>
      <c r="B153" s="9" t="s">
        <v>142</v>
      </c>
      <c r="C153" s="1"/>
      <c r="D153" s="14">
        <v>1</v>
      </c>
      <c r="E153" s="14">
        <v>1</v>
      </c>
      <c r="F153" s="14">
        <v>2</v>
      </c>
      <c r="G153" s="158">
        <v>2</v>
      </c>
      <c r="H153" s="159"/>
      <c r="I153" s="158">
        <v>1</v>
      </c>
      <c r="J153" s="14"/>
      <c r="K153" s="14"/>
      <c r="L153" s="14"/>
      <c r="M153" s="14"/>
      <c r="N153" s="14"/>
      <c r="O153" s="14"/>
      <c r="P153" s="1"/>
      <c r="Q153" s="68">
        <v>60</v>
      </c>
      <c r="R153" s="69"/>
      <c r="S153" s="69"/>
      <c r="T153" s="70">
        <f t="shared" si="37"/>
        <v>60</v>
      </c>
      <c r="U153" s="68"/>
      <c r="V153" s="69">
        <v>120</v>
      </c>
      <c r="W153" s="69"/>
      <c r="X153" s="70">
        <f t="shared" si="38"/>
        <v>120</v>
      </c>
      <c r="Y153" s="68">
        <v>0.56000000000000005</v>
      </c>
      <c r="Z153" s="69"/>
      <c r="AA153" s="69">
        <v>180</v>
      </c>
      <c r="AB153" s="70">
        <f t="shared" si="39"/>
        <v>180.56</v>
      </c>
      <c r="AC153" s="166">
        <v>0.56000000000000005</v>
      </c>
      <c r="AD153" s="170"/>
      <c r="AE153" s="171">
        <v>240</v>
      </c>
      <c r="AF153" s="168">
        <f t="shared" si="40"/>
        <v>240.56</v>
      </c>
      <c r="AG153" s="170"/>
      <c r="AH153" s="170"/>
      <c r="AI153" s="170"/>
      <c r="AJ153" s="168">
        <f t="shared" si="41"/>
        <v>0</v>
      </c>
      <c r="AK153" s="167">
        <v>1685.67</v>
      </c>
      <c r="AL153" s="169"/>
      <c r="AM153" s="169"/>
      <c r="AN153" s="168">
        <f t="shared" si="42"/>
        <v>1685.67</v>
      </c>
      <c r="AO153" s="12"/>
      <c r="AR153" s="9"/>
      <c r="AS153" s="12"/>
      <c r="AV153" s="9"/>
      <c r="AW153" s="12"/>
      <c r="AZ153" s="9"/>
      <c r="BA153" s="12"/>
      <c r="BD153" s="9"/>
      <c r="BE153" s="12"/>
      <c r="BH153" s="9"/>
      <c r="BI153" s="12"/>
      <c r="BL153" s="9"/>
      <c r="BM153" s="1"/>
      <c r="BN153" s="68"/>
      <c r="BO153" s="76"/>
      <c r="BP153" s="76"/>
      <c r="BQ153" s="70"/>
      <c r="BR153" s="68"/>
      <c r="BS153" s="76"/>
      <c r="BT153" s="76"/>
      <c r="BU153" s="70"/>
      <c r="BV153" s="68"/>
      <c r="BW153" s="76"/>
      <c r="BX153" s="76"/>
      <c r="BY153" s="70"/>
      <c r="BZ153" s="68"/>
      <c r="CA153" s="69"/>
      <c r="CB153" s="69"/>
      <c r="CC153" s="70"/>
      <c r="CD153" s="68"/>
      <c r="CE153" s="69"/>
      <c r="CF153" s="69"/>
      <c r="CG153" s="70"/>
      <c r="CH153" s="5"/>
      <c r="CK153" s="9"/>
      <c r="CL153" s="12"/>
      <c r="CO153" s="9"/>
      <c r="CP153" s="12"/>
      <c r="CS153" s="9"/>
      <c r="CT153" s="12"/>
      <c r="CW153" s="9"/>
      <c r="CX153" s="12"/>
      <c r="DA153" s="9"/>
      <c r="DF153" s="12"/>
      <c r="DI153" s="9"/>
      <c r="DJ153" s="1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  <c r="DW153" s="1"/>
      <c r="DX153" s="12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9"/>
      <c r="EJ153" s="1"/>
      <c r="EK153" s="14"/>
      <c r="EL153" s="14"/>
      <c r="EM153" s="14"/>
      <c r="EN153" s="14"/>
      <c r="EO153" s="14"/>
      <c r="EP153" s="14"/>
      <c r="EQ153" s="14"/>
      <c r="ER153" s="14"/>
      <c r="ES153" s="14"/>
      <c r="EU153" s="14"/>
      <c r="EW153" s="1"/>
      <c r="EX153" s="14"/>
      <c r="EY153" s="14"/>
      <c r="EZ153" s="14"/>
      <c r="FA153" s="14"/>
      <c r="FB153" s="14"/>
      <c r="FC153" s="14"/>
      <c r="FD153" s="14"/>
      <c r="FE153" s="14"/>
      <c r="FF153" s="14"/>
      <c r="FH153" s="14"/>
      <c r="FJ153" s="1"/>
      <c r="FK153" s="14"/>
      <c r="FL153" s="14"/>
      <c r="FM153" s="14"/>
      <c r="FN153" s="14"/>
      <c r="FO153" s="14"/>
      <c r="FP153" s="14"/>
      <c r="FQ153" s="14"/>
      <c r="FR153" s="14"/>
      <c r="FS153" s="14"/>
      <c r="FT153" s="12"/>
      <c r="FU153" s="14"/>
      <c r="FV153" s="9"/>
    </row>
    <row r="154" spans="1:178" ht="14.65" thickBot="1" x14ac:dyDescent="0.5">
      <c r="A154" s="24" t="s">
        <v>82</v>
      </c>
      <c r="B154" s="9" t="s">
        <v>142</v>
      </c>
      <c r="C154" s="1"/>
      <c r="D154" s="14"/>
      <c r="E154" s="14"/>
      <c r="F154" s="14"/>
      <c r="G154" s="160"/>
      <c r="H154" s="159"/>
      <c r="I154" s="159"/>
      <c r="J154" s="14"/>
      <c r="K154" s="14"/>
      <c r="L154" s="14"/>
      <c r="M154" s="14"/>
      <c r="N154" s="14"/>
      <c r="O154" s="14"/>
      <c r="P154" s="1"/>
      <c r="Q154" s="68"/>
      <c r="R154" s="69"/>
      <c r="S154" s="69"/>
      <c r="T154" s="70">
        <f t="shared" si="37"/>
        <v>0</v>
      </c>
      <c r="U154" s="68"/>
      <c r="V154" s="69"/>
      <c r="W154" s="69"/>
      <c r="X154" s="70">
        <f t="shared" si="38"/>
        <v>0</v>
      </c>
      <c r="Y154" s="68"/>
      <c r="Z154" s="69"/>
      <c r="AA154" s="69"/>
      <c r="AB154" s="70">
        <f t="shared" si="39"/>
        <v>0</v>
      </c>
      <c r="AC154" s="172"/>
      <c r="AD154" s="170"/>
      <c r="AE154" s="170"/>
      <c r="AF154" s="168">
        <f t="shared" si="40"/>
        <v>0</v>
      </c>
      <c r="AG154" s="170"/>
      <c r="AH154" s="170"/>
      <c r="AI154" s="170"/>
      <c r="AJ154" s="168">
        <f t="shared" si="41"/>
        <v>0</v>
      </c>
      <c r="AK154" s="169"/>
      <c r="AL154" s="169"/>
      <c r="AM154" s="169"/>
      <c r="AN154" s="168">
        <f t="shared" si="42"/>
        <v>0</v>
      </c>
      <c r="AO154" s="12"/>
      <c r="AR154" s="9"/>
      <c r="AS154" s="12"/>
      <c r="AV154" s="9"/>
      <c r="AW154" s="12"/>
      <c r="AZ154" s="9"/>
      <c r="BA154" s="12"/>
      <c r="BD154" s="9"/>
      <c r="BE154" s="12"/>
      <c r="BH154" s="9"/>
      <c r="BI154" s="12"/>
      <c r="BL154" s="9"/>
      <c r="BM154" s="1"/>
      <c r="BN154" s="68"/>
      <c r="BO154" s="76"/>
      <c r="BP154" s="76"/>
      <c r="BQ154" s="70"/>
      <c r="BR154" s="68"/>
      <c r="BS154" s="76"/>
      <c r="BT154" s="76"/>
      <c r="BU154" s="70"/>
      <c r="BV154" s="68"/>
      <c r="BW154" s="76"/>
      <c r="BX154" s="76"/>
      <c r="BY154" s="70"/>
      <c r="BZ154" s="68"/>
      <c r="CA154" s="69"/>
      <c r="CB154" s="69"/>
      <c r="CC154" s="70"/>
      <c r="CD154" s="68"/>
      <c r="CE154" s="69"/>
      <c r="CF154" s="69"/>
      <c r="CG154" s="70"/>
      <c r="CH154" s="5"/>
      <c r="CK154" s="9"/>
      <c r="CL154" s="12"/>
      <c r="CO154" s="9"/>
      <c r="CP154" s="12"/>
      <c r="CS154" s="9"/>
      <c r="CT154" s="12"/>
      <c r="CW154" s="9"/>
      <c r="CX154" s="12"/>
      <c r="DA154" s="9"/>
      <c r="DF154" s="12"/>
      <c r="DI154" s="9"/>
      <c r="DJ154" s="1"/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  <c r="DW154" s="1"/>
      <c r="DX154" s="12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9"/>
      <c r="EJ154" s="1"/>
      <c r="EK154" s="14"/>
      <c r="EL154" s="14"/>
      <c r="EM154" s="14"/>
      <c r="EN154" s="14"/>
      <c r="EO154" s="14"/>
      <c r="EP154" s="14"/>
      <c r="EQ154" s="14"/>
      <c r="ER154" s="14"/>
      <c r="ES154" s="14"/>
      <c r="EU154" s="14"/>
      <c r="EW154" s="1"/>
      <c r="EX154" s="14"/>
      <c r="EY154" s="14"/>
      <c r="EZ154" s="14"/>
      <c r="FA154" s="14"/>
      <c r="FB154" s="14"/>
      <c r="FC154" s="14"/>
      <c r="FD154" s="14"/>
      <c r="FE154" s="14"/>
      <c r="FF154" s="14"/>
      <c r="FH154" s="14"/>
      <c r="FJ154" s="1"/>
      <c r="FK154" s="14"/>
      <c r="FL154" s="14"/>
      <c r="FM154" s="14"/>
      <c r="FN154" s="14"/>
      <c r="FO154" s="14"/>
      <c r="FP154" s="14"/>
      <c r="FQ154" s="14"/>
      <c r="FR154" s="14"/>
      <c r="FS154" s="14"/>
      <c r="FT154" s="12"/>
      <c r="FU154" s="14"/>
      <c r="FV154" s="9"/>
    </row>
    <row r="155" spans="1:178" ht="14.65" thickBot="1" x14ac:dyDescent="0.5">
      <c r="A155" s="24" t="s">
        <v>83</v>
      </c>
      <c r="B155" s="9" t="s">
        <v>142</v>
      </c>
      <c r="C155" s="1"/>
      <c r="D155" s="14"/>
      <c r="E155" s="14"/>
      <c r="F155" s="14"/>
      <c r="G155" s="160"/>
      <c r="H155" s="159"/>
      <c r="I155" s="159"/>
      <c r="J155" s="14"/>
      <c r="K155" s="14"/>
      <c r="L155" s="14"/>
      <c r="M155" s="14"/>
      <c r="N155" s="14"/>
      <c r="O155" s="14"/>
      <c r="P155" s="1"/>
      <c r="Q155" s="68"/>
      <c r="R155" s="69"/>
      <c r="S155" s="69"/>
      <c r="T155" s="70">
        <f t="shared" si="37"/>
        <v>0</v>
      </c>
      <c r="U155" s="68"/>
      <c r="V155" s="69"/>
      <c r="W155" s="69"/>
      <c r="X155" s="70">
        <f t="shared" si="38"/>
        <v>0</v>
      </c>
      <c r="Y155" s="68"/>
      <c r="Z155" s="69"/>
      <c r="AA155" s="69"/>
      <c r="AB155" s="70">
        <f t="shared" si="39"/>
        <v>0</v>
      </c>
      <c r="AC155" s="172"/>
      <c r="AD155" s="170"/>
      <c r="AE155" s="170"/>
      <c r="AF155" s="168">
        <f t="shared" si="40"/>
        <v>0</v>
      </c>
      <c r="AG155" s="170"/>
      <c r="AH155" s="170"/>
      <c r="AI155" s="170"/>
      <c r="AJ155" s="168">
        <f t="shared" si="41"/>
        <v>0</v>
      </c>
      <c r="AK155" s="169"/>
      <c r="AL155" s="169"/>
      <c r="AM155" s="169"/>
      <c r="AN155" s="168">
        <f t="shared" si="42"/>
        <v>0</v>
      </c>
      <c r="AO155" s="12"/>
      <c r="AR155" s="9"/>
      <c r="AS155" s="12"/>
      <c r="AV155" s="9"/>
      <c r="AW155" s="12"/>
      <c r="AZ155" s="9"/>
      <c r="BA155" s="12"/>
      <c r="BD155" s="9"/>
      <c r="BE155" s="12"/>
      <c r="BH155" s="9"/>
      <c r="BI155" s="12"/>
      <c r="BL155" s="9"/>
      <c r="BM155" s="1"/>
      <c r="BN155" s="68"/>
      <c r="BO155" s="76"/>
      <c r="BP155" s="76"/>
      <c r="BQ155" s="70"/>
      <c r="BR155" s="68"/>
      <c r="BS155" s="76"/>
      <c r="BT155" s="76"/>
      <c r="BU155" s="70"/>
      <c r="BV155" s="68"/>
      <c r="BW155" s="76"/>
      <c r="BX155" s="76"/>
      <c r="BY155" s="70"/>
      <c r="BZ155" s="68"/>
      <c r="CA155" s="69"/>
      <c r="CB155" s="69"/>
      <c r="CC155" s="70"/>
      <c r="CD155" s="68"/>
      <c r="CE155" s="69"/>
      <c r="CF155" s="69"/>
      <c r="CG155" s="70"/>
      <c r="CH155" s="5"/>
      <c r="CK155" s="9"/>
      <c r="CL155" s="12"/>
      <c r="CO155" s="9"/>
      <c r="CP155" s="12"/>
      <c r="CS155" s="9"/>
      <c r="CT155" s="12"/>
      <c r="CW155" s="9"/>
      <c r="CX155" s="12"/>
      <c r="DA155" s="9"/>
      <c r="DF155" s="12"/>
      <c r="DI155" s="9"/>
      <c r="DJ155" s="1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1"/>
      <c r="DX155" s="12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9"/>
      <c r="EJ155" s="1"/>
      <c r="EK155" s="14"/>
      <c r="EL155" s="14"/>
      <c r="EM155" s="14"/>
      <c r="EN155" s="14"/>
      <c r="EO155" s="14"/>
      <c r="EP155" s="14"/>
      <c r="EQ155" s="14"/>
      <c r="ER155" s="14"/>
      <c r="ES155" s="14"/>
      <c r="EU155" s="14"/>
      <c r="EW155" s="1"/>
      <c r="EX155" s="14"/>
      <c r="EY155" s="14"/>
      <c r="EZ155" s="14"/>
      <c r="FA155" s="14"/>
      <c r="FB155" s="14"/>
      <c r="FC155" s="14"/>
      <c r="FD155" s="14"/>
      <c r="FE155" s="14"/>
      <c r="FF155" s="14"/>
      <c r="FH155" s="14"/>
      <c r="FJ155" s="1"/>
      <c r="FK155" s="14"/>
      <c r="FL155" s="14"/>
      <c r="FM155" s="14"/>
      <c r="FN155" s="14"/>
      <c r="FO155" s="14"/>
      <c r="FP155" s="14"/>
      <c r="FQ155" s="14"/>
      <c r="FR155" s="14"/>
      <c r="FS155" s="14"/>
      <c r="FT155" s="12"/>
      <c r="FU155" s="14"/>
      <c r="FV155" s="9"/>
    </row>
    <row r="156" spans="1:178" ht="14.65" thickBot="1" x14ac:dyDescent="0.5">
      <c r="A156" s="24" t="s">
        <v>84</v>
      </c>
      <c r="B156" s="9" t="s">
        <v>142</v>
      </c>
      <c r="C156" s="1"/>
      <c r="D156" s="14"/>
      <c r="E156" s="14"/>
      <c r="F156" s="14"/>
      <c r="G156" s="160"/>
      <c r="H156" s="159"/>
      <c r="I156" s="159"/>
      <c r="J156" s="14"/>
      <c r="K156" s="14"/>
      <c r="L156" s="14"/>
      <c r="M156" s="14"/>
      <c r="N156" s="14"/>
      <c r="O156" s="14"/>
      <c r="P156" s="1"/>
      <c r="Q156" s="68"/>
      <c r="R156" s="69"/>
      <c r="S156" s="69"/>
      <c r="T156" s="70">
        <f t="shared" si="37"/>
        <v>0</v>
      </c>
      <c r="U156" s="68"/>
      <c r="V156" s="69"/>
      <c r="W156" s="69"/>
      <c r="X156" s="70">
        <f t="shared" si="38"/>
        <v>0</v>
      </c>
      <c r="Y156" s="68"/>
      <c r="Z156" s="69"/>
      <c r="AA156" s="69"/>
      <c r="AB156" s="70">
        <f t="shared" si="39"/>
        <v>0</v>
      </c>
      <c r="AC156" s="172"/>
      <c r="AD156" s="170"/>
      <c r="AE156" s="170"/>
      <c r="AF156" s="168">
        <f t="shared" si="40"/>
        <v>0</v>
      </c>
      <c r="AG156" s="170"/>
      <c r="AH156" s="170"/>
      <c r="AI156" s="170"/>
      <c r="AJ156" s="168">
        <f t="shared" si="41"/>
        <v>0</v>
      </c>
      <c r="AK156" s="169"/>
      <c r="AL156" s="169"/>
      <c r="AM156" s="169"/>
      <c r="AN156" s="168">
        <f t="shared" si="42"/>
        <v>0</v>
      </c>
      <c r="AO156" s="12"/>
      <c r="AR156" s="9"/>
      <c r="AS156" s="12"/>
      <c r="AV156" s="9"/>
      <c r="AW156" s="12"/>
      <c r="AZ156" s="9"/>
      <c r="BA156" s="12"/>
      <c r="BD156" s="9"/>
      <c r="BE156" s="12"/>
      <c r="BH156" s="9"/>
      <c r="BI156" s="12"/>
      <c r="BL156" s="9"/>
      <c r="BM156" s="1"/>
      <c r="BN156" s="68"/>
      <c r="BO156" s="76"/>
      <c r="BP156" s="76"/>
      <c r="BQ156" s="70"/>
      <c r="BR156" s="68"/>
      <c r="BS156" s="76"/>
      <c r="BT156" s="76"/>
      <c r="BU156" s="70"/>
      <c r="BV156" s="68"/>
      <c r="BW156" s="76"/>
      <c r="BX156" s="76"/>
      <c r="BY156" s="70"/>
      <c r="BZ156" s="68"/>
      <c r="CA156" s="69"/>
      <c r="CB156" s="69"/>
      <c r="CC156" s="70"/>
      <c r="CD156" s="68"/>
      <c r="CE156" s="69"/>
      <c r="CF156" s="69"/>
      <c r="CG156" s="70"/>
      <c r="CH156" s="5"/>
      <c r="CK156" s="9"/>
      <c r="CL156" s="12"/>
      <c r="CO156" s="9"/>
      <c r="CP156" s="12"/>
      <c r="CS156" s="9"/>
      <c r="CT156" s="12"/>
      <c r="CW156" s="9"/>
      <c r="CX156" s="12"/>
      <c r="DA156" s="9"/>
      <c r="DF156" s="12"/>
      <c r="DI156" s="9"/>
      <c r="DJ156" s="1"/>
      <c r="DK156" s="14"/>
      <c r="DL156" s="14"/>
      <c r="DM156" s="14"/>
      <c r="DN156" s="14"/>
      <c r="DO156" s="14"/>
      <c r="DP156" s="14"/>
      <c r="DQ156" s="14"/>
      <c r="DR156" s="14"/>
      <c r="DS156" s="14"/>
      <c r="DT156" s="14"/>
      <c r="DU156" s="14"/>
      <c r="DV156" s="14"/>
      <c r="DW156" s="1"/>
      <c r="DX156" s="12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9"/>
      <c r="EJ156" s="1"/>
      <c r="EK156" s="14"/>
      <c r="EL156" s="14"/>
      <c r="EM156" s="14"/>
      <c r="EN156" s="14"/>
      <c r="EO156" s="14"/>
      <c r="EP156" s="14"/>
      <c r="EQ156" s="14"/>
      <c r="ER156" s="14"/>
      <c r="ES156" s="14"/>
      <c r="EU156" s="14"/>
      <c r="EW156" s="1"/>
      <c r="EX156" s="14"/>
      <c r="EY156" s="14"/>
      <c r="EZ156" s="14"/>
      <c r="FA156" s="14"/>
      <c r="FB156" s="14"/>
      <c r="FC156" s="14"/>
      <c r="FD156" s="14"/>
      <c r="FE156" s="14"/>
      <c r="FF156" s="14"/>
      <c r="FH156" s="14"/>
      <c r="FJ156" s="1"/>
      <c r="FK156" s="14"/>
      <c r="FL156" s="14"/>
      <c r="FM156" s="14"/>
      <c r="FN156" s="14"/>
      <c r="FO156" s="14"/>
      <c r="FP156" s="14"/>
      <c r="FQ156" s="14"/>
      <c r="FR156" s="14"/>
      <c r="FS156" s="14"/>
      <c r="FT156" s="12"/>
      <c r="FU156" s="14"/>
      <c r="FV156" s="9"/>
    </row>
    <row r="157" spans="1:178" ht="14.65" thickBot="1" x14ac:dyDescent="0.5">
      <c r="A157" s="24" t="s">
        <v>85</v>
      </c>
      <c r="B157" s="9" t="s">
        <v>142</v>
      </c>
      <c r="C157" s="1"/>
      <c r="D157" s="14"/>
      <c r="E157" s="14"/>
      <c r="F157" s="14"/>
      <c r="G157" s="160"/>
      <c r="H157" s="159"/>
      <c r="I157" s="159"/>
      <c r="J157" s="14"/>
      <c r="K157" s="14"/>
      <c r="L157" s="14"/>
      <c r="M157" s="14"/>
      <c r="N157" s="14"/>
      <c r="O157" s="14"/>
      <c r="P157" s="1"/>
      <c r="Q157" s="68"/>
      <c r="R157" s="69"/>
      <c r="S157" s="69"/>
      <c r="T157" s="70">
        <f t="shared" si="37"/>
        <v>0</v>
      </c>
      <c r="U157" s="68"/>
      <c r="V157" s="69"/>
      <c r="W157" s="69"/>
      <c r="X157" s="70">
        <f t="shared" si="38"/>
        <v>0</v>
      </c>
      <c r="Y157" s="68"/>
      <c r="Z157" s="69"/>
      <c r="AA157" s="69"/>
      <c r="AB157" s="70">
        <f t="shared" si="39"/>
        <v>0</v>
      </c>
      <c r="AC157" s="172"/>
      <c r="AD157" s="170"/>
      <c r="AE157" s="170"/>
      <c r="AF157" s="168">
        <f t="shared" si="40"/>
        <v>0</v>
      </c>
      <c r="AG157" s="170"/>
      <c r="AH157" s="170"/>
      <c r="AI157" s="170"/>
      <c r="AJ157" s="168">
        <f t="shared" si="41"/>
        <v>0</v>
      </c>
      <c r="AK157" s="169"/>
      <c r="AL157" s="169"/>
      <c r="AM157" s="169"/>
      <c r="AN157" s="168">
        <f t="shared" si="42"/>
        <v>0</v>
      </c>
      <c r="AO157" s="12"/>
      <c r="AR157" s="9"/>
      <c r="AS157" s="12"/>
      <c r="AV157" s="9"/>
      <c r="AW157" s="12"/>
      <c r="AZ157" s="9"/>
      <c r="BA157" s="12"/>
      <c r="BD157" s="9"/>
      <c r="BE157" s="12"/>
      <c r="BH157" s="9"/>
      <c r="BI157" s="12"/>
      <c r="BL157" s="9"/>
      <c r="BM157" s="1"/>
      <c r="BN157" s="68"/>
      <c r="BO157" s="76"/>
      <c r="BP157" s="76"/>
      <c r="BQ157" s="70"/>
      <c r="BR157" s="68"/>
      <c r="BS157" s="76"/>
      <c r="BT157" s="76"/>
      <c r="BU157" s="70"/>
      <c r="BV157" s="68"/>
      <c r="BW157" s="76"/>
      <c r="BX157" s="76"/>
      <c r="BY157" s="70"/>
      <c r="BZ157" s="68"/>
      <c r="CA157" s="69"/>
      <c r="CB157" s="69"/>
      <c r="CC157" s="70"/>
      <c r="CD157" s="68"/>
      <c r="CE157" s="69"/>
      <c r="CF157" s="69"/>
      <c r="CG157" s="70"/>
      <c r="CH157" s="5"/>
      <c r="CK157" s="9"/>
      <c r="CL157" s="12"/>
      <c r="CO157" s="9"/>
      <c r="CP157" s="12"/>
      <c r="CS157" s="9"/>
      <c r="CT157" s="12"/>
      <c r="CW157" s="9"/>
      <c r="CX157" s="12"/>
      <c r="DA157" s="9"/>
      <c r="DF157" s="12"/>
      <c r="DI157" s="9"/>
      <c r="DJ157" s="1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1"/>
      <c r="DX157" s="12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9"/>
      <c r="EJ157" s="1"/>
      <c r="EK157" s="14"/>
      <c r="EL157" s="14"/>
      <c r="EM157" s="14"/>
      <c r="EN157" s="14"/>
      <c r="EO157" s="14"/>
      <c r="EP157" s="14"/>
      <c r="EQ157" s="14"/>
      <c r="ER157" s="14"/>
      <c r="ES157" s="14"/>
      <c r="EU157" s="14"/>
      <c r="EW157" s="1"/>
      <c r="EX157" s="14"/>
      <c r="EY157" s="14"/>
      <c r="EZ157" s="14"/>
      <c r="FA157" s="14"/>
      <c r="FB157" s="14"/>
      <c r="FC157" s="14"/>
      <c r="FD157" s="14"/>
      <c r="FE157" s="14"/>
      <c r="FF157" s="14"/>
      <c r="FH157" s="14"/>
      <c r="FJ157" s="1"/>
      <c r="FK157" s="14"/>
      <c r="FL157" s="14"/>
      <c r="FM157" s="14"/>
      <c r="FN157" s="14"/>
      <c r="FO157" s="14"/>
      <c r="FP157" s="14"/>
      <c r="FQ157" s="14"/>
      <c r="FR157" s="14"/>
      <c r="FS157" s="14"/>
      <c r="FT157" s="12"/>
      <c r="FU157" s="14"/>
      <c r="FV157" s="9"/>
    </row>
    <row r="158" spans="1:178" ht="14.65" thickBot="1" x14ac:dyDescent="0.5">
      <c r="A158" s="24" t="s">
        <v>86</v>
      </c>
      <c r="B158" s="9" t="s">
        <v>142</v>
      </c>
      <c r="C158" s="1"/>
      <c r="D158" s="14"/>
      <c r="E158" s="14"/>
      <c r="F158" s="14"/>
      <c r="G158" s="160"/>
      <c r="H158" s="159"/>
      <c r="I158" s="159"/>
      <c r="J158" s="14"/>
      <c r="K158" s="14"/>
      <c r="L158" s="14"/>
      <c r="M158" s="14"/>
      <c r="N158" s="14"/>
      <c r="O158" s="14"/>
      <c r="P158" s="1"/>
      <c r="Q158" s="68"/>
      <c r="R158" s="69"/>
      <c r="S158" s="69"/>
      <c r="T158" s="70">
        <f t="shared" si="37"/>
        <v>0</v>
      </c>
      <c r="U158" s="68"/>
      <c r="V158" s="69"/>
      <c r="W158" s="69"/>
      <c r="X158" s="70">
        <f t="shared" si="38"/>
        <v>0</v>
      </c>
      <c r="Y158" s="68"/>
      <c r="Z158" s="69"/>
      <c r="AA158" s="69"/>
      <c r="AB158" s="70">
        <f t="shared" si="39"/>
        <v>0</v>
      </c>
      <c r="AC158" s="172"/>
      <c r="AD158" s="170"/>
      <c r="AE158" s="170"/>
      <c r="AF158" s="168">
        <f t="shared" si="40"/>
        <v>0</v>
      </c>
      <c r="AG158" s="170"/>
      <c r="AH158" s="170"/>
      <c r="AI158" s="170"/>
      <c r="AJ158" s="168">
        <f t="shared" si="41"/>
        <v>0</v>
      </c>
      <c r="AK158" s="169"/>
      <c r="AL158" s="169"/>
      <c r="AM158" s="169"/>
      <c r="AN158" s="168">
        <f t="shared" si="42"/>
        <v>0</v>
      </c>
      <c r="AO158" s="12"/>
      <c r="AR158" s="9"/>
      <c r="AS158" s="12"/>
      <c r="AV158" s="9"/>
      <c r="AW158" s="12"/>
      <c r="AZ158" s="9"/>
      <c r="BA158" s="12"/>
      <c r="BD158" s="9"/>
      <c r="BE158" s="12"/>
      <c r="BH158" s="9"/>
      <c r="BI158" s="12"/>
      <c r="BL158" s="9"/>
      <c r="BM158" s="1"/>
      <c r="BN158" s="68"/>
      <c r="BO158" s="76"/>
      <c r="BP158" s="76"/>
      <c r="BQ158" s="70"/>
      <c r="BR158" s="68"/>
      <c r="BS158" s="76"/>
      <c r="BT158" s="76"/>
      <c r="BU158" s="70"/>
      <c r="BV158" s="68"/>
      <c r="BW158" s="76"/>
      <c r="BX158" s="76"/>
      <c r="BY158" s="70"/>
      <c r="BZ158" s="68"/>
      <c r="CA158" s="69"/>
      <c r="CB158" s="69"/>
      <c r="CC158" s="70"/>
      <c r="CD158" s="68"/>
      <c r="CE158" s="69"/>
      <c r="CF158" s="69"/>
      <c r="CG158" s="70"/>
      <c r="CH158" s="5"/>
      <c r="CK158" s="9"/>
      <c r="CL158" s="12"/>
      <c r="CO158" s="9"/>
      <c r="CP158" s="12"/>
      <c r="CS158" s="9"/>
      <c r="CT158" s="12"/>
      <c r="CW158" s="9"/>
      <c r="CX158" s="12"/>
      <c r="DA158" s="9"/>
      <c r="DF158" s="12"/>
      <c r="DI158" s="9"/>
      <c r="DJ158" s="1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"/>
      <c r="DX158" s="12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9"/>
      <c r="EJ158" s="1"/>
      <c r="EK158" s="14"/>
      <c r="EL158" s="14"/>
      <c r="EM158" s="14"/>
      <c r="EN158" s="14"/>
      <c r="EO158" s="14"/>
      <c r="EP158" s="14"/>
      <c r="EQ158" s="14"/>
      <c r="ER158" s="14"/>
      <c r="ES158" s="14"/>
      <c r="EU158" s="14"/>
      <c r="EW158" s="1"/>
      <c r="EX158" s="14"/>
      <c r="EY158" s="14"/>
      <c r="EZ158" s="14"/>
      <c r="FA158" s="14"/>
      <c r="FB158" s="14"/>
      <c r="FC158" s="14"/>
      <c r="FD158" s="14"/>
      <c r="FE158" s="14"/>
      <c r="FF158" s="14"/>
      <c r="FH158" s="14"/>
      <c r="FJ158" s="1"/>
      <c r="FK158" s="14"/>
      <c r="FL158" s="14"/>
      <c r="FM158" s="14"/>
      <c r="FN158" s="14"/>
      <c r="FO158" s="14"/>
      <c r="FP158" s="14"/>
      <c r="FQ158" s="14"/>
      <c r="FR158" s="14"/>
      <c r="FS158" s="14"/>
      <c r="FT158" s="12"/>
      <c r="FU158" s="14"/>
      <c r="FV158" s="9"/>
    </row>
    <row r="159" spans="1:178" ht="14.65" thickBot="1" x14ac:dyDescent="0.5">
      <c r="A159" s="24" t="s">
        <v>87</v>
      </c>
      <c r="B159" s="9" t="s">
        <v>142</v>
      </c>
      <c r="C159" s="1"/>
      <c r="D159" s="14"/>
      <c r="E159" s="14"/>
      <c r="F159" s="14"/>
      <c r="G159" s="160"/>
      <c r="H159" s="159"/>
      <c r="I159" s="159"/>
      <c r="J159" s="14"/>
      <c r="K159" s="14"/>
      <c r="L159" s="14"/>
      <c r="M159" s="14"/>
      <c r="N159" s="14"/>
      <c r="O159" s="14"/>
      <c r="P159" s="1"/>
      <c r="Q159" s="68"/>
      <c r="R159" s="69"/>
      <c r="S159" s="69"/>
      <c r="T159" s="70">
        <f t="shared" si="37"/>
        <v>0</v>
      </c>
      <c r="U159" s="68"/>
      <c r="V159" s="69"/>
      <c r="W159" s="69"/>
      <c r="X159" s="70">
        <f t="shared" si="38"/>
        <v>0</v>
      </c>
      <c r="Y159" s="68"/>
      <c r="Z159" s="69"/>
      <c r="AA159" s="69"/>
      <c r="AB159" s="70">
        <f t="shared" si="39"/>
        <v>0</v>
      </c>
      <c r="AC159" s="172"/>
      <c r="AD159" s="170"/>
      <c r="AE159" s="170"/>
      <c r="AF159" s="168">
        <f t="shared" si="40"/>
        <v>0</v>
      </c>
      <c r="AG159" s="170"/>
      <c r="AH159" s="170"/>
      <c r="AI159" s="170"/>
      <c r="AJ159" s="168">
        <f t="shared" si="41"/>
        <v>0</v>
      </c>
      <c r="AK159" s="169"/>
      <c r="AL159" s="169"/>
      <c r="AM159" s="169"/>
      <c r="AN159" s="168">
        <f t="shared" si="42"/>
        <v>0</v>
      </c>
      <c r="AO159" s="12"/>
      <c r="AR159" s="9"/>
      <c r="AS159" s="12"/>
      <c r="AV159" s="9"/>
      <c r="AW159" s="12"/>
      <c r="AZ159" s="9"/>
      <c r="BA159" s="12"/>
      <c r="BD159" s="9"/>
      <c r="BE159" s="12"/>
      <c r="BH159" s="9"/>
      <c r="BI159" s="12"/>
      <c r="BL159" s="9"/>
      <c r="BM159" s="1"/>
      <c r="BN159" s="68"/>
      <c r="BO159" s="76"/>
      <c r="BP159" s="76"/>
      <c r="BQ159" s="70"/>
      <c r="BR159" s="68"/>
      <c r="BS159" s="76"/>
      <c r="BT159" s="76"/>
      <c r="BU159" s="70"/>
      <c r="BV159" s="68"/>
      <c r="BW159" s="76"/>
      <c r="BX159" s="76"/>
      <c r="BY159" s="70"/>
      <c r="BZ159" s="68"/>
      <c r="CA159" s="69"/>
      <c r="CB159" s="69"/>
      <c r="CC159" s="70"/>
      <c r="CD159" s="68"/>
      <c r="CE159" s="69"/>
      <c r="CF159" s="69"/>
      <c r="CG159" s="70"/>
      <c r="CH159" s="5"/>
      <c r="CK159" s="9"/>
      <c r="CL159" s="12"/>
      <c r="CO159" s="9"/>
      <c r="CP159" s="12"/>
      <c r="CS159" s="9"/>
      <c r="CT159" s="12"/>
      <c r="CW159" s="9"/>
      <c r="CX159" s="12"/>
      <c r="DA159" s="9"/>
      <c r="DF159" s="12"/>
      <c r="DI159" s="9"/>
      <c r="DJ159" s="1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"/>
      <c r="DX159" s="12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9"/>
      <c r="EJ159" s="1"/>
      <c r="EK159" s="14"/>
      <c r="EL159" s="14"/>
      <c r="EM159" s="14"/>
      <c r="EN159" s="14"/>
      <c r="EO159" s="14"/>
      <c r="EP159" s="14"/>
      <c r="EQ159" s="14"/>
      <c r="ER159" s="14"/>
      <c r="ES159" s="14"/>
      <c r="EU159" s="14"/>
      <c r="EW159" s="1"/>
      <c r="EX159" s="14"/>
      <c r="EY159" s="14"/>
      <c r="EZ159" s="14"/>
      <c r="FA159" s="14"/>
      <c r="FB159" s="14"/>
      <c r="FC159" s="14"/>
      <c r="FD159" s="14"/>
      <c r="FE159" s="14"/>
      <c r="FF159" s="14"/>
      <c r="FH159" s="14"/>
      <c r="FJ159" s="1"/>
      <c r="FK159" s="14"/>
      <c r="FL159" s="14"/>
      <c r="FM159" s="14"/>
      <c r="FN159" s="14"/>
      <c r="FO159" s="14"/>
      <c r="FP159" s="14"/>
      <c r="FQ159" s="14"/>
      <c r="FR159" s="14"/>
      <c r="FS159" s="14"/>
      <c r="FT159" s="12"/>
      <c r="FU159" s="14"/>
      <c r="FV159" s="9"/>
    </row>
    <row r="160" spans="1:178" ht="14.65" thickBot="1" x14ac:dyDescent="0.5">
      <c r="A160" s="24" t="s">
        <v>88</v>
      </c>
      <c r="B160" s="9" t="s">
        <v>142</v>
      </c>
      <c r="C160" s="1"/>
      <c r="D160" s="14">
        <v>1</v>
      </c>
      <c r="E160" s="14">
        <v>1</v>
      </c>
      <c r="F160" s="14"/>
      <c r="G160" s="160"/>
      <c r="H160" s="159"/>
      <c r="I160" s="159"/>
      <c r="J160" s="14"/>
      <c r="K160" s="14"/>
      <c r="L160" s="14"/>
      <c r="M160" s="14"/>
      <c r="N160" s="14"/>
      <c r="O160" s="14"/>
      <c r="P160" s="1"/>
      <c r="Q160" s="68">
        <v>40.549999999999997</v>
      </c>
      <c r="R160" s="69"/>
      <c r="S160" s="69"/>
      <c r="T160" s="70">
        <f t="shared" si="37"/>
        <v>40.549999999999997</v>
      </c>
      <c r="U160" s="68">
        <v>15.49</v>
      </c>
      <c r="V160" s="69"/>
      <c r="W160" s="69"/>
      <c r="X160" s="70">
        <f t="shared" si="38"/>
        <v>15.49</v>
      </c>
      <c r="Y160" s="68"/>
      <c r="Z160" s="69"/>
      <c r="AA160" s="69"/>
      <c r="AB160" s="70">
        <f t="shared" si="39"/>
        <v>0</v>
      </c>
      <c r="AC160" s="172"/>
      <c r="AD160" s="170"/>
      <c r="AE160" s="170"/>
      <c r="AF160" s="168">
        <f t="shared" si="40"/>
        <v>0</v>
      </c>
      <c r="AG160" s="170"/>
      <c r="AH160" s="170"/>
      <c r="AI160" s="170"/>
      <c r="AJ160" s="168">
        <f t="shared" si="41"/>
        <v>0</v>
      </c>
      <c r="AK160" s="169"/>
      <c r="AL160" s="169"/>
      <c r="AM160" s="169"/>
      <c r="AN160" s="168">
        <f t="shared" si="42"/>
        <v>0</v>
      </c>
      <c r="AO160" s="12"/>
      <c r="AR160" s="9"/>
      <c r="AS160" s="12"/>
      <c r="AV160" s="9"/>
      <c r="AW160" s="12"/>
      <c r="AZ160" s="9"/>
      <c r="BA160" s="12"/>
      <c r="BD160" s="9"/>
      <c r="BE160" s="12"/>
      <c r="BH160" s="9"/>
      <c r="BI160" s="12"/>
      <c r="BL160" s="9"/>
      <c r="BM160" s="1"/>
      <c r="BN160" s="68"/>
      <c r="BO160" s="76"/>
      <c r="BP160" s="76"/>
      <c r="BQ160" s="70"/>
      <c r="BR160" s="68"/>
      <c r="BS160" s="76"/>
      <c r="BT160" s="76"/>
      <c r="BU160" s="70"/>
      <c r="BV160" s="68"/>
      <c r="BW160" s="76"/>
      <c r="BX160" s="76"/>
      <c r="BY160" s="70"/>
      <c r="BZ160" s="68"/>
      <c r="CA160" s="69"/>
      <c r="CB160" s="69"/>
      <c r="CC160" s="70"/>
      <c r="CD160" s="68"/>
      <c r="CE160" s="69"/>
      <c r="CF160" s="69"/>
      <c r="CG160" s="70"/>
      <c r="CH160" s="5"/>
      <c r="CK160" s="9"/>
      <c r="CL160" s="12"/>
      <c r="CO160" s="9"/>
      <c r="CP160" s="12"/>
      <c r="CS160" s="9"/>
      <c r="CT160" s="12"/>
      <c r="CW160" s="9"/>
      <c r="CX160" s="12"/>
      <c r="DA160" s="9"/>
      <c r="DF160" s="12"/>
      <c r="DI160" s="9"/>
      <c r="DJ160" s="1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"/>
      <c r="DX160" s="12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9"/>
      <c r="EJ160" s="1"/>
      <c r="EK160" s="14"/>
      <c r="EL160" s="14"/>
      <c r="EM160" s="14"/>
      <c r="EN160" s="14"/>
      <c r="EO160" s="14"/>
      <c r="EP160" s="14"/>
      <c r="EQ160" s="14"/>
      <c r="ER160" s="14"/>
      <c r="ES160" s="14"/>
      <c r="EU160" s="14"/>
      <c r="EW160" s="1"/>
      <c r="EX160" s="14"/>
      <c r="EY160" s="14"/>
      <c r="EZ160" s="14"/>
      <c r="FA160" s="14"/>
      <c r="FB160" s="14"/>
      <c r="FC160" s="14"/>
      <c r="FD160" s="14"/>
      <c r="FE160" s="14"/>
      <c r="FF160" s="14"/>
      <c r="FH160" s="14"/>
      <c r="FJ160" s="1"/>
      <c r="FK160" s="14"/>
      <c r="FL160" s="14"/>
      <c r="FM160" s="14"/>
      <c r="FN160" s="14"/>
      <c r="FO160" s="14"/>
      <c r="FP160" s="14"/>
      <c r="FQ160" s="14"/>
      <c r="FR160" s="14"/>
      <c r="FS160" s="14"/>
      <c r="FT160" s="12"/>
      <c r="FU160" s="14"/>
      <c r="FV160" s="9"/>
    </row>
    <row r="161" spans="1:178" ht="14.65" thickBot="1" x14ac:dyDescent="0.5">
      <c r="A161" s="24" t="s">
        <v>89</v>
      </c>
      <c r="B161" s="9" t="s">
        <v>142</v>
      </c>
      <c r="C161" s="1"/>
      <c r="D161" s="14"/>
      <c r="E161" s="14"/>
      <c r="F161" s="14"/>
      <c r="G161" s="160"/>
      <c r="H161" s="159"/>
      <c r="I161" s="159"/>
      <c r="J161" s="14"/>
      <c r="K161" s="14"/>
      <c r="L161" s="14"/>
      <c r="M161" s="14"/>
      <c r="N161" s="14"/>
      <c r="O161" s="14"/>
      <c r="P161" s="1"/>
      <c r="Q161" s="68"/>
      <c r="R161" s="69"/>
      <c r="S161" s="69"/>
      <c r="T161" s="70">
        <f t="shared" si="37"/>
        <v>0</v>
      </c>
      <c r="U161" s="68"/>
      <c r="V161" s="69"/>
      <c r="W161" s="69"/>
      <c r="X161" s="70">
        <f t="shared" si="38"/>
        <v>0</v>
      </c>
      <c r="Y161" s="68"/>
      <c r="Z161" s="69"/>
      <c r="AA161" s="69"/>
      <c r="AB161" s="70">
        <f t="shared" si="39"/>
        <v>0</v>
      </c>
      <c r="AC161" s="172"/>
      <c r="AD161" s="170"/>
      <c r="AE161" s="170"/>
      <c r="AF161" s="168">
        <f t="shared" si="40"/>
        <v>0</v>
      </c>
      <c r="AG161" s="170"/>
      <c r="AH161" s="170"/>
      <c r="AI161" s="170"/>
      <c r="AJ161" s="168">
        <f t="shared" si="41"/>
        <v>0</v>
      </c>
      <c r="AK161" s="169"/>
      <c r="AL161" s="169"/>
      <c r="AM161" s="169"/>
      <c r="AN161" s="168">
        <f t="shared" si="42"/>
        <v>0</v>
      </c>
      <c r="AO161" s="12"/>
      <c r="AR161" s="9"/>
      <c r="AS161" s="12"/>
      <c r="AV161" s="9"/>
      <c r="AW161" s="12"/>
      <c r="AZ161" s="9"/>
      <c r="BA161" s="12"/>
      <c r="BD161" s="9"/>
      <c r="BE161" s="12"/>
      <c r="BH161" s="9"/>
      <c r="BI161" s="12"/>
      <c r="BL161" s="9"/>
      <c r="BM161" s="1"/>
      <c r="BN161" s="68"/>
      <c r="BO161" s="76"/>
      <c r="BP161" s="76"/>
      <c r="BQ161" s="70"/>
      <c r="BR161" s="68"/>
      <c r="BS161" s="76"/>
      <c r="BT161" s="76"/>
      <c r="BU161" s="70"/>
      <c r="BV161" s="68"/>
      <c r="BW161" s="76"/>
      <c r="BX161" s="76"/>
      <c r="BY161" s="70"/>
      <c r="BZ161" s="68"/>
      <c r="CA161" s="69"/>
      <c r="CB161" s="69"/>
      <c r="CC161" s="70"/>
      <c r="CD161" s="68"/>
      <c r="CE161" s="69"/>
      <c r="CF161" s="69"/>
      <c r="CG161" s="70"/>
      <c r="CH161" s="5"/>
      <c r="CK161" s="9"/>
      <c r="CL161" s="12"/>
      <c r="CO161" s="9"/>
      <c r="CP161" s="12"/>
      <c r="CS161" s="9"/>
      <c r="CT161" s="12"/>
      <c r="CW161" s="9"/>
      <c r="CX161" s="12"/>
      <c r="DA161" s="9"/>
      <c r="DF161" s="12"/>
      <c r="DI161" s="9"/>
      <c r="DJ161" s="1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"/>
      <c r="DX161" s="12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9"/>
      <c r="EJ161" s="1"/>
      <c r="EK161" s="14"/>
      <c r="EL161" s="14"/>
      <c r="EM161" s="14"/>
      <c r="EN161" s="14"/>
      <c r="EO161" s="14"/>
      <c r="EP161" s="14"/>
      <c r="EQ161" s="14"/>
      <c r="ER161" s="14"/>
      <c r="ES161" s="14"/>
      <c r="EU161" s="14"/>
      <c r="EW161" s="1"/>
      <c r="EX161" s="14"/>
      <c r="EY161" s="14"/>
      <c r="EZ161" s="14"/>
      <c r="FA161" s="14"/>
      <c r="FB161" s="14"/>
      <c r="FC161" s="14"/>
      <c r="FD161" s="14"/>
      <c r="FE161" s="14"/>
      <c r="FF161" s="14"/>
      <c r="FH161" s="14"/>
      <c r="FJ161" s="1"/>
      <c r="FK161" s="14"/>
      <c r="FL161" s="14"/>
      <c r="FM161" s="14"/>
      <c r="FN161" s="14"/>
      <c r="FO161" s="14"/>
      <c r="FP161" s="14"/>
      <c r="FQ161" s="14"/>
      <c r="FR161" s="14"/>
      <c r="FS161" s="14"/>
      <c r="FT161" s="12"/>
      <c r="FU161" s="14"/>
      <c r="FV161" s="9"/>
    </row>
    <row r="162" spans="1:178" ht="14.65" thickBot="1" x14ac:dyDescent="0.5">
      <c r="A162" s="24" t="s">
        <v>90</v>
      </c>
      <c r="B162" s="9" t="s">
        <v>142</v>
      </c>
      <c r="C162" s="1"/>
      <c r="D162" s="14"/>
      <c r="E162" s="14"/>
      <c r="F162" s="14"/>
      <c r="G162" s="160"/>
      <c r="H162" s="159"/>
      <c r="I162" s="159"/>
      <c r="J162" s="14"/>
      <c r="K162" s="14"/>
      <c r="L162" s="14"/>
      <c r="M162" s="14"/>
      <c r="N162" s="14"/>
      <c r="O162" s="14"/>
      <c r="P162" s="1"/>
      <c r="Q162" s="68"/>
      <c r="R162" s="69"/>
      <c r="S162" s="69"/>
      <c r="T162" s="70">
        <f t="shared" si="37"/>
        <v>0</v>
      </c>
      <c r="U162" s="68"/>
      <c r="V162" s="69"/>
      <c r="W162" s="69"/>
      <c r="X162" s="70">
        <f t="shared" si="38"/>
        <v>0</v>
      </c>
      <c r="Y162" s="68"/>
      <c r="Z162" s="69"/>
      <c r="AA162" s="69"/>
      <c r="AB162" s="70">
        <f t="shared" si="39"/>
        <v>0</v>
      </c>
      <c r="AC162" s="172"/>
      <c r="AD162" s="170"/>
      <c r="AE162" s="170"/>
      <c r="AF162" s="168">
        <f t="shared" si="40"/>
        <v>0</v>
      </c>
      <c r="AG162" s="170"/>
      <c r="AH162" s="170"/>
      <c r="AI162" s="170"/>
      <c r="AJ162" s="168">
        <f t="shared" si="41"/>
        <v>0</v>
      </c>
      <c r="AK162" s="169"/>
      <c r="AL162" s="169"/>
      <c r="AM162" s="169"/>
      <c r="AN162" s="168">
        <f t="shared" si="42"/>
        <v>0</v>
      </c>
      <c r="AO162" s="12"/>
      <c r="AR162" s="9"/>
      <c r="AS162" s="12"/>
      <c r="AV162" s="9"/>
      <c r="AW162" s="12"/>
      <c r="AZ162" s="9"/>
      <c r="BA162" s="12"/>
      <c r="BD162" s="9"/>
      <c r="BE162" s="12"/>
      <c r="BH162" s="9"/>
      <c r="BI162" s="12"/>
      <c r="BL162" s="9"/>
      <c r="BM162" s="1"/>
      <c r="BN162" s="68"/>
      <c r="BO162" s="76"/>
      <c r="BP162" s="76"/>
      <c r="BQ162" s="70"/>
      <c r="BR162" s="68"/>
      <c r="BS162" s="76"/>
      <c r="BT162" s="76"/>
      <c r="BU162" s="70"/>
      <c r="BV162" s="68"/>
      <c r="BW162" s="76"/>
      <c r="BX162" s="76"/>
      <c r="BY162" s="70"/>
      <c r="BZ162" s="68"/>
      <c r="CA162" s="69"/>
      <c r="CB162" s="69"/>
      <c r="CC162" s="70"/>
      <c r="CD162" s="68"/>
      <c r="CE162" s="69"/>
      <c r="CF162" s="69"/>
      <c r="CG162" s="70"/>
      <c r="CH162" s="5"/>
      <c r="CK162" s="9"/>
      <c r="CL162" s="12"/>
      <c r="CO162" s="9"/>
      <c r="CP162" s="12"/>
      <c r="CS162" s="9"/>
      <c r="CT162" s="12"/>
      <c r="CW162" s="9"/>
      <c r="CX162" s="12"/>
      <c r="DA162" s="9"/>
      <c r="DF162" s="12"/>
      <c r="DI162" s="9"/>
      <c r="DJ162" s="1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"/>
      <c r="DX162" s="12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9"/>
      <c r="EJ162" s="1"/>
      <c r="EK162" s="14"/>
      <c r="EL162" s="14"/>
      <c r="EM162" s="14"/>
      <c r="EN162" s="14"/>
      <c r="EO162" s="14"/>
      <c r="EP162" s="14"/>
      <c r="EQ162" s="14"/>
      <c r="ER162" s="14"/>
      <c r="ES162" s="14"/>
      <c r="EU162" s="14"/>
      <c r="EW162" s="1"/>
      <c r="EX162" s="14"/>
      <c r="EY162" s="14"/>
      <c r="EZ162" s="14"/>
      <c r="FA162" s="14"/>
      <c r="FB162" s="14"/>
      <c r="FC162" s="14"/>
      <c r="FD162" s="14"/>
      <c r="FE162" s="14"/>
      <c r="FF162" s="14"/>
      <c r="FH162" s="14"/>
      <c r="FJ162" s="1"/>
      <c r="FK162" s="14"/>
      <c r="FL162" s="14"/>
      <c r="FM162" s="14"/>
      <c r="FN162" s="14"/>
      <c r="FO162" s="14"/>
      <c r="FP162" s="14"/>
      <c r="FQ162" s="14"/>
      <c r="FR162" s="14"/>
      <c r="FS162" s="14"/>
      <c r="FT162" s="12"/>
      <c r="FU162" s="14"/>
      <c r="FV162" s="9"/>
    </row>
    <row r="163" spans="1:178" ht="14.65" thickBot="1" x14ac:dyDescent="0.5">
      <c r="A163" s="24" t="s">
        <v>91</v>
      </c>
      <c r="B163" s="9" t="s">
        <v>142</v>
      </c>
      <c r="C163" s="1"/>
      <c r="D163" s="14">
        <v>1</v>
      </c>
      <c r="E163" s="14">
        <v>1</v>
      </c>
      <c r="F163" s="14">
        <v>1</v>
      </c>
      <c r="G163" s="160"/>
      <c r="H163" s="158">
        <v>1</v>
      </c>
      <c r="I163" s="159"/>
      <c r="J163" s="14"/>
      <c r="K163" s="14"/>
      <c r="L163" s="14"/>
      <c r="M163" s="14"/>
      <c r="N163" s="14"/>
      <c r="O163" s="14"/>
      <c r="P163" s="1"/>
      <c r="Q163" s="68"/>
      <c r="R163" s="69">
        <v>40.08</v>
      </c>
      <c r="S163" s="69"/>
      <c r="T163" s="70">
        <f t="shared" si="37"/>
        <v>40.08</v>
      </c>
      <c r="U163" s="68"/>
      <c r="V163" s="69"/>
      <c r="W163" s="69">
        <v>60.08</v>
      </c>
      <c r="X163" s="70">
        <f t="shared" si="38"/>
        <v>60.08</v>
      </c>
      <c r="Y163" s="68"/>
      <c r="Z163" s="69"/>
      <c r="AA163" s="69">
        <v>80.08</v>
      </c>
      <c r="AB163" s="70">
        <f t="shared" si="39"/>
        <v>80.08</v>
      </c>
      <c r="AC163" s="172"/>
      <c r="AD163" s="170"/>
      <c r="AE163" s="170"/>
      <c r="AF163" s="168">
        <f t="shared" si="40"/>
        <v>0</v>
      </c>
      <c r="AG163" s="171">
        <v>20</v>
      </c>
      <c r="AH163" s="170"/>
      <c r="AI163" s="170"/>
      <c r="AJ163" s="168">
        <f t="shared" si="41"/>
        <v>20</v>
      </c>
      <c r="AK163" s="169"/>
      <c r="AL163" s="169"/>
      <c r="AM163" s="169"/>
      <c r="AN163" s="168">
        <f t="shared" si="42"/>
        <v>0</v>
      </c>
      <c r="AO163" s="12"/>
      <c r="AR163" s="9"/>
      <c r="AS163" s="12"/>
      <c r="AV163" s="9"/>
      <c r="AW163" s="12"/>
      <c r="AZ163" s="9"/>
      <c r="BA163" s="12"/>
      <c r="BD163" s="9"/>
      <c r="BE163" s="12"/>
      <c r="BH163" s="9"/>
      <c r="BI163" s="12"/>
      <c r="BL163" s="9"/>
      <c r="BM163" s="1"/>
      <c r="BN163" s="68"/>
      <c r="BO163" s="76"/>
      <c r="BP163" s="76"/>
      <c r="BQ163" s="70"/>
      <c r="BR163" s="68"/>
      <c r="BS163" s="76"/>
      <c r="BT163" s="76"/>
      <c r="BU163" s="70"/>
      <c r="BV163" s="68"/>
      <c r="BW163" s="76"/>
      <c r="BX163" s="76"/>
      <c r="BY163" s="70"/>
      <c r="BZ163" s="68"/>
      <c r="CA163" s="69"/>
      <c r="CB163" s="69"/>
      <c r="CC163" s="70"/>
      <c r="CD163" s="68"/>
      <c r="CE163" s="69"/>
      <c r="CF163" s="69"/>
      <c r="CG163" s="70"/>
      <c r="CH163" s="5"/>
      <c r="CK163" s="9"/>
      <c r="CL163" s="12"/>
      <c r="CO163" s="9"/>
      <c r="CP163" s="12"/>
      <c r="CS163" s="9"/>
      <c r="CT163" s="12"/>
      <c r="CW163" s="9"/>
      <c r="CX163" s="12"/>
      <c r="DA163" s="9"/>
      <c r="DF163" s="12"/>
      <c r="DI163" s="9"/>
      <c r="DJ163" s="1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"/>
      <c r="DX163" s="12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9"/>
      <c r="EJ163" s="1"/>
      <c r="EK163" s="14"/>
      <c r="EL163" s="14"/>
      <c r="EM163" s="14"/>
      <c r="EN163" s="14"/>
      <c r="EO163" s="14"/>
      <c r="EP163" s="14"/>
      <c r="EQ163" s="14"/>
      <c r="ER163" s="14"/>
      <c r="ES163" s="14"/>
      <c r="EU163" s="14"/>
      <c r="EW163" s="1"/>
      <c r="EX163" s="14"/>
      <c r="EY163" s="14"/>
      <c r="EZ163" s="14"/>
      <c r="FA163" s="14"/>
      <c r="FB163" s="14"/>
      <c r="FC163" s="14"/>
      <c r="FD163" s="14"/>
      <c r="FE163" s="14"/>
      <c r="FF163" s="14"/>
      <c r="FH163" s="14"/>
      <c r="FJ163" s="1"/>
      <c r="FK163" s="14"/>
      <c r="FL163" s="14"/>
      <c r="FM163" s="14"/>
      <c r="FN163" s="14"/>
      <c r="FO163" s="14"/>
      <c r="FP163" s="14"/>
      <c r="FQ163" s="14"/>
      <c r="FR163" s="14"/>
      <c r="FS163" s="14"/>
      <c r="FT163" s="12"/>
      <c r="FU163" s="14"/>
      <c r="FV163" s="9"/>
    </row>
    <row r="164" spans="1:178" ht="14.65" thickBot="1" x14ac:dyDescent="0.5">
      <c r="A164" s="24" t="s">
        <v>92</v>
      </c>
      <c r="B164" s="9" t="s">
        <v>142</v>
      </c>
      <c r="C164" s="1"/>
      <c r="D164" s="14"/>
      <c r="E164" s="14"/>
      <c r="F164" s="14"/>
      <c r="G164" s="160"/>
      <c r="H164" s="159"/>
      <c r="I164" s="159"/>
      <c r="J164" s="14"/>
      <c r="K164" s="14"/>
      <c r="L164" s="14"/>
      <c r="M164" s="14"/>
      <c r="N164" s="14"/>
      <c r="O164" s="14"/>
      <c r="P164" s="1"/>
      <c r="Q164" s="68"/>
      <c r="R164" s="69"/>
      <c r="S164" s="69"/>
      <c r="T164" s="70">
        <f t="shared" si="37"/>
        <v>0</v>
      </c>
      <c r="U164" s="68"/>
      <c r="V164" s="69"/>
      <c r="W164" s="69"/>
      <c r="X164" s="70">
        <f t="shared" si="38"/>
        <v>0</v>
      </c>
      <c r="Y164" s="68"/>
      <c r="Z164" s="69"/>
      <c r="AA164" s="69"/>
      <c r="AB164" s="70">
        <f t="shared" si="39"/>
        <v>0</v>
      </c>
      <c r="AC164" s="172"/>
      <c r="AD164" s="170"/>
      <c r="AE164" s="170"/>
      <c r="AF164" s="168">
        <f t="shared" si="40"/>
        <v>0</v>
      </c>
      <c r="AG164" s="170"/>
      <c r="AH164" s="170"/>
      <c r="AI164" s="170"/>
      <c r="AJ164" s="168">
        <f t="shared" si="41"/>
        <v>0</v>
      </c>
      <c r="AK164" s="169"/>
      <c r="AL164" s="169"/>
      <c r="AM164" s="169"/>
      <c r="AN164" s="168">
        <f t="shared" si="42"/>
        <v>0</v>
      </c>
      <c r="AO164" s="12"/>
      <c r="AR164" s="9"/>
      <c r="AS164" s="12"/>
      <c r="AV164" s="9"/>
      <c r="AW164" s="12"/>
      <c r="AZ164" s="9"/>
      <c r="BA164" s="12"/>
      <c r="BD164" s="9"/>
      <c r="BE164" s="12"/>
      <c r="BH164" s="9"/>
      <c r="BI164" s="12"/>
      <c r="BL164" s="9"/>
      <c r="BM164" s="1"/>
      <c r="BN164" s="68"/>
      <c r="BO164" s="76"/>
      <c r="BP164" s="76"/>
      <c r="BQ164" s="70"/>
      <c r="BR164" s="68"/>
      <c r="BS164" s="76"/>
      <c r="BT164" s="76"/>
      <c r="BU164" s="70"/>
      <c r="BV164" s="68"/>
      <c r="BW164" s="76"/>
      <c r="BX164" s="76"/>
      <c r="BY164" s="70"/>
      <c r="BZ164" s="68"/>
      <c r="CA164" s="69"/>
      <c r="CB164" s="69"/>
      <c r="CC164" s="70"/>
      <c r="CD164" s="68"/>
      <c r="CE164" s="69"/>
      <c r="CF164" s="69"/>
      <c r="CG164" s="70"/>
      <c r="CH164" s="5"/>
      <c r="CK164" s="9"/>
      <c r="CL164" s="12"/>
      <c r="CO164" s="9"/>
      <c r="CP164" s="12"/>
      <c r="CS164" s="9"/>
      <c r="CT164" s="12"/>
      <c r="CW164" s="9"/>
      <c r="CX164" s="12"/>
      <c r="DA164" s="9"/>
      <c r="DF164" s="12"/>
      <c r="DI164" s="9"/>
      <c r="DJ164" s="1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"/>
      <c r="DX164" s="12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9"/>
      <c r="EJ164" s="1"/>
      <c r="EK164" s="14"/>
      <c r="EL164" s="14"/>
      <c r="EM164" s="14"/>
      <c r="EN164" s="14"/>
      <c r="EO164" s="14"/>
      <c r="EP164" s="14"/>
      <c r="EQ164" s="14"/>
      <c r="ER164" s="14"/>
      <c r="ES164" s="14"/>
      <c r="EU164" s="14"/>
      <c r="EW164" s="1"/>
      <c r="EX164" s="14"/>
      <c r="EY164" s="14"/>
      <c r="EZ164" s="14"/>
      <c r="FA164" s="14"/>
      <c r="FB164" s="14"/>
      <c r="FC164" s="14"/>
      <c r="FD164" s="14"/>
      <c r="FE164" s="14"/>
      <c r="FF164" s="14"/>
      <c r="FH164" s="14"/>
      <c r="FJ164" s="1"/>
      <c r="FK164" s="14"/>
      <c r="FL164" s="14"/>
      <c r="FM164" s="14"/>
      <c r="FN164" s="14"/>
      <c r="FO164" s="14"/>
      <c r="FP164" s="14"/>
      <c r="FQ164" s="14"/>
      <c r="FR164" s="14"/>
      <c r="FS164" s="14"/>
      <c r="FT164" s="12"/>
      <c r="FU164" s="14"/>
      <c r="FV164" s="9"/>
    </row>
    <row r="165" spans="1:178" ht="14.65" thickBot="1" x14ac:dyDescent="0.5">
      <c r="A165" s="24" t="s">
        <v>93</v>
      </c>
      <c r="B165" s="9" t="s">
        <v>142</v>
      </c>
      <c r="C165" s="1"/>
      <c r="D165" s="14"/>
      <c r="E165" s="14"/>
      <c r="F165" s="14"/>
      <c r="G165" s="160"/>
      <c r="H165" s="159"/>
      <c r="I165" s="159"/>
      <c r="J165" s="14"/>
      <c r="K165" s="14"/>
      <c r="L165" s="14"/>
      <c r="M165" s="14"/>
      <c r="N165" s="14"/>
      <c r="O165" s="14"/>
      <c r="P165" s="1"/>
      <c r="Q165" s="68"/>
      <c r="R165" s="69"/>
      <c r="S165" s="69"/>
      <c r="T165" s="70">
        <f t="shared" si="37"/>
        <v>0</v>
      </c>
      <c r="U165" s="68"/>
      <c r="V165" s="69"/>
      <c r="W165" s="69"/>
      <c r="X165" s="70">
        <f t="shared" si="38"/>
        <v>0</v>
      </c>
      <c r="Y165" s="68"/>
      <c r="Z165" s="69"/>
      <c r="AA165" s="69"/>
      <c r="AB165" s="70">
        <f t="shared" si="39"/>
        <v>0</v>
      </c>
      <c r="AC165" s="172"/>
      <c r="AD165" s="170"/>
      <c r="AE165" s="170"/>
      <c r="AF165" s="168">
        <f t="shared" si="40"/>
        <v>0</v>
      </c>
      <c r="AG165" s="170"/>
      <c r="AH165" s="170"/>
      <c r="AI165" s="170"/>
      <c r="AJ165" s="168">
        <f t="shared" si="41"/>
        <v>0</v>
      </c>
      <c r="AK165" s="169"/>
      <c r="AL165" s="169"/>
      <c r="AM165" s="169"/>
      <c r="AN165" s="168">
        <f t="shared" si="42"/>
        <v>0</v>
      </c>
      <c r="AO165" s="12"/>
      <c r="AR165" s="9"/>
      <c r="AS165" s="12"/>
      <c r="AV165" s="9"/>
      <c r="AW165" s="12"/>
      <c r="AZ165" s="9"/>
      <c r="BA165" s="12"/>
      <c r="BD165" s="9"/>
      <c r="BE165" s="12"/>
      <c r="BH165" s="9"/>
      <c r="BI165" s="12"/>
      <c r="BL165" s="9"/>
      <c r="BM165" s="1"/>
      <c r="BN165" s="68"/>
      <c r="BO165" s="76"/>
      <c r="BP165" s="76"/>
      <c r="BQ165" s="70"/>
      <c r="BR165" s="68"/>
      <c r="BS165" s="76"/>
      <c r="BT165" s="76"/>
      <c r="BU165" s="70"/>
      <c r="BV165" s="68"/>
      <c r="BW165" s="76"/>
      <c r="BX165" s="76"/>
      <c r="BY165" s="70"/>
      <c r="BZ165" s="68"/>
      <c r="CA165" s="69"/>
      <c r="CB165" s="69"/>
      <c r="CC165" s="70"/>
      <c r="CD165" s="68"/>
      <c r="CE165" s="69"/>
      <c r="CF165" s="69"/>
      <c r="CG165" s="70"/>
      <c r="CH165" s="5"/>
      <c r="CK165" s="9"/>
      <c r="CL165" s="12"/>
      <c r="CO165" s="9"/>
      <c r="CP165" s="12"/>
      <c r="CS165" s="9"/>
      <c r="CT165" s="12"/>
      <c r="CW165" s="9"/>
      <c r="CX165" s="12"/>
      <c r="DA165" s="9"/>
      <c r="DF165" s="12"/>
      <c r="DI165" s="9"/>
      <c r="DJ165" s="1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"/>
      <c r="DX165" s="12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9"/>
      <c r="EJ165" s="1"/>
      <c r="EK165" s="14"/>
      <c r="EL165" s="14"/>
      <c r="EM165" s="14"/>
      <c r="EN165" s="14"/>
      <c r="EO165" s="14"/>
      <c r="EP165" s="14"/>
      <c r="EQ165" s="14"/>
      <c r="ER165" s="14"/>
      <c r="ES165" s="14"/>
      <c r="EU165" s="14"/>
      <c r="EW165" s="1"/>
      <c r="EX165" s="14"/>
      <c r="EY165" s="14"/>
      <c r="EZ165" s="14"/>
      <c r="FA165" s="14"/>
      <c r="FB165" s="14"/>
      <c r="FC165" s="14"/>
      <c r="FD165" s="14"/>
      <c r="FE165" s="14"/>
      <c r="FF165" s="14"/>
      <c r="FH165" s="14"/>
      <c r="FJ165" s="1"/>
      <c r="FK165" s="14"/>
      <c r="FL165" s="14"/>
      <c r="FM165" s="14"/>
      <c r="FN165" s="14"/>
      <c r="FO165" s="14"/>
      <c r="FP165" s="14"/>
      <c r="FQ165" s="14"/>
      <c r="FR165" s="14"/>
      <c r="FS165" s="14"/>
      <c r="FT165" s="12"/>
      <c r="FU165" s="14"/>
      <c r="FV165" s="9"/>
    </row>
    <row r="166" spans="1:178" ht="14.65" thickBot="1" x14ac:dyDescent="0.5">
      <c r="A166" s="24" t="s">
        <v>94</v>
      </c>
      <c r="B166" s="9" t="s">
        <v>142</v>
      </c>
      <c r="C166" s="1"/>
      <c r="D166" s="14">
        <v>1</v>
      </c>
      <c r="E166" s="14">
        <v>1</v>
      </c>
      <c r="F166" s="14">
        <v>1</v>
      </c>
      <c r="G166" s="160"/>
      <c r="H166" s="159"/>
      <c r="I166" s="159"/>
      <c r="J166" s="14"/>
      <c r="K166" s="14"/>
      <c r="L166" s="14"/>
      <c r="M166" s="14"/>
      <c r="N166" s="14"/>
      <c r="O166" s="14"/>
      <c r="P166" s="1"/>
      <c r="Q166" s="68"/>
      <c r="R166" s="69"/>
      <c r="S166" s="69">
        <v>37828.81</v>
      </c>
      <c r="T166" s="70">
        <f t="shared" si="37"/>
        <v>37828.81</v>
      </c>
      <c r="U166" s="68"/>
      <c r="V166" s="69"/>
      <c r="W166" s="69">
        <v>37888.81</v>
      </c>
      <c r="X166" s="70">
        <f t="shared" si="38"/>
        <v>37888.81</v>
      </c>
      <c r="Y166" s="68"/>
      <c r="Z166" s="69"/>
      <c r="AA166" s="69">
        <v>35036.94</v>
      </c>
      <c r="AB166" s="70">
        <f t="shared" si="39"/>
        <v>35036.94</v>
      </c>
      <c r="AC166" s="172"/>
      <c r="AD166" s="170"/>
      <c r="AE166" s="170"/>
      <c r="AF166" s="168">
        <f t="shared" si="40"/>
        <v>0</v>
      </c>
      <c r="AG166" s="170"/>
      <c r="AH166" s="170"/>
      <c r="AI166" s="170"/>
      <c r="AJ166" s="168">
        <f t="shared" si="41"/>
        <v>0</v>
      </c>
      <c r="AK166" s="169"/>
      <c r="AL166" s="169"/>
      <c r="AM166" s="169"/>
      <c r="AN166" s="168">
        <f t="shared" si="42"/>
        <v>0</v>
      </c>
      <c r="AO166" s="12"/>
      <c r="AR166" s="9"/>
      <c r="AS166" s="12"/>
      <c r="AV166" s="9"/>
      <c r="AW166" s="12"/>
      <c r="AZ166" s="9"/>
      <c r="BA166" s="12"/>
      <c r="BD166" s="9"/>
      <c r="BE166" s="12"/>
      <c r="BH166" s="9"/>
      <c r="BI166" s="12"/>
      <c r="BL166" s="9"/>
      <c r="BM166" s="1"/>
      <c r="BN166" s="68"/>
      <c r="BO166" s="76"/>
      <c r="BP166" s="76"/>
      <c r="BQ166" s="70"/>
      <c r="BR166" s="68"/>
      <c r="BS166" s="76"/>
      <c r="BT166" s="76"/>
      <c r="BU166" s="70"/>
      <c r="BV166" s="68"/>
      <c r="BW166" s="76"/>
      <c r="BX166" s="76"/>
      <c r="BY166" s="70"/>
      <c r="BZ166" s="68"/>
      <c r="CA166" s="69"/>
      <c r="CB166" s="69"/>
      <c r="CC166" s="70"/>
      <c r="CD166" s="68"/>
      <c r="CE166" s="69"/>
      <c r="CF166" s="69"/>
      <c r="CG166" s="70"/>
      <c r="CH166" s="5"/>
      <c r="CK166" s="9"/>
      <c r="CL166" s="12"/>
      <c r="CO166" s="9"/>
      <c r="CP166" s="12"/>
      <c r="CS166" s="9"/>
      <c r="CT166" s="12"/>
      <c r="CW166" s="9"/>
      <c r="CX166" s="12"/>
      <c r="DA166" s="9"/>
      <c r="DF166" s="12"/>
      <c r="DI166" s="9"/>
      <c r="DJ166" s="1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"/>
      <c r="DX166" s="12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9"/>
      <c r="EJ166" s="1"/>
      <c r="EK166" s="14"/>
      <c r="EL166" s="14"/>
      <c r="EM166" s="14"/>
      <c r="EN166" s="14"/>
      <c r="EO166" s="14"/>
      <c r="EP166" s="14"/>
      <c r="EQ166" s="14"/>
      <c r="ER166" s="14"/>
      <c r="ES166" s="14"/>
      <c r="EU166" s="14"/>
      <c r="EW166" s="1"/>
      <c r="EX166" s="14"/>
      <c r="EY166" s="14"/>
      <c r="EZ166" s="14"/>
      <c r="FA166" s="14"/>
      <c r="FB166" s="14"/>
      <c r="FC166" s="14"/>
      <c r="FD166" s="14"/>
      <c r="FE166" s="14"/>
      <c r="FF166" s="14"/>
      <c r="FH166" s="14"/>
      <c r="FJ166" s="1"/>
      <c r="FK166" s="14"/>
      <c r="FL166" s="14"/>
      <c r="FM166" s="14"/>
      <c r="FN166" s="14"/>
      <c r="FO166" s="14"/>
      <c r="FP166" s="14"/>
      <c r="FQ166" s="14"/>
      <c r="FR166" s="14"/>
      <c r="FS166" s="14"/>
      <c r="FT166" s="12"/>
      <c r="FU166" s="14"/>
      <c r="FV166" s="9"/>
    </row>
    <row r="167" spans="1:178" ht="14.65" thickBot="1" x14ac:dyDescent="0.5">
      <c r="A167" s="24" t="s">
        <v>95</v>
      </c>
      <c r="B167" s="9" t="s">
        <v>142</v>
      </c>
      <c r="C167" s="1"/>
      <c r="D167" s="14"/>
      <c r="E167" s="14"/>
      <c r="F167" s="14"/>
      <c r="G167" s="160"/>
      <c r="H167" s="159"/>
      <c r="I167" s="159"/>
      <c r="J167" s="14"/>
      <c r="K167" s="14"/>
      <c r="L167" s="14"/>
      <c r="M167" s="14"/>
      <c r="N167" s="14"/>
      <c r="O167" s="14"/>
      <c r="P167" s="1"/>
      <c r="Q167" s="68"/>
      <c r="R167" s="69"/>
      <c r="S167" s="69"/>
      <c r="T167" s="70">
        <f t="shared" si="37"/>
        <v>0</v>
      </c>
      <c r="U167" s="68"/>
      <c r="V167" s="69"/>
      <c r="W167" s="69"/>
      <c r="X167" s="70">
        <f t="shared" si="38"/>
        <v>0</v>
      </c>
      <c r="Y167" s="68"/>
      <c r="Z167" s="69"/>
      <c r="AA167" s="69"/>
      <c r="AB167" s="70">
        <f t="shared" si="39"/>
        <v>0</v>
      </c>
      <c r="AC167" s="172"/>
      <c r="AD167" s="170"/>
      <c r="AE167" s="170"/>
      <c r="AF167" s="168">
        <f t="shared" si="40"/>
        <v>0</v>
      </c>
      <c r="AG167" s="170"/>
      <c r="AH167" s="170"/>
      <c r="AI167" s="170"/>
      <c r="AJ167" s="168">
        <f t="shared" si="41"/>
        <v>0</v>
      </c>
      <c r="AK167" s="169"/>
      <c r="AL167" s="169"/>
      <c r="AM167" s="169"/>
      <c r="AN167" s="168">
        <f t="shared" si="42"/>
        <v>0</v>
      </c>
      <c r="AO167" s="12"/>
      <c r="AR167" s="9"/>
      <c r="AS167" s="12"/>
      <c r="AV167" s="9"/>
      <c r="AW167" s="12"/>
      <c r="AZ167" s="9"/>
      <c r="BA167" s="12"/>
      <c r="BD167" s="9"/>
      <c r="BE167" s="12"/>
      <c r="BH167" s="9"/>
      <c r="BI167" s="12"/>
      <c r="BL167" s="9"/>
      <c r="BM167" s="1"/>
      <c r="BN167" s="68"/>
      <c r="BO167" s="76"/>
      <c r="BP167" s="76"/>
      <c r="BQ167" s="70"/>
      <c r="BR167" s="68"/>
      <c r="BS167" s="76"/>
      <c r="BT167" s="76"/>
      <c r="BU167" s="70"/>
      <c r="BV167" s="68"/>
      <c r="BW167" s="76"/>
      <c r="BX167" s="76"/>
      <c r="BY167" s="70"/>
      <c r="BZ167" s="68"/>
      <c r="CA167" s="69"/>
      <c r="CB167" s="69"/>
      <c r="CC167" s="70"/>
      <c r="CD167" s="68"/>
      <c r="CE167" s="69"/>
      <c r="CF167" s="69"/>
      <c r="CG167" s="70"/>
      <c r="CH167" s="5"/>
      <c r="CK167" s="9"/>
      <c r="CL167" s="12"/>
      <c r="CO167" s="9"/>
      <c r="CP167" s="12"/>
      <c r="CS167" s="9"/>
      <c r="CT167" s="12"/>
      <c r="CW167" s="9"/>
      <c r="CX167" s="12"/>
      <c r="DA167" s="9"/>
      <c r="DF167" s="12"/>
      <c r="DI167" s="9"/>
      <c r="DJ167" s="1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"/>
      <c r="DX167" s="12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9"/>
      <c r="EJ167" s="1"/>
      <c r="EK167" s="14"/>
      <c r="EL167" s="14"/>
      <c r="EM167" s="14"/>
      <c r="EN167" s="14"/>
      <c r="EO167" s="14"/>
      <c r="EP167" s="14"/>
      <c r="EQ167" s="14"/>
      <c r="ER167" s="14"/>
      <c r="ES167" s="14"/>
      <c r="EU167" s="14"/>
      <c r="EW167" s="1"/>
      <c r="EX167" s="14"/>
      <c r="EY167" s="14"/>
      <c r="EZ167" s="14"/>
      <c r="FA167" s="14"/>
      <c r="FB167" s="14"/>
      <c r="FC167" s="14"/>
      <c r="FD167" s="14"/>
      <c r="FE167" s="14"/>
      <c r="FF167" s="14"/>
      <c r="FH167" s="14"/>
      <c r="FJ167" s="1"/>
      <c r="FK167" s="14"/>
      <c r="FL167" s="14"/>
      <c r="FM167" s="14"/>
      <c r="FN167" s="14"/>
      <c r="FO167" s="14"/>
      <c r="FP167" s="14"/>
      <c r="FQ167" s="14"/>
      <c r="FR167" s="14"/>
      <c r="FS167" s="14"/>
      <c r="FT167" s="12"/>
      <c r="FU167" s="14"/>
      <c r="FV167" s="9"/>
    </row>
    <row r="168" spans="1:178" ht="14.65" thickBot="1" x14ac:dyDescent="0.5">
      <c r="A168" s="24" t="s">
        <v>96</v>
      </c>
      <c r="B168" s="9" t="s">
        <v>142</v>
      </c>
      <c r="C168" s="1"/>
      <c r="D168" s="14"/>
      <c r="E168" s="14"/>
      <c r="F168" s="14"/>
      <c r="G168" s="160"/>
      <c r="H168" s="159"/>
      <c r="I168" s="159"/>
      <c r="J168" s="14"/>
      <c r="K168" s="14"/>
      <c r="L168" s="14"/>
      <c r="M168" s="14"/>
      <c r="N168" s="14"/>
      <c r="O168" s="14"/>
      <c r="P168" s="1"/>
      <c r="Q168" s="68"/>
      <c r="R168" s="69"/>
      <c r="S168" s="69"/>
      <c r="T168" s="70">
        <f t="shared" si="37"/>
        <v>0</v>
      </c>
      <c r="U168" s="68"/>
      <c r="V168" s="69"/>
      <c r="W168" s="69"/>
      <c r="X168" s="70">
        <f t="shared" si="38"/>
        <v>0</v>
      </c>
      <c r="Y168" s="68"/>
      <c r="Z168" s="69"/>
      <c r="AA168" s="69"/>
      <c r="AB168" s="70">
        <f t="shared" si="39"/>
        <v>0</v>
      </c>
      <c r="AC168" s="172"/>
      <c r="AD168" s="170"/>
      <c r="AE168" s="170"/>
      <c r="AF168" s="168">
        <f t="shared" si="40"/>
        <v>0</v>
      </c>
      <c r="AG168" s="170"/>
      <c r="AH168" s="170"/>
      <c r="AI168" s="170"/>
      <c r="AJ168" s="168">
        <f t="shared" si="41"/>
        <v>0</v>
      </c>
      <c r="AK168" s="169"/>
      <c r="AL168" s="169"/>
      <c r="AM168" s="169"/>
      <c r="AN168" s="168">
        <f t="shared" si="42"/>
        <v>0</v>
      </c>
      <c r="AO168" s="12"/>
      <c r="AR168" s="9"/>
      <c r="AS168" s="12"/>
      <c r="AV168" s="9"/>
      <c r="AW168" s="12"/>
      <c r="AZ168" s="9"/>
      <c r="BA168" s="12"/>
      <c r="BD168" s="9"/>
      <c r="BE168" s="12"/>
      <c r="BH168" s="9"/>
      <c r="BI168" s="12"/>
      <c r="BL168" s="9"/>
      <c r="BM168" s="1"/>
      <c r="BN168" s="68"/>
      <c r="BO168" s="76"/>
      <c r="BP168" s="76"/>
      <c r="BQ168" s="70"/>
      <c r="BR168" s="68"/>
      <c r="BS168" s="76"/>
      <c r="BT168" s="76"/>
      <c r="BU168" s="70"/>
      <c r="BV168" s="68"/>
      <c r="BW168" s="76"/>
      <c r="BX168" s="76"/>
      <c r="BY168" s="70"/>
      <c r="BZ168" s="68"/>
      <c r="CA168" s="69"/>
      <c r="CB168" s="69"/>
      <c r="CC168" s="70"/>
      <c r="CD168" s="68"/>
      <c r="CE168" s="69"/>
      <c r="CF168" s="69"/>
      <c r="CG168" s="70"/>
      <c r="CH168" s="5"/>
      <c r="CK168" s="9"/>
      <c r="CL168" s="12"/>
      <c r="CO168" s="9"/>
      <c r="CP168" s="12"/>
      <c r="CS168" s="9"/>
      <c r="CT168" s="12"/>
      <c r="CW168" s="9"/>
      <c r="CX168" s="12"/>
      <c r="DA168" s="9"/>
      <c r="DF168" s="12"/>
      <c r="DI168" s="9"/>
      <c r="DJ168" s="1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"/>
      <c r="DX168" s="12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9"/>
      <c r="EJ168" s="1"/>
      <c r="EK168" s="14"/>
      <c r="EL168" s="14"/>
      <c r="EM168" s="14"/>
      <c r="EN168" s="14"/>
      <c r="EO168" s="14"/>
      <c r="EP168" s="14"/>
      <c r="EQ168" s="14"/>
      <c r="ER168" s="14"/>
      <c r="ES168" s="14"/>
      <c r="EU168" s="14"/>
      <c r="EW168" s="1"/>
      <c r="EX168" s="14"/>
      <c r="EY168" s="14"/>
      <c r="EZ168" s="14"/>
      <c r="FA168" s="14"/>
      <c r="FB168" s="14"/>
      <c r="FC168" s="14"/>
      <c r="FD168" s="14"/>
      <c r="FE168" s="14"/>
      <c r="FF168" s="14"/>
      <c r="FH168" s="14"/>
      <c r="FJ168" s="1"/>
      <c r="FK168" s="14"/>
      <c r="FL168" s="14"/>
      <c r="FM168" s="14"/>
      <c r="FN168" s="14"/>
      <c r="FO168" s="14"/>
      <c r="FP168" s="14"/>
      <c r="FQ168" s="14"/>
      <c r="FR168" s="14"/>
      <c r="FS168" s="14"/>
      <c r="FT168" s="12"/>
      <c r="FU168" s="14"/>
      <c r="FV168" s="9"/>
    </row>
    <row r="169" spans="1:178" ht="14.65" thickBot="1" x14ac:dyDescent="0.5">
      <c r="A169" s="24" t="s">
        <v>97</v>
      </c>
      <c r="B169" s="9" t="s">
        <v>142</v>
      </c>
      <c r="C169" s="1"/>
      <c r="D169" s="14"/>
      <c r="E169" s="14"/>
      <c r="F169" s="14"/>
      <c r="G169" s="160"/>
      <c r="H169" s="159"/>
      <c r="I169" s="159"/>
      <c r="J169" s="14"/>
      <c r="K169" s="14"/>
      <c r="L169" s="14"/>
      <c r="M169" s="14"/>
      <c r="N169" s="14"/>
      <c r="O169" s="14"/>
      <c r="P169" s="1"/>
      <c r="Q169" s="68"/>
      <c r="R169" s="69"/>
      <c r="S169" s="69"/>
      <c r="T169" s="70">
        <f t="shared" si="37"/>
        <v>0</v>
      </c>
      <c r="U169" s="68"/>
      <c r="V169" s="69"/>
      <c r="W169" s="69"/>
      <c r="X169" s="70">
        <f t="shared" si="38"/>
        <v>0</v>
      </c>
      <c r="Y169" s="68"/>
      <c r="Z169" s="69"/>
      <c r="AA169" s="69"/>
      <c r="AB169" s="70">
        <f t="shared" si="39"/>
        <v>0</v>
      </c>
      <c r="AC169" s="172"/>
      <c r="AD169" s="170"/>
      <c r="AE169" s="170"/>
      <c r="AF169" s="168">
        <f t="shared" si="40"/>
        <v>0</v>
      </c>
      <c r="AG169" s="170"/>
      <c r="AH169" s="170"/>
      <c r="AI169" s="170"/>
      <c r="AJ169" s="168">
        <f t="shared" si="41"/>
        <v>0</v>
      </c>
      <c r="AK169" s="169"/>
      <c r="AL169" s="169"/>
      <c r="AM169" s="169"/>
      <c r="AN169" s="168">
        <f t="shared" si="42"/>
        <v>0</v>
      </c>
      <c r="AO169" s="12"/>
      <c r="AR169" s="9"/>
      <c r="AS169" s="12"/>
      <c r="AV169" s="9"/>
      <c r="AW169" s="12"/>
      <c r="AZ169" s="9"/>
      <c r="BA169" s="12"/>
      <c r="BD169" s="9"/>
      <c r="BE169" s="12"/>
      <c r="BH169" s="9"/>
      <c r="BI169" s="12"/>
      <c r="BL169" s="9"/>
      <c r="BM169" s="1"/>
      <c r="BN169" s="68"/>
      <c r="BO169" s="76"/>
      <c r="BP169" s="76"/>
      <c r="BQ169" s="70"/>
      <c r="BR169" s="68"/>
      <c r="BS169" s="76"/>
      <c r="BT169" s="76"/>
      <c r="BU169" s="70"/>
      <c r="BV169" s="68"/>
      <c r="BW169" s="76"/>
      <c r="BX169" s="76"/>
      <c r="BY169" s="70"/>
      <c r="BZ169" s="68"/>
      <c r="CA169" s="69"/>
      <c r="CB169" s="69"/>
      <c r="CC169" s="70"/>
      <c r="CD169" s="68"/>
      <c r="CE169" s="69"/>
      <c r="CF169" s="69"/>
      <c r="CG169" s="70"/>
      <c r="CH169" s="5"/>
      <c r="CK169" s="9"/>
      <c r="CL169" s="12"/>
      <c r="CO169" s="9"/>
      <c r="CP169" s="12"/>
      <c r="CS169" s="9"/>
      <c r="CT169" s="12"/>
      <c r="CW169" s="9"/>
      <c r="CX169" s="12"/>
      <c r="DA169" s="9"/>
      <c r="DF169" s="12"/>
      <c r="DI169" s="9"/>
      <c r="DJ169" s="1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"/>
      <c r="DX169" s="12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9"/>
      <c r="EJ169" s="1"/>
      <c r="EK169" s="14"/>
      <c r="EL169" s="14"/>
      <c r="EM169" s="14"/>
      <c r="EN169" s="14"/>
      <c r="EO169" s="14"/>
      <c r="EP169" s="14"/>
      <c r="EQ169" s="14"/>
      <c r="ER169" s="14"/>
      <c r="ES169" s="14"/>
      <c r="EU169" s="14"/>
      <c r="EW169" s="1"/>
      <c r="EX169" s="14"/>
      <c r="EY169" s="14"/>
      <c r="EZ169" s="14"/>
      <c r="FA169" s="14"/>
      <c r="FB169" s="14"/>
      <c r="FC169" s="14"/>
      <c r="FD169" s="14"/>
      <c r="FE169" s="14"/>
      <c r="FF169" s="14"/>
      <c r="FH169" s="14"/>
      <c r="FJ169" s="1"/>
      <c r="FK169" s="14"/>
      <c r="FL169" s="14"/>
      <c r="FM169" s="14"/>
      <c r="FN169" s="14"/>
      <c r="FO169" s="14"/>
      <c r="FP169" s="14"/>
      <c r="FQ169" s="14"/>
      <c r="FR169" s="14"/>
      <c r="FS169" s="14"/>
      <c r="FT169" s="12"/>
      <c r="FU169" s="14"/>
      <c r="FV169" s="9"/>
    </row>
    <row r="170" spans="1:178" ht="14.65" thickBot="1" x14ac:dyDescent="0.5">
      <c r="A170" s="24" t="s">
        <v>98</v>
      </c>
      <c r="B170" s="9" t="s">
        <v>142</v>
      </c>
      <c r="C170" s="1"/>
      <c r="D170" s="14"/>
      <c r="E170" s="14"/>
      <c r="F170" s="14"/>
      <c r="G170" s="160"/>
      <c r="H170" s="159"/>
      <c r="I170" s="159"/>
      <c r="J170" s="14"/>
      <c r="K170" s="14"/>
      <c r="L170" s="14"/>
      <c r="M170" s="14"/>
      <c r="N170" s="14"/>
      <c r="O170" s="14"/>
      <c r="P170" s="1"/>
      <c r="Q170" s="68"/>
      <c r="R170" s="69"/>
      <c r="S170" s="69"/>
      <c r="T170" s="70">
        <f t="shared" si="37"/>
        <v>0</v>
      </c>
      <c r="U170" s="68"/>
      <c r="V170" s="69"/>
      <c r="W170" s="69"/>
      <c r="X170" s="70">
        <f t="shared" si="38"/>
        <v>0</v>
      </c>
      <c r="Y170" s="68"/>
      <c r="Z170" s="69"/>
      <c r="AA170" s="69"/>
      <c r="AB170" s="70">
        <f t="shared" si="39"/>
        <v>0</v>
      </c>
      <c r="AC170" s="172"/>
      <c r="AD170" s="170"/>
      <c r="AE170" s="170"/>
      <c r="AF170" s="168">
        <f t="shared" si="40"/>
        <v>0</v>
      </c>
      <c r="AG170" s="170"/>
      <c r="AH170" s="170"/>
      <c r="AI170" s="170"/>
      <c r="AJ170" s="168">
        <f t="shared" si="41"/>
        <v>0</v>
      </c>
      <c r="AK170" s="169"/>
      <c r="AL170" s="169"/>
      <c r="AM170" s="169"/>
      <c r="AN170" s="168">
        <f t="shared" si="42"/>
        <v>0</v>
      </c>
      <c r="AO170" s="12"/>
      <c r="AR170" s="9"/>
      <c r="AS170" s="12"/>
      <c r="AV170" s="9"/>
      <c r="AW170" s="12"/>
      <c r="AZ170" s="9"/>
      <c r="BA170" s="12"/>
      <c r="BD170" s="9"/>
      <c r="BE170" s="12"/>
      <c r="BH170" s="9"/>
      <c r="BI170" s="12"/>
      <c r="BL170" s="9"/>
      <c r="BM170" s="1"/>
      <c r="BN170" s="68"/>
      <c r="BO170" s="76"/>
      <c r="BP170" s="76"/>
      <c r="BQ170" s="70"/>
      <c r="BR170" s="68"/>
      <c r="BS170" s="76"/>
      <c r="BT170" s="76"/>
      <c r="BU170" s="70"/>
      <c r="BV170" s="68"/>
      <c r="BW170" s="76"/>
      <c r="BX170" s="76"/>
      <c r="BY170" s="70"/>
      <c r="BZ170" s="68"/>
      <c r="CA170" s="69"/>
      <c r="CB170" s="69"/>
      <c r="CC170" s="70"/>
      <c r="CD170" s="68"/>
      <c r="CE170" s="69"/>
      <c r="CF170" s="69"/>
      <c r="CG170" s="70"/>
      <c r="CH170" s="5"/>
      <c r="CK170" s="9"/>
      <c r="CL170" s="12"/>
      <c r="CO170" s="9"/>
      <c r="CP170" s="12"/>
      <c r="CS170" s="9"/>
      <c r="CT170" s="12"/>
      <c r="CW170" s="9"/>
      <c r="CX170" s="12"/>
      <c r="DA170" s="9"/>
      <c r="DF170" s="12"/>
      <c r="DI170" s="9"/>
      <c r="DJ170" s="1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"/>
      <c r="DX170" s="12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9"/>
      <c r="EJ170" s="1"/>
      <c r="EK170" s="14"/>
      <c r="EL170" s="14"/>
      <c r="EM170" s="14"/>
      <c r="EN170" s="14"/>
      <c r="EO170" s="14"/>
      <c r="EP170" s="14"/>
      <c r="EQ170" s="14"/>
      <c r="ER170" s="14"/>
      <c r="ES170" s="14"/>
      <c r="EU170" s="14"/>
      <c r="EW170" s="1"/>
      <c r="EX170" s="14"/>
      <c r="EY170" s="14"/>
      <c r="EZ170" s="14"/>
      <c r="FA170" s="14"/>
      <c r="FB170" s="14"/>
      <c r="FC170" s="14"/>
      <c r="FD170" s="14"/>
      <c r="FE170" s="14"/>
      <c r="FF170" s="14"/>
      <c r="FH170" s="14"/>
      <c r="FJ170" s="1"/>
      <c r="FK170" s="14"/>
      <c r="FL170" s="14"/>
      <c r="FM170" s="14"/>
      <c r="FN170" s="14"/>
      <c r="FO170" s="14"/>
      <c r="FP170" s="14"/>
      <c r="FQ170" s="14"/>
      <c r="FR170" s="14"/>
      <c r="FS170" s="14"/>
      <c r="FT170" s="12"/>
      <c r="FU170" s="14"/>
      <c r="FV170" s="9"/>
    </row>
    <row r="171" spans="1:178" ht="14.65" thickBot="1" x14ac:dyDescent="0.5">
      <c r="A171" s="24" t="s">
        <v>99</v>
      </c>
      <c r="B171" s="9" t="s">
        <v>142</v>
      </c>
      <c r="C171" s="1"/>
      <c r="D171" s="14"/>
      <c r="E171" s="14"/>
      <c r="F171" s="14"/>
      <c r="G171" s="160"/>
      <c r="H171" s="159"/>
      <c r="I171" s="159"/>
      <c r="J171" s="14"/>
      <c r="K171" s="14"/>
      <c r="L171" s="14"/>
      <c r="M171" s="14"/>
      <c r="N171" s="14"/>
      <c r="O171" s="14"/>
      <c r="P171" s="1"/>
      <c r="Q171" s="68"/>
      <c r="R171" s="69"/>
      <c r="S171" s="69"/>
      <c r="T171" s="70">
        <f t="shared" si="37"/>
        <v>0</v>
      </c>
      <c r="U171" s="68"/>
      <c r="V171" s="69"/>
      <c r="W171" s="69"/>
      <c r="X171" s="70">
        <f t="shared" si="38"/>
        <v>0</v>
      </c>
      <c r="Y171" s="68"/>
      <c r="Z171" s="69"/>
      <c r="AA171" s="69"/>
      <c r="AB171" s="70">
        <f t="shared" si="39"/>
        <v>0</v>
      </c>
      <c r="AC171" s="172"/>
      <c r="AD171" s="170"/>
      <c r="AE171" s="170"/>
      <c r="AF171" s="168">
        <f t="shared" si="40"/>
        <v>0</v>
      </c>
      <c r="AG171" s="170"/>
      <c r="AH171" s="170"/>
      <c r="AI171" s="170"/>
      <c r="AJ171" s="168">
        <f t="shared" si="41"/>
        <v>0</v>
      </c>
      <c r="AK171" s="169"/>
      <c r="AL171" s="169"/>
      <c r="AM171" s="169"/>
      <c r="AN171" s="168">
        <f t="shared" si="42"/>
        <v>0</v>
      </c>
      <c r="AO171" s="12"/>
      <c r="AR171" s="9"/>
      <c r="AS171" s="12"/>
      <c r="AV171" s="9"/>
      <c r="AW171" s="12"/>
      <c r="AZ171" s="9"/>
      <c r="BA171" s="12"/>
      <c r="BD171" s="9"/>
      <c r="BE171" s="12"/>
      <c r="BH171" s="9"/>
      <c r="BI171" s="12"/>
      <c r="BL171" s="9"/>
      <c r="BM171" s="1"/>
      <c r="BN171" s="68"/>
      <c r="BO171" s="76"/>
      <c r="BP171" s="76"/>
      <c r="BQ171" s="70"/>
      <c r="BR171" s="68"/>
      <c r="BS171" s="76"/>
      <c r="BT171" s="76"/>
      <c r="BU171" s="70"/>
      <c r="BV171" s="68"/>
      <c r="BW171" s="76"/>
      <c r="BX171" s="76"/>
      <c r="BY171" s="70"/>
      <c r="BZ171" s="68"/>
      <c r="CA171" s="69"/>
      <c r="CB171" s="69"/>
      <c r="CC171" s="70"/>
      <c r="CD171" s="68"/>
      <c r="CE171" s="69"/>
      <c r="CF171" s="69"/>
      <c r="CG171" s="70"/>
      <c r="CH171" s="5"/>
      <c r="CK171" s="9"/>
      <c r="CL171" s="12"/>
      <c r="CO171" s="9"/>
      <c r="CP171" s="12"/>
      <c r="CS171" s="9"/>
      <c r="CT171" s="12"/>
      <c r="CW171" s="9"/>
      <c r="CX171" s="12"/>
      <c r="DA171" s="9"/>
      <c r="DF171" s="12"/>
      <c r="DI171" s="9"/>
      <c r="DJ171" s="1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"/>
      <c r="DX171" s="12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9"/>
      <c r="EJ171" s="1"/>
      <c r="EK171" s="14"/>
      <c r="EL171" s="14"/>
      <c r="EM171" s="14"/>
      <c r="EN171" s="14"/>
      <c r="EO171" s="14"/>
      <c r="EP171" s="14"/>
      <c r="EQ171" s="14"/>
      <c r="ER171" s="14"/>
      <c r="ES171" s="14"/>
      <c r="EU171" s="14"/>
      <c r="EW171" s="1"/>
      <c r="EX171" s="14"/>
      <c r="EY171" s="14"/>
      <c r="EZ171" s="14"/>
      <c r="FA171" s="14"/>
      <c r="FB171" s="14"/>
      <c r="FC171" s="14"/>
      <c r="FD171" s="14"/>
      <c r="FE171" s="14"/>
      <c r="FF171" s="14"/>
      <c r="FH171" s="14"/>
      <c r="FJ171" s="1"/>
      <c r="FK171" s="14"/>
      <c r="FL171" s="14"/>
      <c r="FM171" s="14"/>
      <c r="FN171" s="14"/>
      <c r="FO171" s="14"/>
      <c r="FP171" s="14"/>
      <c r="FQ171" s="14"/>
      <c r="FR171" s="14"/>
      <c r="FS171" s="14"/>
      <c r="FT171" s="12"/>
      <c r="FU171" s="14"/>
      <c r="FV171" s="9"/>
    </row>
    <row r="172" spans="1:178" ht="14.65" thickBot="1" x14ac:dyDescent="0.5">
      <c r="A172" s="24" t="s">
        <v>100</v>
      </c>
      <c r="B172" s="9" t="s">
        <v>142</v>
      </c>
      <c r="C172" s="1"/>
      <c r="D172" s="14"/>
      <c r="E172" s="14"/>
      <c r="F172" s="14"/>
      <c r="G172" s="160"/>
      <c r="H172" s="159"/>
      <c r="I172" s="159"/>
      <c r="J172" s="14"/>
      <c r="K172" s="14"/>
      <c r="L172" s="14"/>
      <c r="M172" s="14"/>
      <c r="N172" s="14"/>
      <c r="O172" s="14"/>
      <c r="P172" s="1"/>
      <c r="Q172" s="68"/>
      <c r="R172" s="69"/>
      <c r="S172" s="69"/>
      <c r="T172" s="70">
        <f t="shared" si="37"/>
        <v>0</v>
      </c>
      <c r="U172" s="68"/>
      <c r="V172" s="69"/>
      <c r="W172" s="69"/>
      <c r="X172" s="70">
        <f t="shared" si="38"/>
        <v>0</v>
      </c>
      <c r="Y172" s="68"/>
      <c r="Z172" s="69"/>
      <c r="AA172" s="69"/>
      <c r="AB172" s="70">
        <f t="shared" si="39"/>
        <v>0</v>
      </c>
      <c r="AC172" s="172"/>
      <c r="AD172" s="170"/>
      <c r="AE172" s="170"/>
      <c r="AF172" s="168">
        <f t="shared" si="40"/>
        <v>0</v>
      </c>
      <c r="AG172" s="170"/>
      <c r="AH172" s="170"/>
      <c r="AI172" s="170"/>
      <c r="AJ172" s="168">
        <f t="shared" si="41"/>
        <v>0</v>
      </c>
      <c r="AK172" s="169"/>
      <c r="AL172" s="169"/>
      <c r="AM172" s="169"/>
      <c r="AN172" s="168">
        <f t="shared" si="42"/>
        <v>0</v>
      </c>
      <c r="AO172" s="12"/>
      <c r="AR172" s="9"/>
      <c r="AS172" s="12"/>
      <c r="AV172" s="9"/>
      <c r="AW172" s="12"/>
      <c r="AZ172" s="9"/>
      <c r="BA172" s="12"/>
      <c r="BD172" s="9"/>
      <c r="BE172" s="12"/>
      <c r="BH172" s="9"/>
      <c r="BI172" s="12"/>
      <c r="BL172" s="9"/>
      <c r="BM172" s="1"/>
      <c r="BN172" s="68"/>
      <c r="BO172" s="76"/>
      <c r="BP172" s="76"/>
      <c r="BQ172" s="70"/>
      <c r="BR172" s="68"/>
      <c r="BS172" s="76"/>
      <c r="BT172" s="76"/>
      <c r="BU172" s="70"/>
      <c r="BV172" s="68"/>
      <c r="BW172" s="76"/>
      <c r="BX172" s="76"/>
      <c r="BY172" s="70"/>
      <c r="BZ172" s="68"/>
      <c r="CA172" s="69"/>
      <c r="CB172" s="69"/>
      <c r="CC172" s="70"/>
      <c r="CD172" s="68"/>
      <c r="CE172" s="69"/>
      <c r="CF172" s="69"/>
      <c r="CG172" s="70"/>
      <c r="CH172" s="5"/>
      <c r="CK172" s="9"/>
      <c r="CL172" s="12"/>
      <c r="CO172" s="9"/>
      <c r="CP172" s="12"/>
      <c r="CS172" s="9"/>
      <c r="CT172" s="12"/>
      <c r="CW172" s="9"/>
      <c r="CX172" s="12"/>
      <c r="DA172" s="9"/>
      <c r="DF172" s="12"/>
      <c r="DI172" s="9"/>
      <c r="DJ172" s="1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"/>
      <c r="DX172" s="12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9"/>
      <c r="EJ172" s="1"/>
      <c r="EK172" s="14"/>
      <c r="EL172" s="14"/>
      <c r="EM172" s="14"/>
      <c r="EN172" s="14"/>
      <c r="EO172" s="14"/>
      <c r="EP172" s="14"/>
      <c r="EQ172" s="14"/>
      <c r="ER172" s="14"/>
      <c r="ES172" s="14"/>
      <c r="EU172" s="14"/>
      <c r="EW172" s="1"/>
      <c r="EX172" s="14"/>
      <c r="EY172" s="14"/>
      <c r="EZ172" s="14"/>
      <c r="FA172" s="14"/>
      <c r="FB172" s="14"/>
      <c r="FC172" s="14"/>
      <c r="FD172" s="14"/>
      <c r="FE172" s="14"/>
      <c r="FF172" s="14"/>
      <c r="FH172" s="14"/>
      <c r="FJ172" s="1"/>
      <c r="FK172" s="14"/>
      <c r="FL172" s="14"/>
      <c r="FM172" s="14"/>
      <c r="FN172" s="14"/>
      <c r="FO172" s="14"/>
      <c r="FP172" s="14"/>
      <c r="FQ172" s="14"/>
      <c r="FR172" s="14"/>
      <c r="FS172" s="14"/>
      <c r="FT172" s="12"/>
      <c r="FU172" s="14"/>
      <c r="FV172" s="9"/>
    </row>
    <row r="173" spans="1:178" ht="14.65" thickBot="1" x14ac:dyDescent="0.5">
      <c r="A173" s="24" t="s">
        <v>101</v>
      </c>
      <c r="B173" s="9" t="s">
        <v>142</v>
      </c>
      <c r="C173" s="1"/>
      <c r="D173" s="14"/>
      <c r="E173" s="14"/>
      <c r="F173" s="14"/>
      <c r="G173" s="160"/>
      <c r="H173" s="159"/>
      <c r="I173" s="159"/>
      <c r="J173" s="14"/>
      <c r="K173" s="14"/>
      <c r="L173" s="14"/>
      <c r="M173" s="14"/>
      <c r="N173" s="14"/>
      <c r="O173" s="14"/>
      <c r="P173" s="1"/>
      <c r="Q173" s="68"/>
      <c r="R173" s="69"/>
      <c r="S173" s="69"/>
      <c r="T173" s="70">
        <f t="shared" si="37"/>
        <v>0</v>
      </c>
      <c r="U173" s="68"/>
      <c r="V173" s="69"/>
      <c r="W173" s="69"/>
      <c r="X173" s="70">
        <f t="shared" si="38"/>
        <v>0</v>
      </c>
      <c r="Y173" s="68"/>
      <c r="Z173" s="69"/>
      <c r="AA173" s="69"/>
      <c r="AB173" s="70">
        <f t="shared" si="39"/>
        <v>0</v>
      </c>
      <c r="AC173" s="172"/>
      <c r="AD173" s="170"/>
      <c r="AE173" s="170"/>
      <c r="AF173" s="168">
        <f t="shared" si="40"/>
        <v>0</v>
      </c>
      <c r="AG173" s="170"/>
      <c r="AH173" s="170"/>
      <c r="AI173" s="170"/>
      <c r="AJ173" s="168">
        <f t="shared" si="41"/>
        <v>0</v>
      </c>
      <c r="AK173" s="169"/>
      <c r="AL173" s="169"/>
      <c r="AM173" s="169"/>
      <c r="AN173" s="168">
        <f t="shared" si="42"/>
        <v>0</v>
      </c>
      <c r="AO173" s="12"/>
      <c r="AR173" s="9"/>
      <c r="AS173" s="12"/>
      <c r="AV173" s="9"/>
      <c r="AW173" s="12"/>
      <c r="AZ173" s="9"/>
      <c r="BA173" s="12"/>
      <c r="BD173" s="9"/>
      <c r="BE173" s="12"/>
      <c r="BH173" s="9"/>
      <c r="BI173" s="12"/>
      <c r="BL173" s="9"/>
      <c r="BM173" s="1"/>
      <c r="BN173" s="68"/>
      <c r="BO173" s="76"/>
      <c r="BP173" s="76"/>
      <c r="BQ173" s="70"/>
      <c r="BR173" s="68"/>
      <c r="BS173" s="76"/>
      <c r="BT173" s="76"/>
      <c r="BU173" s="70"/>
      <c r="BV173" s="68"/>
      <c r="BW173" s="76"/>
      <c r="BX173" s="76"/>
      <c r="BY173" s="70"/>
      <c r="BZ173" s="68"/>
      <c r="CA173" s="69"/>
      <c r="CB173" s="69"/>
      <c r="CC173" s="70"/>
      <c r="CD173" s="68"/>
      <c r="CE173" s="69"/>
      <c r="CF173" s="69"/>
      <c r="CG173" s="70"/>
      <c r="CH173" s="5"/>
      <c r="CK173" s="9"/>
      <c r="CL173" s="12"/>
      <c r="CO173" s="9"/>
      <c r="CP173" s="12"/>
      <c r="CS173" s="9"/>
      <c r="CT173" s="12"/>
      <c r="CW173" s="9"/>
      <c r="CX173" s="12"/>
      <c r="DA173" s="9"/>
      <c r="DF173" s="12"/>
      <c r="DI173" s="9"/>
      <c r="DJ173" s="1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"/>
      <c r="DX173" s="12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9"/>
      <c r="EJ173" s="1"/>
      <c r="EK173" s="14"/>
      <c r="EL173" s="14"/>
      <c r="EM173" s="14"/>
      <c r="EN173" s="14"/>
      <c r="EO173" s="14"/>
      <c r="EP173" s="14"/>
      <c r="EQ173" s="14"/>
      <c r="ER173" s="14"/>
      <c r="ES173" s="14"/>
      <c r="EU173" s="14"/>
      <c r="EW173" s="1"/>
      <c r="EX173" s="14"/>
      <c r="EY173" s="14"/>
      <c r="EZ173" s="14"/>
      <c r="FA173" s="14"/>
      <c r="FB173" s="14"/>
      <c r="FC173" s="14"/>
      <c r="FD173" s="14"/>
      <c r="FE173" s="14"/>
      <c r="FF173" s="14"/>
      <c r="FH173" s="14"/>
      <c r="FJ173" s="1"/>
      <c r="FK173" s="14"/>
      <c r="FL173" s="14"/>
      <c r="FM173" s="14"/>
      <c r="FN173" s="14"/>
      <c r="FO173" s="14"/>
      <c r="FP173" s="14"/>
      <c r="FQ173" s="14"/>
      <c r="FR173" s="14"/>
      <c r="FS173" s="14"/>
      <c r="FT173" s="12"/>
      <c r="FU173" s="14"/>
      <c r="FV173" s="9"/>
    </row>
    <row r="174" spans="1:178" ht="14.65" thickBot="1" x14ac:dyDescent="0.5">
      <c r="A174" s="24" t="s">
        <v>102</v>
      </c>
      <c r="B174" s="9" t="s">
        <v>142</v>
      </c>
      <c r="C174" s="1"/>
      <c r="D174" s="14"/>
      <c r="E174" s="14"/>
      <c r="F174" s="14"/>
      <c r="G174" s="160"/>
      <c r="H174" s="159"/>
      <c r="I174" s="159"/>
      <c r="J174" s="14"/>
      <c r="K174" s="14"/>
      <c r="L174" s="14"/>
      <c r="M174" s="14"/>
      <c r="N174" s="14"/>
      <c r="O174" s="14"/>
      <c r="P174" s="1"/>
      <c r="Q174" s="68"/>
      <c r="R174" s="69"/>
      <c r="S174" s="69"/>
      <c r="T174" s="70">
        <f t="shared" si="37"/>
        <v>0</v>
      </c>
      <c r="U174" s="68"/>
      <c r="V174" s="69"/>
      <c r="W174" s="69"/>
      <c r="X174" s="70">
        <f t="shared" si="38"/>
        <v>0</v>
      </c>
      <c r="Y174" s="68"/>
      <c r="Z174" s="69"/>
      <c r="AA174" s="69"/>
      <c r="AB174" s="70">
        <f t="shared" si="39"/>
        <v>0</v>
      </c>
      <c r="AC174" s="172"/>
      <c r="AD174" s="170"/>
      <c r="AE174" s="170"/>
      <c r="AF174" s="168">
        <f t="shared" si="40"/>
        <v>0</v>
      </c>
      <c r="AG174" s="170"/>
      <c r="AH174" s="170"/>
      <c r="AI174" s="170"/>
      <c r="AJ174" s="168">
        <f t="shared" si="41"/>
        <v>0</v>
      </c>
      <c r="AK174" s="169"/>
      <c r="AL174" s="169"/>
      <c r="AM174" s="169"/>
      <c r="AN174" s="168">
        <f t="shared" si="42"/>
        <v>0</v>
      </c>
      <c r="AO174" s="12"/>
      <c r="AR174" s="9"/>
      <c r="AS174" s="12"/>
      <c r="AV174" s="9"/>
      <c r="AW174" s="12"/>
      <c r="AZ174" s="9"/>
      <c r="BA174" s="12"/>
      <c r="BD174" s="9"/>
      <c r="BE174" s="12"/>
      <c r="BH174" s="9"/>
      <c r="BI174" s="12"/>
      <c r="BL174" s="9"/>
      <c r="BM174" s="1"/>
      <c r="BN174" s="68"/>
      <c r="BO174" s="76"/>
      <c r="BP174" s="76"/>
      <c r="BQ174" s="70"/>
      <c r="BR174" s="68"/>
      <c r="BS174" s="76"/>
      <c r="BT174" s="76"/>
      <c r="BU174" s="70"/>
      <c r="BV174" s="68"/>
      <c r="BW174" s="76"/>
      <c r="BX174" s="76"/>
      <c r="BY174" s="70"/>
      <c r="BZ174" s="68"/>
      <c r="CA174" s="69"/>
      <c r="CB174" s="69"/>
      <c r="CC174" s="70"/>
      <c r="CD174" s="68"/>
      <c r="CE174" s="69"/>
      <c r="CF174" s="69"/>
      <c r="CG174" s="70"/>
      <c r="CH174" s="5"/>
      <c r="CK174" s="9"/>
      <c r="CL174" s="12"/>
      <c r="CO174" s="9"/>
      <c r="CP174" s="12"/>
      <c r="CS174" s="9"/>
      <c r="CT174" s="12"/>
      <c r="CW174" s="9"/>
      <c r="CX174" s="12"/>
      <c r="DA174" s="9"/>
      <c r="DF174" s="12"/>
      <c r="DI174" s="9"/>
      <c r="DJ174" s="1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"/>
      <c r="DX174" s="12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9"/>
      <c r="EJ174" s="1"/>
      <c r="EK174" s="14"/>
      <c r="EL174" s="14"/>
      <c r="EM174" s="14"/>
      <c r="EN174" s="14"/>
      <c r="EO174" s="14"/>
      <c r="EP174" s="14"/>
      <c r="EQ174" s="14"/>
      <c r="ER174" s="14"/>
      <c r="ES174" s="14"/>
      <c r="EU174" s="14"/>
      <c r="EW174" s="1"/>
      <c r="EX174" s="14"/>
      <c r="EY174" s="14"/>
      <c r="EZ174" s="14"/>
      <c r="FA174" s="14"/>
      <c r="FB174" s="14"/>
      <c r="FC174" s="14"/>
      <c r="FD174" s="14"/>
      <c r="FE174" s="14"/>
      <c r="FF174" s="14"/>
      <c r="FH174" s="14"/>
      <c r="FJ174" s="1"/>
      <c r="FK174" s="14"/>
      <c r="FL174" s="14"/>
      <c r="FM174" s="14"/>
      <c r="FN174" s="14"/>
      <c r="FO174" s="14"/>
      <c r="FP174" s="14"/>
      <c r="FQ174" s="14"/>
      <c r="FR174" s="14"/>
      <c r="FS174" s="14"/>
      <c r="FT174" s="12"/>
      <c r="FU174" s="14"/>
      <c r="FV174" s="9"/>
    </row>
    <row r="175" spans="1:178" ht="14.65" thickBot="1" x14ac:dyDescent="0.5">
      <c r="A175" s="24" t="s">
        <v>103</v>
      </c>
      <c r="B175" s="9" t="s">
        <v>142</v>
      </c>
      <c r="C175" s="1"/>
      <c r="D175" s="14">
        <v>2</v>
      </c>
      <c r="E175" s="14">
        <v>1</v>
      </c>
      <c r="F175" s="14">
        <v>1</v>
      </c>
      <c r="G175" s="160"/>
      <c r="H175" s="159"/>
      <c r="I175" s="159"/>
      <c r="J175" s="14"/>
      <c r="K175" s="14"/>
      <c r="L175" s="14"/>
      <c r="M175" s="14"/>
      <c r="N175" s="14"/>
      <c r="O175" s="14"/>
      <c r="P175" s="1"/>
      <c r="Q175" s="68">
        <v>116.91</v>
      </c>
      <c r="R175" s="69"/>
      <c r="S175" s="69"/>
      <c r="T175" s="70">
        <f t="shared" si="37"/>
        <v>116.91</v>
      </c>
      <c r="U175" s="68"/>
      <c r="V175" s="69">
        <v>241.25</v>
      </c>
      <c r="W175" s="69"/>
      <c r="X175" s="70">
        <f t="shared" si="38"/>
        <v>241.25</v>
      </c>
      <c r="Y175" s="68"/>
      <c r="Z175" s="69"/>
      <c r="AA175" s="69">
        <v>381.72</v>
      </c>
      <c r="AB175" s="70">
        <f t="shared" si="39"/>
        <v>381.72</v>
      </c>
      <c r="AC175" s="172"/>
      <c r="AD175" s="170"/>
      <c r="AE175" s="170"/>
      <c r="AF175" s="168">
        <f t="shared" si="40"/>
        <v>0</v>
      </c>
      <c r="AG175" s="170"/>
      <c r="AH175" s="170"/>
      <c r="AI175" s="170"/>
      <c r="AJ175" s="168">
        <f t="shared" si="41"/>
        <v>0</v>
      </c>
      <c r="AK175" s="169"/>
      <c r="AL175" s="169"/>
      <c r="AM175" s="169"/>
      <c r="AN175" s="168">
        <f t="shared" si="42"/>
        <v>0</v>
      </c>
      <c r="AO175" s="12"/>
      <c r="AR175" s="9"/>
      <c r="AS175" s="12"/>
      <c r="AV175" s="9"/>
      <c r="AW175" s="12"/>
      <c r="AZ175" s="9"/>
      <c r="BA175" s="12"/>
      <c r="BD175" s="9"/>
      <c r="BE175" s="12"/>
      <c r="BH175" s="9"/>
      <c r="BI175" s="12"/>
      <c r="BL175" s="9"/>
      <c r="BM175" s="1"/>
      <c r="BN175" s="68"/>
      <c r="BO175" s="76"/>
      <c r="BP175" s="76"/>
      <c r="BQ175" s="70"/>
      <c r="BR175" s="68"/>
      <c r="BS175" s="76"/>
      <c r="BT175" s="76"/>
      <c r="BU175" s="70"/>
      <c r="BV175" s="68"/>
      <c r="BW175" s="76"/>
      <c r="BX175" s="76"/>
      <c r="BY175" s="70"/>
      <c r="BZ175" s="68"/>
      <c r="CA175" s="69"/>
      <c r="CB175" s="69"/>
      <c r="CC175" s="70"/>
      <c r="CD175" s="68"/>
      <c r="CE175" s="69"/>
      <c r="CF175" s="69"/>
      <c r="CG175" s="70"/>
      <c r="CH175" s="5"/>
      <c r="CK175" s="9"/>
      <c r="CL175" s="12"/>
      <c r="CO175" s="9"/>
      <c r="CP175" s="12"/>
      <c r="CS175" s="9"/>
      <c r="CT175" s="12"/>
      <c r="CW175" s="9"/>
      <c r="CX175" s="12"/>
      <c r="DA175" s="9"/>
      <c r="DF175" s="12"/>
      <c r="DI175" s="9"/>
      <c r="DJ175" s="1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"/>
      <c r="DX175" s="12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9"/>
      <c r="EJ175" s="1"/>
      <c r="EK175" s="14"/>
      <c r="EL175" s="14"/>
      <c r="EM175" s="14"/>
      <c r="EN175" s="14"/>
      <c r="EO175" s="14"/>
      <c r="EP175" s="14"/>
      <c r="EQ175" s="14"/>
      <c r="ER175" s="14"/>
      <c r="ES175" s="14"/>
      <c r="EU175" s="14"/>
      <c r="EW175" s="1"/>
      <c r="EX175" s="14"/>
      <c r="EY175" s="14"/>
      <c r="EZ175" s="14"/>
      <c r="FA175" s="14"/>
      <c r="FB175" s="14"/>
      <c r="FC175" s="14"/>
      <c r="FD175" s="14"/>
      <c r="FE175" s="14"/>
      <c r="FF175" s="14"/>
      <c r="FH175" s="14"/>
      <c r="FJ175" s="1"/>
      <c r="FK175" s="14"/>
      <c r="FL175" s="14"/>
      <c r="FM175" s="14"/>
      <c r="FN175" s="14"/>
      <c r="FO175" s="14"/>
      <c r="FP175" s="14"/>
      <c r="FQ175" s="14"/>
      <c r="FR175" s="14"/>
      <c r="FS175" s="14"/>
      <c r="FT175" s="12"/>
      <c r="FU175" s="14"/>
      <c r="FV175" s="9"/>
    </row>
    <row r="176" spans="1:178" ht="14.65" thickBot="1" x14ac:dyDescent="0.5">
      <c r="A176" s="24" t="s">
        <v>104</v>
      </c>
      <c r="B176" s="9" t="s">
        <v>142</v>
      </c>
      <c r="C176" s="1"/>
      <c r="D176" s="14"/>
      <c r="E176" s="14"/>
      <c r="F176" s="14"/>
      <c r="G176" s="160"/>
      <c r="H176" s="159"/>
      <c r="I176" s="159"/>
      <c r="J176" s="14"/>
      <c r="K176" s="14"/>
      <c r="L176" s="14"/>
      <c r="M176" s="14"/>
      <c r="N176" s="14"/>
      <c r="O176" s="14"/>
      <c r="P176" s="1"/>
      <c r="Q176" s="68"/>
      <c r="R176" s="69"/>
      <c r="S176" s="69"/>
      <c r="T176" s="70">
        <f t="shared" si="37"/>
        <v>0</v>
      </c>
      <c r="U176" s="68"/>
      <c r="V176" s="69"/>
      <c r="W176" s="69"/>
      <c r="X176" s="70">
        <f t="shared" si="38"/>
        <v>0</v>
      </c>
      <c r="Y176" s="68"/>
      <c r="Z176" s="69"/>
      <c r="AA176" s="69"/>
      <c r="AB176" s="70">
        <f t="shared" si="39"/>
        <v>0</v>
      </c>
      <c r="AC176" s="172"/>
      <c r="AD176" s="170"/>
      <c r="AE176" s="170"/>
      <c r="AF176" s="168">
        <f t="shared" si="40"/>
        <v>0</v>
      </c>
      <c r="AG176" s="170"/>
      <c r="AH176" s="170"/>
      <c r="AI176" s="170"/>
      <c r="AJ176" s="168">
        <f t="shared" si="41"/>
        <v>0</v>
      </c>
      <c r="AK176" s="169"/>
      <c r="AL176" s="169"/>
      <c r="AM176" s="169"/>
      <c r="AN176" s="168">
        <f t="shared" si="42"/>
        <v>0</v>
      </c>
      <c r="AO176" s="12"/>
      <c r="AR176" s="9"/>
      <c r="AS176" s="12"/>
      <c r="AV176" s="9"/>
      <c r="AW176" s="12"/>
      <c r="AZ176" s="9"/>
      <c r="BA176" s="12"/>
      <c r="BD176" s="9"/>
      <c r="BE176" s="12"/>
      <c r="BH176" s="9"/>
      <c r="BI176" s="12"/>
      <c r="BL176" s="9"/>
      <c r="BM176" s="1"/>
      <c r="BN176" s="68"/>
      <c r="BO176" s="76"/>
      <c r="BP176" s="76"/>
      <c r="BQ176" s="70"/>
      <c r="BR176" s="68"/>
      <c r="BS176" s="76"/>
      <c r="BT176" s="76"/>
      <c r="BU176" s="70"/>
      <c r="BV176" s="68"/>
      <c r="BW176" s="76"/>
      <c r="BX176" s="76"/>
      <c r="BY176" s="70"/>
      <c r="BZ176" s="68"/>
      <c r="CA176" s="69"/>
      <c r="CB176" s="69"/>
      <c r="CC176" s="70"/>
      <c r="CD176" s="68"/>
      <c r="CE176" s="69"/>
      <c r="CF176" s="69"/>
      <c r="CG176" s="70"/>
      <c r="CH176" s="5"/>
      <c r="CK176" s="9"/>
      <c r="CL176" s="12"/>
      <c r="CO176" s="9"/>
      <c r="CP176" s="12"/>
      <c r="CS176" s="9"/>
      <c r="CT176" s="12"/>
      <c r="CW176" s="9"/>
      <c r="CX176" s="12"/>
      <c r="DA176" s="9"/>
      <c r="DF176" s="12"/>
      <c r="DI176" s="9"/>
      <c r="DJ176" s="1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"/>
      <c r="DX176" s="12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9"/>
      <c r="EJ176" s="1"/>
      <c r="EK176" s="14"/>
      <c r="EL176" s="14"/>
      <c r="EM176" s="14"/>
      <c r="EN176" s="14"/>
      <c r="EO176" s="14"/>
      <c r="EP176" s="14"/>
      <c r="EQ176" s="14"/>
      <c r="ER176" s="14"/>
      <c r="ES176" s="14"/>
      <c r="EU176" s="14"/>
      <c r="EW176" s="1"/>
      <c r="EX176" s="14"/>
      <c r="EY176" s="14"/>
      <c r="EZ176" s="14"/>
      <c r="FA176" s="14"/>
      <c r="FB176" s="14"/>
      <c r="FC176" s="14"/>
      <c r="FD176" s="14"/>
      <c r="FE176" s="14"/>
      <c r="FF176" s="14"/>
      <c r="FH176" s="14"/>
      <c r="FJ176" s="1"/>
      <c r="FK176" s="14"/>
      <c r="FL176" s="14"/>
      <c r="FM176" s="14"/>
      <c r="FN176" s="14"/>
      <c r="FO176" s="14"/>
      <c r="FP176" s="14"/>
      <c r="FQ176" s="14"/>
      <c r="FR176" s="14"/>
      <c r="FS176" s="14"/>
      <c r="FT176" s="12"/>
      <c r="FU176" s="14"/>
      <c r="FV176" s="9"/>
    </row>
    <row r="177" spans="1:178" ht="14.65" thickBot="1" x14ac:dyDescent="0.5">
      <c r="A177" s="24" t="s">
        <v>105</v>
      </c>
      <c r="B177" s="9" t="s">
        <v>142</v>
      </c>
      <c r="C177" s="1"/>
      <c r="D177" s="14"/>
      <c r="E177" s="14"/>
      <c r="F177" s="14"/>
      <c r="G177" s="160"/>
      <c r="H177" s="159"/>
      <c r="I177" s="159"/>
      <c r="J177" s="14"/>
      <c r="K177" s="14"/>
      <c r="L177" s="14"/>
      <c r="M177" s="14"/>
      <c r="N177" s="14"/>
      <c r="O177" s="14"/>
      <c r="P177" s="1"/>
      <c r="Q177" s="68"/>
      <c r="R177" s="69"/>
      <c r="S177" s="69"/>
      <c r="T177" s="70">
        <f t="shared" si="37"/>
        <v>0</v>
      </c>
      <c r="U177" s="68"/>
      <c r="V177" s="69"/>
      <c r="W177" s="69"/>
      <c r="X177" s="70">
        <f t="shared" si="38"/>
        <v>0</v>
      </c>
      <c r="Y177" s="68"/>
      <c r="Z177" s="69"/>
      <c r="AA177" s="69"/>
      <c r="AB177" s="70">
        <f t="shared" si="39"/>
        <v>0</v>
      </c>
      <c r="AC177" s="172"/>
      <c r="AD177" s="170"/>
      <c r="AE177" s="170"/>
      <c r="AF177" s="168">
        <f t="shared" si="40"/>
        <v>0</v>
      </c>
      <c r="AG177" s="170"/>
      <c r="AH177" s="170"/>
      <c r="AI177" s="170"/>
      <c r="AJ177" s="168">
        <f t="shared" si="41"/>
        <v>0</v>
      </c>
      <c r="AK177" s="169"/>
      <c r="AL177" s="169"/>
      <c r="AM177" s="169"/>
      <c r="AN177" s="168">
        <f t="shared" si="42"/>
        <v>0</v>
      </c>
      <c r="AO177" s="12"/>
      <c r="AR177" s="9"/>
      <c r="AS177" s="12"/>
      <c r="AV177" s="9"/>
      <c r="AW177" s="12"/>
      <c r="AZ177" s="9"/>
      <c r="BA177" s="12"/>
      <c r="BD177" s="9"/>
      <c r="BE177" s="12"/>
      <c r="BH177" s="9"/>
      <c r="BI177" s="12"/>
      <c r="BL177" s="9"/>
      <c r="BM177" s="1"/>
      <c r="BN177" s="68"/>
      <c r="BO177" s="76"/>
      <c r="BP177" s="76"/>
      <c r="BQ177" s="70"/>
      <c r="BR177" s="68"/>
      <c r="BS177" s="76"/>
      <c r="BT177" s="76"/>
      <c r="BU177" s="70"/>
      <c r="BV177" s="68"/>
      <c r="BW177" s="76"/>
      <c r="BX177" s="76"/>
      <c r="BY177" s="70"/>
      <c r="BZ177" s="68"/>
      <c r="CA177" s="69"/>
      <c r="CB177" s="69"/>
      <c r="CC177" s="70"/>
      <c r="CD177" s="68"/>
      <c r="CE177" s="69"/>
      <c r="CF177" s="69"/>
      <c r="CG177" s="70"/>
      <c r="CH177" s="5"/>
      <c r="CK177" s="9"/>
      <c r="CL177" s="12"/>
      <c r="CO177" s="9"/>
      <c r="CP177" s="12"/>
      <c r="CS177" s="9"/>
      <c r="CT177" s="12"/>
      <c r="CW177" s="9"/>
      <c r="CX177" s="12"/>
      <c r="DA177" s="9"/>
      <c r="DF177" s="12"/>
      <c r="DI177" s="9"/>
      <c r="DJ177" s="1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"/>
      <c r="DX177" s="12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9"/>
      <c r="EJ177" s="1"/>
      <c r="EK177" s="14"/>
      <c r="EL177" s="14"/>
      <c r="EM177" s="14"/>
      <c r="EN177" s="14"/>
      <c r="EO177" s="14"/>
      <c r="EP177" s="14"/>
      <c r="EQ177" s="14"/>
      <c r="ER177" s="14"/>
      <c r="ES177" s="14"/>
      <c r="EU177" s="14"/>
      <c r="EW177" s="1"/>
      <c r="EX177" s="14"/>
      <c r="EY177" s="14"/>
      <c r="EZ177" s="14"/>
      <c r="FA177" s="14"/>
      <c r="FB177" s="14"/>
      <c r="FC177" s="14"/>
      <c r="FD177" s="14"/>
      <c r="FE177" s="14"/>
      <c r="FF177" s="14"/>
      <c r="FH177" s="14"/>
      <c r="FJ177" s="1"/>
      <c r="FK177" s="14"/>
      <c r="FL177" s="14"/>
      <c r="FM177" s="14"/>
      <c r="FN177" s="14"/>
      <c r="FO177" s="14"/>
      <c r="FP177" s="14"/>
      <c r="FQ177" s="14"/>
      <c r="FR177" s="14"/>
      <c r="FS177" s="14"/>
      <c r="FT177" s="12"/>
      <c r="FU177" s="14"/>
      <c r="FV177" s="9"/>
    </row>
    <row r="178" spans="1:178" ht="14.65" thickBot="1" x14ac:dyDescent="0.5">
      <c r="A178" s="24" t="s">
        <v>106</v>
      </c>
      <c r="B178" s="9" t="s">
        <v>142</v>
      </c>
      <c r="C178" s="1"/>
      <c r="D178" s="14"/>
      <c r="E178" s="14">
        <v>2</v>
      </c>
      <c r="F178" s="14"/>
      <c r="G178" s="160"/>
      <c r="H178" s="159"/>
      <c r="I178" s="159"/>
      <c r="J178" s="14"/>
      <c r="K178" s="14"/>
      <c r="L178" s="14"/>
      <c r="M178" s="14"/>
      <c r="N178" s="14"/>
      <c r="O178" s="14"/>
      <c r="P178" s="1"/>
      <c r="Q178" s="68"/>
      <c r="R178" s="69"/>
      <c r="S178" s="69"/>
      <c r="T178" s="70">
        <f t="shared" si="37"/>
        <v>0</v>
      </c>
      <c r="U178" s="68">
        <v>386.92</v>
      </c>
      <c r="V178" s="69"/>
      <c r="W178" s="69"/>
      <c r="X178" s="70">
        <f t="shared" si="38"/>
        <v>386.92</v>
      </c>
      <c r="Y178" s="68"/>
      <c r="Z178" s="69"/>
      <c r="AA178" s="69"/>
      <c r="AB178" s="70">
        <f t="shared" si="39"/>
        <v>0</v>
      </c>
      <c r="AC178" s="172"/>
      <c r="AD178" s="170"/>
      <c r="AE178" s="170"/>
      <c r="AF178" s="168">
        <f t="shared" si="40"/>
        <v>0</v>
      </c>
      <c r="AG178" s="170"/>
      <c r="AH178" s="170"/>
      <c r="AI178" s="170"/>
      <c r="AJ178" s="168">
        <f t="shared" si="41"/>
        <v>0</v>
      </c>
      <c r="AK178" s="169"/>
      <c r="AL178" s="169"/>
      <c r="AM178" s="169"/>
      <c r="AN178" s="168">
        <f t="shared" si="42"/>
        <v>0</v>
      </c>
      <c r="AO178" s="12"/>
      <c r="AR178" s="9"/>
      <c r="AS178" s="12"/>
      <c r="AV178" s="9"/>
      <c r="AW178" s="12"/>
      <c r="AZ178" s="9"/>
      <c r="BA178" s="12"/>
      <c r="BD178" s="9"/>
      <c r="BE178" s="12"/>
      <c r="BH178" s="9"/>
      <c r="BI178" s="12"/>
      <c r="BL178" s="9"/>
      <c r="BM178" s="1"/>
      <c r="BN178" s="68"/>
      <c r="BO178" s="76"/>
      <c r="BP178" s="76"/>
      <c r="BQ178" s="70"/>
      <c r="BR178" s="68"/>
      <c r="BS178" s="76"/>
      <c r="BT178" s="76"/>
      <c r="BU178" s="70"/>
      <c r="BV178" s="68"/>
      <c r="BW178" s="76"/>
      <c r="BX178" s="76"/>
      <c r="BY178" s="70"/>
      <c r="BZ178" s="68"/>
      <c r="CA178" s="69"/>
      <c r="CB178" s="69"/>
      <c r="CC178" s="70"/>
      <c r="CD178" s="68"/>
      <c r="CE178" s="69"/>
      <c r="CF178" s="69"/>
      <c r="CG178" s="70"/>
      <c r="CH178" s="5"/>
      <c r="CK178" s="9"/>
      <c r="CL178" s="12"/>
      <c r="CO178" s="9"/>
      <c r="CP178" s="12"/>
      <c r="CS178" s="9"/>
      <c r="CT178" s="12"/>
      <c r="CW178" s="9"/>
      <c r="CX178" s="12"/>
      <c r="DA178" s="9"/>
      <c r="DF178" s="12"/>
      <c r="DI178" s="9"/>
      <c r="DJ178" s="1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"/>
      <c r="DX178" s="12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9"/>
      <c r="EJ178" s="1"/>
      <c r="EK178" s="14"/>
      <c r="EL178" s="14"/>
      <c r="EM178" s="14"/>
      <c r="EN178" s="14"/>
      <c r="EO178" s="14"/>
      <c r="EP178" s="14"/>
      <c r="EQ178" s="14"/>
      <c r="ER178" s="14"/>
      <c r="ES178" s="14"/>
      <c r="EU178" s="14"/>
      <c r="EW178" s="1"/>
      <c r="EX178" s="14"/>
      <c r="EY178" s="14"/>
      <c r="EZ178" s="14"/>
      <c r="FA178" s="14"/>
      <c r="FB178" s="14"/>
      <c r="FC178" s="14"/>
      <c r="FD178" s="14"/>
      <c r="FE178" s="14"/>
      <c r="FF178" s="14"/>
      <c r="FH178" s="14"/>
      <c r="FJ178" s="1"/>
      <c r="FK178" s="14"/>
      <c r="FL178" s="14"/>
      <c r="FM178" s="14"/>
      <c r="FN178" s="14"/>
      <c r="FO178" s="14"/>
      <c r="FP178" s="14"/>
      <c r="FQ178" s="14"/>
      <c r="FR178" s="14"/>
      <c r="FS178" s="14"/>
      <c r="FT178" s="12"/>
      <c r="FU178" s="14"/>
      <c r="FV178" s="9"/>
    </row>
    <row r="179" spans="1:178" ht="14.65" thickBot="1" x14ac:dyDescent="0.5">
      <c r="A179" s="24" t="s">
        <v>107</v>
      </c>
      <c r="B179" s="9" t="s">
        <v>142</v>
      </c>
      <c r="C179" s="1"/>
      <c r="D179" s="14"/>
      <c r="E179" s="14"/>
      <c r="F179" s="14"/>
      <c r="G179" s="160"/>
      <c r="H179" s="159"/>
      <c r="I179" s="159"/>
      <c r="J179" s="14"/>
      <c r="K179" s="14"/>
      <c r="L179" s="14"/>
      <c r="M179" s="14"/>
      <c r="N179" s="14"/>
      <c r="O179" s="14"/>
      <c r="P179" s="1"/>
      <c r="Q179" s="68"/>
      <c r="R179" s="69"/>
      <c r="S179" s="69"/>
      <c r="T179" s="70">
        <f t="shared" si="37"/>
        <v>0</v>
      </c>
      <c r="U179" s="68"/>
      <c r="V179" s="69"/>
      <c r="W179" s="69"/>
      <c r="X179" s="70">
        <f t="shared" si="38"/>
        <v>0</v>
      </c>
      <c r="Y179" s="68"/>
      <c r="Z179" s="69"/>
      <c r="AA179" s="69"/>
      <c r="AB179" s="70">
        <f t="shared" si="39"/>
        <v>0</v>
      </c>
      <c r="AC179" s="172"/>
      <c r="AD179" s="170"/>
      <c r="AE179" s="170"/>
      <c r="AF179" s="168">
        <f t="shared" si="40"/>
        <v>0</v>
      </c>
      <c r="AG179" s="170"/>
      <c r="AH179" s="170"/>
      <c r="AI179" s="170"/>
      <c r="AJ179" s="168">
        <f t="shared" si="41"/>
        <v>0</v>
      </c>
      <c r="AK179" s="169"/>
      <c r="AL179" s="169"/>
      <c r="AM179" s="169"/>
      <c r="AN179" s="168">
        <f t="shared" si="42"/>
        <v>0</v>
      </c>
      <c r="AO179" s="12"/>
      <c r="AR179" s="9"/>
      <c r="AS179" s="12"/>
      <c r="AV179" s="9"/>
      <c r="AW179" s="12"/>
      <c r="AZ179" s="9"/>
      <c r="BA179" s="12"/>
      <c r="BD179" s="9"/>
      <c r="BE179" s="12"/>
      <c r="BH179" s="9"/>
      <c r="BI179" s="12"/>
      <c r="BL179" s="9"/>
      <c r="BM179" s="1"/>
      <c r="BN179" s="68"/>
      <c r="BO179" s="76"/>
      <c r="BP179" s="76"/>
      <c r="BQ179" s="70"/>
      <c r="BR179" s="68"/>
      <c r="BS179" s="76"/>
      <c r="BT179" s="76"/>
      <c r="BU179" s="70"/>
      <c r="BV179" s="68"/>
      <c r="BW179" s="76"/>
      <c r="BX179" s="76"/>
      <c r="BY179" s="70"/>
      <c r="BZ179" s="68"/>
      <c r="CA179" s="69"/>
      <c r="CB179" s="69"/>
      <c r="CC179" s="70"/>
      <c r="CD179" s="68"/>
      <c r="CE179" s="69"/>
      <c r="CF179" s="69"/>
      <c r="CG179" s="70"/>
      <c r="CH179" s="5"/>
      <c r="CK179" s="9"/>
      <c r="CL179" s="12"/>
      <c r="CO179" s="9"/>
      <c r="CP179" s="12"/>
      <c r="CS179" s="9"/>
      <c r="CT179" s="12"/>
      <c r="CW179" s="9"/>
      <c r="CX179" s="12"/>
      <c r="DA179" s="9"/>
      <c r="DF179" s="12"/>
      <c r="DI179" s="9"/>
      <c r="DJ179" s="1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"/>
      <c r="DX179" s="12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9"/>
      <c r="EJ179" s="1"/>
      <c r="EK179" s="14"/>
      <c r="EL179" s="14"/>
      <c r="EM179" s="14"/>
      <c r="EN179" s="14"/>
      <c r="EO179" s="14"/>
      <c r="EP179" s="14"/>
      <c r="EQ179" s="14"/>
      <c r="ER179" s="14"/>
      <c r="ES179" s="14"/>
      <c r="EU179" s="14"/>
      <c r="EW179" s="1"/>
      <c r="EX179" s="14"/>
      <c r="EY179" s="14"/>
      <c r="EZ179" s="14"/>
      <c r="FA179" s="14"/>
      <c r="FB179" s="14"/>
      <c r="FC179" s="14"/>
      <c r="FD179" s="14"/>
      <c r="FE179" s="14"/>
      <c r="FF179" s="14"/>
      <c r="FH179" s="14"/>
      <c r="FJ179" s="1"/>
      <c r="FK179" s="14"/>
      <c r="FL179" s="14"/>
      <c r="FM179" s="14"/>
      <c r="FN179" s="14"/>
      <c r="FO179" s="14"/>
      <c r="FP179" s="14"/>
      <c r="FQ179" s="14"/>
      <c r="FR179" s="14"/>
      <c r="FS179" s="14"/>
      <c r="FT179" s="12"/>
      <c r="FU179" s="14"/>
      <c r="FV179" s="9"/>
    </row>
    <row r="180" spans="1:178" ht="14.65" thickBot="1" x14ac:dyDescent="0.5">
      <c r="A180" s="24" t="s">
        <v>108</v>
      </c>
      <c r="B180" s="9" t="s">
        <v>142</v>
      </c>
      <c r="C180" s="1"/>
      <c r="D180" s="14"/>
      <c r="E180" s="14"/>
      <c r="F180" s="14"/>
      <c r="G180" s="160"/>
      <c r="H180" s="159"/>
      <c r="I180" s="159"/>
      <c r="J180" s="14"/>
      <c r="K180" s="14"/>
      <c r="L180" s="14"/>
      <c r="M180" s="14"/>
      <c r="N180" s="14"/>
      <c r="O180" s="14"/>
      <c r="P180" s="1"/>
      <c r="Q180" s="68"/>
      <c r="R180" s="69"/>
      <c r="S180" s="69"/>
      <c r="T180" s="70">
        <f t="shared" si="37"/>
        <v>0</v>
      </c>
      <c r="U180" s="68"/>
      <c r="V180" s="69"/>
      <c r="W180" s="69"/>
      <c r="X180" s="70">
        <f t="shared" si="38"/>
        <v>0</v>
      </c>
      <c r="Y180" s="68"/>
      <c r="Z180" s="69"/>
      <c r="AA180" s="69"/>
      <c r="AB180" s="70">
        <f t="shared" si="39"/>
        <v>0</v>
      </c>
      <c r="AC180" s="172"/>
      <c r="AD180" s="170"/>
      <c r="AE180" s="170"/>
      <c r="AF180" s="168">
        <f t="shared" si="40"/>
        <v>0</v>
      </c>
      <c r="AG180" s="170"/>
      <c r="AH180" s="170"/>
      <c r="AI180" s="170"/>
      <c r="AJ180" s="168">
        <f t="shared" si="41"/>
        <v>0</v>
      </c>
      <c r="AK180" s="169"/>
      <c r="AL180" s="169"/>
      <c r="AM180" s="169"/>
      <c r="AN180" s="168">
        <f t="shared" si="42"/>
        <v>0</v>
      </c>
      <c r="AO180" s="12"/>
      <c r="AR180" s="9"/>
      <c r="AS180" s="12"/>
      <c r="AV180" s="9"/>
      <c r="AW180" s="12"/>
      <c r="AZ180" s="9"/>
      <c r="BA180" s="12"/>
      <c r="BD180" s="9"/>
      <c r="BE180" s="12"/>
      <c r="BH180" s="9"/>
      <c r="BI180" s="12"/>
      <c r="BL180" s="9"/>
      <c r="BM180" s="1"/>
      <c r="BN180" s="68"/>
      <c r="BO180" s="76"/>
      <c r="BP180" s="76"/>
      <c r="BQ180" s="70"/>
      <c r="BR180" s="68"/>
      <c r="BS180" s="76"/>
      <c r="BT180" s="76"/>
      <c r="BU180" s="70"/>
      <c r="BV180" s="68"/>
      <c r="BW180" s="76"/>
      <c r="BX180" s="76"/>
      <c r="BY180" s="70"/>
      <c r="BZ180" s="68"/>
      <c r="CA180" s="69"/>
      <c r="CB180" s="69"/>
      <c r="CC180" s="70"/>
      <c r="CD180" s="68"/>
      <c r="CE180" s="69"/>
      <c r="CF180" s="69"/>
      <c r="CG180" s="70"/>
      <c r="CH180" s="5"/>
      <c r="CK180" s="9"/>
      <c r="CL180" s="12"/>
      <c r="CO180" s="9"/>
      <c r="CP180" s="12"/>
      <c r="CS180" s="9"/>
      <c r="CT180" s="12"/>
      <c r="CW180" s="9"/>
      <c r="CX180" s="12"/>
      <c r="DA180" s="9"/>
      <c r="DF180" s="12"/>
      <c r="DI180" s="9"/>
      <c r="DJ180" s="1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1"/>
      <c r="DX180" s="12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9"/>
      <c r="EJ180" s="1"/>
      <c r="EK180" s="14"/>
      <c r="EL180" s="14"/>
      <c r="EM180" s="14"/>
      <c r="EN180" s="14"/>
      <c r="EO180" s="14"/>
      <c r="EP180" s="14"/>
      <c r="EQ180" s="14"/>
      <c r="ER180" s="14"/>
      <c r="ES180" s="14"/>
      <c r="EU180" s="14"/>
      <c r="EW180" s="1"/>
      <c r="EX180" s="14"/>
      <c r="EY180" s="14"/>
      <c r="EZ180" s="14"/>
      <c r="FA180" s="14"/>
      <c r="FB180" s="14"/>
      <c r="FC180" s="14"/>
      <c r="FD180" s="14"/>
      <c r="FE180" s="14"/>
      <c r="FF180" s="14"/>
      <c r="FH180" s="14"/>
      <c r="FJ180" s="1"/>
      <c r="FK180" s="14"/>
      <c r="FL180" s="14"/>
      <c r="FM180" s="14"/>
      <c r="FN180" s="14"/>
      <c r="FO180" s="14"/>
      <c r="FP180" s="14"/>
      <c r="FQ180" s="14"/>
      <c r="FR180" s="14"/>
      <c r="FS180" s="14"/>
      <c r="FT180" s="12"/>
      <c r="FU180" s="14"/>
      <c r="FV180" s="9"/>
    </row>
    <row r="181" spans="1:178" ht="14.65" thickBot="1" x14ac:dyDescent="0.5">
      <c r="A181" s="24" t="s">
        <v>109</v>
      </c>
      <c r="B181" s="9" t="s">
        <v>142</v>
      </c>
      <c r="C181" s="1"/>
      <c r="D181" s="14"/>
      <c r="E181" s="14">
        <v>1</v>
      </c>
      <c r="F181" s="14"/>
      <c r="G181" s="158">
        <v>1</v>
      </c>
      <c r="H181" s="159"/>
      <c r="I181" s="159"/>
      <c r="J181" s="14"/>
      <c r="K181" s="14"/>
      <c r="L181" s="14"/>
      <c r="M181" s="14"/>
      <c r="N181" s="14"/>
      <c r="O181" s="14"/>
      <c r="P181" s="1"/>
      <c r="Q181" s="68"/>
      <c r="R181" s="69"/>
      <c r="S181" s="69"/>
      <c r="T181" s="70">
        <f t="shared" si="37"/>
        <v>0</v>
      </c>
      <c r="U181" s="68">
        <v>21.2</v>
      </c>
      <c r="V181" s="69"/>
      <c r="W181" s="69"/>
      <c r="X181" s="70">
        <f t="shared" si="38"/>
        <v>21.2</v>
      </c>
      <c r="Y181" s="68"/>
      <c r="Z181" s="69"/>
      <c r="AA181" s="69"/>
      <c r="AB181" s="70">
        <f t="shared" si="39"/>
        <v>0</v>
      </c>
      <c r="AC181" s="166">
        <v>21.2</v>
      </c>
      <c r="AD181" s="170"/>
      <c r="AE181" s="170"/>
      <c r="AF181" s="168">
        <f t="shared" si="40"/>
        <v>21.2</v>
      </c>
      <c r="AG181" s="170"/>
      <c r="AH181" s="170"/>
      <c r="AI181" s="170"/>
      <c r="AJ181" s="168">
        <f t="shared" si="41"/>
        <v>0</v>
      </c>
      <c r="AK181" s="169"/>
      <c r="AL181" s="169"/>
      <c r="AM181" s="169"/>
      <c r="AN181" s="168">
        <f t="shared" si="42"/>
        <v>0</v>
      </c>
      <c r="AO181" s="12"/>
      <c r="AR181" s="9"/>
      <c r="AS181" s="12"/>
      <c r="AV181" s="9"/>
      <c r="AW181" s="12"/>
      <c r="AZ181" s="9"/>
      <c r="BA181" s="12"/>
      <c r="BD181" s="9"/>
      <c r="BE181" s="12"/>
      <c r="BH181" s="9"/>
      <c r="BI181" s="12"/>
      <c r="BL181" s="9"/>
      <c r="BM181" s="1"/>
      <c r="BN181" s="68"/>
      <c r="BO181" s="76"/>
      <c r="BP181" s="76"/>
      <c r="BQ181" s="70"/>
      <c r="BR181" s="68"/>
      <c r="BS181" s="76"/>
      <c r="BT181" s="76"/>
      <c r="BU181" s="70"/>
      <c r="BV181" s="68"/>
      <c r="BW181" s="76"/>
      <c r="BX181" s="76"/>
      <c r="BY181" s="70"/>
      <c r="BZ181" s="68"/>
      <c r="CA181" s="69"/>
      <c r="CB181" s="69"/>
      <c r="CC181" s="70"/>
      <c r="CD181" s="68"/>
      <c r="CE181" s="69"/>
      <c r="CF181" s="69"/>
      <c r="CG181" s="70"/>
      <c r="CH181" s="5"/>
      <c r="CK181" s="9"/>
      <c r="CL181" s="12"/>
      <c r="CO181" s="9"/>
      <c r="CP181" s="12"/>
      <c r="CS181" s="9"/>
      <c r="CT181" s="12"/>
      <c r="CW181" s="9"/>
      <c r="CX181" s="12"/>
      <c r="DA181" s="9"/>
      <c r="DF181" s="12"/>
      <c r="DI181" s="9"/>
      <c r="DJ181" s="1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"/>
      <c r="DX181" s="12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9"/>
      <c r="EJ181" s="1"/>
      <c r="EK181" s="14"/>
      <c r="EL181" s="14"/>
      <c r="EM181" s="14"/>
      <c r="EN181" s="14"/>
      <c r="EO181" s="14"/>
      <c r="EP181" s="14"/>
      <c r="EQ181" s="14"/>
      <c r="ER181" s="14"/>
      <c r="ES181" s="14"/>
      <c r="EU181" s="14"/>
      <c r="EW181" s="1"/>
      <c r="EX181" s="14"/>
      <c r="EY181" s="14"/>
      <c r="EZ181" s="14"/>
      <c r="FA181" s="14"/>
      <c r="FB181" s="14"/>
      <c r="FC181" s="14"/>
      <c r="FD181" s="14"/>
      <c r="FE181" s="14"/>
      <c r="FF181" s="14"/>
      <c r="FH181" s="14"/>
      <c r="FJ181" s="1"/>
      <c r="FK181" s="14"/>
      <c r="FL181" s="14"/>
      <c r="FM181" s="14"/>
      <c r="FN181" s="14"/>
      <c r="FO181" s="14"/>
      <c r="FP181" s="14"/>
      <c r="FQ181" s="14"/>
      <c r="FR181" s="14"/>
      <c r="FS181" s="14"/>
      <c r="FT181" s="12"/>
      <c r="FU181" s="14"/>
      <c r="FV181" s="9"/>
    </row>
    <row r="182" spans="1:178" ht="14.65" thickBot="1" x14ac:dyDescent="0.5">
      <c r="A182" s="24" t="s">
        <v>110</v>
      </c>
      <c r="B182" s="9" t="s">
        <v>142</v>
      </c>
      <c r="C182" s="1"/>
      <c r="D182" s="14"/>
      <c r="E182" s="14"/>
      <c r="F182" s="14"/>
      <c r="G182" s="160"/>
      <c r="H182" s="159"/>
      <c r="I182" s="159"/>
      <c r="J182" s="14"/>
      <c r="K182" s="14"/>
      <c r="L182" s="14"/>
      <c r="M182" s="14"/>
      <c r="N182" s="14"/>
      <c r="O182" s="14"/>
      <c r="P182" s="1"/>
      <c r="Q182" s="68"/>
      <c r="R182" s="69"/>
      <c r="S182" s="69"/>
      <c r="T182" s="70">
        <f t="shared" si="37"/>
        <v>0</v>
      </c>
      <c r="U182" s="68"/>
      <c r="V182" s="69"/>
      <c r="W182" s="69"/>
      <c r="X182" s="70">
        <f t="shared" si="38"/>
        <v>0</v>
      </c>
      <c r="Y182" s="68"/>
      <c r="Z182" s="69"/>
      <c r="AA182" s="69"/>
      <c r="AB182" s="70">
        <f t="shared" si="39"/>
        <v>0</v>
      </c>
      <c r="AC182" s="172"/>
      <c r="AD182" s="170"/>
      <c r="AE182" s="170"/>
      <c r="AF182" s="168">
        <f t="shared" si="40"/>
        <v>0</v>
      </c>
      <c r="AG182" s="170"/>
      <c r="AH182" s="170"/>
      <c r="AI182" s="170"/>
      <c r="AJ182" s="168">
        <f t="shared" si="41"/>
        <v>0</v>
      </c>
      <c r="AK182" s="169"/>
      <c r="AL182" s="169"/>
      <c r="AM182" s="169"/>
      <c r="AN182" s="168">
        <f t="shared" si="42"/>
        <v>0</v>
      </c>
      <c r="AO182" s="12"/>
      <c r="AR182" s="9"/>
      <c r="AS182" s="12"/>
      <c r="AV182" s="9"/>
      <c r="AW182" s="12"/>
      <c r="AZ182" s="9"/>
      <c r="BA182" s="12"/>
      <c r="BD182" s="9"/>
      <c r="BE182" s="12"/>
      <c r="BH182" s="9"/>
      <c r="BI182" s="12"/>
      <c r="BL182" s="9"/>
      <c r="BM182" s="1"/>
      <c r="BN182" s="68"/>
      <c r="BO182" s="76"/>
      <c r="BP182" s="76"/>
      <c r="BQ182" s="70"/>
      <c r="BR182" s="68"/>
      <c r="BS182" s="76"/>
      <c r="BT182" s="76"/>
      <c r="BU182" s="70"/>
      <c r="BV182" s="68"/>
      <c r="BW182" s="76"/>
      <c r="BX182" s="76"/>
      <c r="BY182" s="70"/>
      <c r="BZ182" s="68"/>
      <c r="CA182" s="69"/>
      <c r="CB182" s="69"/>
      <c r="CC182" s="70"/>
      <c r="CD182" s="68"/>
      <c r="CE182" s="69"/>
      <c r="CF182" s="69"/>
      <c r="CG182" s="70"/>
      <c r="CH182" s="5"/>
      <c r="CK182" s="9"/>
      <c r="CL182" s="12"/>
      <c r="CO182" s="9"/>
      <c r="CP182" s="12"/>
      <c r="CS182" s="9"/>
      <c r="CT182" s="12"/>
      <c r="CW182" s="9"/>
      <c r="CX182" s="12"/>
      <c r="DA182" s="9"/>
      <c r="DF182" s="12"/>
      <c r="DI182" s="9"/>
      <c r="DJ182" s="1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"/>
      <c r="DX182" s="12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9"/>
      <c r="EJ182" s="1"/>
      <c r="EK182" s="14"/>
      <c r="EL182" s="14"/>
      <c r="EM182" s="14"/>
      <c r="EN182" s="14"/>
      <c r="EO182" s="14"/>
      <c r="EP182" s="14"/>
      <c r="EQ182" s="14"/>
      <c r="ER182" s="14"/>
      <c r="ES182" s="14"/>
      <c r="EU182" s="14"/>
      <c r="EW182" s="1"/>
      <c r="EX182" s="14"/>
      <c r="EY182" s="14"/>
      <c r="EZ182" s="14"/>
      <c r="FA182" s="14"/>
      <c r="FB182" s="14"/>
      <c r="FC182" s="14"/>
      <c r="FD182" s="14"/>
      <c r="FE182" s="14"/>
      <c r="FF182" s="14"/>
      <c r="FH182" s="14"/>
      <c r="FJ182" s="1"/>
      <c r="FK182" s="14"/>
      <c r="FL182" s="14"/>
      <c r="FM182" s="14"/>
      <c r="FN182" s="14"/>
      <c r="FO182" s="14"/>
      <c r="FP182" s="14"/>
      <c r="FQ182" s="14"/>
      <c r="FR182" s="14"/>
      <c r="FS182" s="14"/>
      <c r="FT182" s="12"/>
      <c r="FU182" s="14"/>
      <c r="FV182" s="9"/>
    </row>
    <row r="183" spans="1:178" ht="14.65" thickBot="1" x14ac:dyDescent="0.5">
      <c r="A183" s="24" t="s">
        <v>111</v>
      </c>
      <c r="B183" s="9" t="s">
        <v>142</v>
      </c>
      <c r="C183" s="1"/>
      <c r="D183" s="14"/>
      <c r="E183" s="14"/>
      <c r="F183" s="14">
        <v>1</v>
      </c>
      <c r="G183" s="160"/>
      <c r="H183" s="159"/>
      <c r="I183" s="159"/>
      <c r="J183" s="14"/>
      <c r="K183" s="14"/>
      <c r="L183" s="14"/>
      <c r="M183" s="14"/>
      <c r="N183" s="14"/>
      <c r="O183" s="14"/>
      <c r="P183" s="1"/>
      <c r="Q183" s="68"/>
      <c r="R183" s="69"/>
      <c r="S183" s="69"/>
      <c r="T183" s="70">
        <f t="shared" si="37"/>
        <v>0</v>
      </c>
      <c r="U183" s="68"/>
      <c r="V183" s="69"/>
      <c r="W183" s="69"/>
      <c r="X183" s="70">
        <f t="shared" si="38"/>
        <v>0</v>
      </c>
      <c r="Y183" s="68"/>
      <c r="Z183" s="69"/>
      <c r="AA183" s="69">
        <v>10891.11</v>
      </c>
      <c r="AB183" s="70">
        <f t="shared" si="39"/>
        <v>10891.11</v>
      </c>
      <c r="AC183" s="172"/>
      <c r="AD183" s="170"/>
      <c r="AE183" s="170"/>
      <c r="AF183" s="168">
        <f t="shared" si="40"/>
        <v>0</v>
      </c>
      <c r="AG183" s="170"/>
      <c r="AH183" s="170"/>
      <c r="AI183" s="170"/>
      <c r="AJ183" s="168">
        <f t="shared" si="41"/>
        <v>0</v>
      </c>
      <c r="AK183" s="169"/>
      <c r="AL183" s="169"/>
      <c r="AM183" s="169"/>
      <c r="AN183" s="168">
        <f t="shared" si="42"/>
        <v>0</v>
      </c>
      <c r="AO183" s="12"/>
      <c r="AR183" s="9"/>
      <c r="AS183" s="12"/>
      <c r="AV183" s="9"/>
      <c r="AW183" s="12"/>
      <c r="AZ183" s="9"/>
      <c r="BA183" s="12"/>
      <c r="BD183" s="9"/>
      <c r="BE183" s="12"/>
      <c r="BH183" s="9"/>
      <c r="BI183" s="12"/>
      <c r="BL183" s="9"/>
      <c r="BM183" s="1"/>
      <c r="BN183" s="68"/>
      <c r="BO183" s="76"/>
      <c r="BP183" s="76"/>
      <c r="BQ183" s="70"/>
      <c r="BR183" s="68"/>
      <c r="BS183" s="76"/>
      <c r="BT183" s="76"/>
      <c r="BU183" s="70"/>
      <c r="BV183" s="68"/>
      <c r="BW183" s="76"/>
      <c r="BX183" s="76"/>
      <c r="BY183" s="70"/>
      <c r="BZ183" s="68"/>
      <c r="CA183" s="69"/>
      <c r="CB183" s="69"/>
      <c r="CC183" s="70"/>
      <c r="CD183" s="68"/>
      <c r="CE183" s="69"/>
      <c r="CF183" s="69"/>
      <c r="CG183" s="70"/>
      <c r="CH183" s="5"/>
      <c r="CK183" s="9"/>
      <c r="CL183" s="12"/>
      <c r="CO183" s="9"/>
      <c r="CP183" s="12"/>
      <c r="CS183" s="9"/>
      <c r="CT183" s="12"/>
      <c r="CW183" s="9"/>
      <c r="CX183" s="12"/>
      <c r="DA183" s="9"/>
      <c r="DF183" s="12"/>
      <c r="DI183" s="9"/>
      <c r="DJ183" s="1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1"/>
      <c r="DX183" s="12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9"/>
      <c r="EJ183" s="1"/>
      <c r="EK183" s="14"/>
      <c r="EL183" s="14"/>
      <c r="EM183" s="14"/>
      <c r="EN183" s="14"/>
      <c r="EO183" s="14"/>
      <c r="EP183" s="14"/>
      <c r="EQ183" s="14"/>
      <c r="ER183" s="14"/>
      <c r="ES183" s="14"/>
      <c r="EU183" s="14"/>
      <c r="EW183" s="1"/>
      <c r="EX183" s="14"/>
      <c r="EY183" s="14"/>
      <c r="EZ183" s="14"/>
      <c r="FA183" s="14"/>
      <c r="FB183" s="14"/>
      <c r="FC183" s="14"/>
      <c r="FD183" s="14"/>
      <c r="FE183" s="14"/>
      <c r="FF183" s="14"/>
      <c r="FH183" s="14"/>
      <c r="FJ183" s="1"/>
      <c r="FK183" s="14"/>
      <c r="FL183" s="14"/>
      <c r="FM183" s="14"/>
      <c r="FN183" s="14"/>
      <c r="FO183" s="14"/>
      <c r="FP183" s="14"/>
      <c r="FQ183" s="14"/>
      <c r="FR183" s="14"/>
      <c r="FS183" s="14"/>
      <c r="FT183" s="12"/>
      <c r="FU183" s="14"/>
      <c r="FV183" s="9"/>
    </row>
    <row r="184" spans="1:178" ht="14.65" thickBot="1" x14ac:dyDescent="0.5">
      <c r="A184" s="24" t="s">
        <v>112</v>
      </c>
      <c r="B184" s="9" t="s">
        <v>142</v>
      </c>
      <c r="C184" s="1"/>
      <c r="D184" s="14"/>
      <c r="E184" s="14"/>
      <c r="F184" s="14"/>
      <c r="G184" s="160"/>
      <c r="H184" s="158">
        <v>1</v>
      </c>
      <c r="I184" s="159"/>
      <c r="J184" s="14"/>
      <c r="K184" s="14"/>
      <c r="L184" s="14"/>
      <c r="M184" s="14"/>
      <c r="N184" s="14"/>
      <c r="O184" s="14"/>
      <c r="P184" s="1"/>
      <c r="Q184" s="68"/>
      <c r="R184" s="69"/>
      <c r="S184" s="69"/>
      <c r="T184" s="70">
        <f t="shared" si="37"/>
        <v>0</v>
      </c>
      <c r="U184" s="68"/>
      <c r="V184" s="69"/>
      <c r="W184" s="69"/>
      <c r="X184" s="70">
        <f t="shared" si="38"/>
        <v>0</v>
      </c>
      <c r="Y184" s="68"/>
      <c r="Z184" s="69"/>
      <c r="AA184" s="69"/>
      <c r="AB184" s="70">
        <f t="shared" si="39"/>
        <v>0</v>
      </c>
      <c r="AC184" s="172"/>
      <c r="AD184" s="170"/>
      <c r="AE184" s="170"/>
      <c r="AF184" s="168">
        <f t="shared" si="40"/>
        <v>0</v>
      </c>
      <c r="AG184" s="167">
        <v>709.03</v>
      </c>
      <c r="AH184" s="170"/>
      <c r="AI184" s="170"/>
      <c r="AJ184" s="168">
        <f t="shared" si="41"/>
        <v>709.03</v>
      </c>
      <c r="AK184" s="169"/>
      <c r="AL184" s="169"/>
      <c r="AM184" s="169"/>
      <c r="AN184" s="168">
        <f t="shared" si="42"/>
        <v>0</v>
      </c>
      <c r="AO184" s="12"/>
      <c r="AR184" s="9"/>
      <c r="AS184" s="12"/>
      <c r="AV184" s="9"/>
      <c r="AW184" s="12"/>
      <c r="AZ184" s="9"/>
      <c r="BA184" s="12"/>
      <c r="BD184" s="9"/>
      <c r="BE184" s="12"/>
      <c r="BH184" s="9"/>
      <c r="BI184" s="12"/>
      <c r="BL184" s="9"/>
      <c r="BM184" s="1"/>
      <c r="BN184" s="68"/>
      <c r="BO184" s="76"/>
      <c r="BP184" s="76"/>
      <c r="BQ184" s="70"/>
      <c r="BR184" s="68"/>
      <c r="BS184" s="76"/>
      <c r="BT184" s="76"/>
      <c r="BU184" s="70"/>
      <c r="BV184" s="68"/>
      <c r="BW184" s="76"/>
      <c r="BX184" s="76"/>
      <c r="BY184" s="70"/>
      <c r="BZ184" s="68"/>
      <c r="CA184" s="69"/>
      <c r="CB184" s="69"/>
      <c r="CC184" s="70"/>
      <c r="CD184" s="68"/>
      <c r="CE184" s="69"/>
      <c r="CF184" s="69"/>
      <c r="CG184" s="70"/>
      <c r="CH184" s="5"/>
      <c r="CK184" s="9"/>
      <c r="CL184" s="12"/>
      <c r="CO184" s="9"/>
      <c r="CP184" s="12"/>
      <c r="CS184" s="9"/>
      <c r="CT184" s="12"/>
      <c r="CW184" s="9"/>
      <c r="CX184" s="12"/>
      <c r="DA184" s="9"/>
      <c r="DF184" s="12"/>
      <c r="DI184" s="9"/>
      <c r="DJ184" s="1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1"/>
      <c r="DX184" s="12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9"/>
      <c r="EJ184" s="1"/>
      <c r="EK184" s="14"/>
      <c r="EL184" s="14"/>
      <c r="EM184" s="14"/>
      <c r="EN184" s="14"/>
      <c r="EO184" s="14"/>
      <c r="EP184" s="14"/>
      <c r="EQ184" s="14"/>
      <c r="ER184" s="14"/>
      <c r="ES184" s="14"/>
      <c r="EU184" s="14"/>
      <c r="EW184" s="1"/>
      <c r="EX184" s="14"/>
      <c r="EY184" s="14"/>
      <c r="EZ184" s="14"/>
      <c r="FA184" s="14"/>
      <c r="FB184" s="14"/>
      <c r="FC184" s="14"/>
      <c r="FD184" s="14"/>
      <c r="FE184" s="14"/>
      <c r="FF184" s="14"/>
      <c r="FH184" s="14"/>
      <c r="FJ184" s="1"/>
      <c r="FK184" s="14"/>
      <c r="FL184" s="14"/>
      <c r="FM184" s="14"/>
      <c r="FN184" s="14"/>
      <c r="FO184" s="14"/>
      <c r="FP184" s="14"/>
      <c r="FQ184" s="14"/>
      <c r="FR184" s="14"/>
      <c r="FS184" s="14"/>
      <c r="FT184" s="12"/>
      <c r="FU184" s="14"/>
      <c r="FV184" s="9"/>
    </row>
    <row r="185" spans="1:178" ht="14.65" thickBot="1" x14ac:dyDescent="0.5">
      <c r="A185" s="24" t="s">
        <v>113</v>
      </c>
      <c r="B185" s="9" t="s">
        <v>142</v>
      </c>
      <c r="C185" s="1"/>
      <c r="D185" s="14"/>
      <c r="E185" s="14"/>
      <c r="F185" s="14"/>
      <c r="G185" s="160"/>
      <c r="H185" s="159"/>
      <c r="I185" s="159"/>
      <c r="J185" s="14"/>
      <c r="K185" s="14"/>
      <c r="L185" s="14"/>
      <c r="M185" s="14"/>
      <c r="N185" s="14"/>
      <c r="O185" s="14"/>
      <c r="P185" s="1"/>
      <c r="Q185" s="68"/>
      <c r="R185" s="69"/>
      <c r="S185" s="69"/>
      <c r="T185" s="70">
        <f t="shared" si="37"/>
        <v>0</v>
      </c>
      <c r="U185" s="68"/>
      <c r="V185" s="69"/>
      <c r="W185" s="69"/>
      <c r="X185" s="70">
        <f t="shared" si="38"/>
        <v>0</v>
      </c>
      <c r="Y185" s="68"/>
      <c r="Z185" s="69"/>
      <c r="AA185" s="69"/>
      <c r="AB185" s="70">
        <f t="shared" si="39"/>
        <v>0</v>
      </c>
      <c r="AC185" s="172"/>
      <c r="AD185" s="170"/>
      <c r="AE185" s="170"/>
      <c r="AF185" s="168">
        <f t="shared" si="40"/>
        <v>0</v>
      </c>
      <c r="AG185" s="170"/>
      <c r="AH185" s="170"/>
      <c r="AI185" s="170"/>
      <c r="AJ185" s="168">
        <f t="shared" si="41"/>
        <v>0</v>
      </c>
      <c r="AK185" s="169"/>
      <c r="AL185" s="169"/>
      <c r="AM185" s="169"/>
      <c r="AN185" s="168">
        <f t="shared" si="42"/>
        <v>0</v>
      </c>
      <c r="AO185" s="12"/>
      <c r="AR185" s="9"/>
      <c r="AS185" s="12"/>
      <c r="AV185" s="9"/>
      <c r="AW185" s="12"/>
      <c r="AZ185" s="9"/>
      <c r="BA185" s="12"/>
      <c r="BD185" s="9"/>
      <c r="BE185" s="12"/>
      <c r="BH185" s="9"/>
      <c r="BI185" s="12"/>
      <c r="BL185" s="9"/>
      <c r="BM185" s="1"/>
      <c r="BN185" s="68"/>
      <c r="BO185" s="76"/>
      <c r="BP185" s="76"/>
      <c r="BQ185" s="70"/>
      <c r="BR185" s="68"/>
      <c r="BS185" s="76"/>
      <c r="BT185" s="76"/>
      <c r="BU185" s="70"/>
      <c r="BV185" s="68"/>
      <c r="BW185" s="76"/>
      <c r="BX185" s="76"/>
      <c r="BY185" s="70"/>
      <c r="BZ185" s="68"/>
      <c r="CA185" s="69"/>
      <c r="CB185" s="69"/>
      <c r="CC185" s="70"/>
      <c r="CD185" s="68"/>
      <c r="CE185" s="69"/>
      <c r="CF185" s="69"/>
      <c r="CG185" s="70"/>
      <c r="CH185" s="5"/>
      <c r="CK185" s="9"/>
      <c r="CL185" s="12"/>
      <c r="CO185" s="9"/>
      <c r="CP185" s="12"/>
      <c r="CS185" s="9"/>
      <c r="CT185" s="12"/>
      <c r="CW185" s="9"/>
      <c r="CX185" s="12"/>
      <c r="DA185" s="9"/>
      <c r="DF185" s="12"/>
      <c r="DI185" s="9"/>
      <c r="DJ185" s="1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  <c r="DW185" s="1"/>
      <c r="DX185" s="12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9"/>
      <c r="EJ185" s="1"/>
      <c r="EK185" s="14"/>
      <c r="EL185" s="14"/>
      <c r="EM185" s="14"/>
      <c r="EN185" s="14"/>
      <c r="EO185" s="14"/>
      <c r="EP185" s="14"/>
      <c r="EQ185" s="14"/>
      <c r="ER185" s="14"/>
      <c r="ES185" s="14"/>
      <c r="EU185" s="14"/>
      <c r="EW185" s="1"/>
      <c r="EX185" s="14"/>
      <c r="EY185" s="14"/>
      <c r="EZ185" s="14"/>
      <c r="FA185" s="14"/>
      <c r="FB185" s="14"/>
      <c r="FC185" s="14"/>
      <c r="FD185" s="14"/>
      <c r="FE185" s="14"/>
      <c r="FF185" s="14"/>
      <c r="FH185" s="14"/>
      <c r="FJ185" s="1"/>
      <c r="FK185" s="14"/>
      <c r="FL185" s="14"/>
      <c r="FM185" s="14"/>
      <c r="FN185" s="14"/>
      <c r="FO185" s="14"/>
      <c r="FP185" s="14"/>
      <c r="FQ185" s="14"/>
      <c r="FR185" s="14"/>
      <c r="FS185" s="14"/>
      <c r="FT185" s="12"/>
      <c r="FU185" s="14"/>
      <c r="FV185" s="9"/>
    </row>
    <row r="186" spans="1:178" ht="14.65" thickBot="1" x14ac:dyDescent="0.5">
      <c r="A186" s="24" t="s">
        <v>114</v>
      </c>
      <c r="B186" s="9" t="s">
        <v>142</v>
      </c>
      <c r="C186" s="1"/>
      <c r="D186" s="14"/>
      <c r="E186" s="14"/>
      <c r="F186" s="14"/>
      <c r="G186" s="160"/>
      <c r="H186" s="159"/>
      <c r="I186" s="159"/>
      <c r="J186" s="14"/>
      <c r="K186" s="14"/>
      <c r="L186" s="14"/>
      <c r="M186" s="14"/>
      <c r="N186" s="14"/>
      <c r="O186" s="14"/>
      <c r="P186" s="1"/>
      <c r="Q186" s="68"/>
      <c r="R186" s="69"/>
      <c r="S186" s="69"/>
      <c r="T186" s="70">
        <f t="shared" si="37"/>
        <v>0</v>
      </c>
      <c r="U186" s="68"/>
      <c r="V186" s="69"/>
      <c r="W186" s="69"/>
      <c r="X186" s="70">
        <f t="shared" si="38"/>
        <v>0</v>
      </c>
      <c r="Y186" s="68"/>
      <c r="Z186" s="69"/>
      <c r="AA186" s="69"/>
      <c r="AB186" s="70">
        <f t="shared" si="39"/>
        <v>0</v>
      </c>
      <c r="AC186" s="172"/>
      <c r="AD186" s="170"/>
      <c r="AE186" s="170"/>
      <c r="AF186" s="168">
        <f t="shared" si="40"/>
        <v>0</v>
      </c>
      <c r="AG186" s="170"/>
      <c r="AH186" s="170"/>
      <c r="AI186" s="170"/>
      <c r="AJ186" s="168">
        <f t="shared" si="41"/>
        <v>0</v>
      </c>
      <c r="AK186" s="169"/>
      <c r="AL186" s="169"/>
      <c r="AM186" s="169"/>
      <c r="AN186" s="168">
        <f t="shared" si="42"/>
        <v>0</v>
      </c>
      <c r="AO186" s="12"/>
      <c r="AR186" s="9"/>
      <c r="AS186" s="12"/>
      <c r="AV186" s="9"/>
      <c r="AW186" s="12"/>
      <c r="AZ186" s="9"/>
      <c r="BA186" s="12"/>
      <c r="BD186" s="9"/>
      <c r="BE186" s="12"/>
      <c r="BH186" s="9"/>
      <c r="BI186" s="12"/>
      <c r="BL186" s="9"/>
      <c r="BM186" s="1"/>
      <c r="BN186" s="68"/>
      <c r="BO186" s="76"/>
      <c r="BP186" s="76"/>
      <c r="BQ186" s="70"/>
      <c r="BR186" s="68"/>
      <c r="BS186" s="76"/>
      <c r="BT186" s="76"/>
      <c r="BU186" s="70"/>
      <c r="BV186" s="68"/>
      <c r="BW186" s="76"/>
      <c r="BX186" s="76"/>
      <c r="BY186" s="70"/>
      <c r="BZ186" s="68"/>
      <c r="CA186" s="69"/>
      <c r="CB186" s="69"/>
      <c r="CC186" s="70"/>
      <c r="CD186" s="68"/>
      <c r="CE186" s="69"/>
      <c r="CF186" s="69"/>
      <c r="CG186" s="70"/>
      <c r="CH186" s="5"/>
      <c r="CK186" s="9"/>
      <c r="CL186" s="12"/>
      <c r="CO186" s="9"/>
      <c r="CP186" s="12"/>
      <c r="CS186" s="9"/>
      <c r="CT186" s="12"/>
      <c r="CW186" s="9"/>
      <c r="CX186" s="12"/>
      <c r="DA186" s="9"/>
      <c r="DF186" s="12"/>
      <c r="DI186" s="9"/>
      <c r="DJ186" s="1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1"/>
      <c r="DX186" s="12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9"/>
      <c r="EJ186" s="1"/>
      <c r="EK186" s="14"/>
      <c r="EL186" s="14"/>
      <c r="EM186" s="14"/>
      <c r="EN186" s="14"/>
      <c r="EO186" s="14"/>
      <c r="EP186" s="14"/>
      <c r="EQ186" s="14"/>
      <c r="ER186" s="14"/>
      <c r="ES186" s="14"/>
      <c r="EU186" s="14"/>
      <c r="EW186" s="1"/>
      <c r="EX186" s="14"/>
      <c r="EY186" s="14"/>
      <c r="EZ186" s="14"/>
      <c r="FA186" s="14"/>
      <c r="FB186" s="14"/>
      <c r="FC186" s="14"/>
      <c r="FD186" s="14"/>
      <c r="FE186" s="14"/>
      <c r="FF186" s="14"/>
      <c r="FH186" s="14"/>
      <c r="FJ186" s="1"/>
      <c r="FK186" s="14"/>
      <c r="FL186" s="14"/>
      <c r="FM186" s="14"/>
      <c r="FN186" s="14"/>
      <c r="FO186" s="14"/>
      <c r="FP186" s="14"/>
      <c r="FQ186" s="14"/>
      <c r="FR186" s="14"/>
      <c r="FS186" s="14"/>
      <c r="FT186" s="12"/>
      <c r="FU186" s="14"/>
      <c r="FV186" s="9"/>
    </row>
    <row r="187" spans="1:178" ht="14.65" thickBot="1" x14ac:dyDescent="0.5">
      <c r="A187" s="24" t="s">
        <v>115</v>
      </c>
      <c r="B187" s="9" t="s">
        <v>142</v>
      </c>
      <c r="C187" s="1"/>
      <c r="D187" s="14"/>
      <c r="E187" s="14"/>
      <c r="F187" s="14"/>
      <c r="G187" s="160"/>
      <c r="H187" s="159"/>
      <c r="I187" s="159"/>
      <c r="J187" s="14"/>
      <c r="K187" s="14"/>
      <c r="L187" s="14"/>
      <c r="M187" s="14"/>
      <c r="N187" s="14"/>
      <c r="O187" s="14"/>
      <c r="P187" s="1"/>
      <c r="Q187" s="68"/>
      <c r="R187" s="69"/>
      <c r="S187" s="69"/>
      <c r="T187" s="70">
        <f t="shared" si="37"/>
        <v>0</v>
      </c>
      <c r="U187" s="68"/>
      <c r="V187" s="69"/>
      <c r="W187" s="69"/>
      <c r="X187" s="70">
        <f t="shared" si="38"/>
        <v>0</v>
      </c>
      <c r="Y187" s="68"/>
      <c r="Z187" s="69"/>
      <c r="AA187" s="69"/>
      <c r="AB187" s="70">
        <f t="shared" si="39"/>
        <v>0</v>
      </c>
      <c r="AC187" s="172"/>
      <c r="AD187" s="170"/>
      <c r="AE187" s="170"/>
      <c r="AF187" s="168">
        <f t="shared" si="40"/>
        <v>0</v>
      </c>
      <c r="AG187" s="170"/>
      <c r="AH187" s="170"/>
      <c r="AI187" s="170"/>
      <c r="AJ187" s="168">
        <f t="shared" si="41"/>
        <v>0</v>
      </c>
      <c r="AK187" s="169"/>
      <c r="AL187" s="169"/>
      <c r="AM187" s="169"/>
      <c r="AN187" s="168">
        <f t="shared" si="42"/>
        <v>0</v>
      </c>
      <c r="AO187" s="12"/>
      <c r="AR187" s="9"/>
      <c r="AS187" s="12"/>
      <c r="AV187" s="9"/>
      <c r="AW187" s="12"/>
      <c r="AZ187" s="9"/>
      <c r="BA187" s="12"/>
      <c r="BD187" s="9"/>
      <c r="BE187" s="12"/>
      <c r="BH187" s="9"/>
      <c r="BI187" s="12"/>
      <c r="BL187" s="9"/>
      <c r="BM187" s="1"/>
      <c r="BN187" s="68"/>
      <c r="BO187" s="76"/>
      <c r="BP187" s="76"/>
      <c r="BQ187" s="70"/>
      <c r="BR187" s="68"/>
      <c r="BS187" s="76"/>
      <c r="BT187" s="76"/>
      <c r="BU187" s="70"/>
      <c r="BV187" s="68"/>
      <c r="BW187" s="76"/>
      <c r="BX187" s="76"/>
      <c r="BY187" s="70"/>
      <c r="BZ187" s="68"/>
      <c r="CA187" s="69"/>
      <c r="CB187" s="69"/>
      <c r="CC187" s="70"/>
      <c r="CD187" s="68"/>
      <c r="CE187" s="69"/>
      <c r="CF187" s="69"/>
      <c r="CG187" s="70"/>
      <c r="CH187" s="5"/>
      <c r="CK187" s="9"/>
      <c r="CL187" s="12"/>
      <c r="CO187" s="9"/>
      <c r="CP187" s="12"/>
      <c r="CS187" s="9"/>
      <c r="CT187" s="12"/>
      <c r="CW187" s="9"/>
      <c r="CX187" s="12"/>
      <c r="DA187" s="9"/>
      <c r="DF187" s="12"/>
      <c r="DI187" s="9"/>
      <c r="DJ187" s="1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1"/>
      <c r="DX187" s="12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9"/>
      <c r="EJ187" s="1"/>
      <c r="EK187" s="14"/>
      <c r="EL187" s="14"/>
      <c r="EM187" s="14"/>
      <c r="EN187" s="14"/>
      <c r="EO187" s="14"/>
      <c r="EP187" s="14"/>
      <c r="EQ187" s="14"/>
      <c r="ER187" s="14"/>
      <c r="ES187" s="14"/>
      <c r="EU187" s="14"/>
      <c r="EW187" s="1"/>
      <c r="EX187" s="14"/>
      <c r="EY187" s="14"/>
      <c r="EZ187" s="14"/>
      <c r="FA187" s="14"/>
      <c r="FB187" s="14"/>
      <c r="FC187" s="14"/>
      <c r="FD187" s="14"/>
      <c r="FE187" s="14"/>
      <c r="FF187" s="14"/>
      <c r="FH187" s="14"/>
      <c r="FJ187" s="1"/>
      <c r="FK187" s="14"/>
      <c r="FL187" s="14"/>
      <c r="FM187" s="14"/>
      <c r="FN187" s="14"/>
      <c r="FO187" s="14"/>
      <c r="FP187" s="14"/>
      <c r="FQ187" s="14"/>
      <c r="FR187" s="14"/>
      <c r="FS187" s="14"/>
      <c r="FT187" s="12"/>
      <c r="FU187" s="14"/>
      <c r="FV187" s="9"/>
    </row>
    <row r="188" spans="1:178" ht="14.65" thickBot="1" x14ac:dyDescent="0.5">
      <c r="A188" s="24" t="s">
        <v>116</v>
      </c>
      <c r="B188" s="9" t="s">
        <v>142</v>
      </c>
      <c r="C188" s="1"/>
      <c r="D188" s="14"/>
      <c r="E188" s="14"/>
      <c r="F188" s="14"/>
      <c r="G188" s="160"/>
      <c r="H188" s="159"/>
      <c r="I188" s="159"/>
      <c r="J188" s="14"/>
      <c r="K188" s="14"/>
      <c r="L188" s="14"/>
      <c r="M188" s="14"/>
      <c r="N188" s="14"/>
      <c r="O188" s="14"/>
      <c r="P188" s="1"/>
      <c r="Q188" s="68"/>
      <c r="R188" s="69"/>
      <c r="S188" s="69"/>
      <c r="T188" s="70">
        <f t="shared" si="37"/>
        <v>0</v>
      </c>
      <c r="U188" s="68"/>
      <c r="V188" s="69"/>
      <c r="W188" s="69"/>
      <c r="X188" s="70">
        <f t="shared" si="38"/>
        <v>0</v>
      </c>
      <c r="Y188" s="68"/>
      <c r="Z188" s="69"/>
      <c r="AA188" s="69"/>
      <c r="AB188" s="70">
        <f t="shared" si="39"/>
        <v>0</v>
      </c>
      <c r="AC188" s="172"/>
      <c r="AD188" s="170"/>
      <c r="AE188" s="170"/>
      <c r="AF188" s="168">
        <f t="shared" si="40"/>
        <v>0</v>
      </c>
      <c r="AG188" s="170"/>
      <c r="AH188" s="170"/>
      <c r="AI188" s="170"/>
      <c r="AJ188" s="168">
        <f t="shared" si="41"/>
        <v>0</v>
      </c>
      <c r="AK188" s="169"/>
      <c r="AL188" s="169"/>
      <c r="AM188" s="169"/>
      <c r="AN188" s="168">
        <f t="shared" si="42"/>
        <v>0</v>
      </c>
      <c r="AO188" s="12"/>
      <c r="AR188" s="9"/>
      <c r="AS188" s="12"/>
      <c r="AV188" s="9"/>
      <c r="AW188" s="12"/>
      <c r="AZ188" s="9"/>
      <c r="BA188" s="12"/>
      <c r="BD188" s="9"/>
      <c r="BE188" s="12"/>
      <c r="BH188" s="9"/>
      <c r="BI188" s="12"/>
      <c r="BL188" s="9"/>
      <c r="BM188" s="1"/>
      <c r="BN188" s="68"/>
      <c r="BO188" s="76"/>
      <c r="BP188" s="76"/>
      <c r="BQ188" s="70"/>
      <c r="BR188" s="68"/>
      <c r="BS188" s="76"/>
      <c r="BT188" s="76"/>
      <c r="BU188" s="70"/>
      <c r="BV188" s="68"/>
      <c r="BW188" s="76"/>
      <c r="BX188" s="76"/>
      <c r="BY188" s="70"/>
      <c r="BZ188" s="68"/>
      <c r="CA188" s="69"/>
      <c r="CB188" s="69"/>
      <c r="CC188" s="70"/>
      <c r="CD188" s="68"/>
      <c r="CE188" s="69"/>
      <c r="CF188" s="69"/>
      <c r="CG188" s="70"/>
      <c r="CH188" s="5"/>
      <c r="CK188" s="9"/>
      <c r="CL188" s="12"/>
      <c r="CO188" s="9"/>
      <c r="CP188" s="12"/>
      <c r="CS188" s="9"/>
      <c r="CT188" s="12"/>
      <c r="CW188" s="9"/>
      <c r="CX188" s="12"/>
      <c r="DA188" s="9"/>
      <c r="DF188" s="12"/>
      <c r="DI188" s="9"/>
      <c r="DJ188" s="1"/>
      <c r="DK188" s="14"/>
      <c r="DL188" s="14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  <c r="DW188" s="1"/>
      <c r="DX188" s="12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9"/>
      <c r="EJ188" s="1"/>
      <c r="EK188" s="14"/>
      <c r="EL188" s="14"/>
      <c r="EM188" s="14"/>
      <c r="EN188" s="14"/>
      <c r="EO188" s="14"/>
      <c r="EP188" s="14"/>
      <c r="EQ188" s="14"/>
      <c r="ER188" s="14"/>
      <c r="ES188" s="14"/>
      <c r="EU188" s="14"/>
      <c r="EW188" s="1"/>
      <c r="EX188" s="14"/>
      <c r="EY188" s="14"/>
      <c r="EZ188" s="14"/>
      <c r="FA188" s="14"/>
      <c r="FB188" s="14"/>
      <c r="FC188" s="14"/>
      <c r="FD188" s="14"/>
      <c r="FE188" s="14"/>
      <c r="FF188" s="14"/>
      <c r="FH188" s="14"/>
      <c r="FJ188" s="1"/>
      <c r="FK188" s="14"/>
      <c r="FL188" s="14"/>
      <c r="FM188" s="14"/>
      <c r="FN188" s="14"/>
      <c r="FO188" s="14"/>
      <c r="FP188" s="14"/>
      <c r="FQ188" s="14"/>
      <c r="FR188" s="14"/>
      <c r="FS188" s="14"/>
      <c r="FT188" s="12"/>
      <c r="FU188" s="14"/>
      <c r="FV188" s="9"/>
    </row>
    <row r="189" spans="1:178" ht="14.65" thickBot="1" x14ac:dyDescent="0.5">
      <c r="A189" s="24" t="s">
        <v>117</v>
      </c>
      <c r="B189" s="9" t="s">
        <v>142</v>
      </c>
      <c r="C189" s="1"/>
      <c r="D189" s="14"/>
      <c r="E189" s="14">
        <v>1</v>
      </c>
      <c r="F189" s="14"/>
      <c r="G189" s="160"/>
      <c r="H189" s="159"/>
      <c r="I189" s="159"/>
      <c r="J189" s="14"/>
      <c r="K189" s="14"/>
      <c r="L189" s="14"/>
      <c r="M189" s="14"/>
      <c r="N189" s="14"/>
      <c r="O189" s="14"/>
      <c r="P189" s="1"/>
      <c r="Q189" s="68"/>
      <c r="R189" s="69"/>
      <c r="S189" s="69"/>
      <c r="T189" s="70">
        <f t="shared" si="37"/>
        <v>0</v>
      </c>
      <c r="U189" s="68">
        <v>0.66</v>
      </c>
      <c r="V189" s="69"/>
      <c r="W189" s="69"/>
      <c r="X189" s="70">
        <f t="shared" si="38"/>
        <v>0.66</v>
      </c>
      <c r="Y189" s="68"/>
      <c r="Z189" s="69"/>
      <c r="AA189" s="69"/>
      <c r="AB189" s="70">
        <f t="shared" si="39"/>
        <v>0</v>
      </c>
      <c r="AC189" s="172"/>
      <c r="AD189" s="170"/>
      <c r="AE189" s="170"/>
      <c r="AF189" s="168">
        <f t="shared" si="40"/>
        <v>0</v>
      </c>
      <c r="AG189" s="170"/>
      <c r="AH189" s="170"/>
      <c r="AI189" s="170"/>
      <c r="AJ189" s="168">
        <f t="shared" si="41"/>
        <v>0</v>
      </c>
      <c r="AK189" s="169"/>
      <c r="AL189" s="169"/>
      <c r="AM189" s="169"/>
      <c r="AN189" s="168">
        <f t="shared" si="42"/>
        <v>0</v>
      </c>
      <c r="AO189" s="12"/>
      <c r="AR189" s="9"/>
      <c r="AS189" s="12"/>
      <c r="AV189" s="9"/>
      <c r="AW189" s="12"/>
      <c r="AZ189" s="9"/>
      <c r="BA189" s="12"/>
      <c r="BD189" s="9"/>
      <c r="BE189" s="12"/>
      <c r="BH189" s="9"/>
      <c r="BI189" s="12"/>
      <c r="BL189" s="9"/>
      <c r="BM189" s="1"/>
      <c r="BN189" s="68"/>
      <c r="BO189" s="76"/>
      <c r="BP189" s="76"/>
      <c r="BQ189" s="70"/>
      <c r="BR189" s="68"/>
      <c r="BS189" s="76"/>
      <c r="BT189" s="76"/>
      <c r="BU189" s="70"/>
      <c r="BV189" s="68"/>
      <c r="BW189" s="76"/>
      <c r="BX189" s="76"/>
      <c r="BY189" s="70"/>
      <c r="BZ189" s="68"/>
      <c r="CA189" s="69"/>
      <c r="CB189" s="69"/>
      <c r="CC189" s="70"/>
      <c r="CD189" s="68"/>
      <c r="CE189" s="69"/>
      <c r="CF189" s="69"/>
      <c r="CG189" s="70"/>
      <c r="CH189" s="5"/>
      <c r="CK189" s="9"/>
      <c r="CL189" s="12"/>
      <c r="CO189" s="9"/>
      <c r="CP189" s="12"/>
      <c r="CS189" s="9"/>
      <c r="CT189" s="12"/>
      <c r="CW189" s="9"/>
      <c r="CX189" s="12"/>
      <c r="DA189" s="9"/>
      <c r="DF189" s="12"/>
      <c r="DI189" s="9"/>
      <c r="DJ189" s="1"/>
      <c r="DK189" s="14"/>
      <c r="DL189" s="14"/>
      <c r="DM189" s="14"/>
      <c r="DN189" s="14"/>
      <c r="DO189" s="14"/>
      <c r="DP189" s="14"/>
      <c r="DQ189" s="14"/>
      <c r="DR189" s="14"/>
      <c r="DS189" s="14"/>
      <c r="DT189" s="14"/>
      <c r="DU189" s="14"/>
      <c r="DV189" s="14"/>
      <c r="DW189" s="1"/>
      <c r="DX189" s="12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9"/>
      <c r="EJ189" s="1"/>
      <c r="EK189" s="14"/>
      <c r="EL189" s="14"/>
      <c r="EM189" s="14"/>
      <c r="EN189" s="14"/>
      <c r="EO189" s="14"/>
      <c r="EP189" s="14"/>
      <c r="EQ189" s="14"/>
      <c r="ER189" s="14"/>
      <c r="ES189" s="14"/>
      <c r="EU189" s="14"/>
      <c r="EW189" s="1"/>
      <c r="EX189" s="14"/>
      <c r="EY189" s="14"/>
      <c r="EZ189" s="14"/>
      <c r="FA189" s="14"/>
      <c r="FB189" s="14"/>
      <c r="FC189" s="14"/>
      <c r="FD189" s="14"/>
      <c r="FE189" s="14"/>
      <c r="FF189" s="14"/>
      <c r="FH189" s="14"/>
      <c r="FJ189" s="1"/>
      <c r="FK189" s="14"/>
      <c r="FL189" s="14"/>
      <c r="FM189" s="14"/>
      <c r="FN189" s="14"/>
      <c r="FO189" s="14"/>
      <c r="FP189" s="14"/>
      <c r="FQ189" s="14"/>
      <c r="FR189" s="14"/>
      <c r="FS189" s="14"/>
      <c r="FT189" s="12"/>
      <c r="FU189" s="14"/>
      <c r="FV189" s="9"/>
    </row>
    <row r="190" spans="1:178" ht="14.65" thickBot="1" x14ac:dyDescent="0.5">
      <c r="A190" s="24" t="s">
        <v>118</v>
      </c>
      <c r="B190" s="9" t="s">
        <v>142</v>
      </c>
      <c r="C190" s="1"/>
      <c r="D190" s="14">
        <v>2</v>
      </c>
      <c r="E190" s="14">
        <v>1</v>
      </c>
      <c r="F190" s="14"/>
      <c r="G190" s="160"/>
      <c r="H190" s="158">
        <v>1</v>
      </c>
      <c r="I190" s="158">
        <v>1</v>
      </c>
      <c r="J190" s="14"/>
      <c r="K190" s="14"/>
      <c r="L190" s="14"/>
      <c r="M190" s="14"/>
      <c r="N190" s="14"/>
      <c r="O190" s="14"/>
      <c r="P190" s="1"/>
      <c r="Q190" s="68">
        <v>259.86</v>
      </c>
      <c r="R190" s="69"/>
      <c r="S190" s="69"/>
      <c r="T190" s="70">
        <f t="shared" si="37"/>
        <v>259.86</v>
      </c>
      <c r="U190" s="68">
        <v>259.77</v>
      </c>
      <c r="V190" s="69"/>
      <c r="W190" s="69"/>
      <c r="X190" s="70">
        <f t="shared" si="38"/>
        <v>259.77</v>
      </c>
      <c r="Y190" s="68"/>
      <c r="Z190" s="69"/>
      <c r="AA190" s="69"/>
      <c r="AB190" s="70">
        <f t="shared" si="39"/>
        <v>0</v>
      </c>
      <c r="AC190" s="172"/>
      <c r="AD190" s="170"/>
      <c r="AE190" s="170"/>
      <c r="AF190" s="168">
        <f t="shared" si="40"/>
        <v>0</v>
      </c>
      <c r="AG190" s="167">
        <v>372.24</v>
      </c>
      <c r="AH190" s="170"/>
      <c r="AI190" s="170"/>
      <c r="AJ190" s="168">
        <f t="shared" si="41"/>
        <v>372.24</v>
      </c>
      <c r="AK190" s="167">
        <v>336.83</v>
      </c>
      <c r="AL190" s="169"/>
      <c r="AM190" s="169"/>
      <c r="AN190" s="168">
        <f t="shared" si="42"/>
        <v>336.83</v>
      </c>
      <c r="AO190" s="12"/>
      <c r="AR190" s="9"/>
      <c r="AS190" s="12"/>
      <c r="AV190" s="9"/>
      <c r="AW190" s="12"/>
      <c r="AZ190" s="9"/>
      <c r="BA190" s="12"/>
      <c r="BD190" s="9"/>
      <c r="BE190" s="12"/>
      <c r="BH190" s="9"/>
      <c r="BI190" s="12"/>
      <c r="BL190" s="9"/>
      <c r="BM190" s="1"/>
      <c r="BN190" s="68"/>
      <c r="BO190" s="76"/>
      <c r="BP190" s="76"/>
      <c r="BQ190" s="70"/>
      <c r="BR190" s="68"/>
      <c r="BS190" s="76"/>
      <c r="BT190" s="76"/>
      <c r="BU190" s="70"/>
      <c r="BV190" s="68"/>
      <c r="BW190" s="76"/>
      <c r="BX190" s="76"/>
      <c r="BY190" s="70"/>
      <c r="BZ190" s="68"/>
      <c r="CA190" s="69"/>
      <c r="CB190" s="69"/>
      <c r="CC190" s="70"/>
      <c r="CD190" s="68"/>
      <c r="CE190" s="69"/>
      <c r="CF190" s="69"/>
      <c r="CG190" s="70"/>
      <c r="CH190" s="5"/>
      <c r="CK190" s="9"/>
      <c r="CL190" s="12"/>
      <c r="CO190" s="9"/>
      <c r="CP190" s="12"/>
      <c r="CS190" s="9"/>
      <c r="CT190" s="12"/>
      <c r="CW190" s="9"/>
      <c r="CX190" s="12"/>
      <c r="DA190" s="9"/>
      <c r="DF190" s="12"/>
      <c r="DI190" s="9"/>
      <c r="DJ190" s="1"/>
      <c r="DK190" s="14"/>
      <c r="DL190" s="14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  <c r="DW190" s="1"/>
      <c r="DX190" s="12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9"/>
      <c r="EJ190" s="1"/>
      <c r="EK190" s="14"/>
      <c r="EL190" s="14"/>
      <c r="EM190" s="14"/>
      <c r="EN190" s="14"/>
      <c r="EO190" s="14"/>
      <c r="EP190" s="14"/>
      <c r="EQ190" s="14"/>
      <c r="ER190" s="14"/>
      <c r="ES190" s="14"/>
      <c r="EU190" s="14"/>
      <c r="EW190" s="1"/>
      <c r="EX190" s="14"/>
      <c r="EY190" s="14"/>
      <c r="EZ190" s="14"/>
      <c r="FA190" s="14"/>
      <c r="FB190" s="14"/>
      <c r="FC190" s="14"/>
      <c r="FD190" s="14"/>
      <c r="FE190" s="14"/>
      <c r="FF190" s="14"/>
      <c r="FH190" s="14"/>
      <c r="FJ190" s="1"/>
      <c r="FK190" s="14"/>
      <c r="FL190" s="14"/>
      <c r="FM190" s="14"/>
      <c r="FN190" s="14"/>
      <c r="FO190" s="14"/>
      <c r="FP190" s="14"/>
      <c r="FQ190" s="14"/>
      <c r="FR190" s="14"/>
      <c r="FS190" s="14"/>
      <c r="FT190" s="12"/>
      <c r="FU190" s="14"/>
      <c r="FV190" s="9"/>
    </row>
    <row r="191" spans="1:178" ht="14.65" thickBot="1" x14ac:dyDescent="0.5">
      <c r="A191" s="24" t="s">
        <v>119</v>
      </c>
      <c r="B191" s="9" t="s">
        <v>142</v>
      </c>
      <c r="C191" s="1"/>
      <c r="D191" s="14">
        <v>1</v>
      </c>
      <c r="E191" s="14">
        <v>1</v>
      </c>
      <c r="F191" s="14"/>
      <c r="G191" s="160"/>
      <c r="H191" s="158">
        <v>1</v>
      </c>
      <c r="I191" s="158">
        <v>1</v>
      </c>
      <c r="J191" s="14"/>
      <c r="K191" s="14"/>
      <c r="L191" s="14"/>
      <c r="M191" s="14"/>
      <c r="N191" s="14"/>
      <c r="O191" s="14"/>
      <c r="P191" s="1"/>
      <c r="Q191" s="68">
        <v>1073.44</v>
      </c>
      <c r="R191" s="69"/>
      <c r="S191" s="69"/>
      <c r="T191" s="70">
        <f t="shared" si="37"/>
        <v>1073.44</v>
      </c>
      <c r="U191" s="68">
        <v>9857.52</v>
      </c>
      <c r="V191" s="69"/>
      <c r="W191" s="69"/>
      <c r="X191" s="70">
        <f t="shared" si="38"/>
        <v>9857.52</v>
      </c>
      <c r="Y191" s="68"/>
      <c r="Z191" s="69"/>
      <c r="AA191" s="69"/>
      <c r="AB191" s="70">
        <f t="shared" si="39"/>
        <v>0</v>
      </c>
      <c r="AC191" s="172"/>
      <c r="AD191" s="170"/>
      <c r="AE191" s="170"/>
      <c r="AF191" s="168">
        <f t="shared" si="40"/>
        <v>0</v>
      </c>
      <c r="AG191" s="167">
        <v>1877.69</v>
      </c>
      <c r="AH191" s="170"/>
      <c r="AI191" s="170"/>
      <c r="AJ191" s="168">
        <f t="shared" si="41"/>
        <v>1877.69</v>
      </c>
      <c r="AK191" s="169"/>
      <c r="AL191" s="167">
        <v>3377.78</v>
      </c>
      <c r="AM191" s="169"/>
      <c r="AN191" s="168">
        <f t="shared" si="42"/>
        <v>3377.78</v>
      </c>
      <c r="AO191" s="12"/>
      <c r="AR191" s="9"/>
      <c r="AS191" s="12"/>
      <c r="AV191" s="9"/>
      <c r="AW191" s="12"/>
      <c r="AZ191" s="9"/>
      <c r="BA191" s="12"/>
      <c r="BD191" s="9"/>
      <c r="BE191" s="12"/>
      <c r="BH191" s="9"/>
      <c r="BI191" s="12"/>
      <c r="BL191" s="9"/>
      <c r="BM191" s="1"/>
      <c r="BN191" s="68"/>
      <c r="BO191" s="76"/>
      <c r="BP191" s="76"/>
      <c r="BQ191" s="70"/>
      <c r="BR191" s="68"/>
      <c r="BS191" s="76"/>
      <c r="BT191" s="76"/>
      <c r="BU191" s="70"/>
      <c r="BV191" s="68"/>
      <c r="BW191" s="76"/>
      <c r="BX191" s="76"/>
      <c r="BY191" s="70"/>
      <c r="BZ191" s="68"/>
      <c r="CA191" s="69"/>
      <c r="CB191" s="69"/>
      <c r="CC191" s="70"/>
      <c r="CD191" s="68"/>
      <c r="CE191" s="69"/>
      <c r="CF191" s="69"/>
      <c r="CG191" s="70"/>
      <c r="CH191" s="5"/>
      <c r="CK191" s="9"/>
      <c r="CL191" s="12"/>
      <c r="CO191" s="9"/>
      <c r="CP191" s="12"/>
      <c r="CS191" s="9"/>
      <c r="CT191" s="12"/>
      <c r="CW191" s="9"/>
      <c r="CX191" s="12"/>
      <c r="DA191" s="9"/>
      <c r="DF191" s="12"/>
      <c r="DI191" s="9"/>
      <c r="DJ191" s="1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1"/>
      <c r="DX191" s="12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9"/>
      <c r="EJ191" s="1"/>
      <c r="EK191" s="14"/>
      <c r="EL191" s="14"/>
      <c r="EM191" s="14"/>
      <c r="EN191" s="14"/>
      <c r="EO191" s="14"/>
      <c r="EP191" s="14"/>
      <c r="EQ191" s="14"/>
      <c r="ER191" s="14"/>
      <c r="ES191" s="14"/>
      <c r="EU191" s="14"/>
      <c r="EW191" s="1"/>
      <c r="EX191" s="14"/>
      <c r="EY191" s="14"/>
      <c r="EZ191" s="14"/>
      <c r="FA191" s="14"/>
      <c r="FB191" s="14"/>
      <c r="FC191" s="14"/>
      <c r="FD191" s="14"/>
      <c r="FE191" s="14"/>
      <c r="FF191" s="14"/>
      <c r="FH191" s="14"/>
      <c r="FJ191" s="1"/>
      <c r="FK191" s="14"/>
      <c r="FL191" s="14"/>
      <c r="FM191" s="14"/>
      <c r="FN191" s="14"/>
      <c r="FO191" s="14"/>
      <c r="FP191" s="14"/>
      <c r="FQ191" s="14"/>
      <c r="FR191" s="14"/>
      <c r="FS191" s="14"/>
      <c r="FT191" s="12"/>
      <c r="FU191" s="14"/>
      <c r="FV191" s="9"/>
    </row>
    <row r="192" spans="1:178" ht="14.65" thickBot="1" x14ac:dyDescent="0.5">
      <c r="A192" s="24" t="s">
        <v>120</v>
      </c>
      <c r="B192" s="9" t="s">
        <v>142</v>
      </c>
      <c r="C192" s="1"/>
      <c r="D192" s="14"/>
      <c r="E192" s="14"/>
      <c r="F192" s="14"/>
      <c r="G192" s="160"/>
      <c r="H192" s="159"/>
      <c r="I192" s="159"/>
      <c r="J192" s="14"/>
      <c r="K192" s="14"/>
      <c r="L192" s="14"/>
      <c r="M192" s="14"/>
      <c r="N192" s="14"/>
      <c r="O192" s="14"/>
      <c r="P192" s="1"/>
      <c r="Q192" s="68"/>
      <c r="R192" s="69"/>
      <c r="S192" s="69"/>
      <c r="T192" s="70">
        <f t="shared" si="37"/>
        <v>0</v>
      </c>
      <c r="U192" s="68"/>
      <c r="V192" s="69"/>
      <c r="W192" s="69"/>
      <c r="X192" s="70">
        <f t="shared" si="38"/>
        <v>0</v>
      </c>
      <c r="Y192" s="68"/>
      <c r="Z192" s="69"/>
      <c r="AA192" s="69"/>
      <c r="AB192" s="70">
        <f t="shared" si="39"/>
        <v>0</v>
      </c>
      <c r="AC192" s="172"/>
      <c r="AD192" s="170"/>
      <c r="AE192" s="170"/>
      <c r="AF192" s="168">
        <f t="shared" si="40"/>
        <v>0</v>
      </c>
      <c r="AG192" s="170"/>
      <c r="AH192" s="170"/>
      <c r="AI192" s="170"/>
      <c r="AJ192" s="168">
        <f t="shared" si="41"/>
        <v>0</v>
      </c>
      <c r="AK192" s="169"/>
      <c r="AL192" s="169"/>
      <c r="AM192" s="169"/>
      <c r="AN192" s="168">
        <f t="shared" si="42"/>
        <v>0</v>
      </c>
      <c r="AO192" s="12"/>
      <c r="AR192" s="9"/>
      <c r="AS192" s="12"/>
      <c r="AV192" s="9"/>
      <c r="AW192" s="12"/>
      <c r="AZ192" s="9"/>
      <c r="BA192" s="12"/>
      <c r="BD192" s="9"/>
      <c r="BE192" s="12"/>
      <c r="BH192" s="9"/>
      <c r="BI192" s="12"/>
      <c r="BL192" s="9"/>
      <c r="BM192" s="1"/>
      <c r="BN192" s="68"/>
      <c r="BO192" s="76"/>
      <c r="BP192" s="76"/>
      <c r="BQ192" s="70"/>
      <c r="BR192" s="68"/>
      <c r="BS192" s="76"/>
      <c r="BT192" s="76"/>
      <c r="BU192" s="70"/>
      <c r="BV192" s="68"/>
      <c r="BW192" s="76"/>
      <c r="BX192" s="76"/>
      <c r="BY192" s="70"/>
      <c r="BZ192" s="68"/>
      <c r="CA192" s="69"/>
      <c r="CB192" s="69"/>
      <c r="CC192" s="70"/>
      <c r="CD192" s="68"/>
      <c r="CE192" s="69"/>
      <c r="CF192" s="69"/>
      <c r="CG192" s="70"/>
      <c r="CH192" s="5"/>
      <c r="CK192" s="9"/>
      <c r="CL192" s="12"/>
      <c r="CO192" s="9"/>
      <c r="CP192" s="12"/>
      <c r="CS192" s="9"/>
      <c r="CT192" s="12"/>
      <c r="CW192" s="9"/>
      <c r="CX192" s="12"/>
      <c r="DA192" s="9"/>
      <c r="DF192" s="12"/>
      <c r="DI192" s="9"/>
      <c r="DJ192" s="1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  <c r="DW192" s="1"/>
      <c r="DX192" s="12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9"/>
      <c r="EJ192" s="1"/>
      <c r="EK192" s="14"/>
      <c r="EL192" s="14"/>
      <c r="EM192" s="14"/>
      <c r="EN192" s="14"/>
      <c r="EO192" s="14"/>
      <c r="EP192" s="14"/>
      <c r="EQ192" s="14"/>
      <c r="ER192" s="14"/>
      <c r="ES192" s="14"/>
      <c r="EU192" s="14"/>
      <c r="EW192" s="1"/>
      <c r="EX192" s="14"/>
      <c r="EY192" s="14"/>
      <c r="EZ192" s="14"/>
      <c r="FA192" s="14"/>
      <c r="FB192" s="14"/>
      <c r="FC192" s="14"/>
      <c r="FD192" s="14"/>
      <c r="FE192" s="14"/>
      <c r="FF192" s="14"/>
      <c r="FH192" s="14"/>
      <c r="FJ192" s="1"/>
      <c r="FK192" s="14"/>
      <c r="FL192" s="14"/>
      <c r="FM192" s="14"/>
      <c r="FN192" s="14"/>
      <c r="FO192" s="14"/>
      <c r="FP192" s="14"/>
      <c r="FQ192" s="14"/>
      <c r="FR192" s="14"/>
      <c r="FS192" s="14"/>
      <c r="FT192" s="12"/>
      <c r="FU192" s="14"/>
      <c r="FV192" s="9"/>
    </row>
    <row r="193" spans="1:178" ht="14.65" thickBot="1" x14ac:dyDescent="0.5">
      <c r="A193" s="24" t="s">
        <v>121</v>
      </c>
      <c r="B193" s="9" t="s">
        <v>142</v>
      </c>
      <c r="C193" s="1"/>
      <c r="D193" s="14">
        <v>1</v>
      </c>
      <c r="E193" s="14"/>
      <c r="F193" s="14">
        <v>1</v>
      </c>
      <c r="G193" s="160"/>
      <c r="H193" s="159"/>
      <c r="I193" s="159"/>
      <c r="J193" s="14"/>
      <c r="K193" s="14"/>
      <c r="L193" s="14"/>
      <c r="M193" s="14"/>
      <c r="N193" s="14"/>
      <c r="O193" s="14"/>
      <c r="P193" s="1"/>
      <c r="Q193" s="68">
        <v>8.9</v>
      </c>
      <c r="R193" s="69"/>
      <c r="S193" s="69"/>
      <c r="T193" s="70">
        <f t="shared" si="37"/>
        <v>8.9</v>
      </c>
      <c r="U193" s="68"/>
      <c r="V193" s="69"/>
      <c r="W193" s="69"/>
      <c r="X193" s="70">
        <f t="shared" si="38"/>
        <v>0</v>
      </c>
      <c r="Y193" s="68">
        <v>39.94</v>
      </c>
      <c r="Z193" s="69"/>
      <c r="AA193" s="69"/>
      <c r="AB193" s="70">
        <f t="shared" si="39"/>
        <v>39.94</v>
      </c>
      <c r="AC193" s="172"/>
      <c r="AD193" s="170"/>
      <c r="AE193" s="170"/>
      <c r="AF193" s="168">
        <f t="shared" si="40"/>
        <v>0</v>
      </c>
      <c r="AG193" s="170"/>
      <c r="AH193" s="170"/>
      <c r="AI193" s="170"/>
      <c r="AJ193" s="168">
        <f t="shared" si="41"/>
        <v>0</v>
      </c>
      <c r="AK193" s="169"/>
      <c r="AL193" s="169"/>
      <c r="AM193" s="169"/>
      <c r="AN193" s="168">
        <f t="shared" si="42"/>
        <v>0</v>
      </c>
      <c r="AO193" s="12"/>
      <c r="AR193" s="9"/>
      <c r="AS193" s="12"/>
      <c r="AV193" s="9"/>
      <c r="AW193" s="12"/>
      <c r="AZ193" s="9"/>
      <c r="BA193" s="12"/>
      <c r="BD193" s="9"/>
      <c r="BE193" s="12"/>
      <c r="BH193" s="9"/>
      <c r="BI193" s="12"/>
      <c r="BL193" s="9"/>
      <c r="BM193" s="1"/>
      <c r="BN193" s="68"/>
      <c r="BO193" s="76"/>
      <c r="BP193" s="76"/>
      <c r="BQ193" s="70"/>
      <c r="BR193" s="68"/>
      <c r="BS193" s="76"/>
      <c r="BT193" s="76"/>
      <c r="BU193" s="70"/>
      <c r="BV193" s="68"/>
      <c r="BW193" s="76"/>
      <c r="BX193" s="76"/>
      <c r="BY193" s="70"/>
      <c r="BZ193" s="68"/>
      <c r="CA193" s="69"/>
      <c r="CB193" s="69"/>
      <c r="CC193" s="70"/>
      <c r="CD193" s="68"/>
      <c r="CE193" s="69"/>
      <c r="CF193" s="69"/>
      <c r="CG193" s="70"/>
      <c r="CH193" s="5"/>
      <c r="CK193" s="9"/>
      <c r="CL193" s="12"/>
      <c r="CO193" s="9"/>
      <c r="CP193" s="12"/>
      <c r="CS193" s="9"/>
      <c r="CT193" s="12"/>
      <c r="CW193" s="9"/>
      <c r="CX193" s="12"/>
      <c r="DA193" s="9"/>
      <c r="DF193" s="12"/>
      <c r="DI193" s="9"/>
      <c r="DJ193" s="1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"/>
      <c r="DX193" s="12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9"/>
      <c r="EJ193" s="1"/>
      <c r="EK193" s="14"/>
      <c r="EL193" s="14"/>
      <c r="EM193" s="14"/>
      <c r="EN193" s="14"/>
      <c r="EO193" s="14"/>
      <c r="EP193" s="14"/>
      <c r="EQ193" s="14"/>
      <c r="ER193" s="14"/>
      <c r="ES193" s="14"/>
      <c r="EU193" s="14"/>
      <c r="EW193" s="1"/>
      <c r="EX193" s="14"/>
      <c r="EY193" s="14"/>
      <c r="EZ193" s="14"/>
      <c r="FA193" s="14"/>
      <c r="FB193" s="14"/>
      <c r="FC193" s="14"/>
      <c r="FD193" s="14"/>
      <c r="FE193" s="14"/>
      <c r="FF193" s="14"/>
      <c r="FH193" s="14"/>
      <c r="FJ193" s="1"/>
      <c r="FK193" s="14"/>
      <c r="FL193" s="14"/>
      <c r="FM193" s="14"/>
      <c r="FN193" s="14"/>
      <c r="FO193" s="14"/>
      <c r="FP193" s="14"/>
      <c r="FQ193" s="14"/>
      <c r="FR193" s="14"/>
      <c r="FS193" s="14"/>
      <c r="FT193" s="12"/>
      <c r="FU193" s="14"/>
      <c r="FV193" s="9"/>
    </row>
    <row r="194" spans="1:178" ht="14.65" thickBot="1" x14ac:dyDescent="0.5">
      <c r="A194" s="24" t="s">
        <v>122</v>
      </c>
      <c r="B194" s="9" t="s">
        <v>142</v>
      </c>
      <c r="C194" s="1"/>
      <c r="D194" s="14"/>
      <c r="E194" s="14"/>
      <c r="F194" s="14"/>
      <c r="G194" s="160"/>
      <c r="H194" s="159"/>
      <c r="I194" s="159"/>
      <c r="J194" s="14"/>
      <c r="K194" s="14"/>
      <c r="L194" s="14"/>
      <c r="M194" s="14"/>
      <c r="N194" s="14"/>
      <c r="O194" s="14"/>
      <c r="P194" s="1"/>
      <c r="Q194" s="68"/>
      <c r="R194" s="69"/>
      <c r="S194" s="69"/>
      <c r="T194" s="70">
        <f t="shared" si="37"/>
        <v>0</v>
      </c>
      <c r="U194" s="68"/>
      <c r="V194" s="69"/>
      <c r="W194" s="69"/>
      <c r="X194" s="70">
        <f t="shared" si="38"/>
        <v>0</v>
      </c>
      <c r="Y194" s="68"/>
      <c r="Z194" s="69"/>
      <c r="AA194" s="69"/>
      <c r="AB194" s="70">
        <f t="shared" si="39"/>
        <v>0</v>
      </c>
      <c r="AC194" s="172"/>
      <c r="AD194" s="170"/>
      <c r="AE194" s="170"/>
      <c r="AF194" s="168">
        <f t="shared" si="40"/>
        <v>0</v>
      </c>
      <c r="AG194" s="170"/>
      <c r="AH194" s="170"/>
      <c r="AI194" s="170"/>
      <c r="AJ194" s="168">
        <f t="shared" si="41"/>
        <v>0</v>
      </c>
      <c r="AK194" s="169"/>
      <c r="AL194" s="169"/>
      <c r="AM194" s="169"/>
      <c r="AN194" s="168">
        <f t="shared" si="42"/>
        <v>0</v>
      </c>
      <c r="AO194" s="12"/>
      <c r="AR194" s="9"/>
      <c r="AS194" s="12"/>
      <c r="AV194" s="9"/>
      <c r="AW194" s="12"/>
      <c r="AZ194" s="9"/>
      <c r="BA194" s="12"/>
      <c r="BD194" s="9"/>
      <c r="BE194" s="12"/>
      <c r="BH194" s="9"/>
      <c r="BI194" s="12"/>
      <c r="BL194" s="9"/>
      <c r="BM194" s="1"/>
      <c r="BN194" s="68"/>
      <c r="BO194" s="76"/>
      <c r="BP194" s="76"/>
      <c r="BQ194" s="70"/>
      <c r="BR194" s="68"/>
      <c r="BS194" s="76"/>
      <c r="BT194" s="76"/>
      <c r="BU194" s="70"/>
      <c r="BV194" s="68"/>
      <c r="BW194" s="76"/>
      <c r="BX194" s="76"/>
      <c r="BY194" s="70"/>
      <c r="BZ194" s="68"/>
      <c r="CA194" s="69"/>
      <c r="CB194" s="69"/>
      <c r="CC194" s="70"/>
      <c r="CD194" s="68"/>
      <c r="CE194" s="69"/>
      <c r="CF194" s="69"/>
      <c r="CG194" s="70"/>
      <c r="CH194" s="5"/>
      <c r="CK194" s="9"/>
      <c r="CL194" s="12"/>
      <c r="CO194" s="9"/>
      <c r="CP194" s="12"/>
      <c r="CS194" s="9"/>
      <c r="CT194" s="12"/>
      <c r="CW194" s="9"/>
      <c r="CX194" s="12"/>
      <c r="DA194" s="9"/>
      <c r="DF194" s="12"/>
      <c r="DI194" s="9"/>
      <c r="DJ194" s="1"/>
      <c r="DK194" s="14"/>
      <c r="DL194" s="14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1"/>
      <c r="DX194" s="12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9"/>
      <c r="EJ194" s="1"/>
      <c r="EK194" s="14"/>
      <c r="EL194" s="14"/>
      <c r="EM194" s="14"/>
      <c r="EN194" s="14"/>
      <c r="EO194" s="14"/>
      <c r="EP194" s="14"/>
      <c r="EQ194" s="14"/>
      <c r="ER194" s="14"/>
      <c r="ES194" s="14"/>
      <c r="EU194" s="14"/>
      <c r="EW194" s="1"/>
      <c r="EX194" s="14"/>
      <c r="EY194" s="14"/>
      <c r="EZ194" s="14"/>
      <c r="FA194" s="14"/>
      <c r="FB194" s="14"/>
      <c r="FC194" s="14"/>
      <c r="FD194" s="14"/>
      <c r="FE194" s="14"/>
      <c r="FF194" s="14"/>
      <c r="FH194" s="14"/>
      <c r="FJ194" s="1"/>
      <c r="FK194" s="14"/>
      <c r="FL194" s="14"/>
      <c r="FM194" s="14"/>
      <c r="FN194" s="14"/>
      <c r="FO194" s="14"/>
      <c r="FP194" s="14"/>
      <c r="FQ194" s="14"/>
      <c r="FR194" s="14"/>
      <c r="FS194" s="14"/>
      <c r="FT194" s="12"/>
      <c r="FU194" s="14"/>
      <c r="FV194" s="9"/>
    </row>
    <row r="195" spans="1:178" ht="14.65" thickBot="1" x14ac:dyDescent="0.5">
      <c r="A195" s="24" t="s">
        <v>123</v>
      </c>
      <c r="B195" s="9" t="s">
        <v>142</v>
      </c>
      <c r="C195" s="1"/>
      <c r="D195" s="14"/>
      <c r="E195" s="14"/>
      <c r="F195" s="14"/>
      <c r="G195" s="160"/>
      <c r="H195" s="158">
        <v>1</v>
      </c>
      <c r="I195" s="159"/>
      <c r="J195" s="14"/>
      <c r="K195" s="14"/>
      <c r="L195" s="14"/>
      <c r="M195" s="14"/>
      <c r="N195" s="14"/>
      <c r="O195" s="14"/>
      <c r="P195" s="1"/>
      <c r="Q195" s="68"/>
      <c r="R195" s="69"/>
      <c r="S195" s="69"/>
      <c r="T195" s="70">
        <f t="shared" si="37"/>
        <v>0</v>
      </c>
      <c r="U195" s="68"/>
      <c r="V195" s="69"/>
      <c r="W195" s="69"/>
      <c r="X195" s="70">
        <f t="shared" si="38"/>
        <v>0</v>
      </c>
      <c r="Y195" s="68"/>
      <c r="Z195" s="69"/>
      <c r="AA195" s="69"/>
      <c r="AB195" s="70">
        <f t="shared" si="39"/>
        <v>0</v>
      </c>
      <c r="AC195" s="172"/>
      <c r="AD195" s="170"/>
      <c r="AE195" s="170"/>
      <c r="AF195" s="168">
        <f t="shared" si="40"/>
        <v>0</v>
      </c>
      <c r="AG195" s="167">
        <v>632.34</v>
      </c>
      <c r="AH195" s="170"/>
      <c r="AI195" s="170"/>
      <c r="AJ195" s="168">
        <f t="shared" si="41"/>
        <v>632.34</v>
      </c>
      <c r="AK195" s="169"/>
      <c r="AL195" s="169"/>
      <c r="AM195" s="169"/>
      <c r="AN195" s="168">
        <f t="shared" si="42"/>
        <v>0</v>
      </c>
      <c r="AO195" s="12"/>
      <c r="AR195" s="9"/>
      <c r="AS195" s="12"/>
      <c r="AV195" s="9"/>
      <c r="AW195" s="12"/>
      <c r="AZ195" s="9"/>
      <c r="BA195" s="12"/>
      <c r="BD195" s="9"/>
      <c r="BE195" s="12"/>
      <c r="BH195" s="9"/>
      <c r="BI195" s="12"/>
      <c r="BL195" s="9"/>
      <c r="BM195" s="1"/>
      <c r="BN195" s="68"/>
      <c r="BO195" s="76"/>
      <c r="BP195" s="76"/>
      <c r="BQ195" s="70"/>
      <c r="BR195" s="68"/>
      <c r="BS195" s="76"/>
      <c r="BT195" s="76"/>
      <c r="BU195" s="70"/>
      <c r="BV195" s="68"/>
      <c r="BW195" s="76"/>
      <c r="BX195" s="76"/>
      <c r="BY195" s="70"/>
      <c r="BZ195" s="68"/>
      <c r="CA195" s="69"/>
      <c r="CB195" s="69"/>
      <c r="CC195" s="70"/>
      <c r="CD195" s="68"/>
      <c r="CE195" s="69"/>
      <c r="CF195" s="69"/>
      <c r="CG195" s="70"/>
      <c r="CH195" s="5"/>
      <c r="CK195" s="9"/>
      <c r="CL195" s="12"/>
      <c r="CO195" s="9"/>
      <c r="CP195" s="12"/>
      <c r="CS195" s="9"/>
      <c r="CT195" s="12"/>
      <c r="CW195" s="9"/>
      <c r="CX195" s="12"/>
      <c r="DA195" s="9"/>
      <c r="DF195" s="12"/>
      <c r="DI195" s="9"/>
      <c r="DJ195" s="1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"/>
      <c r="DX195" s="12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9"/>
      <c r="EJ195" s="1"/>
      <c r="EK195" s="14"/>
      <c r="EL195" s="14"/>
      <c r="EM195" s="14"/>
      <c r="EN195" s="14"/>
      <c r="EO195" s="14"/>
      <c r="EP195" s="14"/>
      <c r="EQ195" s="14"/>
      <c r="ER195" s="14"/>
      <c r="ES195" s="14"/>
      <c r="EU195" s="14"/>
      <c r="EW195" s="1"/>
      <c r="EX195" s="14"/>
      <c r="EY195" s="14"/>
      <c r="EZ195" s="14"/>
      <c r="FA195" s="14"/>
      <c r="FB195" s="14"/>
      <c r="FC195" s="14"/>
      <c r="FD195" s="14"/>
      <c r="FE195" s="14"/>
      <c r="FF195" s="14"/>
      <c r="FH195" s="14"/>
      <c r="FJ195" s="1"/>
      <c r="FK195" s="14"/>
      <c r="FL195" s="14"/>
      <c r="FM195" s="14"/>
      <c r="FN195" s="14"/>
      <c r="FO195" s="14"/>
      <c r="FP195" s="14"/>
      <c r="FQ195" s="14"/>
      <c r="FR195" s="14"/>
      <c r="FS195" s="14"/>
      <c r="FT195" s="12"/>
      <c r="FU195" s="14"/>
      <c r="FV195" s="9"/>
    </row>
    <row r="196" spans="1:178" ht="14.65" thickBot="1" x14ac:dyDescent="0.5">
      <c r="A196" s="24" t="s">
        <v>124</v>
      </c>
      <c r="B196" s="9" t="s">
        <v>142</v>
      </c>
      <c r="C196" s="1"/>
      <c r="D196" s="14"/>
      <c r="E196" s="14"/>
      <c r="F196" s="14"/>
      <c r="G196" s="160"/>
      <c r="H196" s="159"/>
      <c r="I196" s="159"/>
      <c r="J196" s="14"/>
      <c r="K196" s="14"/>
      <c r="L196" s="14"/>
      <c r="M196" s="14"/>
      <c r="N196" s="14"/>
      <c r="O196" s="14"/>
      <c r="P196" s="1"/>
      <c r="Q196" s="68"/>
      <c r="R196" s="69"/>
      <c r="S196" s="69"/>
      <c r="T196" s="70">
        <f t="shared" si="37"/>
        <v>0</v>
      </c>
      <c r="U196" s="68"/>
      <c r="V196" s="69"/>
      <c r="W196" s="69"/>
      <c r="X196" s="70">
        <f t="shared" si="38"/>
        <v>0</v>
      </c>
      <c r="Y196" s="68"/>
      <c r="Z196" s="69"/>
      <c r="AA196" s="69"/>
      <c r="AB196" s="70">
        <f t="shared" si="39"/>
        <v>0</v>
      </c>
      <c r="AC196" s="172"/>
      <c r="AD196" s="170"/>
      <c r="AE196" s="170"/>
      <c r="AF196" s="168">
        <f t="shared" si="40"/>
        <v>0</v>
      </c>
      <c r="AG196" s="170"/>
      <c r="AH196" s="170"/>
      <c r="AI196" s="170"/>
      <c r="AJ196" s="168">
        <f t="shared" si="41"/>
        <v>0</v>
      </c>
      <c r="AK196" s="169"/>
      <c r="AL196" s="169"/>
      <c r="AM196" s="169"/>
      <c r="AN196" s="168">
        <f t="shared" si="42"/>
        <v>0</v>
      </c>
      <c r="AO196" s="12"/>
      <c r="AR196" s="9"/>
      <c r="AS196" s="12"/>
      <c r="AV196" s="9"/>
      <c r="AW196" s="12"/>
      <c r="AZ196" s="9"/>
      <c r="BA196" s="12"/>
      <c r="BD196" s="9"/>
      <c r="BE196" s="12"/>
      <c r="BH196" s="9"/>
      <c r="BI196" s="12"/>
      <c r="BL196" s="9"/>
      <c r="BM196" s="1"/>
      <c r="BN196" s="68"/>
      <c r="BO196" s="76"/>
      <c r="BP196" s="76"/>
      <c r="BQ196" s="70"/>
      <c r="BR196" s="68"/>
      <c r="BS196" s="76"/>
      <c r="BT196" s="76"/>
      <c r="BU196" s="70"/>
      <c r="BV196" s="68"/>
      <c r="BW196" s="76"/>
      <c r="BX196" s="76"/>
      <c r="BY196" s="70"/>
      <c r="BZ196" s="68"/>
      <c r="CA196" s="69"/>
      <c r="CB196" s="69"/>
      <c r="CC196" s="70"/>
      <c r="CD196" s="68"/>
      <c r="CE196" s="69"/>
      <c r="CF196" s="69"/>
      <c r="CG196" s="70"/>
      <c r="CH196" s="5"/>
      <c r="CK196" s="9"/>
      <c r="CL196" s="12"/>
      <c r="CO196" s="9"/>
      <c r="CP196" s="12"/>
      <c r="CS196" s="9"/>
      <c r="CT196" s="12"/>
      <c r="CW196" s="9"/>
      <c r="CX196" s="12"/>
      <c r="DA196" s="9"/>
      <c r="DF196" s="12"/>
      <c r="DI196" s="9"/>
      <c r="DJ196" s="1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"/>
      <c r="DX196" s="12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9"/>
      <c r="EJ196" s="1"/>
      <c r="EK196" s="14"/>
      <c r="EL196" s="14"/>
      <c r="EM196" s="14"/>
      <c r="EN196" s="14"/>
      <c r="EO196" s="14"/>
      <c r="EP196" s="14"/>
      <c r="EQ196" s="14"/>
      <c r="ER196" s="14"/>
      <c r="ES196" s="14"/>
      <c r="EU196" s="14"/>
      <c r="EW196" s="1"/>
      <c r="EX196" s="14"/>
      <c r="EY196" s="14"/>
      <c r="EZ196" s="14"/>
      <c r="FA196" s="14"/>
      <c r="FB196" s="14"/>
      <c r="FC196" s="14"/>
      <c r="FD196" s="14"/>
      <c r="FE196" s="14"/>
      <c r="FF196" s="14"/>
      <c r="FH196" s="14"/>
      <c r="FJ196" s="1"/>
      <c r="FK196" s="14"/>
      <c r="FL196" s="14"/>
      <c r="FM196" s="14"/>
      <c r="FN196" s="14"/>
      <c r="FO196" s="14"/>
      <c r="FP196" s="14"/>
      <c r="FQ196" s="14"/>
      <c r="FR196" s="14"/>
      <c r="FS196" s="14"/>
      <c r="FT196" s="12"/>
      <c r="FU196" s="14"/>
      <c r="FV196" s="9"/>
    </row>
    <row r="197" spans="1:178" ht="14.65" thickBot="1" x14ac:dyDescent="0.5">
      <c r="A197" s="24" t="s">
        <v>125</v>
      </c>
      <c r="B197" s="9" t="s">
        <v>142</v>
      </c>
      <c r="C197" s="1"/>
      <c r="D197" s="14"/>
      <c r="E197" s="14"/>
      <c r="F197" s="14"/>
      <c r="G197" s="160"/>
      <c r="H197" s="159"/>
      <c r="I197" s="159"/>
      <c r="J197" s="14"/>
      <c r="K197" s="14"/>
      <c r="L197" s="14"/>
      <c r="M197" s="14"/>
      <c r="N197" s="14"/>
      <c r="O197" s="14"/>
      <c r="P197" s="1"/>
      <c r="Q197" s="68"/>
      <c r="R197" s="69"/>
      <c r="S197" s="69"/>
      <c r="T197" s="70">
        <f t="shared" si="37"/>
        <v>0</v>
      </c>
      <c r="U197" s="68"/>
      <c r="V197" s="69"/>
      <c r="W197" s="69"/>
      <c r="X197" s="70">
        <f t="shared" si="38"/>
        <v>0</v>
      </c>
      <c r="Y197" s="68"/>
      <c r="Z197" s="69"/>
      <c r="AA197" s="69"/>
      <c r="AB197" s="70">
        <f t="shared" si="39"/>
        <v>0</v>
      </c>
      <c r="AC197" s="172"/>
      <c r="AD197" s="170"/>
      <c r="AE197" s="170"/>
      <c r="AF197" s="168">
        <f t="shared" si="40"/>
        <v>0</v>
      </c>
      <c r="AG197" s="170"/>
      <c r="AH197" s="170"/>
      <c r="AI197" s="170"/>
      <c r="AJ197" s="168">
        <f t="shared" si="41"/>
        <v>0</v>
      </c>
      <c r="AK197" s="169"/>
      <c r="AL197" s="169"/>
      <c r="AM197" s="169"/>
      <c r="AN197" s="168">
        <f t="shared" si="42"/>
        <v>0</v>
      </c>
      <c r="AO197" s="12"/>
      <c r="AR197" s="9"/>
      <c r="AS197" s="12"/>
      <c r="AV197" s="9"/>
      <c r="AW197" s="12"/>
      <c r="AZ197" s="9"/>
      <c r="BA197" s="12"/>
      <c r="BD197" s="9"/>
      <c r="BE197" s="12"/>
      <c r="BH197" s="9"/>
      <c r="BI197" s="12"/>
      <c r="BL197" s="9"/>
      <c r="BM197" s="1"/>
      <c r="BN197" s="68"/>
      <c r="BO197" s="76"/>
      <c r="BP197" s="76"/>
      <c r="BQ197" s="70"/>
      <c r="BR197" s="68"/>
      <c r="BS197" s="76"/>
      <c r="BT197" s="76"/>
      <c r="BU197" s="70"/>
      <c r="BV197" s="68"/>
      <c r="BW197" s="76"/>
      <c r="BX197" s="76"/>
      <c r="BY197" s="70"/>
      <c r="BZ197" s="68"/>
      <c r="CA197" s="69"/>
      <c r="CB197" s="69"/>
      <c r="CC197" s="70"/>
      <c r="CD197" s="68"/>
      <c r="CE197" s="69"/>
      <c r="CF197" s="69"/>
      <c r="CG197" s="70"/>
      <c r="CH197" s="5"/>
      <c r="CK197" s="9"/>
      <c r="CL197" s="12"/>
      <c r="CO197" s="9"/>
      <c r="CP197" s="12"/>
      <c r="CS197" s="9"/>
      <c r="CT197" s="12"/>
      <c r="CW197" s="9"/>
      <c r="CX197" s="12"/>
      <c r="DA197" s="9"/>
      <c r="DF197" s="12"/>
      <c r="DI197" s="9"/>
      <c r="DJ197" s="1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"/>
      <c r="DX197" s="12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9"/>
      <c r="EJ197" s="1"/>
      <c r="EK197" s="14"/>
      <c r="EL197" s="14"/>
      <c r="EM197" s="14"/>
      <c r="EN197" s="14"/>
      <c r="EO197" s="14"/>
      <c r="EP197" s="14"/>
      <c r="EQ197" s="14"/>
      <c r="ER197" s="14"/>
      <c r="ES197" s="14"/>
      <c r="EU197" s="14"/>
      <c r="EW197" s="1"/>
      <c r="EX197" s="14"/>
      <c r="EY197" s="14"/>
      <c r="EZ197" s="14"/>
      <c r="FA197" s="14"/>
      <c r="FB197" s="14"/>
      <c r="FC197" s="14"/>
      <c r="FD197" s="14"/>
      <c r="FE197" s="14"/>
      <c r="FF197" s="14"/>
      <c r="FH197" s="14"/>
      <c r="FJ197" s="1"/>
      <c r="FK197" s="14"/>
      <c r="FL197" s="14"/>
      <c r="FM197" s="14"/>
      <c r="FN197" s="14"/>
      <c r="FO197" s="14"/>
      <c r="FP197" s="14"/>
      <c r="FQ197" s="14"/>
      <c r="FR197" s="14"/>
      <c r="FS197" s="14"/>
      <c r="FT197" s="12"/>
      <c r="FU197" s="14"/>
      <c r="FV197" s="9"/>
    </row>
    <row r="198" spans="1:178" ht="14.65" thickBot="1" x14ac:dyDescent="0.5">
      <c r="A198" s="24" t="s">
        <v>126</v>
      </c>
      <c r="B198" s="9" t="s">
        <v>142</v>
      </c>
      <c r="C198" s="1"/>
      <c r="D198" s="14">
        <v>2</v>
      </c>
      <c r="E198" s="14">
        <v>2</v>
      </c>
      <c r="F198" s="14">
        <v>2</v>
      </c>
      <c r="G198" s="158">
        <v>1</v>
      </c>
      <c r="H198" s="158">
        <v>2</v>
      </c>
      <c r="I198" s="158">
        <v>1</v>
      </c>
      <c r="J198" s="14"/>
      <c r="K198" s="14"/>
      <c r="L198" s="14"/>
      <c r="M198" s="14"/>
      <c r="N198" s="14"/>
      <c r="O198" s="14"/>
      <c r="P198" s="1"/>
      <c r="Q198" s="68">
        <v>2365.52</v>
      </c>
      <c r="R198" s="69"/>
      <c r="S198" s="69">
        <v>3547.59</v>
      </c>
      <c r="T198" s="70">
        <f t="shared" ref="T198:T262" si="43">SUM(Q198:S198)</f>
        <v>5913.1100000000006</v>
      </c>
      <c r="U198" s="68"/>
      <c r="V198" s="69">
        <v>2866.18</v>
      </c>
      <c r="W198" s="69">
        <v>3869.81</v>
      </c>
      <c r="X198" s="70">
        <f t="shared" ref="X198:X262" si="44">SUM(U198:W198)</f>
        <v>6735.99</v>
      </c>
      <c r="Y198" s="68">
        <v>1175.48</v>
      </c>
      <c r="Z198" s="69"/>
      <c r="AA198" s="69">
        <v>4140.6000000000004</v>
      </c>
      <c r="AB198" s="70">
        <f t="shared" ref="AB198:AB262" si="45">SUM(Y198:AA198)</f>
        <v>5316.08</v>
      </c>
      <c r="AC198" s="172"/>
      <c r="AD198" s="170"/>
      <c r="AE198" s="167">
        <v>4373.66</v>
      </c>
      <c r="AF198" s="168">
        <f t="shared" ref="AF198:AF262" si="46">SUM(AC198:AE198)</f>
        <v>4373.66</v>
      </c>
      <c r="AG198" s="167">
        <v>2103.12</v>
      </c>
      <c r="AH198" s="170"/>
      <c r="AI198" s="167">
        <v>4641.41</v>
      </c>
      <c r="AJ198" s="168">
        <f t="shared" ref="AJ198:AJ262" si="47">SUM(AG198:AI198)</f>
        <v>6744.53</v>
      </c>
      <c r="AK198" s="169"/>
      <c r="AL198" s="169"/>
      <c r="AM198" s="167">
        <v>4764.72</v>
      </c>
      <c r="AN198" s="168">
        <f t="shared" ref="AN198:AN262" si="48">SUM(AK198:AM198)</f>
        <v>4764.72</v>
      </c>
      <c r="AO198" s="12"/>
      <c r="AR198" s="9"/>
      <c r="AS198" s="12"/>
      <c r="AV198" s="9"/>
      <c r="AW198" s="12"/>
      <c r="AZ198" s="9"/>
      <c r="BA198" s="12"/>
      <c r="BD198" s="9"/>
      <c r="BE198" s="12"/>
      <c r="BH198" s="9"/>
      <c r="BI198" s="12"/>
      <c r="BL198" s="9"/>
      <c r="BM198" s="1"/>
      <c r="BN198" s="68"/>
      <c r="BO198" s="76"/>
      <c r="BP198" s="76"/>
      <c r="BQ198" s="70"/>
      <c r="BR198" s="68"/>
      <c r="BS198" s="76"/>
      <c r="BT198" s="76"/>
      <c r="BU198" s="70"/>
      <c r="BV198" s="68"/>
      <c r="BW198" s="76"/>
      <c r="BX198" s="76"/>
      <c r="BY198" s="70"/>
      <c r="BZ198" s="68"/>
      <c r="CA198" s="69"/>
      <c r="CB198" s="69"/>
      <c r="CC198" s="70"/>
      <c r="CD198" s="68"/>
      <c r="CE198" s="69"/>
      <c r="CF198" s="69"/>
      <c r="CG198" s="70"/>
      <c r="CH198" s="5"/>
      <c r="CK198" s="9"/>
      <c r="CL198" s="12"/>
      <c r="CO198" s="9"/>
      <c r="CP198" s="12"/>
      <c r="CS198" s="9"/>
      <c r="CT198" s="12"/>
      <c r="CW198" s="9"/>
      <c r="CX198" s="12"/>
      <c r="DA198" s="9"/>
      <c r="DF198" s="12"/>
      <c r="DI198" s="9"/>
      <c r="DJ198" s="1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"/>
      <c r="DX198" s="12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9"/>
      <c r="EJ198" s="1"/>
      <c r="EK198" s="14"/>
      <c r="EL198" s="14"/>
      <c r="EM198" s="14"/>
      <c r="EN198" s="14"/>
      <c r="EO198" s="14"/>
      <c r="EP198" s="14"/>
      <c r="EQ198" s="14"/>
      <c r="ER198" s="14"/>
      <c r="ES198" s="14"/>
      <c r="EU198" s="14"/>
      <c r="EW198" s="1"/>
      <c r="EX198" s="14"/>
      <c r="EY198" s="14"/>
      <c r="EZ198" s="14"/>
      <c r="FA198" s="14"/>
      <c r="FB198" s="14"/>
      <c r="FC198" s="14"/>
      <c r="FD198" s="14"/>
      <c r="FE198" s="14"/>
      <c r="FF198" s="14"/>
      <c r="FH198" s="14"/>
      <c r="FJ198" s="1"/>
      <c r="FK198" s="14"/>
      <c r="FL198" s="14"/>
      <c r="FM198" s="14"/>
      <c r="FN198" s="14"/>
      <c r="FO198" s="14"/>
      <c r="FP198" s="14"/>
      <c r="FQ198" s="14"/>
      <c r="FR198" s="14"/>
      <c r="FS198" s="14"/>
      <c r="FT198" s="12"/>
      <c r="FU198" s="14"/>
      <c r="FV198" s="9"/>
    </row>
    <row r="199" spans="1:178" ht="14.65" thickBot="1" x14ac:dyDescent="0.5">
      <c r="A199" s="24" t="s">
        <v>127</v>
      </c>
      <c r="B199" s="9" t="s">
        <v>142</v>
      </c>
      <c r="C199" s="1"/>
      <c r="D199" s="14">
        <v>2</v>
      </c>
      <c r="E199" s="14">
        <v>3</v>
      </c>
      <c r="F199" s="14">
        <v>2</v>
      </c>
      <c r="G199" s="158">
        <v>2</v>
      </c>
      <c r="H199" s="158">
        <v>3</v>
      </c>
      <c r="I199" s="158">
        <v>2</v>
      </c>
      <c r="J199" s="14"/>
      <c r="K199" s="14"/>
      <c r="L199" s="14"/>
      <c r="M199" s="14"/>
      <c r="N199" s="14"/>
      <c r="O199" s="14"/>
      <c r="P199" s="1"/>
      <c r="Q199" s="68">
        <v>0.33</v>
      </c>
      <c r="R199" s="69"/>
      <c r="S199" s="69"/>
      <c r="T199" s="70">
        <f t="shared" si="43"/>
        <v>0.33</v>
      </c>
      <c r="U199" s="68">
        <v>6191.71</v>
      </c>
      <c r="V199" s="69">
        <v>225.6</v>
      </c>
      <c r="W199" s="69"/>
      <c r="X199" s="70">
        <f t="shared" si="44"/>
        <v>6417.31</v>
      </c>
      <c r="Y199" s="68">
        <v>6257.57</v>
      </c>
      <c r="Z199" s="69">
        <v>309.39</v>
      </c>
      <c r="AA199" s="69"/>
      <c r="AB199" s="70">
        <f t="shared" si="45"/>
        <v>6566.96</v>
      </c>
      <c r="AC199" s="166">
        <v>0.02</v>
      </c>
      <c r="AD199" s="170"/>
      <c r="AE199" s="170"/>
      <c r="AF199" s="168">
        <f t="shared" si="46"/>
        <v>0.02</v>
      </c>
      <c r="AG199" s="167">
        <v>314.16000000000003</v>
      </c>
      <c r="AH199" s="170"/>
      <c r="AI199" s="170"/>
      <c r="AJ199" s="168">
        <f t="shared" si="47"/>
        <v>314.16000000000003</v>
      </c>
      <c r="AK199" s="167">
        <v>0.02</v>
      </c>
      <c r="AL199" s="169"/>
      <c r="AM199" s="169"/>
      <c r="AN199" s="168">
        <f t="shared" si="48"/>
        <v>0.02</v>
      </c>
      <c r="AO199" s="12"/>
      <c r="AR199" s="9"/>
      <c r="AS199" s="12"/>
      <c r="AV199" s="9"/>
      <c r="AW199" s="12"/>
      <c r="AZ199" s="9"/>
      <c r="BA199" s="12"/>
      <c r="BD199" s="9"/>
      <c r="BE199" s="12"/>
      <c r="BH199" s="9"/>
      <c r="BI199" s="12"/>
      <c r="BL199" s="9"/>
      <c r="BM199" s="1"/>
      <c r="BN199" s="68"/>
      <c r="BO199" s="76"/>
      <c r="BP199" s="76"/>
      <c r="BQ199" s="70"/>
      <c r="BR199" s="68"/>
      <c r="BS199" s="76"/>
      <c r="BT199" s="76"/>
      <c r="BU199" s="70"/>
      <c r="BV199" s="68"/>
      <c r="BW199" s="76"/>
      <c r="BX199" s="76"/>
      <c r="BY199" s="70"/>
      <c r="BZ199" s="68"/>
      <c r="CA199" s="69"/>
      <c r="CB199" s="69"/>
      <c r="CC199" s="70"/>
      <c r="CD199" s="68"/>
      <c r="CE199" s="69"/>
      <c r="CF199" s="69"/>
      <c r="CG199" s="70"/>
      <c r="CH199" s="5"/>
      <c r="CK199" s="9"/>
      <c r="CL199" s="12"/>
      <c r="CO199" s="9"/>
      <c r="CP199" s="12"/>
      <c r="CS199" s="9"/>
      <c r="CT199" s="12"/>
      <c r="CW199" s="9"/>
      <c r="CX199" s="12"/>
      <c r="DA199" s="9"/>
      <c r="DF199" s="12"/>
      <c r="DI199" s="9"/>
      <c r="DJ199" s="1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"/>
      <c r="DX199" s="12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9"/>
      <c r="EJ199" s="1"/>
      <c r="EK199" s="14"/>
      <c r="EL199" s="14"/>
      <c r="EM199" s="14"/>
      <c r="EN199" s="14"/>
      <c r="EO199" s="14"/>
      <c r="EP199" s="14"/>
      <c r="EQ199" s="14"/>
      <c r="ER199" s="14"/>
      <c r="ES199" s="14"/>
      <c r="EU199" s="14"/>
      <c r="EW199" s="1"/>
      <c r="EX199" s="14"/>
      <c r="EY199" s="14"/>
      <c r="EZ199" s="14"/>
      <c r="FA199" s="14"/>
      <c r="FB199" s="14"/>
      <c r="FC199" s="14"/>
      <c r="FD199" s="14"/>
      <c r="FE199" s="14"/>
      <c r="FF199" s="14"/>
      <c r="FH199" s="14"/>
      <c r="FJ199" s="1"/>
      <c r="FK199" s="14"/>
      <c r="FL199" s="14"/>
      <c r="FM199" s="14"/>
      <c r="FN199" s="14"/>
      <c r="FO199" s="14"/>
      <c r="FP199" s="14"/>
      <c r="FQ199" s="14"/>
      <c r="FR199" s="14"/>
      <c r="FS199" s="14"/>
      <c r="FT199" s="12"/>
      <c r="FU199" s="14"/>
      <c r="FV199" s="9"/>
    </row>
    <row r="200" spans="1:178" ht="14.65" thickBot="1" x14ac:dyDescent="0.5">
      <c r="A200" s="24" t="s">
        <v>128</v>
      </c>
      <c r="B200" s="9" t="s">
        <v>142</v>
      </c>
      <c r="C200" s="1"/>
      <c r="D200" s="14"/>
      <c r="E200" s="14"/>
      <c r="F200" s="14"/>
      <c r="G200" s="160"/>
      <c r="H200" s="158">
        <v>1</v>
      </c>
      <c r="I200" s="159"/>
      <c r="J200" s="14"/>
      <c r="K200" s="14"/>
      <c r="L200" s="14"/>
      <c r="M200" s="14"/>
      <c r="N200" s="14"/>
      <c r="O200" s="14"/>
      <c r="P200" s="1"/>
      <c r="Q200" s="68"/>
      <c r="R200" s="69"/>
      <c r="S200" s="69"/>
      <c r="T200" s="70">
        <f t="shared" si="43"/>
        <v>0</v>
      </c>
      <c r="U200" s="68"/>
      <c r="V200" s="69"/>
      <c r="W200" s="69"/>
      <c r="X200" s="70">
        <f t="shared" si="44"/>
        <v>0</v>
      </c>
      <c r="Y200" s="68"/>
      <c r="Z200" s="69"/>
      <c r="AA200" s="69"/>
      <c r="AB200" s="70">
        <f t="shared" si="45"/>
        <v>0</v>
      </c>
      <c r="AC200" s="172"/>
      <c r="AD200" s="170"/>
      <c r="AE200" s="170"/>
      <c r="AF200" s="168">
        <f t="shared" si="46"/>
        <v>0</v>
      </c>
      <c r="AG200" s="167">
        <v>0.03</v>
      </c>
      <c r="AH200" s="170"/>
      <c r="AI200" s="170"/>
      <c r="AJ200" s="168">
        <f t="shared" si="47"/>
        <v>0.03</v>
      </c>
      <c r="AK200" s="169"/>
      <c r="AL200" s="169"/>
      <c r="AM200" s="169"/>
      <c r="AN200" s="168">
        <f t="shared" si="48"/>
        <v>0</v>
      </c>
      <c r="AO200" s="12"/>
      <c r="AR200" s="9"/>
      <c r="AS200" s="12"/>
      <c r="AV200" s="9"/>
      <c r="AW200" s="12"/>
      <c r="AZ200" s="9"/>
      <c r="BA200" s="12"/>
      <c r="BD200" s="9"/>
      <c r="BE200" s="12"/>
      <c r="BH200" s="9"/>
      <c r="BI200" s="12"/>
      <c r="BL200" s="9"/>
      <c r="BM200" s="1"/>
      <c r="BN200" s="68"/>
      <c r="BO200" s="76"/>
      <c r="BP200" s="76"/>
      <c r="BQ200" s="70"/>
      <c r="BR200" s="68"/>
      <c r="BS200" s="76"/>
      <c r="BT200" s="76"/>
      <c r="BU200" s="70"/>
      <c r="BV200" s="68"/>
      <c r="BW200" s="76"/>
      <c r="BX200" s="76"/>
      <c r="BY200" s="70"/>
      <c r="BZ200" s="68"/>
      <c r="CA200" s="69"/>
      <c r="CB200" s="69"/>
      <c r="CC200" s="70"/>
      <c r="CD200" s="68"/>
      <c r="CE200" s="69"/>
      <c r="CF200" s="69"/>
      <c r="CG200" s="70"/>
      <c r="CH200" s="5"/>
      <c r="CK200" s="9"/>
      <c r="CL200" s="12"/>
      <c r="CO200" s="9"/>
      <c r="CP200" s="12"/>
      <c r="CS200" s="9"/>
      <c r="CT200" s="12"/>
      <c r="CW200" s="9"/>
      <c r="CX200" s="12"/>
      <c r="DA200" s="9"/>
      <c r="DF200" s="12"/>
      <c r="DI200" s="9"/>
      <c r="DJ200" s="1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"/>
      <c r="DX200" s="12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9"/>
      <c r="EJ200" s="1"/>
      <c r="EK200" s="14"/>
      <c r="EL200" s="14"/>
      <c r="EM200" s="14"/>
      <c r="EN200" s="14"/>
      <c r="EO200" s="14"/>
      <c r="EP200" s="14"/>
      <c r="EQ200" s="14"/>
      <c r="ER200" s="14"/>
      <c r="ES200" s="14"/>
      <c r="EU200" s="14"/>
      <c r="EW200" s="1"/>
      <c r="EX200" s="14"/>
      <c r="EY200" s="14"/>
      <c r="EZ200" s="14"/>
      <c r="FA200" s="14"/>
      <c r="FB200" s="14"/>
      <c r="FC200" s="14"/>
      <c r="FD200" s="14"/>
      <c r="FE200" s="14"/>
      <c r="FF200" s="14"/>
      <c r="FH200" s="14"/>
      <c r="FJ200" s="1"/>
      <c r="FK200" s="14"/>
      <c r="FL200" s="14"/>
      <c r="FM200" s="14"/>
      <c r="FN200" s="14"/>
      <c r="FO200" s="14"/>
      <c r="FP200" s="14"/>
      <c r="FQ200" s="14"/>
      <c r="FR200" s="14"/>
      <c r="FS200" s="14"/>
      <c r="FT200" s="12"/>
      <c r="FU200" s="14"/>
      <c r="FV200" s="9"/>
    </row>
    <row r="201" spans="1:178" ht="14.65" thickBot="1" x14ac:dyDescent="0.5">
      <c r="A201" s="24" t="s">
        <v>129</v>
      </c>
      <c r="B201" s="9" t="s">
        <v>142</v>
      </c>
      <c r="C201" s="1"/>
      <c r="D201" s="14"/>
      <c r="E201" s="14"/>
      <c r="F201" s="14"/>
      <c r="G201" s="160"/>
      <c r="H201" s="159"/>
      <c r="I201" s="159"/>
      <c r="J201" s="14"/>
      <c r="K201" s="14"/>
      <c r="L201" s="14"/>
      <c r="M201" s="14"/>
      <c r="N201" s="14"/>
      <c r="O201" s="14"/>
      <c r="P201" s="1"/>
      <c r="Q201" s="68"/>
      <c r="R201" s="69"/>
      <c r="S201" s="69"/>
      <c r="T201" s="70">
        <f t="shared" si="43"/>
        <v>0</v>
      </c>
      <c r="U201" s="68"/>
      <c r="V201" s="69"/>
      <c r="W201" s="69"/>
      <c r="X201" s="70">
        <f t="shared" si="44"/>
        <v>0</v>
      </c>
      <c r="Y201" s="68"/>
      <c r="Z201" s="69"/>
      <c r="AA201" s="69"/>
      <c r="AB201" s="70">
        <f t="shared" si="45"/>
        <v>0</v>
      </c>
      <c r="AC201" s="172"/>
      <c r="AD201" s="170"/>
      <c r="AE201" s="170"/>
      <c r="AF201" s="168">
        <f t="shared" si="46"/>
        <v>0</v>
      </c>
      <c r="AG201" s="170"/>
      <c r="AH201" s="170"/>
      <c r="AI201" s="170"/>
      <c r="AJ201" s="168">
        <f t="shared" si="47"/>
        <v>0</v>
      </c>
      <c r="AK201" s="169"/>
      <c r="AL201" s="169"/>
      <c r="AM201" s="169"/>
      <c r="AN201" s="168">
        <f t="shared" si="48"/>
        <v>0</v>
      </c>
      <c r="AO201" s="12"/>
      <c r="AR201" s="9"/>
      <c r="AS201" s="12"/>
      <c r="AV201" s="9"/>
      <c r="AW201" s="12"/>
      <c r="AZ201" s="9"/>
      <c r="BA201" s="12"/>
      <c r="BD201" s="9"/>
      <c r="BE201" s="12"/>
      <c r="BH201" s="9"/>
      <c r="BI201" s="12"/>
      <c r="BL201" s="9"/>
      <c r="BM201" s="1"/>
      <c r="BN201" s="68"/>
      <c r="BO201" s="76"/>
      <c r="BP201" s="76"/>
      <c r="BQ201" s="70"/>
      <c r="BR201" s="68"/>
      <c r="BS201" s="76"/>
      <c r="BT201" s="76"/>
      <c r="BU201" s="70"/>
      <c r="BV201" s="68"/>
      <c r="BW201" s="76"/>
      <c r="BX201" s="76"/>
      <c r="BY201" s="70"/>
      <c r="BZ201" s="68"/>
      <c r="CA201" s="69"/>
      <c r="CB201" s="69"/>
      <c r="CC201" s="70"/>
      <c r="CD201" s="68"/>
      <c r="CE201" s="69"/>
      <c r="CF201" s="69"/>
      <c r="CG201" s="70"/>
      <c r="CH201" s="5"/>
      <c r="CK201" s="9"/>
      <c r="CL201" s="12"/>
      <c r="CO201" s="9"/>
      <c r="CP201" s="12"/>
      <c r="CS201" s="9"/>
      <c r="CT201" s="12"/>
      <c r="CW201" s="9"/>
      <c r="CX201" s="12"/>
      <c r="DA201" s="9"/>
      <c r="DF201" s="12"/>
      <c r="DI201" s="9"/>
      <c r="DJ201" s="1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"/>
      <c r="DX201" s="12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9"/>
      <c r="EJ201" s="1"/>
      <c r="EK201" s="14"/>
      <c r="EL201" s="14"/>
      <c r="EM201" s="14"/>
      <c r="EN201" s="14"/>
      <c r="EO201" s="14"/>
      <c r="EP201" s="14"/>
      <c r="EQ201" s="14"/>
      <c r="ER201" s="14"/>
      <c r="ES201" s="14"/>
      <c r="EU201" s="14"/>
      <c r="EW201" s="1"/>
      <c r="EX201" s="14"/>
      <c r="EY201" s="14"/>
      <c r="EZ201" s="14"/>
      <c r="FA201" s="14"/>
      <c r="FB201" s="14"/>
      <c r="FC201" s="14"/>
      <c r="FD201" s="14"/>
      <c r="FE201" s="14"/>
      <c r="FF201" s="14"/>
      <c r="FH201" s="14"/>
      <c r="FJ201" s="1"/>
      <c r="FK201" s="14"/>
      <c r="FL201" s="14"/>
      <c r="FM201" s="14"/>
      <c r="FN201" s="14"/>
      <c r="FO201" s="14"/>
      <c r="FP201" s="14"/>
      <c r="FQ201" s="14"/>
      <c r="FR201" s="14"/>
      <c r="FS201" s="14"/>
      <c r="FT201" s="12"/>
      <c r="FU201" s="14"/>
      <c r="FV201" s="9"/>
    </row>
    <row r="202" spans="1:178" ht="14.65" thickBot="1" x14ac:dyDescent="0.5">
      <c r="A202" s="24" t="s">
        <v>130</v>
      </c>
      <c r="B202" s="9" t="s">
        <v>142</v>
      </c>
      <c r="C202" s="1"/>
      <c r="D202" s="14"/>
      <c r="E202" s="14"/>
      <c r="F202" s="14"/>
      <c r="G202" s="160"/>
      <c r="H202" s="159"/>
      <c r="I202" s="159"/>
      <c r="J202" s="14"/>
      <c r="K202" s="14"/>
      <c r="L202" s="14"/>
      <c r="M202" s="14"/>
      <c r="N202" s="14"/>
      <c r="O202" s="14"/>
      <c r="P202" s="1"/>
      <c r="Q202" s="68"/>
      <c r="R202" s="69"/>
      <c r="S202" s="69"/>
      <c r="T202" s="70">
        <f t="shared" si="43"/>
        <v>0</v>
      </c>
      <c r="U202" s="68"/>
      <c r="V202" s="69"/>
      <c r="W202" s="69"/>
      <c r="X202" s="70">
        <f t="shared" si="44"/>
        <v>0</v>
      </c>
      <c r="Y202" s="68"/>
      <c r="Z202" s="69"/>
      <c r="AA202" s="69"/>
      <c r="AB202" s="70">
        <f t="shared" si="45"/>
        <v>0</v>
      </c>
      <c r="AC202" s="172"/>
      <c r="AD202" s="170"/>
      <c r="AE202" s="170"/>
      <c r="AF202" s="168">
        <f t="shared" si="46"/>
        <v>0</v>
      </c>
      <c r="AG202" s="170"/>
      <c r="AH202" s="170"/>
      <c r="AI202" s="170"/>
      <c r="AJ202" s="168">
        <f t="shared" si="47"/>
        <v>0</v>
      </c>
      <c r="AK202" s="169"/>
      <c r="AL202" s="169"/>
      <c r="AM202" s="169"/>
      <c r="AN202" s="168">
        <f t="shared" si="48"/>
        <v>0</v>
      </c>
      <c r="AO202" s="12"/>
      <c r="AR202" s="9"/>
      <c r="AS202" s="12"/>
      <c r="AV202" s="9"/>
      <c r="AW202" s="12"/>
      <c r="AZ202" s="9"/>
      <c r="BA202" s="12"/>
      <c r="BD202" s="9"/>
      <c r="BE202" s="12"/>
      <c r="BH202" s="9"/>
      <c r="BI202" s="12"/>
      <c r="BL202" s="9"/>
      <c r="BM202" s="1"/>
      <c r="BN202" s="68"/>
      <c r="BO202" s="76"/>
      <c r="BP202" s="76"/>
      <c r="BQ202" s="70"/>
      <c r="BR202" s="68"/>
      <c r="BS202" s="76"/>
      <c r="BT202" s="76"/>
      <c r="BU202" s="70"/>
      <c r="BV202" s="68"/>
      <c r="BW202" s="76"/>
      <c r="BX202" s="76"/>
      <c r="BY202" s="70"/>
      <c r="BZ202" s="68"/>
      <c r="CA202" s="69"/>
      <c r="CB202" s="69"/>
      <c r="CC202" s="70"/>
      <c r="CD202" s="68"/>
      <c r="CE202" s="69"/>
      <c r="CF202" s="69"/>
      <c r="CG202" s="70"/>
      <c r="CH202" s="5"/>
      <c r="CK202" s="9"/>
      <c r="CL202" s="12"/>
      <c r="CO202" s="9"/>
      <c r="CP202" s="12"/>
      <c r="CS202" s="9"/>
      <c r="CT202" s="12"/>
      <c r="CW202" s="9"/>
      <c r="CX202" s="12"/>
      <c r="DA202" s="9"/>
      <c r="DF202" s="12"/>
      <c r="DI202" s="9"/>
      <c r="DJ202" s="1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"/>
      <c r="DX202" s="12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9"/>
      <c r="EJ202" s="1"/>
      <c r="EK202" s="14"/>
      <c r="EL202" s="14"/>
      <c r="EM202" s="14"/>
      <c r="EN202" s="14"/>
      <c r="EO202" s="14"/>
      <c r="EP202" s="14"/>
      <c r="EQ202" s="14"/>
      <c r="ER202" s="14"/>
      <c r="ES202" s="14"/>
      <c r="EU202" s="14"/>
      <c r="EW202" s="1"/>
      <c r="EX202" s="14"/>
      <c r="EY202" s="14"/>
      <c r="EZ202" s="14"/>
      <c r="FA202" s="14"/>
      <c r="FB202" s="14"/>
      <c r="FC202" s="14"/>
      <c r="FD202" s="14"/>
      <c r="FE202" s="14"/>
      <c r="FF202" s="14"/>
      <c r="FH202" s="14"/>
      <c r="FJ202" s="1"/>
      <c r="FK202" s="14"/>
      <c r="FL202" s="14"/>
      <c r="FM202" s="14"/>
      <c r="FN202" s="14"/>
      <c r="FO202" s="14"/>
      <c r="FP202" s="14"/>
      <c r="FQ202" s="14"/>
      <c r="FR202" s="14"/>
      <c r="FS202" s="14"/>
      <c r="FT202" s="12"/>
      <c r="FU202" s="14"/>
      <c r="FV202" s="9"/>
    </row>
    <row r="203" spans="1:178" ht="14.65" thickBot="1" x14ac:dyDescent="0.5">
      <c r="A203" s="24" t="s">
        <v>131</v>
      </c>
      <c r="B203" s="9" t="s">
        <v>142</v>
      </c>
      <c r="C203" s="1"/>
      <c r="D203" s="14"/>
      <c r="E203" s="14"/>
      <c r="F203" s="14"/>
      <c r="G203" s="160"/>
      <c r="H203" s="159"/>
      <c r="I203" s="159"/>
      <c r="J203" s="14"/>
      <c r="K203" s="14"/>
      <c r="L203" s="14"/>
      <c r="M203" s="14"/>
      <c r="N203" s="14"/>
      <c r="O203" s="14"/>
      <c r="P203" s="1"/>
      <c r="Q203" s="68"/>
      <c r="R203" s="69"/>
      <c r="S203" s="69"/>
      <c r="T203" s="70">
        <f t="shared" si="43"/>
        <v>0</v>
      </c>
      <c r="U203" s="68"/>
      <c r="V203" s="69"/>
      <c r="W203" s="69"/>
      <c r="X203" s="70">
        <f t="shared" si="44"/>
        <v>0</v>
      </c>
      <c r="Y203" s="68"/>
      <c r="Z203" s="69"/>
      <c r="AA203" s="69"/>
      <c r="AB203" s="70">
        <f t="shared" si="45"/>
        <v>0</v>
      </c>
      <c r="AC203" s="172"/>
      <c r="AD203" s="170"/>
      <c r="AE203" s="170"/>
      <c r="AF203" s="168">
        <f t="shared" si="46"/>
        <v>0</v>
      </c>
      <c r="AG203" s="170"/>
      <c r="AH203" s="170"/>
      <c r="AI203" s="170"/>
      <c r="AJ203" s="168">
        <f t="shared" si="47"/>
        <v>0</v>
      </c>
      <c r="AK203" s="169"/>
      <c r="AL203" s="169"/>
      <c r="AM203" s="169"/>
      <c r="AN203" s="168">
        <f t="shared" si="48"/>
        <v>0</v>
      </c>
      <c r="AO203" s="12"/>
      <c r="AR203" s="9"/>
      <c r="AS203" s="12"/>
      <c r="AV203" s="9"/>
      <c r="AW203" s="12"/>
      <c r="AZ203" s="9"/>
      <c r="BA203" s="12"/>
      <c r="BD203" s="9"/>
      <c r="BE203" s="12"/>
      <c r="BH203" s="9"/>
      <c r="BI203" s="12"/>
      <c r="BL203" s="9"/>
      <c r="BM203" s="1"/>
      <c r="BN203" s="68"/>
      <c r="BO203" s="76"/>
      <c r="BP203" s="76"/>
      <c r="BQ203" s="70"/>
      <c r="BR203" s="68"/>
      <c r="BS203" s="76"/>
      <c r="BT203" s="76"/>
      <c r="BU203" s="70"/>
      <c r="BV203" s="68"/>
      <c r="BW203" s="76"/>
      <c r="BX203" s="76"/>
      <c r="BY203" s="70"/>
      <c r="BZ203" s="68"/>
      <c r="CA203" s="69"/>
      <c r="CB203" s="69"/>
      <c r="CC203" s="70"/>
      <c r="CD203" s="68"/>
      <c r="CE203" s="69"/>
      <c r="CF203" s="69"/>
      <c r="CG203" s="70"/>
      <c r="CH203" s="5"/>
      <c r="CK203" s="9"/>
      <c r="CL203" s="12"/>
      <c r="CO203" s="9"/>
      <c r="CP203" s="12"/>
      <c r="CS203" s="9"/>
      <c r="CT203" s="12"/>
      <c r="CW203" s="9"/>
      <c r="CX203" s="12"/>
      <c r="DA203" s="9"/>
      <c r="DF203" s="12"/>
      <c r="DI203" s="9"/>
      <c r="DJ203" s="1"/>
      <c r="DK203" s="14"/>
      <c r="DL203" s="16"/>
      <c r="DM203" s="14"/>
      <c r="DN203" s="16"/>
      <c r="DO203" s="14"/>
      <c r="DP203" s="16"/>
      <c r="DQ203" s="14"/>
      <c r="DR203" s="14"/>
      <c r="DS203" s="16"/>
      <c r="DT203" s="14"/>
      <c r="DU203" s="14"/>
      <c r="DV203" s="14"/>
      <c r="DW203" s="1"/>
      <c r="DX203" s="12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9"/>
      <c r="EJ203" s="1"/>
      <c r="EK203" s="14"/>
      <c r="EL203" s="16"/>
      <c r="EM203" s="14"/>
      <c r="EN203" s="16"/>
      <c r="EO203" s="14"/>
      <c r="EP203" s="16"/>
      <c r="EQ203" s="14"/>
      <c r="ER203" s="14"/>
      <c r="ES203" s="16"/>
      <c r="EU203" s="14"/>
      <c r="EW203" s="1"/>
      <c r="EX203" s="14"/>
      <c r="EY203" s="16"/>
      <c r="EZ203" s="14"/>
      <c r="FA203" s="16"/>
      <c r="FB203" s="14"/>
      <c r="FC203" s="16"/>
      <c r="FD203" s="14"/>
      <c r="FE203" s="14"/>
      <c r="FF203" s="16"/>
      <c r="FH203" s="14"/>
      <c r="FJ203" s="1"/>
      <c r="FK203" s="14"/>
      <c r="FL203" s="16"/>
      <c r="FM203" s="14"/>
      <c r="FN203" s="14"/>
      <c r="FO203" s="14"/>
      <c r="FP203" s="14"/>
      <c r="FQ203" s="14"/>
      <c r="FR203" s="14"/>
      <c r="FS203" s="14"/>
      <c r="FT203" s="12"/>
      <c r="FU203" s="14"/>
      <c r="FV203" s="9"/>
    </row>
    <row r="204" spans="1:178" ht="14.65" thickBot="1" x14ac:dyDescent="0.5">
      <c r="A204" s="24" t="s">
        <v>132</v>
      </c>
      <c r="B204" s="9" t="s">
        <v>142</v>
      </c>
      <c r="C204" s="1"/>
      <c r="D204" s="14"/>
      <c r="E204" s="14"/>
      <c r="F204" s="14"/>
      <c r="G204" s="160"/>
      <c r="H204" s="159"/>
      <c r="I204" s="159"/>
      <c r="J204" s="14"/>
      <c r="K204" s="14"/>
      <c r="L204" s="14"/>
      <c r="M204" s="14"/>
      <c r="N204" s="14"/>
      <c r="O204" s="14"/>
      <c r="P204" s="1"/>
      <c r="Q204" s="68"/>
      <c r="R204" s="69"/>
      <c r="S204" s="69"/>
      <c r="T204" s="70">
        <f t="shared" si="43"/>
        <v>0</v>
      </c>
      <c r="U204" s="68"/>
      <c r="V204" s="69"/>
      <c r="W204" s="69"/>
      <c r="X204" s="70">
        <f t="shared" si="44"/>
        <v>0</v>
      </c>
      <c r="Y204" s="68"/>
      <c r="Z204" s="69"/>
      <c r="AA204" s="69"/>
      <c r="AB204" s="70">
        <f t="shared" si="45"/>
        <v>0</v>
      </c>
      <c r="AC204" s="172"/>
      <c r="AD204" s="170"/>
      <c r="AE204" s="170"/>
      <c r="AF204" s="168">
        <f t="shared" si="46"/>
        <v>0</v>
      </c>
      <c r="AG204" s="170"/>
      <c r="AH204" s="170"/>
      <c r="AI204" s="170"/>
      <c r="AJ204" s="168">
        <f t="shared" si="47"/>
        <v>0</v>
      </c>
      <c r="AK204" s="169"/>
      <c r="AL204" s="169"/>
      <c r="AM204" s="169"/>
      <c r="AN204" s="168">
        <f t="shared" si="48"/>
        <v>0</v>
      </c>
      <c r="AO204" s="12"/>
      <c r="AR204" s="9"/>
      <c r="AS204" s="12"/>
      <c r="AV204" s="9"/>
      <c r="AW204" s="12"/>
      <c r="AZ204" s="9"/>
      <c r="BA204" s="12"/>
      <c r="BD204" s="9"/>
      <c r="BE204" s="12"/>
      <c r="BH204" s="9"/>
      <c r="BI204" s="12"/>
      <c r="BL204" s="9"/>
      <c r="BM204" s="1"/>
      <c r="BN204" s="68"/>
      <c r="BO204" s="76"/>
      <c r="BP204" s="76"/>
      <c r="BQ204" s="70"/>
      <c r="BR204" s="68"/>
      <c r="BS204" s="76"/>
      <c r="BT204" s="76"/>
      <c r="BU204" s="70"/>
      <c r="BV204" s="68"/>
      <c r="BW204" s="76"/>
      <c r="BX204" s="76"/>
      <c r="BY204" s="70"/>
      <c r="BZ204" s="68"/>
      <c r="CA204" s="69"/>
      <c r="CB204" s="69"/>
      <c r="CC204" s="70"/>
      <c r="CD204" s="68"/>
      <c r="CE204" s="69"/>
      <c r="CF204" s="69"/>
      <c r="CG204" s="70"/>
      <c r="CH204" s="5"/>
      <c r="CK204" s="9"/>
      <c r="CL204" s="12"/>
      <c r="CO204" s="9"/>
      <c r="CP204" s="12"/>
      <c r="CS204" s="9"/>
      <c r="CT204" s="12"/>
      <c r="CW204" s="9"/>
      <c r="CX204" s="12"/>
      <c r="DA204" s="9"/>
      <c r="DF204" s="12"/>
      <c r="DI204" s="9"/>
      <c r="DJ204" s="1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"/>
      <c r="DX204" s="12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9"/>
      <c r="EJ204" s="1"/>
      <c r="EK204" s="14"/>
      <c r="EL204" s="14"/>
      <c r="EM204" s="14"/>
      <c r="EN204" s="14"/>
      <c r="EO204" s="14"/>
      <c r="EP204" s="14"/>
      <c r="EQ204" s="14"/>
      <c r="ER204" s="14"/>
      <c r="ES204" s="14"/>
      <c r="EU204" s="14"/>
      <c r="EW204" s="1"/>
      <c r="EX204" s="14"/>
      <c r="EY204" s="14"/>
      <c r="EZ204" s="14"/>
      <c r="FA204" s="14"/>
      <c r="FB204" s="14"/>
      <c r="FC204" s="14"/>
      <c r="FD204" s="14"/>
      <c r="FE204" s="14"/>
      <c r="FF204" s="14"/>
      <c r="FH204" s="14"/>
      <c r="FJ204" s="1"/>
      <c r="FK204" s="14"/>
      <c r="FL204" s="14"/>
      <c r="FM204" s="14"/>
      <c r="FN204" s="14"/>
      <c r="FO204" s="14"/>
      <c r="FP204" s="14"/>
      <c r="FQ204" s="14"/>
      <c r="FR204" s="14"/>
      <c r="FS204" s="14"/>
      <c r="FT204" s="12"/>
      <c r="FU204" s="14"/>
      <c r="FV204" s="9"/>
    </row>
    <row r="205" spans="1:178" ht="14.65" thickBot="1" x14ac:dyDescent="0.5">
      <c r="A205" s="24" t="s">
        <v>133</v>
      </c>
      <c r="B205" s="9" t="s">
        <v>142</v>
      </c>
      <c r="C205" s="1"/>
      <c r="D205" s="14"/>
      <c r="E205" s="14"/>
      <c r="F205" s="14"/>
      <c r="G205" s="160"/>
      <c r="H205" s="159"/>
      <c r="I205" s="159"/>
      <c r="J205" s="14"/>
      <c r="K205" s="14"/>
      <c r="L205" s="14"/>
      <c r="M205" s="14"/>
      <c r="N205" s="14"/>
      <c r="O205" s="14"/>
      <c r="P205" s="1"/>
      <c r="Q205" s="68"/>
      <c r="R205" s="69"/>
      <c r="S205" s="69"/>
      <c r="T205" s="70">
        <f t="shared" si="43"/>
        <v>0</v>
      </c>
      <c r="U205" s="68"/>
      <c r="V205" s="69"/>
      <c r="W205" s="69"/>
      <c r="X205" s="70">
        <f t="shared" si="44"/>
        <v>0</v>
      </c>
      <c r="Y205" s="68"/>
      <c r="Z205" s="69"/>
      <c r="AA205" s="69"/>
      <c r="AB205" s="70">
        <f t="shared" si="45"/>
        <v>0</v>
      </c>
      <c r="AC205" s="172"/>
      <c r="AD205" s="170"/>
      <c r="AE205" s="170"/>
      <c r="AF205" s="168">
        <f t="shared" si="46"/>
        <v>0</v>
      </c>
      <c r="AG205" s="170"/>
      <c r="AH205" s="170"/>
      <c r="AI205" s="170"/>
      <c r="AJ205" s="168">
        <f t="shared" si="47"/>
        <v>0</v>
      </c>
      <c r="AK205" s="169"/>
      <c r="AL205" s="169"/>
      <c r="AM205" s="169"/>
      <c r="AN205" s="168">
        <f t="shared" si="48"/>
        <v>0</v>
      </c>
      <c r="AO205" s="12"/>
      <c r="AR205" s="9"/>
      <c r="AS205" s="12"/>
      <c r="AV205" s="9"/>
      <c r="AW205" s="12"/>
      <c r="AZ205" s="9"/>
      <c r="BA205" s="12"/>
      <c r="BD205" s="9"/>
      <c r="BE205" s="12"/>
      <c r="BH205" s="9"/>
      <c r="BI205" s="12"/>
      <c r="BL205" s="9"/>
      <c r="BM205" s="1"/>
      <c r="BN205" s="68"/>
      <c r="BO205" s="76"/>
      <c r="BP205" s="76"/>
      <c r="BQ205" s="70"/>
      <c r="BR205" s="68"/>
      <c r="BS205" s="76"/>
      <c r="BT205" s="76"/>
      <c r="BU205" s="70"/>
      <c r="BV205" s="68"/>
      <c r="BW205" s="76"/>
      <c r="BX205" s="76"/>
      <c r="BY205" s="70"/>
      <c r="BZ205" s="68"/>
      <c r="CA205" s="69"/>
      <c r="CB205" s="69"/>
      <c r="CC205" s="70"/>
      <c r="CD205" s="68"/>
      <c r="CE205" s="69"/>
      <c r="CF205" s="69"/>
      <c r="CG205" s="70"/>
      <c r="CH205" s="5"/>
      <c r="CK205" s="9"/>
      <c r="CL205" s="12"/>
      <c r="CO205" s="9"/>
      <c r="CP205" s="12"/>
      <c r="CS205" s="9"/>
      <c r="CT205" s="12"/>
      <c r="CW205" s="9"/>
      <c r="CX205" s="12"/>
      <c r="DA205" s="9"/>
      <c r="DF205" s="12"/>
      <c r="DI205" s="9"/>
      <c r="DJ205" s="1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"/>
      <c r="DX205" s="12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9"/>
      <c r="EJ205" s="1"/>
      <c r="EK205" s="14"/>
      <c r="EL205" s="14"/>
      <c r="EM205" s="14"/>
      <c r="EN205" s="14"/>
      <c r="EO205" s="14"/>
      <c r="EP205" s="14"/>
      <c r="EQ205" s="14"/>
      <c r="ER205" s="14"/>
      <c r="ES205" s="14"/>
      <c r="EU205" s="14"/>
      <c r="EW205" s="1"/>
      <c r="EX205" s="14"/>
      <c r="EY205" s="14"/>
      <c r="EZ205" s="14"/>
      <c r="FA205" s="14"/>
      <c r="FB205" s="14"/>
      <c r="FC205" s="14"/>
      <c r="FD205" s="14"/>
      <c r="FE205" s="14"/>
      <c r="FF205" s="14"/>
      <c r="FH205" s="14"/>
      <c r="FJ205" s="1"/>
      <c r="FK205" s="14"/>
      <c r="FL205" s="14"/>
      <c r="FM205" s="14"/>
      <c r="FN205" s="14"/>
      <c r="FO205" s="14"/>
      <c r="FP205" s="14"/>
      <c r="FQ205" s="14"/>
      <c r="FR205" s="14"/>
      <c r="FS205" s="14"/>
      <c r="FT205" s="12"/>
      <c r="FU205" s="14"/>
      <c r="FV205" s="9"/>
    </row>
    <row r="206" spans="1:178" ht="14.65" thickBot="1" x14ac:dyDescent="0.5">
      <c r="A206" s="24" t="s">
        <v>145</v>
      </c>
      <c r="B206" s="9" t="s">
        <v>142</v>
      </c>
      <c r="C206" s="1"/>
      <c r="D206" s="14"/>
      <c r="E206" s="14"/>
      <c r="F206" s="14"/>
      <c r="G206" s="160"/>
      <c r="H206" s="159"/>
      <c r="I206" s="159"/>
      <c r="J206" s="14"/>
      <c r="K206" s="14"/>
      <c r="L206" s="14"/>
      <c r="M206" s="14"/>
      <c r="N206" s="14"/>
      <c r="O206" s="14"/>
      <c r="P206" s="1"/>
      <c r="Q206" s="68"/>
      <c r="R206" s="69"/>
      <c r="S206" s="69"/>
      <c r="T206" s="70">
        <f t="shared" si="43"/>
        <v>0</v>
      </c>
      <c r="U206" s="68"/>
      <c r="V206" s="69"/>
      <c r="W206" s="69"/>
      <c r="X206" s="70">
        <f t="shared" si="44"/>
        <v>0</v>
      </c>
      <c r="Y206" s="68"/>
      <c r="Z206" s="69"/>
      <c r="AA206" s="69"/>
      <c r="AB206" s="70">
        <f t="shared" si="45"/>
        <v>0</v>
      </c>
      <c r="AC206" s="172"/>
      <c r="AD206" s="170"/>
      <c r="AE206" s="170"/>
      <c r="AF206" s="168">
        <f t="shared" si="46"/>
        <v>0</v>
      </c>
      <c r="AG206" s="170"/>
      <c r="AH206" s="170"/>
      <c r="AI206" s="170"/>
      <c r="AJ206" s="168">
        <f t="shared" si="47"/>
        <v>0</v>
      </c>
      <c r="AK206" s="169"/>
      <c r="AL206" s="169"/>
      <c r="AM206" s="169"/>
      <c r="AN206" s="168">
        <f t="shared" si="48"/>
        <v>0</v>
      </c>
      <c r="AO206" s="12"/>
      <c r="AR206" s="9"/>
      <c r="AS206" s="12"/>
      <c r="AV206" s="9"/>
      <c r="AW206" s="12"/>
      <c r="AZ206" s="9"/>
      <c r="BA206" s="12"/>
      <c r="BD206" s="9"/>
      <c r="BE206" s="12"/>
      <c r="BH206" s="9"/>
      <c r="BI206" s="12"/>
      <c r="BL206" s="9"/>
      <c r="BM206" s="1"/>
      <c r="BN206" s="68"/>
      <c r="BO206" s="76"/>
      <c r="BP206" s="76"/>
      <c r="BQ206" s="70"/>
      <c r="BR206" s="68"/>
      <c r="BS206" s="76"/>
      <c r="BT206" s="76"/>
      <c r="BU206" s="70"/>
      <c r="BV206" s="68"/>
      <c r="BW206" s="76"/>
      <c r="BX206" s="76"/>
      <c r="BY206" s="70"/>
      <c r="BZ206" s="68"/>
      <c r="CA206" s="69"/>
      <c r="CB206" s="69"/>
      <c r="CC206" s="70"/>
      <c r="CD206" s="68"/>
      <c r="CE206" s="69"/>
      <c r="CF206" s="69"/>
      <c r="CG206" s="70"/>
      <c r="CH206" s="5"/>
      <c r="CK206" s="9"/>
      <c r="CL206" s="12"/>
      <c r="CO206" s="9"/>
      <c r="CP206" s="12"/>
      <c r="CS206" s="9"/>
      <c r="CT206" s="12"/>
      <c r="CW206" s="9"/>
      <c r="CX206" s="12"/>
      <c r="DA206" s="9"/>
      <c r="DF206" s="12"/>
      <c r="DI206" s="9"/>
      <c r="DJ206" s="1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"/>
      <c r="DX206" s="12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9"/>
      <c r="EJ206" s="1"/>
      <c r="EK206" s="14"/>
      <c r="EL206" s="14"/>
      <c r="EM206" s="14"/>
      <c r="EN206" s="14"/>
      <c r="EO206" s="14"/>
      <c r="EP206" s="14"/>
      <c r="EQ206" s="14"/>
      <c r="ER206" s="14"/>
      <c r="ES206" s="14"/>
      <c r="EU206" s="14"/>
      <c r="EW206" s="1"/>
      <c r="EX206" s="14"/>
      <c r="EY206" s="14"/>
      <c r="EZ206" s="14"/>
      <c r="FA206" s="14"/>
      <c r="FB206" s="14"/>
      <c r="FC206" s="14"/>
      <c r="FD206" s="14"/>
      <c r="FE206" s="14"/>
      <c r="FF206" s="14"/>
      <c r="FH206" s="14"/>
      <c r="FJ206" s="1"/>
      <c r="FK206" s="14"/>
      <c r="FL206" s="14"/>
      <c r="FM206" s="14"/>
      <c r="FN206" s="14"/>
      <c r="FO206" s="14"/>
      <c r="FP206" s="14"/>
      <c r="FQ206" s="14"/>
      <c r="FR206" s="14"/>
      <c r="FS206" s="14"/>
      <c r="FT206" s="12"/>
      <c r="FU206" s="14"/>
      <c r="FV206" s="9"/>
    </row>
    <row r="207" spans="1:178" ht="14.65" thickBot="1" x14ac:dyDescent="0.5">
      <c r="A207" s="24" t="s">
        <v>134</v>
      </c>
      <c r="B207" s="9" t="s">
        <v>142</v>
      </c>
      <c r="C207" s="1"/>
      <c r="D207" s="14"/>
      <c r="E207" s="14"/>
      <c r="F207" s="14"/>
      <c r="G207" s="160"/>
      <c r="H207" s="159"/>
      <c r="I207" s="159"/>
      <c r="J207" s="14"/>
      <c r="K207" s="14"/>
      <c r="L207" s="14"/>
      <c r="M207" s="14"/>
      <c r="N207" s="14"/>
      <c r="O207" s="14"/>
      <c r="P207" s="1"/>
      <c r="Q207" s="68"/>
      <c r="R207" s="69"/>
      <c r="S207" s="69"/>
      <c r="T207" s="70">
        <f t="shared" si="43"/>
        <v>0</v>
      </c>
      <c r="U207" s="68"/>
      <c r="V207" s="69"/>
      <c r="W207" s="69"/>
      <c r="X207" s="70">
        <f t="shared" si="44"/>
        <v>0</v>
      </c>
      <c r="Y207" s="68"/>
      <c r="Z207" s="69"/>
      <c r="AA207" s="69"/>
      <c r="AB207" s="70">
        <f t="shared" si="45"/>
        <v>0</v>
      </c>
      <c r="AC207" s="172"/>
      <c r="AD207" s="170"/>
      <c r="AE207" s="170"/>
      <c r="AF207" s="168">
        <f t="shared" si="46"/>
        <v>0</v>
      </c>
      <c r="AG207" s="170"/>
      <c r="AH207" s="170"/>
      <c r="AI207" s="170"/>
      <c r="AJ207" s="168">
        <f t="shared" si="47"/>
        <v>0</v>
      </c>
      <c r="AK207" s="169"/>
      <c r="AL207" s="169"/>
      <c r="AM207" s="169"/>
      <c r="AN207" s="168">
        <f t="shared" si="48"/>
        <v>0</v>
      </c>
      <c r="AO207" s="12"/>
      <c r="AR207" s="9"/>
      <c r="AS207" s="12"/>
      <c r="AV207" s="9"/>
      <c r="AW207" s="12"/>
      <c r="AZ207" s="9"/>
      <c r="BA207" s="12"/>
      <c r="BD207" s="9"/>
      <c r="BE207" s="12"/>
      <c r="BH207" s="9"/>
      <c r="BI207" s="12"/>
      <c r="BL207" s="9"/>
      <c r="BM207" s="1"/>
      <c r="BN207" s="68"/>
      <c r="BO207" s="76"/>
      <c r="BP207" s="76"/>
      <c r="BQ207" s="70"/>
      <c r="BR207" s="68"/>
      <c r="BS207" s="76"/>
      <c r="BT207" s="76"/>
      <c r="BU207" s="70"/>
      <c r="BV207" s="68"/>
      <c r="BW207" s="76"/>
      <c r="BX207" s="76"/>
      <c r="BY207" s="70"/>
      <c r="BZ207" s="68"/>
      <c r="CA207" s="69"/>
      <c r="CB207" s="69"/>
      <c r="CC207" s="70"/>
      <c r="CD207" s="68"/>
      <c r="CE207" s="69"/>
      <c r="CF207" s="69"/>
      <c r="CG207" s="70"/>
      <c r="CH207" s="5"/>
      <c r="CK207" s="9"/>
      <c r="CL207" s="12"/>
      <c r="CO207" s="9"/>
      <c r="CP207" s="12"/>
      <c r="CS207" s="9"/>
      <c r="CT207" s="12"/>
      <c r="CW207" s="9"/>
      <c r="CX207" s="12"/>
      <c r="DA207" s="9"/>
      <c r="DF207" s="12"/>
      <c r="DI207" s="9"/>
      <c r="DJ207" s="1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"/>
      <c r="DX207" s="12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9"/>
      <c r="EJ207" s="1"/>
      <c r="EK207" s="14"/>
      <c r="EL207" s="14"/>
      <c r="EM207" s="14"/>
      <c r="EN207" s="14"/>
      <c r="EO207" s="14"/>
      <c r="EP207" s="14"/>
      <c r="EQ207" s="14"/>
      <c r="ER207" s="14"/>
      <c r="ES207" s="14"/>
      <c r="EU207" s="14"/>
      <c r="EW207" s="1"/>
      <c r="EX207" s="14"/>
      <c r="EY207" s="14"/>
      <c r="EZ207" s="14"/>
      <c r="FA207" s="14"/>
      <c r="FB207" s="14"/>
      <c r="FC207" s="14"/>
      <c r="FD207" s="14"/>
      <c r="FE207" s="14"/>
      <c r="FF207" s="14"/>
      <c r="FH207" s="14"/>
      <c r="FJ207" s="1"/>
      <c r="FK207" s="14"/>
      <c r="FL207" s="14"/>
      <c r="FM207" s="14"/>
      <c r="FN207" s="14"/>
      <c r="FO207" s="14"/>
      <c r="FP207" s="14"/>
      <c r="FQ207" s="14"/>
      <c r="FR207" s="14"/>
      <c r="FS207" s="14"/>
      <c r="FT207" s="12"/>
      <c r="FU207" s="14"/>
      <c r="FV207" s="9"/>
    </row>
    <row r="208" spans="1:178" ht="14.65" thickBot="1" x14ac:dyDescent="0.5">
      <c r="A208" s="24" t="s">
        <v>135</v>
      </c>
      <c r="B208" s="9" t="s">
        <v>142</v>
      </c>
      <c r="C208" s="1"/>
      <c r="D208" s="14"/>
      <c r="E208" s="14"/>
      <c r="F208" s="14"/>
      <c r="G208" s="160"/>
      <c r="H208" s="159"/>
      <c r="I208" s="159"/>
      <c r="J208" s="14"/>
      <c r="K208" s="14"/>
      <c r="L208" s="14"/>
      <c r="M208" s="14"/>
      <c r="N208" s="14"/>
      <c r="O208" s="14"/>
      <c r="P208" s="1"/>
      <c r="Q208" s="68"/>
      <c r="R208" s="69"/>
      <c r="S208" s="69"/>
      <c r="T208" s="70">
        <f t="shared" si="43"/>
        <v>0</v>
      </c>
      <c r="U208" s="68"/>
      <c r="V208" s="69"/>
      <c r="W208" s="69"/>
      <c r="X208" s="70">
        <f t="shared" si="44"/>
        <v>0</v>
      </c>
      <c r="Y208" s="68"/>
      <c r="Z208" s="69"/>
      <c r="AA208" s="69"/>
      <c r="AB208" s="70">
        <f t="shared" si="45"/>
        <v>0</v>
      </c>
      <c r="AC208" s="172"/>
      <c r="AD208" s="170"/>
      <c r="AE208" s="170"/>
      <c r="AF208" s="168">
        <f t="shared" si="46"/>
        <v>0</v>
      </c>
      <c r="AG208" s="170"/>
      <c r="AH208" s="170"/>
      <c r="AI208" s="170"/>
      <c r="AJ208" s="168">
        <f t="shared" si="47"/>
        <v>0</v>
      </c>
      <c r="AK208" s="169"/>
      <c r="AL208" s="169"/>
      <c r="AM208" s="169"/>
      <c r="AN208" s="168">
        <f t="shared" si="48"/>
        <v>0</v>
      </c>
      <c r="AO208" s="12"/>
      <c r="AR208" s="9"/>
      <c r="AS208" s="12"/>
      <c r="AV208" s="9"/>
      <c r="AW208" s="12"/>
      <c r="AZ208" s="9"/>
      <c r="BA208" s="12"/>
      <c r="BD208" s="9"/>
      <c r="BE208" s="12"/>
      <c r="BH208" s="9"/>
      <c r="BI208" s="12"/>
      <c r="BL208" s="9"/>
      <c r="BM208" s="1"/>
      <c r="BN208" s="68"/>
      <c r="BO208" s="76"/>
      <c r="BP208" s="76"/>
      <c r="BQ208" s="70"/>
      <c r="BR208" s="68"/>
      <c r="BS208" s="76"/>
      <c r="BT208" s="76"/>
      <c r="BU208" s="70"/>
      <c r="BV208" s="68"/>
      <c r="BW208" s="76"/>
      <c r="BX208" s="76"/>
      <c r="BY208" s="70"/>
      <c r="BZ208" s="68"/>
      <c r="CA208" s="69"/>
      <c r="CB208" s="69"/>
      <c r="CC208" s="70"/>
      <c r="CD208" s="68"/>
      <c r="CE208" s="69"/>
      <c r="CF208" s="69"/>
      <c r="CG208" s="70"/>
      <c r="CH208" s="5"/>
      <c r="CK208" s="9"/>
      <c r="CL208" s="12"/>
      <c r="CO208" s="9"/>
      <c r="CP208" s="12"/>
      <c r="CS208" s="9"/>
      <c r="CT208" s="12"/>
      <c r="CW208" s="9"/>
      <c r="CX208" s="12"/>
      <c r="DA208" s="9"/>
      <c r="DF208" s="12"/>
      <c r="DI208" s="9"/>
      <c r="DJ208" s="1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"/>
      <c r="DX208" s="12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9"/>
      <c r="EJ208" s="1"/>
      <c r="EK208" s="14"/>
      <c r="EL208" s="14"/>
      <c r="EM208" s="14"/>
      <c r="EN208" s="14"/>
      <c r="EO208" s="14"/>
      <c r="EP208" s="14"/>
      <c r="EQ208" s="14"/>
      <c r="ER208" s="14"/>
      <c r="ES208" s="14"/>
      <c r="EU208" s="14"/>
      <c r="EW208" s="1"/>
      <c r="EX208" s="14"/>
      <c r="EY208" s="14"/>
      <c r="EZ208" s="14"/>
      <c r="FA208" s="14"/>
      <c r="FB208" s="14"/>
      <c r="FC208" s="14"/>
      <c r="FD208" s="14"/>
      <c r="FE208" s="14"/>
      <c r="FF208" s="14"/>
      <c r="FH208" s="14"/>
      <c r="FJ208" s="1"/>
      <c r="FK208" s="14"/>
      <c r="FL208" s="14"/>
      <c r="FM208" s="14"/>
      <c r="FN208" s="14"/>
      <c r="FO208" s="14"/>
      <c r="FP208" s="14"/>
      <c r="FQ208" s="14"/>
      <c r="FR208" s="14"/>
      <c r="FS208" s="14"/>
      <c r="FT208" s="12"/>
      <c r="FU208" s="14"/>
      <c r="FV208" s="9"/>
    </row>
    <row r="209" spans="1:178" ht="14.65" thickBot="1" x14ac:dyDescent="0.5">
      <c r="A209" s="24" t="s">
        <v>136</v>
      </c>
      <c r="B209" s="9" t="s">
        <v>142</v>
      </c>
      <c r="C209" s="1"/>
      <c r="D209" s="14"/>
      <c r="E209" s="14"/>
      <c r="F209" s="14"/>
      <c r="G209" s="160"/>
      <c r="H209" s="159"/>
      <c r="I209" s="159"/>
      <c r="J209" s="14"/>
      <c r="K209" s="14"/>
      <c r="L209" s="14"/>
      <c r="M209" s="14"/>
      <c r="N209" s="14"/>
      <c r="O209" s="14"/>
      <c r="P209" s="1"/>
      <c r="Q209" s="68"/>
      <c r="R209" s="69"/>
      <c r="S209" s="69"/>
      <c r="T209" s="70">
        <f t="shared" si="43"/>
        <v>0</v>
      </c>
      <c r="U209" s="68"/>
      <c r="V209" s="69"/>
      <c r="W209" s="69"/>
      <c r="X209" s="70">
        <f t="shared" si="44"/>
        <v>0</v>
      </c>
      <c r="Y209" s="68"/>
      <c r="Z209" s="69"/>
      <c r="AA209" s="69"/>
      <c r="AB209" s="70">
        <f t="shared" si="45"/>
        <v>0</v>
      </c>
      <c r="AC209" s="172"/>
      <c r="AD209" s="170"/>
      <c r="AE209" s="170"/>
      <c r="AF209" s="168">
        <f t="shared" si="46"/>
        <v>0</v>
      </c>
      <c r="AG209" s="170"/>
      <c r="AH209" s="170"/>
      <c r="AI209" s="170"/>
      <c r="AJ209" s="168">
        <f t="shared" si="47"/>
        <v>0</v>
      </c>
      <c r="AK209" s="169"/>
      <c r="AL209" s="169"/>
      <c r="AM209" s="169"/>
      <c r="AN209" s="168">
        <f t="shared" si="48"/>
        <v>0</v>
      </c>
      <c r="AO209" s="12"/>
      <c r="AR209" s="9"/>
      <c r="AS209" s="12"/>
      <c r="AV209" s="9"/>
      <c r="AW209" s="12"/>
      <c r="AZ209" s="9"/>
      <c r="BA209" s="12"/>
      <c r="BD209" s="9"/>
      <c r="BE209" s="12"/>
      <c r="BH209" s="9"/>
      <c r="BI209" s="12"/>
      <c r="BL209" s="9"/>
      <c r="BM209" s="1"/>
      <c r="BN209" s="68"/>
      <c r="BO209" s="76"/>
      <c r="BP209" s="76"/>
      <c r="BQ209" s="70"/>
      <c r="BR209" s="68"/>
      <c r="BS209" s="76"/>
      <c r="BT209" s="76"/>
      <c r="BU209" s="70"/>
      <c r="BV209" s="68"/>
      <c r="BW209" s="76"/>
      <c r="BX209" s="76"/>
      <c r="BY209" s="70"/>
      <c r="BZ209" s="68"/>
      <c r="CA209" s="69"/>
      <c r="CB209" s="69"/>
      <c r="CC209" s="70"/>
      <c r="CD209" s="68"/>
      <c r="CE209" s="69"/>
      <c r="CF209" s="69"/>
      <c r="CG209" s="70"/>
      <c r="CH209" s="5"/>
      <c r="CK209" s="9"/>
      <c r="CL209" s="12"/>
      <c r="CO209" s="9"/>
      <c r="CP209" s="12"/>
      <c r="CS209" s="9"/>
      <c r="CT209" s="12"/>
      <c r="CW209" s="9"/>
      <c r="CX209" s="12"/>
      <c r="DA209" s="9"/>
      <c r="DF209" s="12"/>
      <c r="DI209" s="9"/>
      <c r="DJ209" s="1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"/>
      <c r="DX209" s="12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9"/>
      <c r="EJ209" s="1"/>
      <c r="EK209" s="14"/>
      <c r="EL209" s="14"/>
      <c r="EM209" s="14"/>
      <c r="EN209" s="14"/>
      <c r="EO209" s="14"/>
      <c r="EP209" s="14"/>
      <c r="EQ209" s="14"/>
      <c r="ER209" s="14"/>
      <c r="ES209" s="14"/>
      <c r="EU209" s="14"/>
      <c r="EW209" s="1"/>
      <c r="EX209" s="14"/>
      <c r="EY209" s="14"/>
      <c r="EZ209" s="14"/>
      <c r="FA209" s="14"/>
      <c r="FB209" s="14"/>
      <c r="FC209" s="14"/>
      <c r="FD209" s="14"/>
      <c r="FE209" s="14"/>
      <c r="FF209" s="14"/>
      <c r="FH209" s="14"/>
      <c r="FJ209" s="1"/>
      <c r="FK209" s="14"/>
      <c r="FL209" s="14"/>
      <c r="FM209" s="14"/>
      <c r="FN209" s="14"/>
      <c r="FO209" s="14"/>
      <c r="FP209" s="14"/>
      <c r="FQ209" s="14"/>
      <c r="FR209" s="14"/>
      <c r="FS209" s="14"/>
      <c r="FT209" s="12"/>
      <c r="FU209" s="14"/>
      <c r="FV209" s="9"/>
    </row>
    <row r="210" spans="1:178" ht="14.65" thickBot="1" x14ac:dyDescent="0.5">
      <c r="A210" s="24" t="s">
        <v>137</v>
      </c>
      <c r="B210" s="9" t="s">
        <v>142</v>
      </c>
      <c r="C210" s="1"/>
      <c r="D210" s="14"/>
      <c r="E210" s="14"/>
      <c r="F210" s="14">
        <v>1</v>
      </c>
      <c r="G210" s="158">
        <v>1</v>
      </c>
      <c r="H210" s="158">
        <v>4</v>
      </c>
      <c r="I210" s="158">
        <v>3</v>
      </c>
      <c r="J210" s="14"/>
      <c r="K210" s="14"/>
      <c r="L210" s="14"/>
      <c r="M210" s="14"/>
      <c r="N210" s="14"/>
      <c r="O210" s="14"/>
      <c r="P210" s="1"/>
      <c r="Q210" s="68"/>
      <c r="R210" s="69"/>
      <c r="S210" s="69"/>
      <c r="T210" s="70">
        <f t="shared" si="43"/>
        <v>0</v>
      </c>
      <c r="U210" s="68"/>
      <c r="V210" s="69"/>
      <c r="W210" s="69"/>
      <c r="X210" s="70">
        <f t="shared" si="44"/>
        <v>0</v>
      </c>
      <c r="Y210" s="68">
        <v>57.8</v>
      </c>
      <c r="Z210" s="69"/>
      <c r="AA210" s="69"/>
      <c r="AB210" s="70">
        <f t="shared" si="45"/>
        <v>57.8</v>
      </c>
      <c r="AC210" s="166">
        <v>1.95</v>
      </c>
      <c r="AD210" s="170"/>
      <c r="AE210" s="170"/>
      <c r="AF210" s="168">
        <f t="shared" si="46"/>
        <v>1.95</v>
      </c>
      <c r="AG210" s="167">
        <v>35060.75</v>
      </c>
      <c r="AH210" s="170"/>
      <c r="AI210" s="170"/>
      <c r="AJ210" s="168">
        <f t="shared" si="47"/>
        <v>35060.75</v>
      </c>
      <c r="AK210" s="167">
        <v>53466.44</v>
      </c>
      <c r="AL210" s="169"/>
      <c r="AM210" s="169"/>
      <c r="AN210" s="168">
        <f t="shared" si="48"/>
        <v>53466.44</v>
      </c>
      <c r="AO210" s="12"/>
      <c r="AR210" s="9"/>
      <c r="AS210" s="12"/>
      <c r="AV210" s="9"/>
      <c r="AW210" s="12"/>
      <c r="AZ210" s="9"/>
      <c r="BA210" s="12"/>
      <c r="BD210" s="9"/>
      <c r="BE210" s="12"/>
      <c r="BH210" s="9"/>
      <c r="BI210" s="12"/>
      <c r="BL210" s="9"/>
      <c r="BM210" s="1"/>
      <c r="BN210" s="68"/>
      <c r="BO210" s="76"/>
      <c r="BP210" s="76"/>
      <c r="BQ210" s="70"/>
      <c r="BR210" s="68"/>
      <c r="BS210" s="76"/>
      <c r="BT210" s="76"/>
      <c r="BU210" s="70"/>
      <c r="BV210" s="68"/>
      <c r="BW210" s="76"/>
      <c r="BX210" s="76"/>
      <c r="BY210" s="70"/>
      <c r="BZ210" s="68"/>
      <c r="CA210" s="69"/>
      <c r="CB210" s="69"/>
      <c r="CC210" s="70"/>
      <c r="CD210" s="68"/>
      <c r="CE210" s="69"/>
      <c r="CF210" s="69"/>
      <c r="CG210" s="70"/>
      <c r="CH210" s="5"/>
      <c r="CK210" s="9"/>
      <c r="CL210" s="12"/>
      <c r="CO210" s="9"/>
      <c r="CP210" s="12"/>
      <c r="CS210" s="9"/>
      <c r="CT210" s="12"/>
      <c r="CW210" s="9"/>
      <c r="CX210" s="12"/>
      <c r="DA210" s="9"/>
      <c r="DF210" s="12"/>
      <c r="DI210" s="9"/>
      <c r="DJ210" s="1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"/>
      <c r="DX210" s="12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9"/>
      <c r="EJ210" s="1"/>
      <c r="EK210" s="14"/>
      <c r="EL210" s="14"/>
      <c r="EM210" s="14"/>
      <c r="EN210" s="14"/>
      <c r="EO210" s="14"/>
      <c r="EP210" s="14"/>
      <c r="EQ210" s="14"/>
      <c r="ER210" s="14"/>
      <c r="ES210" s="14"/>
      <c r="EU210" s="14"/>
      <c r="EW210" s="1"/>
      <c r="EX210" s="14"/>
      <c r="EY210" s="14"/>
      <c r="EZ210" s="14"/>
      <c r="FA210" s="14"/>
      <c r="FB210" s="14"/>
      <c r="FC210" s="14"/>
      <c r="FD210" s="14"/>
      <c r="FE210" s="14"/>
      <c r="FF210" s="14"/>
      <c r="FH210" s="14"/>
      <c r="FJ210" s="1"/>
      <c r="FK210" s="14"/>
      <c r="FL210" s="14"/>
      <c r="FM210" s="14"/>
      <c r="FN210" s="14"/>
      <c r="FO210" s="14"/>
      <c r="FP210" s="14"/>
      <c r="FQ210" s="14"/>
      <c r="FR210" s="14"/>
      <c r="FS210" s="14"/>
      <c r="FT210" s="12"/>
      <c r="FU210" s="14"/>
      <c r="FV210" s="9"/>
    </row>
    <row r="211" spans="1:178" ht="14.65" thickBot="1" x14ac:dyDescent="0.5">
      <c r="A211" s="24" t="s">
        <v>138</v>
      </c>
      <c r="B211" s="9" t="s">
        <v>142</v>
      </c>
      <c r="C211" s="1"/>
      <c r="D211" s="14">
        <v>25</v>
      </c>
      <c r="E211" s="14">
        <v>25</v>
      </c>
      <c r="F211" s="14">
        <v>18</v>
      </c>
      <c r="G211" s="158">
        <v>20</v>
      </c>
      <c r="H211" s="158">
        <v>20</v>
      </c>
      <c r="I211" s="158">
        <v>19</v>
      </c>
      <c r="J211" s="14"/>
      <c r="K211" s="14"/>
      <c r="L211" s="14"/>
      <c r="M211" s="14"/>
      <c r="N211" s="14"/>
      <c r="O211" s="14"/>
      <c r="P211" s="1"/>
      <c r="Q211" s="68">
        <v>4474.47</v>
      </c>
      <c r="R211" s="69"/>
      <c r="S211" s="69">
        <v>45904.07</v>
      </c>
      <c r="T211" s="70">
        <f t="shared" si="43"/>
        <v>50378.54</v>
      </c>
      <c r="U211" s="68">
        <v>4727.41</v>
      </c>
      <c r="V211" s="69">
        <v>125.69</v>
      </c>
      <c r="W211" s="69">
        <v>30883.56</v>
      </c>
      <c r="X211" s="70">
        <f t="shared" si="44"/>
        <v>35736.660000000003</v>
      </c>
      <c r="Y211" s="68">
        <v>20961.150000000001</v>
      </c>
      <c r="Z211" s="69">
        <v>80</v>
      </c>
      <c r="AA211" s="69">
        <v>31203.59</v>
      </c>
      <c r="AB211" s="70">
        <f t="shared" si="45"/>
        <v>52244.740000000005</v>
      </c>
      <c r="AC211" s="166">
        <v>176.28</v>
      </c>
      <c r="AD211" s="167">
        <v>371.19</v>
      </c>
      <c r="AE211" s="167">
        <v>27052.38</v>
      </c>
      <c r="AF211" s="168">
        <f t="shared" si="46"/>
        <v>27599.850000000002</v>
      </c>
      <c r="AG211" s="167">
        <v>8016.3</v>
      </c>
      <c r="AH211" s="167">
        <v>457.75</v>
      </c>
      <c r="AI211" s="167">
        <v>26644.67</v>
      </c>
      <c r="AJ211" s="168">
        <f t="shared" si="47"/>
        <v>35118.720000000001</v>
      </c>
      <c r="AK211" s="167">
        <v>13111.12</v>
      </c>
      <c r="AL211" s="169"/>
      <c r="AM211" s="167">
        <v>41185.519999999997</v>
      </c>
      <c r="AN211" s="168">
        <f t="shared" si="48"/>
        <v>54296.639999999999</v>
      </c>
      <c r="AO211" s="12"/>
      <c r="AR211" s="9"/>
      <c r="AS211" s="12"/>
      <c r="AV211" s="9"/>
      <c r="AW211" s="12"/>
      <c r="AZ211" s="9"/>
      <c r="BA211" s="12"/>
      <c r="BD211" s="9"/>
      <c r="BE211" s="12"/>
      <c r="BH211" s="9"/>
      <c r="BI211" s="12"/>
      <c r="BL211" s="9"/>
      <c r="BM211" s="1"/>
      <c r="BN211" s="68"/>
      <c r="BO211" s="76"/>
      <c r="BP211" s="76"/>
      <c r="BQ211" s="70"/>
      <c r="BR211" s="68"/>
      <c r="BS211" s="76"/>
      <c r="BT211" s="76"/>
      <c r="BU211" s="70"/>
      <c r="BV211" s="68"/>
      <c r="BW211" s="76"/>
      <c r="BX211" s="76"/>
      <c r="BY211" s="70"/>
      <c r="BZ211" s="68"/>
      <c r="CA211" s="69"/>
      <c r="CB211" s="69"/>
      <c r="CC211" s="70"/>
      <c r="CD211" s="68"/>
      <c r="CE211" s="69"/>
      <c r="CF211" s="69"/>
      <c r="CG211" s="70"/>
      <c r="CH211" s="5"/>
      <c r="CK211" s="9"/>
      <c r="CL211" s="12"/>
      <c r="CO211" s="9"/>
      <c r="CP211" s="12"/>
      <c r="CS211" s="9"/>
      <c r="CT211" s="12"/>
      <c r="CW211" s="9"/>
      <c r="CX211" s="12"/>
      <c r="DA211" s="9"/>
      <c r="DF211" s="12"/>
      <c r="DI211" s="9"/>
      <c r="DJ211" s="1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"/>
      <c r="DX211" s="12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9"/>
      <c r="EJ211" s="1"/>
      <c r="EK211" s="14"/>
      <c r="EL211" s="14"/>
      <c r="EM211" s="14"/>
      <c r="EN211" s="14"/>
      <c r="EO211" s="14"/>
      <c r="EP211" s="14"/>
      <c r="EQ211" s="14"/>
      <c r="ER211" s="14"/>
      <c r="ES211" s="14"/>
      <c r="EU211" s="14"/>
      <c r="EW211" s="1"/>
      <c r="EX211" s="14"/>
      <c r="EY211" s="14"/>
      <c r="EZ211" s="14"/>
      <c r="FA211" s="14"/>
      <c r="FB211" s="14"/>
      <c r="FC211" s="14"/>
      <c r="FD211" s="14"/>
      <c r="FE211" s="14"/>
      <c r="FF211" s="14"/>
      <c r="FH211" s="14"/>
      <c r="FJ211" s="1"/>
      <c r="FK211" s="14"/>
      <c r="FL211" s="14"/>
      <c r="FM211" s="14"/>
      <c r="FN211" s="14"/>
      <c r="FO211" s="14"/>
      <c r="FP211" s="14"/>
      <c r="FQ211" s="14"/>
      <c r="FR211" s="14"/>
      <c r="FS211" s="14"/>
      <c r="FT211" s="12"/>
      <c r="FU211" s="14"/>
      <c r="FV211" s="9"/>
    </row>
    <row r="212" spans="1:178" ht="14.65" thickBot="1" x14ac:dyDescent="0.5">
      <c r="A212" s="24" t="s">
        <v>139</v>
      </c>
      <c r="B212" s="9" t="s">
        <v>142</v>
      </c>
      <c r="C212" s="1"/>
      <c r="D212" s="14">
        <v>2</v>
      </c>
      <c r="E212" s="14">
        <v>2</v>
      </c>
      <c r="F212" s="14">
        <v>2</v>
      </c>
      <c r="G212" s="158">
        <v>2</v>
      </c>
      <c r="H212" s="158">
        <v>2</v>
      </c>
      <c r="I212" s="158">
        <v>1</v>
      </c>
      <c r="J212" s="14"/>
      <c r="K212" s="14"/>
      <c r="L212" s="14"/>
      <c r="M212" s="14"/>
      <c r="N212" s="14"/>
      <c r="O212" s="14"/>
      <c r="P212" s="1"/>
      <c r="Q212" s="68"/>
      <c r="R212" s="69">
        <v>42.4</v>
      </c>
      <c r="S212" s="69">
        <v>4027.27</v>
      </c>
      <c r="T212" s="70">
        <f t="shared" si="43"/>
        <v>4069.67</v>
      </c>
      <c r="U212" s="68">
        <v>0.1</v>
      </c>
      <c r="V212" s="69"/>
      <c r="W212" s="69">
        <v>63.6</v>
      </c>
      <c r="X212" s="70">
        <f t="shared" si="44"/>
        <v>63.7</v>
      </c>
      <c r="Y212" s="68">
        <v>77.95</v>
      </c>
      <c r="Z212" s="69">
        <v>42.4</v>
      </c>
      <c r="AA212" s="69"/>
      <c r="AB212" s="70">
        <f t="shared" si="45"/>
        <v>120.35</v>
      </c>
      <c r="AC212" s="172"/>
      <c r="AD212" s="167">
        <v>156.44</v>
      </c>
      <c r="AE212" s="167">
        <v>63.6</v>
      </c>
      <c r="AF212" s="168">
        <f t="shared" si="46"/>
        <v>220.04</v>
      </c>
      <c r="AG212" s="167">
        <v>21.2</v>
      </c>
      <c r="AH212" s="170"/>
      <c r="AI212" s="167">
        <v>236.33</v>
      </c>
      <c r="AJ212" s="168">
        <f t="shared" si="47"/>
        <v>257.53000000000003</v>
      </c>
      <c r="AK212" s="169"/>
      <c r="AL212" s="169"/>
      <c r="AM212" s="167">
        <v>10863.49</v>
      </c>
      <c r="AN212" s="168">
        <f t="shared" si="48"/>
        <v>10863.49</v>
      </c>
      <c r="AO212" s="12"/>
      <c r="AR212" s="9"/>
      <c r="AS212" s="12"/>
      <c r="AV212" s="9"/>
      <c r="AW212" s="12"/>
      <c r="AZ212" s="9"/>
      <c r="BA212" s="12"/>
      <c r="BD212" s="9"/>
      <c r="BE212" s="12"/>
      <c r="BH212" s="9"/>
      <c r="BI212" s="12"/>
      <c r="BL212" s="9"/>
      <c r="BM212" s="1"/>
      <c r="BN212" s="68"/>
      <c r="BO212" s="76"/>
      <c r="BP212" s="76"/>
      <c r="BQ212" s="70"/>
      <c r="BR212" s="68"/>
      <c r="BS212" s="76"/>
      <c r="BT212" s="76"/>
      <c r="BU212" s="70"/>
      <c r="BV212" s="68"/>
      <c r="BW212" s="76"/>
      <c r="BX212" s="76"/>
      <c r="BY212" s="70"/>
      <c r="BZ212" s="68"/>
      <c r="CA212" s="69"/>
      <c r="CB212" s="69"/>
      <c r="CC212" s="70"/>
      <c r="CD212" s="68"/>
      <c r="CE212" s="69"/>
      <c r="CF212" s="69"/>
      <c r="CG212" s="70"/>
      <c r="CH212" s="5"/>
      <c r="CK212" s="9"/>
      <c r="CL212" s="12"/>
      <c r="CO212" s="9"/>
      <c r="CP212" s="12"/>
      <c r="CS212" s="9"/>
      <c r="CT212" s="12"/>
      <c r="CW212" s="9"/>
      <c r="CX212" s="12"/>
      <c r="DA212" s="9"/>
      <c r="DF212" s="12"/>
      <c r="DI212" s="9"/>
      <c r="DJ212" s="1"/>
      <c r="DK212" s="14"/>
      <c r="DL212" s="14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1"/>
      <c r="DX212" s="12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9"/>
      <c r="EJ212" s="1"/>
      <c r="EK212" s="14"/>
      <c r="EL212" s="14"/>
      <c r="EM212" s="14"/>
      <c r="EN212" s="14"/>
      <c r="EO212" s="14"/>
      <c r="EP212" s="14"/>
      <c r="EQ212" s="14"/>
      <c r="ER212" s="14"/>
      <c r="ES212" s="14"/>
      <c r="EU212" s="14"/>
      <c r="EW212" s="1"/>
      <c r="EX212" s="14"/>
      <c r="EY212" s="14"/>
      <c r="EZ212" s="14"/>
      <c r="FA212" s="14"/>
      <c r="FB212" s="14"/>
      <c r="FC212" s="14"/>
      <c r="FD212" s="14"/>
      <c r="FE212" s="14"/>
      <c r="FF212" s="14"/>
      <c r="FH212" s="14"/>
      <c r="FJ212" s="1"/>
      <c r="FK212" s="14"/>
      <c r="FL212" s="14"/>
      <c r="FM212" s="14"/>
      <c r="FN212" s="14"/>
      <c r="FO212" s="14"/>
      <c r="FP212" s="14"/>
      <c r="FQ212" s="14"/>
      <c r="FR212" s="14"/>
      <c r="FS212" s="14"/>
      <c r="FT212" s="12"/>
      <c r="FU212" s="14"/>
      <c r="FV212" s="9"/>
    </row>
    <row r="213" spans="1:178" ht="14.65" thickBot="1" x14ac:dyDescent="0.5">
      <c r="A213" s="24" t="s">
        <v>140</v>
      </c>
      <c r="B213" s="9" t="s">
        <v>142</v>
      </c>
      <c r="C213" s="1"/>
      <c r="D213" s="14"/>
      <c r="E213" s="14"/>
      <c r="F213" s="14"/>
      <c r="G213" s="160"/>
      <c r="H213" s="159"/>
      <c r="I213" s="159"/>
      <c r="J213" s="14"/>
      <c r="K213" s="14"/>
      <c r="L213" s="14"/>
      <c r="M213" s="14"/>
      <c r="N213" s="14"/>
      <c r="O213" s="14"/>
      <c r="P213" s="1"/>
      <c r="Q213" s="68"/>
      <c r="R213" s="69"/>
      <c r="S213" s="69"/>
      <c r="T213" s="70">
        <f t="shared" si="43"/>
        <v>0</v>
      </c>
      <c r="U213" s="68"/>
      <c r="V213" s="69"/>
      <c r="W213" s="69"/>
      <c r="X213" s="70">
        <f t="shared" si="44"/>
        <v>0</v>
      </c>
      <c r="Y213" s="68"/>
      <c r="Z213" s="69"/>
      <c r="AA213" s="69"/>
      <c r="AB213" s="70">
        <f t="shared" si="45"/>
        <v>0</v>
      </c>
      <c r="AC213" s="172"/>
      <c r="AD213" s="170"/>
      <c r="AE213" s="170"/>
      <c r="AF213" s="168">
        <f t="shared" si="46"/>
        <v>0</v>
      </c>
      <c r="AG213" s="170"/>
      <c r="AH213" s="170"/>
      <c r="AI213" s="170"/>
      <c r="AJ213" s="168">
        <f t="shared" si="47"/>
        <v>0</v>
      </c>
      <c r="AK213" s="169"/>
      <c r="AL213" s="169"/>
      <c r="AM213" s="169"/>
      <c r="AN213" s="168">
        <f t="shared" si="48"/>
        <v>0</v>
      </c>
      <c r="AO213" s="12"/>
      <c r="AR213" s="9"/>
      <c r="AS213" s="12"/>
      <c r="AV213" s="9"/>
      <c r="AW213" s="12"/>
      <c r="AZ213" s="9"/>
      <c r="BA213" s="12"/>
      <c r="BD213" s="9"/>
      <c r="BE213" s="12"/>
      <c r="BH213" s="9"/>
      <c r="BI213" s="12"/>
      <c r="BL213" s="9"/>
      <c r="BM213" s="1"/>
      <c r="BN213" s="68"/>
      <c r="BO213" s="76"/>
      <c r="BP213" s="76"/>
      <c r="BQ213" s="70"/>
      <c r="BR213" s="68"/>
      <c r="BS213" s="76"/>
      <c r="BT213" s="76"/>
      <c r="BU213" s="70"/>
      <c r="BV213" s="68"/>
      <c r="BW213" s="76"/>
      <c r="BX213" s="76"/>
      <c r="BY213" s="70"/>
      <c r="BZ213" s="68"/>
      <c r="CA213" s="69"/>
      <c r="CB213" s="69"/>
      <c r="CC213" s="70"/>
      <c r="CD213" s="68"/>
      <c r="CE213" s="69"/>
      <c r="CF213" s="69"/>
      <c r="CG213" s="70"/>
      <c r="CH213" s="5"/>
      <c r="CK213" s="9"/>
      <c r="CL213" s="12"/>
      <c r="CO213" s="9"/>
      <c r="CP213" s="12"/>
      <c r="CS213" s="9"/>
      <c r="CT213" s="12"/>
      <c r="CW213" s="9"/>
      <c r="CX213" s="12"/>
      <c r="DA213" s="9"/>
      <c r="DF213" s="12"/>
      <c r="DI213" s="9"/>
      <c r="DJ213" s="1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"/>
      <c r="DX213" s="12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9"/>
      <c r="EJ213" s="1"/>
      <c r="EK213" s="14"/>
      <c r="EL213" s="14"/>
      <c r="EM213" s="14"/>
      <c r="EN213" s="14"/>
      <c r="EO213" s="14"/>
      <c r="EP213" s="14"/>
      <c r="EQ213" s="14"/>
      <c r="ER213" s="14"/>
      <c r="ES213" s="14"/>
      <c r="EU213" s="14"/>
      <c r="EW213" s="1"/>
      <c r="EX213" s="14"/>
      <c r="EY213" s="14"/>
      <c r="EZ213" s="14"/>
      <c r="FA213" s="14"/>
      <c r="FB213" s="14"/>
      <c r="FC213" s="14"/>
      <c r="FD213" s="14"/>
      <c r="FE213" s="14"/>
      <c r="FF213" s="14"/>
      <c r="FH213" s="14"/>
      <c r="FJ213" s="1"/>
      <c r="FK213" s="14"/>
      <c r="FL213" s="14"/>
      <c r="FM213" s="14"/>
      <c r="FN213" s="14"/>
      <c r="FO213" s="14"/>
      <c r="FP213" s="14"/>
      <c r="FQ213" s="14"/>
      <c r="FR213" s="14"/>
      <c r="FS213" s="14"/>
      <c r="FT213" s="12"/>
      <c r="FU213" s="14"/>
      <c r="FV213" s="9"/>
    </row>
    <row r="214" spans="1:178" ht="14.65" thickBot="1" x14ac:dyDescent="0.5">
      <c r="A214" s="25" t="s">
        <v>141</v>
      </c>
      <c r="B214" s="11" t="s">
        <v>142</v>
      </c>
      <c r="C214" s="26"/>
      <c r="D214" s="15">
        <v>1</v>
      </c>
      <c r="E214" s="15">
        <v>1</v>
      </c>
      <c r="F214" s="15">
        <v>1</v>
      </c>
      <c r="G214" s="165"/>
      <c r="H214" s="161">
        <v>1</v>
      </c>
      <c r="I214" s="162">
        <v>1</v>
      </c>
      <c r="J214" s="15"/>
      <c r="K214" s="15"/>
      <c r="L214" s="15"/>
      <c r="M214" s="15"/>
      <c r="N214" s="15"/>
      <c r="O214" s="15"/>
      <c r="P214" s="26"/>
      <c r="Q214" s="71"/>
      <c r="R214" s="72"/>
      <c r="S214" s="72">
        <v>3205.03</v>
      </c>
      <c r="T214" s="70">
        <f t="shared" si="43"/>
        <v>3205.03</v>
      </c>
      <c r="U214" s="71"/>
      <c r="V214" s="72"/>
      <c r="W214" s="72">
        <v>3265.03</v>
      </c>
      <c r="X214" s="73">
        <f t="shared" si="44"/>
        <v>3265.03</v>
      </c>
      <c r="Y214" s="71"/>
      <c r="Z214" s="72"/>
      <c r="AA214" s="72">
        <v>3325.03</v>
      </c>
      <c r="AB214" s="73">
        <f t="shared" si="45"/>
        <v>3325.03</v>
      </c>
      <c r="AC214" s="183"/>
      <c r="AD214" s="184"/>
      <c r="AE214" s="184"/>
      <c r="AF214" s="175">
        <f t="shared" si="46"/>
        <v>0</v>
      </c>
      <c r="AG214" s="185">
        <v>60</v>
      </c>
      <c r="AH214" s="184"/>
      <c r="AI214" s="184"/>
      <c r="AJ214" s="175">
        <f t="shared" si="47"/>
        <v>60</v>
      </c>
      <c r="AK214" s="186"/>
      <c r="AL214" s="177">
        <v>274.3</v>
      </c>
      <c r="AM214" s="187"/>
      <c r="AN214" s="178">
        <f t="shared" si="48"/>
        <v>274.3</v>
      </c>
      <c r="AO214" s="13"/>
      <c r="AP214" s="10"/>
      <c r="AQ214" s="10"/>
      <c r="AR214" s="11"/>
      <c r="AS214" s="13"/>
      <c r="AT214" s="10"/>
      <c r="AU214" s="10"/>
      <c r="AV214" s="11"/>
      <c r="AW214" s="13"/>
      <c r="AX214" s="10"/>
      <c r="AY214" s="10"/>
      <c r="AZ214" s="11"/>
      <c r="BA214" s="13"/>
      <c r="BB214" s="10"/>
      <c r="BC214" s="10"/>
      <c r="BD214" s="11"/>
      <c r="BE214" s="13"/>
      <c r="BF214" s="10"/>
      <c r="BG214" s="10"/>
      <c r="BH214" s="11"/>
      <c r="BI214" s="13"/>
      <c r="BJ214" s="10"/>
      <c r="BK214" s="10"/>
      <c r="BL214" s="11"/>
      <c r="BM214" s="26"/>
      <c r="BN214" s="71"/>
      <c r="BO214" s="72"/>
      <c r="BP214" s="72"/>
      <c r="BQ214" s="73"/>
      <c r="BR214" s="71"/>
      <c r="BS214" s="72"/>
      <c r="BT214" s="72"/>
      <c r="BU214" s="73"/>
      <c r="BV214" s="68"/>
      <c r="BW214" s="76"/>
      <c r="BX214" s="76"/>
      <c r="BY214" s="70"/>
      <c r="BZ214" s="68"/>
      <c r="CA214" s="69"/>
      <c r="CB214" s="69"/>
      <c r="CC214" s="70"/>
      <c r="CD214" s="68"/>
      <c r="CE214" s="69"/>
      <c r="CF214" s="69"/>
      <c r="CG214" s="70"/>
      <c r="CH214" s="5"/>
      <c r="CK214" s="9"/>
      <c r="CL214" s="12"/>
      <c r="CO214" s="9"/>
      <c r="CP214" s="12"/>
      <c r="CS214" s="9"/>
      <c r="CT214" s="12"/>
      <c r="CW214" s="9"/>
      <c r="CX214" s="12"/>
      <c r="DA214" s="9"/>
      <c r="DF214" s="12"/>
      <c r="DI214" s="9"/>
      <c r="DJ214" s="26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26"/>
      <c r="DX214" s="13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1"/>
      <c r="EJ214" s="26"/>
      <c r="EK214" s="15"/>
      <c r="EL214" s="15"/>
      <c r="EM214" s="15"/>
      <c r="EN214" s="15"/>
      <c r="EO214" s="15"/>
      <c r="EP214" s="15"/>
      <c r="EQ214" s="15"/>
      <c r="ER214" s="15"/>
      <c r="ES214" s="15"/>
      <c r="ET214" s="10"/>
      <c r="EU214" s="15"/>
      <c r="EV214" s="10"/>
      <c r="EW214" s="26"/>
      <c r="EX214" s="15"/>
      <c r="EY214" s="15"/>
      <c r="EZ214" s="15"/>
      <c r="FA214" s="15"/>
      <c r="FB214" s="15"/>
      <c r="FC214" s="15"/>
      <c r="FD214" s="15"/>
      <c r="FE214" s="15"/>
      <c r="FF214" s="15"/>
      <c r="FG214" s="10"/>
      <c r="FH214" s="15"/>
      <c r="FI214" s="10"/>
      <c r="FJ214" s="26"/>
      <c r="FK214" s="15"/>
      <c r="FL214" s="15"/>
      <c r="FM214" s="15"/>
      <c r="FN214" s="15"/>
      <c r="FO214" s="15"/>
      <c r="FP214" s="15"/>
      <c r="FQ214" s="15"/>
      <c r="FR214" s="15"/>
      <c r="FS214" s="15"/>
      <c r="FT214" s="12"/>
      <c r="FU214" s="14"/>
      <c r="FV214" s="9"/>
    </row>
    <row r="215" spans="1:178" s="210" customFormat="1" ht="14.65" thickBot="1" x14ac:dyDescent="0.5">
      <c r="A215" s="269" t="s">
        <v>290</v>
      </c>
      <c r="B215" s="270"/>
      <c r="C215" s="58"/>
      <c r="D215" s="14">
        <f>SUM(D110:D214)</f>
        <v>55</v>
      </c>
      <c r="E215" s="14">
        <f t="shared" ref="E215:I215" si="49">SUM(E110:E214)</f>
        <v>53</v>
      </c>
      <c r="F215" s="14">
        <f t="shared" si="49"/>
        <v>42</v>
      </c>
      <c r="G215" s="14">
        <f t="shared" si="49"/>
        <v>39</v>
      </c>
      <c r="H215" s="14">
        <f t="shared" si="49"/>
        <v>46</v>
      </c>
      <c r="I215" s="244">
        <f t="shared" si="49"/>
        <v>37</v>
      </c>
      <c r="J215" s="14"/>
      <c r="K215" s="14"/>
      <c r="L215" s="14"/>
      <c r="M215" s="14"/>
      <c r="N215" s="14"/>
      <c r="O215" s="14"/>
      <c r="P215" s="58"/>
      <c r="Q215" s="251">
        <f t="shared" ref="Q215" si="50">SUM(Q110:Q214)</f>
        <v>10352.68</v>
      </c>
      <c r="R215" s="251">
        <f t="shared" ref="R215" si="51">SUM(R110:R214)</f>
        <v>2663.78</v>
      </c>
      <c r="S215" s="251">
        <f t="shared" ref="S215" si="52">SUM(S110:S214)</f>
        <v>98739.98</v>
      </c>
      <c r="T215" s="251">
        <f t="shared" ref="T215" si="53">SUM(T110:T214)</f>
        <v>111756.44</v>
      </c>
      <c r="U215" s="251">
        <f t="shared" ref="U215" si="54">SUM(U110:U214)</f>
        <v>21977.53</v>
      </c>
      <c r="V215" s="251">
        <f t="shared" ref="V215" si="55">SUM(V110:V214)</f>
        <v>3578.72</v>
      </c>
      <c r="W215" s="251">
        <f t="shared" ref="W215" si="56">SUM(W110:W214)</f>
        <v>83105.350000000006</v>
      </c>
      <c r="X215" s="251">
        <f t="shared" ref="X215" si="57">SUM(X110:X214)</f>
        <v>108661.59999999999</v>
      </c>
      <c r="Y215" s="251">
        <f t="shared" ref="Y215" si="58">SUM(Y110:Y214)</f>
        <v>29644.47</v>
      </c>
      <c r="Z215" s="251">
        <f t="shared" ref="Z215" si="59">SUM(Z110:Z214)</f>
        <v>470.84</v>
      </c>
      <c r="AA215" s="251">
        <f t="shared" ref="AA215" si="60">SUM(AA110:AA214)</f>
        <v>92683.32</v>
      </c>
      <c r="AB215" s="251">
        <f t="shared" ref="AB215" si="61">SUM(AB110:AB214)</f>
        <v>122798.63000000002</v>
      </c>
      <c r="AC215" s="251">
        <f t="shared" ref="AC215" si="62">SUM(AC110:AC214)</f>
        <v>1019.63</v>
      </c>
      <c r="AD215" s="251">
        <f t="shared" ref="AD215" si="63">SUM(AD110:AD214)</f>
        <v>527.63</v>
      </c>
      <c r="AE215" s="251">
        <f t="shared" ref="AE215" si="64">SUM(AE110:AE214)</f>
        <v>34938.78</v>
      </c>
      <c r="AF215" s="251">
        <f t="shared" ref="AF215" si="65">SUM(AF110:AF214)</f>
        <v>36486.04</v>
      </c>
      <c r="AG215" s="251">
        <f t="shared" ref="AG215" si="66">SUM(AG110:AG214)</f>
        <v>51851.95</v>
      </c>
      <c r="AH215" s="251">
        <f t="shared" ref="AH215" si="67">SUM(AH110:AH214)</f>
        <v>457.75</v>
      </c>
      <c r="AI215" s="251">
        <f t="shared" ref="AI215" si="68">SUM(AI110:AI214)</f>
        <v>37787.1</v>
      </c>
      <c r="AJ215" s="251">
        <f t="shared" ref="AJ215" si="69">SUM(AJ110:AJ214)</f>
        <v>90096.8</v>
      </c>
      <c r="AK215" s="251">
        <f t="shared" ref="AK215" si="70">SUM(AK110:AK214)</f>
        <v>69627.3</v>
      </c>
      <c r="AL215" s="251">
        <f t="shared" ref="AL215" si="71">SUM(AL110:AL214)</f>
        <v>3662.0800000000004</v>
      </c>
      <c r="AM215" s="251">
        <f t="shared" ref="AM215" si="72">SUM(AM110:AM214)</f>
        <v>64544.759999999995</v>
      </c>
      <c r="AN215" s="251">
        <f t="shared" ref="AN215" si="73">SUM(AN110:AN214)</f>
        <v>137834.13999999998</v>
      </c>
      <c r="AO215" s="12"/>
      <c r="AP215" s="5"/>
      <c r="AQ215" s="5"/>
      <c r="AR215" s="9"/>
      <c r="AS215" s="12"/>
      <c r="AT215" s="5"/>
      <c r="AU215" s="5"/>
      <c r="AV215" s="9"/>
      <c r="AW215" s="12"/>
      <c r="AX215" s="5"/>
      <c r="AY215" s="5"/>
      <c r="AZ215" s="9"/>
      <c r="BA215" s="12"/>
      <c r="BB215" s="5"/>
      <c r="BC215" s="5"/>
      <c r="BD215" s="9"/>
      <c r="BE215" s="12"/>
      <c r="BF215" s="5"/>
      <c r="BG215" s="5"/>
      <c r="BH215" s="9"/>
      <c r="BI215" s="12"/>
      <c r="BJ215" s="5"/>
      <c r="BK215" s="5"/>
      <c r="BL215" s="9"/>
      <c r="BM215" s="58"/>
      <c r="BN215" s="68"/>
      <c r="BO215" s="69"/>
      <c r="BP215" s="69"/>
      <c r="BQ215" s="70"/>
      <c r="BR215" s="68"/>
      <c r="BS215" s="69"/>
      <c r="BT215" s="69"/>
      <c r="BU215" s="70"/>
      <c r="BV215" s="69"/>
      <c r="BW215" s="76"/>
      <c r="BX215" s="76"/>
      <c r="BY215" s="70"/>
      <c r="BZ215" s="68"/>
      <c r="CA215" s="69"/>
      <c r="CB215" s="69"/>
      <c r="CC215" s="70"/>
      <c r="CD215" s="69"/>
      <c r="CE215" s="69"/>
      <c r="CF215" s="69"/>
      <c r="CG215" s="70"/>
      <c r="CH215" s="5"/>
      <c r="CK215" s="9"/>
      <c r="CL215" s="5"/>
      <c r="CO215" s="9"/>
      <c r="CP215" s="5"/>
      <c r="CS215" s="9"/>
      <c r="CT215" s="5"/>
      <c r="CW215" s="9"/>
      <c r="CX215" s="5"/>
      <c r="DA215" s="9"/>
      <c r="DF215" s="5"/>
      <c r="DI215" s="9"/>
      <c r="DJ215" s="58"/>
      <c r="DK215" s="14"/>
      <c r="DL215" s="14"/>
      <c r="DM215" s="14"/>
      <c r="DN215" s="14"/>
      <c r="DO215" s="14"/>
      <c r="DP215" s="14"/>
      <c r="DQ215" s="14"/>
      <c r="DR215" s="14"/>
      <c r="DS215" s="14"/>
      <c r="DT215" s="14"/>
      <c r="DU215" s="14"/>
      <c r="DV215" s="14"/>
      <c r="DW215" s="58"/>
      <c r="DX215" s="12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9"/>
      <c r="EJ215" s="58"/>
      <c r="EK215" s="14"/>
      <c r="EL215" s="14"/>
      <c r="EM215" s="14"/>
      <c r="EN215" s="14"/>
      <c r="EO215" s="14"/>
      <c r="EP215" s="14"/>
      <c r="EQ215" s="14"/>
      <c r="ER215" s="14"/>
      <c r="ES215" s="14"/>
      <c r="ET215" s="5"/>
      <c r="EU215" s="14"/>
      <c r="EV215" s="5"/>
      <c r="EW215" s="58"/>
      <c r="EX215" s="14"/>
      <c r="EY215" s="14"/>
      <c r="EZ215" s="14"/>
      <c r="FA215" s="14"/>
      <c r="FB215" s="14"/>
      <c r="FC215" s="14"/>
      <c r="FD215" s="14"/>
      <c r="FE215" s="14"/>
      <c r="FF215" s="14"/>
      <c r="FG215" s="5"/>
      <c r="FH215" s="14"/>
      <c r="FI215" s="5"/>
      <c r="FJ215" s="58"/>
      <c r="FK215" s="14"/>
      <c r="FL215" s="14"/>
      <c r="FM215" s="14"/>
      <c r="FN215" s="14"/>
      <c r="FO215" s="14"/>
      <c r="FP215" s="14"/>
      <c r="FQ215" s="14"/>
      <c r="FR215" s="14"/>
      <c r="FS215" s="14"/>
      <c r="FT215" s="12"/>
      <c r="FU215" s="14"/>
      <c r="FV215" s="9"/>
    </row>
    <row r="216" spans="1:178" ht="14.65" thickBot="1" x14ac:dyDescent="0.5">
      <c r="A216" s="17" t="s">
        <v>38</v>
      </c>
      <c r="B216" s="22" t="s">
        <v>144</v>
      </c>
      <c r="C216" s="19"/>
      <c r="D216" s="20">
        <v>79</v>
      </c>
      <c r="E216" s="20">
        <v>83</v>
      </c>
      <c r="F216" s="20">
        <v>97</v>
      </c>
      <c r="G216" s="157">
        <v>86</v>
      </c>
      <c r="H216" s="157">
        <v>88</v>
      </c>
      <c r="I216" s="158">
        <v>99</v>
      </c>
      <c r="J216" s="20"/>
      <c r="K216" s="20"/>
      <c r="L216" s="20"/>
      <c r="M216" s="20"/>
      <c r="N216" s="20"/>
      <c r="O216" s="20"/>
      <c r="P216" s="19"/>
      <c r="Q216" s="74">
        <v>2195.35</v>
      </c>
      <c r="R216" s="75">
        <v>533.05999999999995</v>
      </c>
      <c r="S216" s="75">
        <v>10495.26</v>
      </c>
      <c r="T216" s="70">
        <f t="shared" si="43"/>
        <v>13223.67</v>
      </c>
      <c r="U216" s="74">
        <v>2407.2600000000002</v>
      </c>
      <c r="V216" s="75">
        <v>1542.22</v>
      </c>
      <c r="W216" s="75">
        <v>10075.57</v>
      </c>
      <c r="X216" s="70">
        <f t="shared" si="44"/>
        <v>14025.05</v>
      </c>
      <c r="Y216" s="74">
        <v>3254.8</v>
      </c>
      <c r="Z216" s="75">
        <v>1504.38</v>
      </c>
      <c r="AA216" s="75">
        <v>11647.32</v>
      </c>
      <c r="AB216" s="70">
        <f t="shared" si="45"/>
        <v>16406.5</v>
      </c>
      <c r="AC216" s="188">
        <v>1344.77</v>
      </c>
      <c r="AD216" s="189">
        <v>2983.32</v>
      </c>
      <c r="AE216" s="189">
        <v>11879.05</v>
      </c>
      <c r="AF216" s="181">
        <f t="shared" si="46"/>
        <v>16207.14</v>
      </c>
      <c r="AG216" s="12">
        <v>2011.98</v>
      </c>
      <c r="AH216" s="5">
        <v>1536.36</v>
      </c>
      <c r="AI216" s="5">
        <v>13121.86</v>
      </c>
      <c r="AJ216" s="168">
        <f t="shared" si="47"/>
        <v>16670.2</v>
      </c>
      <c r="AK216" s="167">
        <v>1006.15</v>
      </c>
      <c r="AL216" s="167">
        <v>1798.98</v>
      </c>
      <c r="AM216" s="167">
        <v>14974.54</v>
      </c>
      <c r="AN216" s="168">
        <f t="shared" si="48"/>
        <v>17779.670000000002</v>
      </c>
      <c r="AO216" s="21"/>
      <c r="AP216" s="18"/>
      <c r="AQ216" s="18"/>
      <c r="AR216" s="22"/>
      <c r="AS216" s="21"/>
      <c r="AT216" s="18"/>
      <c r="AU216" s="18"/>
      <c r="AV216" s="22"/>
      <c r="AW216" s="21"/>
      <c r="AX216" s="18"/>
      <c r="AY216" s="18"/>
      <c r="AZ216" s="22"/>
      <c r="BA216" s="21"/>
      <c r="BB216" s="18"/>
      <c r="BC216" s="18"/>
      <c r="BD216" s="22"/>
      <c r="BE216" s="21"/>
      <c r="BF216" s="18"/>
      <c r="BG216" s="18"/>
      <c r="BH216" s="22"/>
      <c r="BI216" s="21"/>
      <c r="BJ216" s="18"/>
      <c r="BK216" s="18"/>
      <c r="BL216" s="22"/>
      <c r="BM216" s="19"/>
      <c r="BN216" s="74">
        <v>1.81</v>
      </c>
      <c r="BO216" s="75">
        <v>182.99</v>
      </c>
      <c r="BP216" s="75"/>
      <c r="BQ216" s="77">
        <f>SUM(BN216:BP216)</f>
        <v>184.8</v>
      </c>
      <c r="BR216" s="74"/>
      <c r="BS216" s="75">
        <v>60.26</v>
      </c>
      <c r="BT216" s="75"/>
      <c r="BU216" s="77">
        <f>SUM(BR216:BT216)</f>
        <v>60.26</v>
      </c>
      <c r="BV216" s="75">
        <v>183.57</v>
      </c>
      <c r="BW216" s="75"/>
      <c r="BX216" s="75">
        <v>114.33</v>
      </c>
      <c r="BY216" s="77">
        <f>SUM(BV216:BX216)</f>
        <v>297.89999999999998</v>
      </c>
      <c r="BZ216" s="192">
        <v>37.97</v>
      </c>
      <c r="CA216" s="193">
        <v>79.709999999999994</v>
      </c>
      <c r="CB216" s="194"/>
      <c r="CC216" s="195">
        <f>SUM(BZ216:CB216)</f>
        <v>117.67999999999999</v>
      </c>
      <c r="CD216" s="193">
        <v>100.36</v>
      </c>
      <c r="CE216" s="193">
        <v>71.319999999999993</v>
      </c>
      <c r="CF216" s="193">
        <v>131.83000000000001</v>
      </c>
      <c r="CG216" s="195">
        <f>SUM(CD216:CF216)</f>
        <v>303.51</v>
      </c>
      <c r="CH216" s="196"/>
      <c r="CI216" s="193">
        <v>148.93</v>
      </c>
      <c r="CJ216" s="193">
        <v>264.02999999999997</v>
      </c>
      <c r="CK216" s="197">
        <f>SUM(CH216:CJ216)</f>
        <v>412.96</v>
      </c>
      <c r="CL216" s="18"/>
      <c r="CM216" s="18"/>
      <c r="CN216" s="18"/>
      <c r="CO216" s="22"/>
      <c r="CP216" s="18"/>
      <c r="CQ216" s="18"/>
      <c r="CR216" s="18"/>
      <c r="CS216" s="22"/>
      <c r="CT216" s="18"/>
      <c r="CU216" s="18"/>
      <c r="CV216" s="18"/>
      <c r="CW216" s="22"/>
      <c r="CX216" s="18"/>
      <c r="CY216" s="18"/>
      <c r="CZ216" s="18"/>
      <c r="DA216" s="22"/>
      <c r="DB216" s="18"/>
      <c r="DC216" s="18"/>
      <c r="DD216" s="18"/>
      <c r="DE216" s="22"/>
      <c r="DF216" s="18"/>
      <c r="DG216" s="18"/>
      <c r="DH216" s="18"/>
      <c r="DI216" s="22"/>
      <c r="DJ216" s="19"/>
      <c r="DK216" s="23">
        <v>36.99</v>
      </c>
      <c r="DL216" s="23">
        <v>757.48</v>
      </c>
      <c r="DM216" s="23"/>
      <c r="DN216" s="23"/>
      <c r="DO216" s="23"/>
      <c r="DP216" s="23"/>
      <c r="DQ216" s="23"/>
      <c r="DR216" s="23"/>
      <c r="DS216" s="23"/>
      <c r="DT216" s="14"/>
      <c r="DU216" s="14"/>
      <c r="DV216" s="14"/>
      <c r="DW216" s="19"/>
      <c r="DX216" s="21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22"/>
      <c r="EJ216" s="19"/>
      <c r="EK216" s="23">
        <v>1</v>
      </c>
      <c r="EL216" s="23">
        <v>1</v>
      </c>
      <c r="EM216" s="23"/>
      <c r="EN216" s="23"/>
      <c r="EO216" s="23"/>
      <c r="EP216" s="23"/>
      <c r="EQ216" s="23"/>
      <c r="ER216" s="23"/>
      <c r="ES216" s="23"/>
      <c r="ET216" s="18"/>
      <c r="EU216" s="20"/>
      <c r="EV216" s="18"/>
      <c r="EW216" s="19"/>
      <c r="EX216" s="23">
        <v>36.99</v>
      </c>
      <c r="EY216" s="23">
        <v>757.48</v>
      </c>
      <c r="EZ216" s="23"/>
      <c r="FA216" s="23"/>
      <c r="FB216" s="23"/>
      <c r="FC216" s="23"/>
      <c r="FD216" s="23"/>
      <c r="FE216" s="23"/>
      <c r="FF216" s="23"/>
      <c r="FG216" s="18"/>
      <c r="FH216" s="20"/>
      <c r="FI216" s="18"/>
      <c r="FJ216" s="19"/>
      <c r="FK216" s="23">
        <v>-20</v>
      </c>
      <c r="FL216" s="23">
        <v>-20</v>
      </c>
      <c r="FM216" s="23">
        <v>-20</v>
      </c>
      <c r="FN216" s="23"/>
      <c r="FO216" s="23"/>
      <c r="FP216" s="23"/>
      <c r="FQ216" s="23"/>
      <c r="FR216" s="23"/>
      <c r="FS216" s="23"/>
      <c r="FT216" s="21"/>
      <c r="FU216" s="20"/>
      <c r="FV216" s="22"/>
    </row>
    <row r="217" spans="1:178" ht="14.65" thickBot="1" x14ac:dyDescent="0.5">
      <c r="A217" s="24" t="s">
        <v>39</v>
      </c>
      <c r="B217" s="9" t="s">
        <v>144</v>
      </c>
      <c r="C217" s="1"/>
      <c r="D217" s="14">
        <v>41</v>
      </c>
      <c r="E217" s="14">
        <v>32</v>
      </c>
      <c r="F217" s="14">
        <v>31</v>
      </c>
      <c r="G217" s="158">
        <v>39</v>
      </c>
      <c r="H217" s="158">
        <v>35</v>
      </c>
      <c r="I217" s="158">
        <v>38</v>
      </c>
      <c r="J217" s="14"/>
      <c r="K217" s="14"/>
      <c r="L217" s="14"/>
      <c r="M217" s="14"/>
      <c r="N217" s="14"/>
      <c r="O217" s="14"/>
      <c r="P217" s="1"/>
      <c r="Q217" s="68">
        <v>766.35</v>
      </c>
      <c r="R217" s="69">
        <v>694.75</v>
      </c>
      <c r="S217" s="69">
        <v>3442.87</v>
      </c>
      <c r="T217" s="70">
        <f t="shared" si="43"/>
        <v>4903.9699999999993</v>
      </c>
      <c r="U217" s="68">
        <v>444.59</v>
      </c>
      <c r="V217" s="69">
        <v>561.91999999999996</v>
      </c>
      <c r="W217" s="69">
        <v>4263.21</v>
      </c>
      <c r="X217" s="70">
        <f t="shared" si="44"/>
        <v>5269.72</v>
      </c>
      <c r="Y217" s="68">
        <v>658</v>
      </c>
      <c r="Z217" s="69">
        <v>359.08</v>
      </c>
      <c r="AA217" s="69">
        <v>4315.17</v>
      </c>
      <c r="AB217" s="70">
        <f t="shared" si="45"/>
        <v>5332.25</v>
      </c>
      <c r="AC217" s="166">
        <v>1261.8800000000001</v>
      </c>
      <c r="AD217" s="167">
        <v>719.4</v>
      </c>
      <c r="AE217" s="167">
        <v>3823.03</v>
      </c>
      <c r="AF217" s="168">
        <f t="shared" si="46"/>
        <v>5804.31</v>
      </c>
      <c r="AG217" s="12">
        <v>447.02</v>
      </c>
      <c r="AH217" s="85">
        <v>1411.09</v>
      </c>
      <c r="AI217" s="85">
        <v>2755.53</v>
      </c>
      <c r="AJ217" s="168">
        <f t="shared" si="47"/>
        <v>4613.6400000000003</v>
      </c>
      <c r="AK217" s="167">
        <v>260.05</v>
      </c>
      <c r="AL217" s="167">
        <v>488.51</v>
      </c>
      <c r="AM217" s="167">
        <v>4002.34</v>
      </c>
      <c r="AN217" s="168">
        <f t="shared" si="48"/>
        <v>4750.8999999999996</v>
      </c>
      <c r="AO217" s="12"/>
      <c r="AR217" s="9"/>
      <c r="AS217" s="12"/>
      <c r="AV217" s="9"/>
      <c r="AW217" s="12"/>
      <c r="AZ217" s="9"/>
      <c r="BA217" s="12"/>
      <c r="BD217" s="9"/>
      <c r="BE217" s="12"/>
      <c r="BH217" s="9"/>
      <c r="BI217" s="12"/>
      <c r="BL217" s="9"/>
      <c r="BM217" s="1"/>
      <c r="BN217" s="68"/>
      <c r="BO217" s="69"/>
      <c r="BP217" s="69">
        <v>461.64</v>
      </c>
      <c r="BQ217" s="70">
        <f>SUM(BN217:BP217)</f>
        <v>461.64</v>
      </c>
      <c r="BR217" s="68"/>
      <c r="BS217" s="69"/>
      <c r="BT217" s="69">
        <v>406.68</v>
      </c>
      <c r="BU217" s="70">
        <f>SUM(BR217:BT217)</f>
        <v>406.68</v>
      </c>
      <c r="BV217" s="69"/>
      <c r="BW217" s="69"/>
      <c r="BX217" s="69">
        <v>504.38</v>
      </c>
      <c r="BY217" s="70">
        <f>SUM(BV217:BX217)</f>
        <v>504.38</v>
      </c>
      <c r="BZ217" s="198">
        <v>75.61</v>
      </c>
      <c r="CA217" s="199"/>
      <c r="CB217" s="199"/>
      <c r="CC217" s="200">
        <f t="shared" ref="CC217:CC280" si="74">SUM(BZ217:CB217)</f>
        <v>75.61</v>
      </c>
      <c r="CD217" s="199"/>
      <c r="CE217" s="201">
        <v>147.74</v>
      </c>
      <c r="CF217" s="199"/>
      <c r="CG217" s="200">
        <f>SUM(CD217:CF217)</f>
        <v>147.74</v>
      </c>
      <c r="CH217" s="202"/>
      <c r="CI217" s="202"/>
      <c r="CJ217" s="201">
        <v>189.93</v>
      </c>
      <c r="CK217" s="203">
        <f>SUM(CH217:CJ217)</f>
        <v>189.93</v>
      </c>
      <c r="CO217" s="9"/>
      <c r="CS217" s="9"/>
      <c r="CW217" s="9"/>
      <c r="DA217" s="9"/>
      <c r="DE217" s="9"/>
      <c r="DI217" s="9"/>
      <c r="DJ217" s="1"/>
      <c r="DK217" s="14">
        <v>26.84</v>
      </c>
      <c r="DL217" s="14">
        <v>36.1</v>
      </c>
      <c r="DM217" s="14"/>
      <c r="DN217" s="14"/>
      <c r="DO217" s="14"/>
      <c r="DP217" s="14"/>
      <c r="DQ217" s="14"/>
      <c r="DR217" s="14"/>
      <c r="DS217" s="14"/>
      <c r="DT217" s="14"/>
      <c r="DU217" s="14"/>
      <c r="DV217" s="14"/>
      <c r="DW217" s="1"/>
      <c r="DX217" s="12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9"/>
      <c r="EJ217" s="1"/>
      <c r="EK217" s="14">
        <v>1</v>
      </c>
      <c r="EL217" s="14">
        <v>1</v>
      </c>
      <c r="EM217" s="14"/>
      <c r="EN217" s="14"/>
      <c r="EO217" s="14"/>
      <c r="EP217" s="14"/>
      <c r="EQ217" s="14"/>
      <c r="ER217" s="14"/>
      <c r="ES217" s="14"/>
      <c r="EU217" s="14"/>
      <c r="EW217" s="1"/>
      <c r="EX217" s="14">
        <v>26.84</v>
      </c>
      <c r="EY217" s="14">
        <v>36.1</v>
      </c>
      <c r="EZ217" s="14"/>
      <c r="FA217" s="14"/>
      <c r="FB217" s="14"/>
      <c r="FC217" s="14"/>
      <c r="FD217" s="14"/>
      <c r="FE217" s="14"/>
      <c r="FF217" s="14"/>
      <c r="FH217" s="14"/>
      <c r="FJ217" s="1"/>
      <c r="FK217" s="14"/>
      <c r="FL217" s="14"/>
      <c r="FM217" s="14">
        <v>-403.6</v>
      </c>
      <c r="FN217" s="14"/>
      <c r="FO217" s="14"/>
      <c r="FP217" s="14"/>
      <c r="FQ217" s="14"/>
      <c r="FR217" s="14"/>
      <c r="FS217" s="14"/>
      <c r="FT217" s="12"/>
      <c r="FU217" s="14"/>
      <c r="FV217" s="9"/>
    </row>
    <row r="218" spans="1:178" ht="14.65" thickBot="1" x14ac:dyDescent="0.5">
      <c r="A218" s="24" t="s">
        <v>40</v>
      </c>
      <c r="B218" s="9" t="s">
        <v>144</v>
      </c>
      <c r="C218" s="1"/>
      <c r="D218" s="14">
        <v>4</v>
      </c>
      <c r="E218" s="14">
        <v>3</v>
      </c>
      <c r="F218" s="14">
        <v>2</v>
      </c>
      <c r="G218" s="158">
        <v>3</v>
      </c>
      <c r="H218" s="158">
        <v>3</v>
      </c>
      <c r="I218" s="158">
        <v>4</v>
      </c>
      <c r="J218" s="14"/>
      <c r="K218" s="14"/>
      <c r="L218" s="14"/>
      <c r="M218" s="14"/>
      <c r="N218" s="14"/>
      <c r="O218" s="14"/>
      <c r="P218" s="1"/>
      <c r="Q218" s="68"/>
      <c r="R218" s="69">
        <v>178.32</v>
      </c>
      <c r="S218" s="69">
        <v>3885.16</v>
      </c>
      <c r="T218" s="70">
        <f t="shared" si="43"/>
        <v>4063.48</v>
      </c>
      <c r="U218" s="68"/>
      <c r="V218" s="69"/>
      <c r="W218" s="69">
        <v>4537.12</v>
      </c>
      <c r="X218" s="70">
        <f t="shared" si="44"/>
        <v>4537.12</v>
      </c>
      <c r="Y218" s="68"/>
      <c r="Z218" s="69"/>
      <c r="AA218" s="69">
        <v>256.02999999999997</v>
      </c>
      <c r="AB218" s="70">
        <f t="shared" si="45"/>
        <v>256.02999999999997</v>
      </c>
      <c r="AC218" s="166">
        <v>86.4</v>
      </c>
      <c r="AD218" s="170"/>
      <c r="AE218" s="167">
        <v>299.83</v>
      </c>
      <c r="AF218" s="168">
        <f t="shared" si="46"/>
        <v>386.23</v>
      </c>
      <c r="AG218" s="12">
        <v>49.05</v>
      </c>
      <c r="AH218" s="85"/>
      <c r="AI218" s="85">
        <v>242.63</v>
      </c>
      <c r="AJ218" s="168">
        <f t="shared" si="47"/>
        <v>291.68</v>
      </c>
      <c r="AK218" s="167">
        <v>8.75</v>
      </c>
      <c r="AL218" s="167">
        <v>62.97</v>
      </c>
      <c r="AM218" s="167">
        <v>207.31</v>
      </c>
      <c r="AN218" s="168">
        <f t="shared" si="48"/>
        <v>279.02999999999997</v>
      </c>
      <c r="AO218" s="12"/>
      <c r="AR218" s="9"/>
      <c r="AS218" s="12"/>
      <c r="AV218" s="9"/>
      <c r="AW218" s="12"/>
      <c r="AZ218" s="9"/>
      <c r="BA218" s="12"/>
      <c r="BD218" s="9"/>
      <c r="BE218" s="12"/>
      <c r="BH218" s="9"/>
      <c r="BI218" s="12"/>
      <c r="BL218" s="9"/>
      <c r="BM218" s="1"/>
      <c r="BN218" s="68"/>
      <c r="BO218" s="69"/>
      <c r="BP218" s="69"/>
      <c r="BQ218" s="70">
        <f t="shared" ref="BQ218:BQ281" si="75">SUM(BN218:BP218)</f>
        <v>0</v>
      </c>
      <c r="BR218" s="68"/>
      <c r="BS218" s="69"/>
      <c r="BT218" s="69"/>
      <c r="BU218" s="70">
        <f t="shared" ref="BU218:BU281" si="76">SUM(BR218:BT218)</f>
        <v>0</v>
      </c>
      <c r="BV218" s="69"/>
      <c r="BW218" s="69"/>
      <c r="BX218" s="69"/>
      <c r="BY218" s="70">
        <f t="shared" ref="BY218:BY281" si="77">SUM(BV218:BX218)</f>
        <v>0</v>
      </c>
      <c r="BZ218" s="204"/>
      <c r="CA218" s="199"/>
      <c r="CB218" s="199"/>
      <c r="CC218" s="200">
        <f t="shared" si="74"/>
        <v>0</v>
      </c>
      <c r="CD218" s="199"/>
      <c r="CE218" s="199"/>
      <c r="CF218" s="199"/>
      <c r="CG218" s="200">
        <f t="shared" ref="CG218:CG281" si="78">SUM(CD218:CF218)</f>
        <v>0</v>
      </c>
      <c r="CH218" s="202"/>
      <c r="CI218" s="202"/>
      <c r="CJ218" s="202"/>
      <c r="CK218" s="203">
        <f t="shared" ref="CK218:CK281" si="79">SUM(CH218:CJ218)</f>
        <v>0</v>
      </c>
      <c r="CO218" s="9"/>
      <c r="CS218" s="9"/>
      <c r="CW218" s="9"/>
      <c r="DA218" s="9"/>
      <c r="DE218" s="9"/>
      <c r="DI218" s="9"/>
      <c r="DJ218" s="1"/>
      <c r="DK218" s="14"/>
      <c r="DL218" s="14"/>
      <c r="DM218" s="14"/>
      <c r="DN218" s="14"/>
      <c r="DO218" s="14"/>
      <c r="DP218" s="14"/>
      <c r="DQ218" s="14"/>
      <c r="DR218" s="14"/>
      <c r="DS218" s="14"/>
      <c r="DT218" s="51"/>
      <c r="DU218" s="51"/>
      <c r="DV218" s="51"/>
      <c r="DW218" s="1"/>
      <c r="DX218" s="12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9"/>
      <c r="EJ218" s="1"/>
      <c r="EK218" s="14"/>
      <c r="EL218" s="14"/>
      <c r="EM218" s="14"/>
      <c r="EN218" s="14"/>
      <c r="EO218" s="14"/>
      <c r="EP218" s="14"/>
      <c r="EQ218" s="14"/>
      <c r="ER218" s="14"/>
      <c r="ES218" s="14"/>
      <c r="EU218" s="14"/>
      <c r="EW218" s="1"/>
      <c r="EX218" s="14"/>
      <c r="EY218" s="14"/>
      <c r="EZ218" s="14"/>
      <c r="FA218" s="14"/>
      <c r="FB218" s="14"/>
      <c r="FC218" s="14"/>
      <c r="FD218" s="14"/>
      <c r="FE218" s="14"/>
      <c r="FF218" s="14"/>
      <c r="FH218" s="14"/>
      <c r="FJ218" s="1"/>
      <c r="FK218" s="14"/>
      <c r="FL218" s="14"/>
      <c r="FM218" s="14"/>
      <c r="FN218" s="14"/>
      <c r="FO218" s="14"/>
      <c r="FP218" s="14"/>
      <c r="FQ218" s="14"/>
      <c r="FR218" s="14"/>
      <c r="FS218" s="14"/>
      <c r="FT218" s="12"/>
      <c r="FU218" s="14"/>
      <c r="FV218" s="9"/>
    </row>
    <row r="219" spans="1:178" ht="14.65" thickBot="1" x14ac:dyDescent="0.5">
      <c r="A219" s="24" t="s">
        <v>41</v>
      </c>
      <c r="B219" s="9" t="s">
        <v>144</v>
      </c>
      <c r="C219" s="1"/>
      <c r="D219" s="14">
        <v>276</v>
      </c>
      <c r="E219" s="14">
        <v>300</v>
      </c>
      <c r="F219" s="14">
        <v>260</v>
      </c>
      <c r="G219" s="158">
        <v>199</v>
      </c>
      <c r="H219" s="158">
        <v>258</v>
      </c>
      <c r="I219" s="158">
        <v>224</v>
      </c>
      <c r="J219" s="14"/>
      <c r="K219" s="14"/>
      <c r="L219" s="14"/>
      <c r="M219" s="14"/>
      <c r="N219" s="14"/>
      <c r="O219" s="14"/>
      <c r="P219" s="1"/>
      <c r="Q219" s="68">
        <v>8268.5400000000009</v>
      </c>
      <c r="R219" s="69">
        <v>8133.08</v>
      </c>
      <c r="S219" s="69">
        <v>71760.149999999994</v>
      </c>
      <c r="T219" s="70">
        <f t="shared" si="43"/>
        <v>88161.76999999999</v>
      </c>
      <c r="U219" s="68">
        <v>10518.63</v>
      </c>
      <c r="V219" s="69">
        <v>11219.26</v>
      </c>
      <c r="W219" s="69">
        <v>88356</v>
      </c>
      <c r="X219" s="70">
        <f t="shared" si="44"/>
        <v>110093.89</v>
      </c>
      <c r="Y219" s="68">
        <v>7690.16</v>
      </c>
      <c r="Z219" s="69">
        <v>10455.33</v>
      </c>
      <c r="AA219" s="69">
        <v>97512.35</v>
      </c>
      <c r="AB219" s="70">
        <f t="shared" si="45"/>
        <v>115657.84</v>
      </c>
      <c r="AC219" s="166">
        <v>6503.53</v>
      </c>
      <c r="AD219" s="167">
        <v>7489.96</v>
      </c>
      <c r="AE219" s="167">
        <v>78639.710000000006</v>
      </c>
      <c r="AF219" s="168">
        <f t="shared" si="46"/>
        <v>92633.200000000012</v>
      </c>
      <c r="AG219" s="12">
        <v>10507.21</v>
      </c>
      <c r="AH219" s="85">
        <v>8496.32</v>
      </c>
      <c r="AI219" s="85">
        <v>86373.67</v>
      </c>
      <c r="AJ219" s="168">
        <f t="shared" si="47"/>
        <v>105377.2</v>
      </c>
      <c r="AK219" s="167">
        <v>4649.6400000000003</v>
      </c>
      <c r="AL219" s="167">
        <v>9919.4599999999991</v>
      </c>
      <c r="AM219" s="167">
        <v>55140.79</v>
      </c>
      <c r="AN219" s="168">
        <f t="shared" si="48"/>
        <v>69709.89</v>
      </c>
      <c r="AO219" s="12"/>
      <c r="AR219" s="9"/>
      <c r="AS219" s="12"/>
      <c r="AV219" s="9"/>
      <c r="AW219" s="12"/>
      <c r="AZ219" s="9"/>
      <c r="BA219" s="12"/>
      <c r="BD219" s="9"/>
      <c r="BE219" s="12"/>
      <c r="BH219" s="9"/>
      <c r="BI219" s="12"/>
      <c r="BL219" s="9"/>
      <c r="BM219" s="1"/>
      <c r="BN219" s="68">
        <v>2497.21</v>
      </c>
      <c r="BO219" s="69">
        <v>1706.02</v>
      </c>
      <c r="BP219" s="69">
        <v>41284.699999999997</v>
      </c>
      <c r="BQ219" s="70">
        <f t="shared" si="75"/>
        <v>45487.929999999993</v>
      </c>
      <c r="BR219" s="68">
        <v>1806.06</v>
      </c>
      <c r="BS219" s="69">
        <v>6145.03</v>
      </c>
      <c r="BT219" s="69">
        <v>46339.31</v>
      </c>
      <c r="BU219" s="70">
        <f t="shared" si="76"/>
        <v>54290.399999999994</v>
      </c>
      <c r="BV219" s="69">
        <v>2066.85</v>
      </c>
      <c r="BW219" s="69">
        <v>3399.06</v>
      </c>
      <c r="BX219" s="69">
        <v>52581.1</v>
      </c>
      <c r="BY219" s="70">
        <f t="shared" si="77"/>
        <v>58047.009999999995</v>
      </c>
      <c r="BZ219" s="198">
        <v>643.54999999999995</v>
      </c>
      <c r="CA219" s="201">
        <v>1468.66</v>
      </c>
      <c r="CB219" s="201">
        <v>31186.11</v>
      </c>
      <c r="CC219" s="200">
        <f t="shared" si="74"/>
        <v>33298.32</v>
      </c>
      <c r="CD219" s="201">
        <v>3782.85</v>
      </c>
      <c r="CE219" s="201">
        <v>997.97</v>
      </c>
      <c r="CF219" s="201">
        <v>34779.19</v>
      </c>
      <c r="CG219" s="200">
        <f t="shared" si="78"/>
        <v>39560.01</v>
      </c>
      <c r="CH219" s="201">
        <v>754.2</v>
      </c>
      <c r="CI219" s="201">
        <v>3993.6</v>
      </c>
      <c r="CJ219" s="201">
        <v>3219.12</v>
      </c>
      <c r="CK219" s="203">
        <f t="shared" si="79"/>
        <v>7966.92</v>
      </c>
      <c r="CO219" s="9"/>
      <c r="CS219" s="9"/>
      <c r="CW219" s="9"/>
      <c r="DA219" s="9"/>
      <c r="DE219" s="9"/>
      <c r="DI219" s="9"/>
      <c r="DJ219" s="1"/>
      <c r="DK219" s="14">
        <v>19.59</v>
      </c>
      <c r="DL219" s="14">
        <v>2187.58</v>
      </c>
      <c r="DM219" s="14">
        <v>1089.95</v>
      </c>
      <c r="DN219" s="14"/>
      <c r="DO219" s="14"/>
      <c r="DP219" s="14"/>
      <c r="DQ219" s="14"/>
      <c r="DR219" s="14"/>
      <c r="DS219" s="14"/>
      <c r="DT219" s="14"/>
      <c r="DU219" s="14"/>
      <c r="DV219" s="14"/>
      <c r="DW219" s="1"/>
      <c r="DX219" s="12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9"/>
      <c r="EJ219" s="1"/>
      <c r="EK219" s="14">
        <v>1</v>
      </c>
      <c r="EL219" s="14">
        <v>7</v>
      </c>
      <c r="EM219" s="14">
        <v>6</v>
      </c>
      <c r="EN219" s="14"/>
      <c r="EO219" s="14"/>
      <c r="EP219" s="14"/>
      <c r="EQ219" s="14"/>
      <c r="ER219" s="14"/>
      <c r="ES219" s="14"/>
      <c r="EU219" s="14"/>
      <c r="EW219" s="1"/>
      <c r="EX219" s="14">
        <v>19.59</v>
      </c>
      <c r="EY219" s="14">
        <v>2187.58</v>
      </c>
      <c r="EZ219" s="14">
        <v>1089.95</v>
      </c>
      <c r="FA219" s="14"/>
      <c r="FB219" s="14"/>
      <c r="FC219" s="14"/>
      <c r="FD219" s="14"/>
      <c r="FE219" s="14"/>
      <c r="FF219" s="14"/>
      <c r="FH219" s="14"/>
      <c r="FJ219" s="1"/>
      <c r="FK219" s="14">
        <v>-564.30999999999995</v>
      </c>
      <c r="FL219" s="14">
        <v>-386.73</v>
      </c>
      <c r="FM219" s="14">
        <v>-1174.72</v>
      </c>
      <c r="FN219" s="14"/>
      <c r="FO219" s="14"/>
      <c r="FP219" s="14"/>
      <c r="FQ219" s="14"/>
      <c r="FR219" s="14"/>
      <c r="FS219" s="14"/>
      <c r="FT219" s="12"/>
      <c r="FU219" s="14"/>
      <c r="FV219" s="9"/>
    </row>
    <row r="220" spans="1:178" ht="14.65" thickBot="1" x14ac:dyDescent="0.5">
      <c r="A220" s="24" t="s">
        <v>42</v>
      </c>
      <c r="B220" s="9" t="s">
        <v>144</v>
      </c>
      <c r="C220" s="1"/>
      <c r="D220" s="14">
        <v>101</v>
      </c>
      <c r="E220" s="14">
        <v>107</v>
      </c>
      <c r="F220" s="14">
        <v>103</v>
      </c>
      <c r="G220" s="158">
        <v>94</v>
      </c>
      <c r="H220" s="158">
        <v>114</v>
      </c>
      <c r="I220" s="158">
        <v>81</v>
      </c>
      <c r="J220" s="14"/>
      <c r="K220" s="14"/>
      <c r="L220" s="14"/>
      <c r="M220" s="14"/>
      <c r="N220" s="14"/>
      <c r="O220" s="14"/>
      <c r="P220" s="1"/>
      <c r="Q220" s="68">
        <v>6009.32</v>
      </c>
      <c r="R220" s="69">
        <v>5166.79</v>
      </c>
      <c r="S220" s="69">
        <v>22949.89</v>
      </c>
      <c r="T220" s="70">
        <f t="shared" si="43"/>
        <v>34126</v>
      </c>
      <c r="U220" s="68">
        <v>9269.1</v>
      </c>
      <c r="V220" s="69">
        <v>4155.74</v>
      </c>
      <c r="W220" s="69">
        <v>32653.27</v>
      </c>
      <c r="X220" s="70">
        <f t="shared" si="44"/>
        <v>46078.11</v>
      </c>
      <c r="Y220" s="68">
        <v>5996.35</v>
      </c>
      <c r="Z220" s="69">
        <v>5614.89</v>
      </c>
      <c r="AA220" s="69">
        <v>34557.11</v>
      </c>
      <c r="AB220" s="70">
        <f t="shared" si="45"/>
        <v>46168.350000000006</v>
      </c>
      <c r="AC220" s="166">
        <v>6903.73</v>
      </c>
      <c r="AD220" s="167">
        <v>5872.75</v>
      </c>
      <c r="AE220" s="167">
        <v>20752.39</v>
      </c>
      <c r="AF220" s="168">
        <f t="shared" si="46"/>
        <v>33528.869999999995</v>
      </c>
      <c r="AG220" s="12">
        <v>6641.98</v>
      </c>
      <c r="AH220" s="85">
        <v>6392.16</v>
      </c>
      <c r="AI220" s="85">
        <v>23614.2</v>
      </c>
      <c r="AJ220" s="168">
        <f t="shared" si="47"/>
        <v>36648.339999999997</v>
      </c>
      <c r="AK220" s="167">
        <v>2478.0500000000002</v>
      </c>
      <c r="AL220" s="167">
        <v>3402.7</v>
      </c>
      <c r="AM220" s="167">
        <v>19323.37</v>
      </c>
      <c r="AN220" s="168">
        <f t="shared" si="48"/>
        <v>25204.12</v>
      </c>
      <c r="AO220" s="12"/>
      <c r="AR220" s="9"/>
      <c r="AS220" s="12"/>
      <c r="AV220" s="9"/>
      <c r="AW220" s="12"/>
      <c r="AZ220" s="9"/>
      <c r="BA220" s="12"/>
      <c r="BD220" s="9"/>
      <c r="BE220" s="12"/>
      <c r="BH220" s="9"/>
      <c r="BI220" s="12"/>
      <c r="BL220" s="9"/>
      <c r="BM220" s="1"/>
      <c r="BN220" s="68">
        <v>617.91999999999996</v>
      </c>
      <c r="BO220" s="69">
        <v>1269.45</v>
      </c>
      <c r="BP220" s="69">
        <v>14808.76</v>
      </c>
      <c r="BQ220" s="70">
        <f t="shared" si="75"/>
        <v>16696.13</v>
      </c>
      <c r="BR220" s="68">
        <v>860.88</v>
      </c>
      <c r="BS220" s="69">
        <v>315.55</v>
      </c>
      <c r="BT220" s="69">
        <v>18399.150000000001</v>
      </c>
      <c r="BU220" s="70">
        <f t="shared" si="76"/>
        <v>19575.580000000002</v>
      </c>
      <c r="BV220" s="69">
        <v>736.36</v>
      </c>
      <c r="BW220" s="69">
        <v>1506.46</v>
      </c>
      <c r="BX220" s="69">
        <v>21015.55</v>
      </c>
      <c r="BY220" s="70">
        <f t="shared" si="77"/>
        <v>23258.37</v>
      </c>
      <c r="BZ220" s="198">
        <v>2148.89</v>
      </c>
      <c r="CA220" s="201">
        <v>1088.6199999999999</v>
      </c>
      <c r="CB220" s="201">
        <v>6855.34</v>
      </c>
      <c r="CC220" s="200">
        <f t="shared" si="74"/>
        <v>10092.85</v>
      </c>
      <c r="CD220" s="201">
        <v>539.32000000000005</v>
      </c>
      <c r="CE220" s="201">
        <v>3966.36</v>
      </c>
      <c r="CF220" s="201">
        <v>6111.92</v>
      </c>
      <c r="CG220" s="200">
        <f t="shared" si="78"/>
        <v>10617.6</v>
      </c>
      <c r="CH220" s="201">
        <v>42.71</v>
      </c>
      <c r="CI220" s="201">
        <v>452.96</v>
      </c>
      <c r="CJ220" s="201">
        <v>3581.26</v>
      </c>
      <c r="CK220" s="203">
        <f t="shared" si="79"/>
        <v>4076.9300000000003</v>
      </c>
      <c r="CO220" s="9"/>
      <c r="CS220" s="9"/>
      <c r="CW220" s="9"/>
      <c r="DA220" s="9"/>
      <c r="DE220" s="9"/>
      <c r="DI220" s="9"/>
      <c r="DJ220" s="1"/>
      <c r="DK220" s="14"/>
      <c r="DL220" s="14"/>
      <c r="DM220" s="14"/>
      <c r="DN220" s="14"/>
      <c r="DO220" s="14"/>
      <c r="DP220" s="14"/>
      <c r="DQ220" s="14"/>
      <c r="DR220" s="14"/>
      <c r="DS220" s="14"/>
      <c r="DT220" s="14"/>
      <c r="DU220" s="14"/>
      <c r="DV220" s="14"/>
      <c r="DW220" s="1"/>
      <c r="DX220" s="12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9"/>
      <c r="EJ220" s="1"/>
      <c r="EK220" s="14"/>
      <c r="EL220" s="14"/>
      <c r="EM220" s="14"/>
      <c r="EN220" s="14"/>
      <c r="EO220" s="14"/>
      <c r="EP220" s="14"/>
      <c r="EQ220" s="14"/>
      <c r="ER220" s="14"/>
      <c r="ES220" s="14"/>
      <c r="EU220" s="14"/>
      <c r="EW220" s="1"/>
      <c r="EX220" s="14"/>
      <c r="EY220" s="14"/>
      <c r="EZ220" s="14"/>
      <c r="FA220" s="14"/>
      <c r="FB220" s="14"/>
      <c r="FC220" s="14"/>
      <c r="FD220" s="14"/>
      <c r="FE220" s="14"/>
      <c r="FF220" s="14"/>
      <c r="FH220" s="14"/>
      <c r="FJ220" s="1"/>
      <c r="FK220" s="14">
        <v>-332.96</v>
      </c>
      <c r="FL220" s="14"/>
      <c r="FM220" s="14"/>
      <c r="FN220" s="14"/>
      <c r="FO220" s="14"/>
      <c r="FP220" s="14"/>
      <c r="FQ220" s="14"/>
      <c r="FR220" s="14"/>
      <c r="FS220" s="14"/>
      <c r="FT220" s="12"/>
      <c r="FU220" s="14"/>
      <c r="FV220" s="9"/>
    </row>
    <row r="221" spans="1:178" ht="14.65" thickBot="1" x14ac:dyDescent="0.5">
      <c r="A221" s="24" t="s">
        <v>43</v>
      </c>
      <c r="B221" s="9" t="s">
        <v>144</v>
      </c>
      <c r="C221" s="1"/>
      <c r="D221" s="14">
        <v>171</v>
      </c>
      <c r="E221" s="14">
        <v>178</v>
      </c>
      <c r="F221" s="14">
        <v>164</v>
      </c>
      <c r="G221" s="158">
        <v>173</v>
      </c>
      <c r="H221" s="158">
        <v>180</v>
      </c>
      <c r="I221" s="158">
        <v>172</v>
      </c>
      <c r="J221" s="14"/>
      <c r="K221" s="14"/>
      <c r="L221" s="14"/>
      <c r="M221" s="14"/>
      <c r="N221" s="14"/>
      <c r="O221" s="14"/>
      <c r="P221" s="1"/>
      <c r="Q221" s="68">
        <v>5155.32</v>
      </c>
      <c r="R221" s="69">
        <v>4802.13</v>
      </c>
      <c r="S221" s="69">
        <v>22016.2</v>
      </c>
      <c r="T221" s="70">
        <f t="shared" si="43"/>
        <v>31973.65</v>
      </c>
      <c r="U221" s="68">
        <v>5279.18</v>
      </c>
      <c r="V221" s="69">
        <v>6455.81</v>
      </c>
      <c r="W221" s="69">
        <v>29231.29</v>
      </c>
      <c r="X221" s="70">
        <f t="shared" si="44"/>
        <v>40966.28</v>
      </c>
      <c r="Y221" s="68">
        <v>7083.91</v>
      </c>
      <c r="Z221" s="69">
        <v>6185.06</v>
      </c>
      <c r="AA221" s="69">
        <v>30888.48</v>
      </c>
      <c r="AB221" s="70">
        <f t="shared" si="45"/>
        <v>44157.45</v>
      </c>
      <c r="AC221" s="166">
        <v>6531.74</v>
      </c>
      <c r="AD221" s="167">
        <v>7228.88</v>
      </c>
      <c r="AE221" s="167">
        <v>32937.769999999997</v>
      </c>
      <c r="AF221" s="168">
        <f t="shared" si="46"/>
        <v>46698.39</v>
      </c>
      <c r="AG221" s="12">
        <v>6334.01</v>
      </c>
      <c r="AH221" s="85">
        <v>4920.03</v>
      </c>
      <c r="AI221" s="85">
        <v>39662.800000000003</v>
      </c>
      <c r="AJ221" s="168">
        <f t="shared" si="47"/>
        <v>50916.840000000004</v>
      </c>
      <c r="AK221" s="167">
        <v>3586.29</v>
      </c>
      <c r="AL221" s="167">
        <v>3358.43</v>
      </c>
      <c r="AM221" s="171">
        <v>34900</v>
      </c>
      <c r="AN221" s="168">
        <f t="shared" si="48"/>
        <v>41844.720000000001</v>
      </c>
      <c r="AO221" s="12"/>
      <c r="AR221" s="9"/>
      <c r="AS221" s="12"/>
      <c r="AV221" s="9"/>
      <c r="AW221" s="12"/>
      <c r="AZ221" s="9"/>
      <c r="BA221" s="12"/>
      <c r="BD221" s="9"/>
      <c r="BE221" s="12"/>
      <c r="BH221" s="9"/>
      <c r="BI221" s="12"/>
      <c r="BL221" s="9"/>
      <c r="BM221" s="1"/>
      <c r="BN221" s="68">
        <v>363.95</v>
      </c>
      <c r="BO221" s="69">
        <v>498.38</v>
      </c>
      <c r="BP221" s="69">
        <v>8196.61</v>
      </c>
      <c r="BQ221" s="70">
        <f t="shared" si="75"/>
        <v>9058.94</v>
      </c>
      <c r="BR221" s="68">
        <v>272.37</v>
      </c>
      <c r="BS221" s="69">
        <v>200.06</v>
      </c>
      <c r="BT221" s="69">
        <v>9157.42</v>
      </c>
      <c r="BU221" s="70">
        <f t="shared" si="76"/>
        <v>9629.85</v>
      </c>
      <c r="BV221" s="69">
        <v>743.21</v>
      </c>
      <c r="BW221" s="69">
        <v>623.87</v>
      </c>
      <c r="BX221" s="69">
        <v>9893.91</v>
      </c>
      <c r="BY221" s="70">
        <f t="shared" si="77"/>
        <v>11260.99</v>
      </c>
      <c r="BZ221" s="198">
        <v>180.13</v>
      </c>
      <c r="CA221" s="199"/>
      <c r="CB221" s="201">
        <v>5355.8</v>
      </c>
      <c r="CC221" s="200">
        <f t="shared" si="74"/>
        <v>5535.93</v>
      </c>
      <c r="CD221" s="201">
        <v>689.57</v>
      </c>
      <c r="CE221" s="201">
        <v>160.44999999999999</v>
      </c>
      <c r="CF221" s="201">
        <v>5754.36</v>
      </c>
      <c r="CG221" s="200">
        <f t="shared" si="78"/>
        <v>6604.3799999999992</v>
      </c>
      <c r="CH221" s="202"/>
      <c r="CI221" s="201">
        <v>445.33</v>
      </c>
      <c r="CJ221" s="201">
        <v>1053.04</v>
      </c>
      <c r="CK221" s="203">
        <f t="shared" si="79"/>
        <v>1498.37</v>
      </c>
      <c r="CO221" s="9"/>
      <c r="CS221" s="9"/>
      <c r="CW221" s="9"/>
      <c r="DA221" s="9"/>
      <c r="DE221" s="9"/>
      <c r="DI221" s="9"/>
      <c r="DJ221" s="1"/>
      <c r="DK221" s="14">
        <v>46.9</v>
      </c>
      <c r="DL221" s="14">
        <v>1288.32</v>
      </c>
      <c r="DM221" s="14"/>
      <c r="DN221" s="14"/>
      <c r="DO221" s="14"/>
      <c r="DP221" s="14"/>
      <c r="DQ221" s="14"/>
      <c r="DR221" s="14"/>
      <c r="DS221" s="14"/>
      <c r="DT221" s="14"/>
      <c r="DU221" s="14"/>
      <c r="DV221" s="14"/>
      <c r="DW221" s="1"/>
      <c r="DX221" s="12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9"/>
      <c r="EJ221" s="1"/>
      <c r="EK221" s="14">
        <v>2</v>
      </c>
      <c r="EL221" s="14">
        <v>4</v>
      </c>
      <c r="EM221" s="14"/>
      <c r="EN221" s="14"/>
      <c r="EO221" s="14"/>
      <c r="EP221" s="14"/>
      <c r="EQ221" s="14"/>
      <c r="ER221" s="14"/>
      <c r="ES221" s="14"/>
      <c r="EU221" s="14"/>
      <c r="EW221" s="1"/>
      <c r="EX221" s="14">
        <v>46.9</v>
      </c>
      <c r="EY221" s="14">
        <v>1288.32</v>
      </c>
      <c r="EZ221" s="14"/>
      <c r="FA221" s="14"/>
      <c r="FB221" s="14"/>
      <c r="FC221" s="14"/>
      <c r="FD221" s="14"/>
      <c r="FE221" s="14"/>
      <c r="FF221" s="14"/>
      <c r="FH221" s="14"/>
      <c r="FJ221" s="1"/>
      <c r="FK221" s="14">
        <v>-391.03</v>
      </c>
      <c r="FL221" s="14"/>
      <c r="FM221" s="14">
        <v>-172.99</v>
      </c>
      <c r="FN221" s="14"/>
      <c r="FO221" s="14"/>
      <c r="FP221" s="14"/>
      <c r="FQ221" s="14"/>
      <c r="FR221" s="14"/>
      <c r="FS221" s="14"/>
      <c r="FT221" s="12"/>
      <c r="FU221" s="14"/>
      <c r="FV221" s="9"/>
    </row>
    <row r="222" spans="1:178" ht="14.65" thickBot="1" x14ac:dyDescent="0.5">
      <c r="A222" s="24" t="s">
        <v>44</v>
      </c>
      <c r="B222" s="9" t="s">
        <v>144</v>
      </c>
      <c r="C222" s="1"/>
      <c r="D222" s="14">
        <v>181</v>
      </c>
      <c r="E222" s="14">
        <v>207</v>
      </c>
      <c r="F222" s="14">
        <v>166</v>
      </c>
      <c r="G222" s="158">
        <v>162</v>
      </c>
      <c r="H222" s="158">
        <v>189</v>
      </c>
      <c r="I222" s="158">
        <v>160</v>
      </c>
      <c r="J222" s="14"/>
      <c r="K222" s="14"/>
      <c r="L222" s="14"/>
      <c r="M222" s="14"/>
      <c r="N222" s="14"/>
      <c r="O222" s="14"/>
      <c r="P222" s="1"/>
      <c r="Q222" s="68">
        <v>15907.25</v>
      </c>
      <c r="R222" s="69">
        <v>9080.9500000000007</v>
      </c>
      <c r="S222" s="69">
        <v>37931.19</v>
      </c>
      <c r="T222" s="70">
        <f t="shared" si="43"/>
        <v>62919.39</v>
      </c>
      <c r="U222" s="68">
        <v>20341.79</v>
      </c>
      <c r="V222" s="69">
        <v>10109.41</v>
      </c>
      <c r="W222" s="69">
        <v>47923.65</v>
      </c>
      <c r="X222" s="70">
        <f t="shared" si="44"/>
        <v>78374.850000000006</v>
      </c>
      <c r="Y222" s="68">
        <v>11629.21</v>
      </c>
      <c r="Z222" s="69">
        <v>15241.74</v>
      </c>
      <c r="AA222" s="69">
        <v>54247.46</v>
      </c>
      <c r="AB222" s="70">
        <f t="shared" si="45"/>
        <v>81118.41</v>
      </c>
      <c r="AC222" s="166">
        <v>10509.44</v>
      </c>
      <c r="AD222" s="167">
        <v>8866.56</v>
      </c>
      <c r="AE222" s="167">
        <v>55275.53</v>
      </c>
      <c r="AF222" s="168">
        <f t="shared" si="46"/>
        <v>74651.53</v>
      </c>
      <c r="AG222" s="12">
        <v>12239.08</v>
      </c>
      <c r="AH222" s="85">
        <v>7204.18</v>
      </c>
      <c r="AI222" s="85">
        <v>55267.64</v>
      </c>
      <c r="AJ222" s="168">
        <f t="shared" si="47"/>
        <v>74710.899999999994</v>
      </c>
      <c r="AK222" s="167">
        <v>7632.97</v>
      </c>
      <c r="AL222" s="167">
        <v>7128.37</v>
      </c>
      <c r="AM222" s="167">
        <v>52208.62</v>
      </c>
      <c r="AN222" s="168">
        <f t="shared" si="48"/>
        <v>66969.960000000006</v>
      </c>
      <c r="AO222" s="12"/>
      <c r="AR222" s="9"/>
      <c r="AS222" s="12"/>
      <c r="AV222" s="9"/>
      <c r="AW222" s="12"/>
      <c r="AZ222" s="9"/>
      <c r="BA222" s="12"/>
      <c r="BD222" s="9"/>
      <c r="BE222" s="12"/>
      <c r="BH222" s="9"/>
      <c r="BI222" s="12"/>
      <c r="BL222" s="9"/>
      <c r="BM222" s="1"/>
      <c r="BN222" s="68">
        <v>392.4</v>
      </c>
      <c r="BO222" s="69">
        <v>1590.45</v>
      </c>
      <c r="BP222" s="69">
        <v>14053.15</v>
      </c>
      <c r="BQ222" s="70">
        <f t="shared" si="75"/>
        <v>16036</v>
      </c>
      <c r="BR222" s="68">
        <v>1043.79</v>
      </c>
      <c r="BS222" s="69">
        <v>1768.06</v>
      </c>
      <c r="BT222" s="69">
        <v>15949.12</v>
      </c>
      <c r="BU222" s="70">
        <f t="shared" si="76"/>
        <v>18760.97</v>
      </c>
      <c r="BV222" s="69">
        <v>1545.9</v>
      </c>
      <c r="BW222" s="69">
        <v>1219</v>
      </c>
      <c r="BX222" s="69">
        <v>17007.5</v>
      </c>
      <c r="BY222" s="70">
        <f t="shared" si="77"/>
        <v>19772.400000000001</v>
      </c>
      <c r="BZ222" s="198">
        <v>1044.19</v>
      </c>
      <c r="CA222" s="201">
        <v>1285.3699999999999</v>
      </c>
      <c r="CB222" s="201">
        <v>14324.04</v>
      </c>
      <c r="CC222" s="200">
        <f t="shared" si="74"/>
        <v>16653.600000000002</v>
      </c>
      <c r="CD222" s="201">
        <v>543.79</v>
      </c>
      <c r="CE222" s="201">
        <v>1430.9</v>
      </c>
      <c r="CF222" s="201">
        <v>10535.16</v>
      </c>
      <c r="CG222" s="200">
        <f t="shared" si="78"/>
        <v>12509.85</v>
      </c>
      <c r="CH222" s="201">
        <v>1220.3800000000001</v>
      </c>
      <c r="CI222" s="201">
        <v>348.96</v>
      </c>
      <c r="CJ222" s="201">
        <v>5684.38</v>
      </c>
      <c r="CK222" s="203">
        <f t="shared" si="79"/>
        <v>7253.72</v>
      </c>
      <c r="CO222" s="9"/>
      <c r="CS222" s="9"/>
      <c r="CW222" s="9"/>
      <c r="DA222" s="9"/>
      <c r="DE222" s="9"/>
      <c r="DI222" s="9"/>
      <c r="DJ222" s="1"/>
      <c r="DK222" s="14">
        <v>315.60000000000002</v>
      </c>
      <c r="DL222" s="14"/>
      <c r="DM222" s="14">
        <v>617.62</v>
      </c>
      <c r="DN222" s="14"/>
      <c r="DO222" s="14"/>
      <c r="DP222" s="14"/>
      <c r="DQ222" s="14"/>
      <c r="DR222" s="14"/>
      <c r="DS222" s="14"/>
      <c r="DT222" s="14"/>
      <c r="DU222" s="14"/>
      <c r="DV222" s="14"/>
      <c r="DW222" s="1"/>
      <c r="DX222" s="12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9"/>
      <c r="EJ222" s="1"/>
      <c r="EK222" s="14">
        <v>1</v>
      </c>
      <c r="EL222" s="14"/>
      <c r="EM222" s="14">
        <v>3</v>
      </c>
      <c r="EN222" s="14"/>
      <c r="EO222" s="14"/>
      <c r="EP222" s="14"/>
      <c r="EQ222" s="14"/>
      <c r="ER222" s="14"/>
      <c r="ES222" s="14"/>
      <c r="EU222" s="14"/>
      <c r="EW222" s="1"/>
      <c r="EX222" s="14">
        <v>315.60000000000002</v>
      </c>
      <c r="EY222" s="14"/>
      <c r="EZ222" s="14">
        <v>617.62</v>
      </c>
      <c r="FA222" s="14"/>
      <c r="FB222" s="14"/>
      <c r="FC222" s="14"/>
      <c r="FD222" s="14"/>
      <c r="FE222" s="14"/>
      <c r="FF222" s="14"/>
      <c r="FH222" s="14"/>
      <c r="FJ222" s="1"/>
      <c r="FK222" s="14">
        <v>-500</v>
      </c>
      <c r="FL222" s="14">
        <v>-685.49</v>
      </c>
      <c r="FM222" s="14">
        <v>-1726.32</v>
      </c>
      <c r="FN222" s="14"/>
      <c r="FO222" s="14"/>
      <c r="FP222" s="14"/>
      <c r="FQ222" s="14"/>
      <c r="FR222" s="14"/>
      <c r="FS222" s="14"/>
      <c r="FT222" s="12"/>
      <c r="FU222" s="14"/>
      <c r="FV222" s="9"/>
    </row>
    <row r="223" spans="1:178" ht="14.65" thickBot="1" x14ac:dyDescent="0.5">
      <c r="A223" s="24" t="s">
        <v>45</v>
      </c>
      <c r="B223" s="9" t="s">
        <v>144</v>
      </c>
      <c r="C223" s="1"/>
      <c r="D223" s="14">
        <v>314</v>
      </c>
      <c r="E223" s="14">
        <v>289</v>
      </c>
      <c r="F223" s="14">
        <v>247</v>
      </c>
      <c r="G223" s="158">
        <v>227</v>
      </c>
      <c r="H223" s="158">
        <v>328</v>
      </c>
      <c r="I223" s="158">
        <v>256</v>
      </c>
      <c r="J223" s="14"/>
      <c r="K223" s="14"/>
      <c r="L223" s="14"/>
      <c r="M223" s="14"/>
      <c r="N223" s="14"/>
      <c r="O223" s="14"/>
      <c r="P223" s="1"/>
      <c r="Q223" s="68">
        <v>20696.849999999999</v>
      </c>
      <c r="R223" s="69">
        <v>17309.02</v>
      </c>
      <c r="S223" s="69">
        <v>60854.39</v>
      </c>
      <c r="T223" s="70">
        <f t="shared" si="43"/>
        <v>98860.26</v>
      </c>
      <c r="U223" s="68">
        <v>17138.509999999998</v>
      </c>
      <c r="V223" s="69">
        <v>22008.15</v>
      </c>
      <c r="W223" s="69">
        <v>70933.84</v>
      </c>
      <c r="X223" s="70">
        <f t="shared" si="44"/>
        <v>110080.5</v>
      </c>
      <c r="Y223" s="68">
        <v>15727.71</v>
      </c>
      <c r="Z223" s="69">
        <v>16272.8</v>
      </c>
      <c r="AA223" s="69">
        <v>84057.09</v>
      </c>
      <c r="AB223" s="70">
        <f t="shared" si="45"/>
        <v>116057.59999999999</v>
      </c>
      <c r="AC223" s="166">
        <v>16373.86</v>
      </c>
      <c r="AD223" s="167">
        <v>12030.5</v>
      </c>
      <c r="AE223" s="167">
        <v>64561.89</v>
      </c>
      <c r="AF223" s="168">
        <f t="shared" si="46"/>
        <v>92966.25</v>
      </c>
      <c r="AG223" s="12">
        <v>18090.14</v>
      </c>
      <c r="AH223" s="85">
        <v>21970.98</v>
      </c>
      <c r="AI223" s="85">
        <v>78652.39</v>
      </c>
      <c r="AJ223" s="168">
        <f t="shared" si="47"/>
        <v>118713.51</v>
      </c>
      <c r="AK223" s="167">
        <v>8758.9</v>
      </c>
      <c r="AL223" s="167">
        <v>11446.19</v>
      </c>
      <c r="AM223" s="167">
        <v>67007.759999999995</v>
      </c>
      <c r="AN223" s="168">
        <f t="shared" si="48"/>
        <v>87212.849999999991</v>
      </c>
      <c r="AO223" s="12"/>
      <c r="AR223" s="9"/>
      <c r="AS223" s="12"/>
      <c r="AV223" s="9"/>
      <c r="AW223" s="12"/>
      <c r="AZ223" s="9"/>
      <c r="BA223" s="12"/>
      <c r="BD223" s="9"/>
      <c r="BE223" s="12"/>
      <c r="BH223" s="9"/>
      <c r="BI223" s="12"/>
      <c r="BL223" s="9"/>
      <c r="BM223" s="1"/>
      <c r="BN223" s="68">
        <v>4271.21</v>
      </c>
      <c r="BO223" s="69">
        <v>5307.32</v>
      </c>
      <c r="BP223" s="69">
        <v>26554.17</v>
      </c>
      <c r="BQ223" s="70">
        <f t="shared" si="75"/>
        <v>36132.699999999997</v>
      </c>
      <c r="BR223" s="68">
        <v>2727.38</v>
      </c>
      <c r="BS223" s="69">
        <v>9396.23</v>
      </c>
      <c r="BT223" s="69">
        <v>30091.49</v>
      </c>
      <c r="BU223" s="70">
        <f t="shared" si="76"/>
        <v>42215.100000000006</v>
      </c>
      <c r="BV223" s="69">
        <v>3403.56</v>
      </c>
      <c r="BW223" s="69">
        <v>4333.24</v>
      </c>
      <c r="BX223" s="69">
        <v>37561.79</v>
      </c>
      <c r="BY223" s="70">
        <f t="shared" si="77"/>
        <v>45298.59</v>
      </c>
      <c r="BZ223" s="198">
        <v>2870.93</v>
      </c>
      <c r="CA223" s="201">
        <v>2523.39</v>
      </c>
      <c r="CB223" s="201">
        <v>12053.38</v>
      </c>
      <c r="CC223" s="200">
        <f t="shared" si="74"/>
        <v>17447.699999999997</v>
      </c>
      <c r="CD223" s="201">
        <v>3660.49</v>
      </c>
      <c r="CE223" s="201">
        <v>6121.45</v>
      </c>
      <c r="CF223" s="201">
        <v>17081.759999999998</v>
      </c>
      <c r="CG223" s="200">
        <f t="shared" si="78"/>
        <v>26863.699999999997</v>
      </c>
      <c r="CH223" s="201">
        <v>482.29</v>
      </c>
      <c r="CI223" s="201">
        <v>4019.39</v>
      </c>
      <c r="CJ223" s="201">
        <v>6415.51</v>
      </c>
      <c r="CK223" s="203">
        <f t="shared" si="79"/>
        <v>10917.19</v>
      </c>
      <c r="CO223" s="9"/>
      <c r="CS223" s="9"/>
      <c r="CW223" s="9"/>
      <c r="DA223" s="9"/>
      <c r="DE223" s="9"/>
      <c r="DI223" s="9"/>
      <c r="DJ223" s="1"/>
      <c r="DK223" s="14">
        <v>676.11</v>
      </c>
      <c r="DL223" s="14">
        <v>3189.41</v>
      </c>
      <c r="DM223" s="14">
        <v>1652.29</v>
      </c>
      <c r="DN223" s="14"/>
      <c r="DO223" s="14"/>
      <c r="DP223" s="14"/>
      <c r="DQ223" s="14"/>
      <c r="DR223" s="14"/>
      <c r="DS223" s="14"/>
      <c r="DT223" s="14"/>
      <c r="DU223" s="14"/>
      <c r="DV223" s="14"/>
      <c r="DW223" s="1"/>
      <c r="DX223" s="12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9"/>
      <c r="EJ223" s="1"/>
      <c r="EK223" s="14">
        <v>3</v>
      </c>
      <c r="EL223" s="14">
        <v>3</v>
      </c>
      <c r="EM223" s="14">
        <v>6</v>
      </c>
      <c r="EN223" s="14"/>
      <c r="EO223" s="14"/>
      <c r="EP223" s="14"/>
      <c r="EQ223" s="14"/>
      <c r="ER223" s="14"/>
      <c r="ES223" s="14"/>
      <c r="EU223" s="14"/>
      <c r="EW223" s="1"/>
      <c r="EX223" s="14">
        <v>676.11</v>
      </c>
      <c r="EY223" s="14">
        <v>3189.41</v>
      </c>
      <c r="EZ223" s="14">
        <v>1652.29</v>
      </c>
      <c r="FA223" s="14"/>
      <c r="FB223" s="14"/>
      <c r="FC223" s="14"/>
      <c r="FD223" s="14"/>
      <c r="FE223" s="14"/>
      <c r="FF223" s="14"/>
      <c r="FH223" s="14"/>
      <c r="FJ223" s="1"/>
      <c r="FK223" s="14">
        <v>-955.82</v>
      </c>
      <c r="FL223" s="14">
        <v>-757.03</v>
      </c>
      <c r="FM223" s="14">
        <v>-805.47</v>
      </c>
      <c r="FN223" s="14"/>
      <c r="FO223" s="14"/>
      <c r="FP223" s="14"/>
      <c r="FQ223" s="14"/>
      <c r="FR223" s="14"/>
      <c r="FS223" s="14"/>
      <c r="FT223" s="12"/>
      <c r="FU223" s="14"/>
      <c r="FV223" s="9"/>
    </row>
    <row r="224" spans="1:178" ht="14.65" thickBot="1" x14ac:dyDescent="0.5">
      <c r="A224" s="24" t="s">
        <v>46</v>
      </c>
      <c r="B224" s="9" t="s">
        <v>144</v>
      </c>
      <c r="C224" s="1"/>
      <c r="D224" s="14">
        <v>27</v>
      </c>
      <c r="E224" s="14">
        <v>24</v>
      </c>
      <c r="F224" s="14">
        <v>28</v>
      </c>
      <c r="G224" s="158">
        <v>18</v>
      </c>
      <c r="H224" s="158">
        <v>32</v>
      </c>
      <c r="I224" s="158">
        <v>21</v>
      </c>
      <c r="J224" s="14"/>
      <c r="K224" s="14"/>
      <c r="L224" s="14"/>
      <c r="M224" s="14"/>
      <c r="N224" s="14"/>
      <c r="O224" s="14"/>
      <c r="P224" s="1"/>
      <c r="Q224" s="68">
        <v>1517</v>
      </c>
      <c r="R224" s="69">
        <v>639.77</v>
      </c>
      <c r="S224" s="69">
        <v>14026.07</v>
      </c>
      <c r="T224" s="70">
        <f t="shared" si="43"/>
        <v>16182.84</v>
      </c>
      <c r="U224" s="68">
        <v>1682.9</v>
      </c>
      <c r="V224" s="69">
        <v>2383.54</v>
      </c>
      <c r="W224" s="69">
        <v>16433.32</v>
      </c>
      <c r="X224" s="70">
        <f t="shared" si="44"/>
        <v>20499.759999999998</v>
      </c>
      <c r="Y224" s="68">
        <v>2095.54</v>
      </c>
      <c r="Z224" s="69">
        <v>1488.26</v>
      </c>
      <c r="AA224" s="69">
        <v>23177.58</v>
      </c>
      <c r="AB224" s="70">
        <f t="shared" si="45"/>
        <v>26761.38</v>
      </c>
      <c r="AC224" s="166">
        <v>615.78</v>
      </c>
      <c r="AD224" s="167">
        <v>671.6</v>
      </c>
      <c r="AE224" s="167">
        <v>18362.080000000002</v>
      </c>
      <c r="AF224" s="168">
        <f t="shared" si="46"/>
        <v>19649.460000000003</v>
      </c>
      <c r="AG224" s="12">
        <v>5437.31</v>
      </c>
      <c r="AH224" s="85">
        <v>1757.44</v>
      </c>
      <c r="AI224" s="85">
        <v>17319.21</v>
      </c>
      <c r="AJ224" s="168">
        <f t="shared" si="47"/>
        <v>24513.96</v>
      </c>
      <c r="AK224" s="167">
        <v>370.94</v>
      </c>
      <c r="AL224" s="167">
        <v>4884.8</v>
      </c>
      <c r="AM224" s="167">
        <v>15640.56</v>
      </c>
      <c r="AN224" s="168">
        <f t="shared" si="48"/>
        <v>20896.3</v>
      </c>
      <c r="AO224" s="12"/>
      <c r="AR224" s="9"/>
      <c r="AS224" s="12"/>
      <c r="AV224" s="9"/>
      <c r="AW224" s="12"/>
      <c r="AZ224" s="9"/>
      <c r="BA224" s="12"/>
      <c r="BD224" s="9"/>
      <c r="BE224" s="12"/>
      <c r="BH224" s="9"/>
      <c r="BI224" s="12"/>
      <c r="BL224" s="9"/>
      <c r="BM224" s="1"/>
      <c r="BN224" s="68">
        <v>467.87</v>
      </c>
      <c r="BO224" s="69"/>
      <c r="BP224" s="69">
        <v>6124.33</v>
      </c>
      <c r="BQ224" s="70">
        <f t="shared" si="75"/>
        <v>6592.2</v>
      </c>
      <c r="BR224" s="68"/>
      <c r="BS224" s="69">
        <v>857.61</v>
      </c>
      <c r="BT224" s="69">
        <v>7668.02</v>
      </c>
      <c r="BU224" s="70">
        <f t="shared" si="76"/>
        <v>8525.630000000001</v>
      </c>
      <c r="BV224" s="69">
        <v>673.72</v>
      </c>
      <c r="BW224" s="69"/>
      <c r="BX224" s="69">
        <v>10882.78</v>
      </c>
      <c r="BY224" s="70">
        <f t="shared" si="77"/>
        <v>11556.5</v>
      </c>
      <c r="BZ224" s="198">
        <v>467.81</v>
      </c>
      <c r="CA224" s="199"/>
      <c r="CB224" s="201">
        <v>3947.24</v>
      </c>
      <c r="CC224" s="200">
        <f t="shared" si="74"/>
        <v>4415.05</v>
      </c>
      <c r="CD224" s="201">
        <v>688.33</v>
      </c>
      <c r="CE224" s="201">
        <v>1585.53</v>
      </c>
      <c r="CF224" s="201">
        <v>6091.12</v>
      </c>
      <c r="CG224" s="200">
        <f t="shared" si="78"/>
        <v>8364.98</v>
      </c>
      <c r="CH224" s="202"/>
      <c r="CI224" s="201">
        <v>970.61</v>
      </c>
      <c r="CJ224" s="201">
        <v>3906.18</v>
      </c>
      <c r="CK224" s="203">
        <f t="shared" si="79"/>
        <v>4876.79</v>
      </c>
      <c r="CO224" s="9"/>
      <c r="CS224" s="9"/>
      <c r="CW224" s="9"/>
      <c r="DA224" s="9"/>
      <c r="DE224" s="9"/>
      <c r="DI224" s="9"/>
      <c r="DJ224" s="1"/>
      <c r="DK224" s="14"/>
      <c r="DL224" s="14"/>
      <c r="DM224" s="14"/>
      <c r="DN224" s="14"/>
      <c r="DO224" s="14"/>
      <c r="DP224" s="14"/>
      <c r="DQ224" s="14"/>
      <c r="DR224" s="14"/>
      <c r="DS224" s="14"/>
      <c r="DT224" s="14"/>
      <c r="DU224" s="14"/>
      <c r="DV224" s="14"/>
      <c r="DW224" s="1"/>
      <c r="DX224" s="12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9"/>
      <c r="EJ224" s="1"/>
      <c r="EK224" s="14"/>
      <c r="EL224" s="14"/>
      <c r="EM224" s="14"/>
      <c r="EN224" s="14"/>
      <c r="EO224" s="14"/>
      <c r="EP224" s="14"/>
      <c r="EQ224" s="14"/>
      <c r="ER224" s="14"/>
      <c r="ES224" s="14"/>
      <c r="EU224" s="14"/>
      <c r="EW224" s="1"/>
      <c r="EX224" s="14"/>
      <c r="EY224" s="14"/>
      <c r="EZ224" s="14"/>
      <c r="FA224" s="14"/>
      <c r="FB224" s="14"/>
      <c r="FC224" s="14"/>
      <c r="FD224" s="14"/>
      <c r="FE224" s="14"/>
      <c r="FF224" s="14"/>
      <c r="FH224" s="14"/>
      <c r="FJ224" s="1"/>
      <c r="FK224" s="14"/>
      <c r="FL224" s="14"/>
      <c r="FM224" s="14"/>
      <c r="FN224" s="14"/>
      <c r="FO224" s="14"/>
      <c r="FP224" s="14"/>
      <c r="FQ224" s="14"/>
      <c r="FR224" s="14"/>
      <c r="FS224" s="14"/>
      <c r="FT224" s="12"/>
      <c r="FU224" s="14"/>
      <c r="FV224" s="9"/>
    </row>
    <row r="225" spans="1:178" ht="14.65" thickBot="1" x14ac:dyDescent="0.5">
      <c r="A225" s="24" t="s">
        <v>47</v>
      </c>
      <c r="B225" s="9" t="s">
        <v>144</v>
      </c>
      <c r="C225" s="1"/>
      <c r="D225" s="14">
        <v>88</v>
      </c>
      <c r="E225" s="14">
        <v>105</v>
      </c>
      <c r="F225" s="14">
        <v>82</v>
      </c>
      <c r="G225" s="158">
        <v>77</v>
      </c>
      <c r="H225" s="158">
        <v>76</v>
      </c>
      <c r="I225" s="158">
        <v>55</v>
      </c>
      <c r="J225" s="14"/>
      <c r="K225" s="14"/>
      <c r="L225" s="14"/>
      <c r="M225" s="14"/>
      <c r="N225" s="14"/>
      <c r="O225" s="14"/>
      <c r="P225" s="1"/>
      <c r="Q225" s="68">
        <v>9570.64</v>
      </c>
      <c r="R225" s="69">
        <v>4736.33</v>
      </c>
      <c r="S225" s="69">
        <v>25999.18</v>
      </c>
      <c r="T225" s="70">
        <f t="shared" si="43"/>
        <v>40306.15</v>
      </c>
      <c r="U225" s="68">
        <v>11956.93</v>
      </c>
      <c r="V225" s="69">
        <v>7233.58</v>
      </c>
      <c r="W225" s="69">
        <v>38630.18</v>
      </c>
      <c r="X225" s="70">
        <f t="shared" si="44"/>
        <v>57820.69</v>
      </c>
      <c r="Y225" s="68">
        <v>5708.26</v>
      </c>
      <c r="Z225" s="69">
        <v>10594.65</v>
      </c>
      <c r="AA225" s="69">
        <v>34712.11</v>
      </c>
      <c r="AB225" s="70">
        <f t="shared" si="45"/>
        <v>51015.020000000004</v>
      </c>
      <c r="AC225" s="166">
        <v>5397.82</v>
      </c>
      <c r="AD225" s="167">
        <v>9521.7999999999993</v>
      </c>
      <c r="AE225" s="167">
        <v>40664.589999999997</v>
      </c>
      <c r="AF225" s="168">
        <f t="shared" si="46"/>
        <v>55584.209999999992</v>
      </c>
      <c r="AG225" s="12">
        <v>5121.93</v>
      </c>
      <c r="AH225" s="85">
        <v>8613.94</v>
      </c>
      <c r="AI225" s="85">
        <v>37987.760000000002</v>
      </c>
      <c r="AJ225" s="168">
        <f t="shared" si="47"/>
        <v>51723.630000000005</v>
      </c>
      <c r="AK225" s="167">
        <v>1916.22</v>
      </c>
      <c r="AL225" s="167">
        <v>1885.51</v>
      </c>
      <c r="AM225" s="167">
        <v>32507.02</v>
      </c>
      <c r="AN225" s="168">
        <f t="shared" si="48"/>
        <v>36308.75</v>
      </c>
      <c r="AO225" s="12"/>
      <c r="AR225" s="9"/>
      <c r="AS225" s="12"/>
      <c r="AV225" s="9"/>
      <c r="AW225" s="12"/>
      <c r="AZ225" s="9"/>
      <c r="BA225" s="12"/>
      <c r="BD225" s="9"/>
      <c r="BE225" s="12"/>
      <c r="BH225" s="9"/>
      <c r="BI225" s="12"/>
      <c r="BL225" s="9"/>
      <c r="BM225" s="1"/>
      <c r="BN225" s="68">
        <v>2224.23</v>
      </c>
      <c r="BO225" s="69">
        <v>1628.32</v>
      </c>
      <c r="BP225" s="69">
        <v>14849.69</v>
      </c>
      <c r="BQ225" s="70">
        <f t="shared" si="75"/>
        <v>18702.240000000002</v>
      </c>
      <c r="BR225" s="68">
        <v>2363.5</v>
      </c>
      <c r="BS225" s="69">
        <v>3576.88</v>
      </c>
      <c r="BT225" s="69">
        <v>21061.19</v>
      </c>
      <c r="BU225" s="70">
        <f t="shared" si="76"/>
        <v>27001.57</v>
      </c>
      <c r="BV225" s="69">
        <v>393.55</v>
      </c>
      <c r="BW225" s="69">
        <v>4079.91</v>
      </c>
      <c r="BX225" s="69">
        <v>18779.73</v>
      </c>
      <c r="BY225" s="70">
        <f t="shared" si="77"/>
        <v>23253.19</v>
      </c>
      <c r="BZ225" s="198">
        <v>1766.38</v>
      </c>
      <c r="CA225" s="201">
        <v>1724.18</v>
      </c>
      <c r="CB225" s="201">
        <v>14275.57</v>
      </c>
      <c r="CC225" s="200">
        <f t="shared" si="74"/>
        <v>17766.13</v>
      </c>
      <c r="CD225" s="201">
        <v>1539.07</v>
      </c>
      <c r="CE225" s="201">
        <v>2026.23</v>
      </c>
      <c r="CF225" s="201">
        <v>17103.48</v>
      </c>
      <c r="CG225" s="200">
        <f t="shared" si="78"/>
        <v>20668.78</v>
      </c>
      <c r="CH225" s="201">
        <v>394.91</v>
      </c>
      <c r="CI225" s="201">
        <v>272.77</v>
      </c>
      <c r="CJ225" s="201">
        <v>6654.85</v>
      </c>
      <c r="CK225" s="203">
        <f t="shared" si="79"/>
        <v>7322.5300000000007</v>
      </c>
      <c r="CO225" s="9"/>
      <c r="CS225" s="9"/>
      <c r="CW225" s="9"/>
      <c r="DA225" s="9"/>
      <c r="DE225" s="9"/>
      <c r="DI225" s="9"/>
      <c r="DJ225" s="1"/>
      <c r="DK225" s="14"/>
      <c r="DL225" s="14">
        <v>848.56</v>
      </c>
      <c r="DM225" s="14"/>
      <c r="DN225" s="14"/>
      <c r="DO225" s="14"/>
      <c r="DP225" s="14"/>
      <c r="DQ225" s="14"/>
      <c r="DR225" s="14"/>
      <c r="DS225" s="14"/>
      <c r="DT225" s="14"/>
      <c r="DU225" s="14"/>
      <c r="DV225" s="14"/>
      <c r="DW225" s="1"/>
      <c r="DX225" s="12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9"/>
      <c r="EJ225" s="1"/>
      <c r="EK225" s="14"/>
      <c r="EL225" s="14">
        <v>2</v>
      </c>
      <c r="EM225" s="14"/>
      <c r="EN225" s="14"/>
      <c r="EO225" s="14"/>
      <c r="EP225" s="14"/>
      <c r="EQ225" s="14"/>
      <c r="ER225" s="14"/>
      <c r="ES225" s="14"/>
      <c r="EU225" s="14"/>
      <c r="EW225" s="1"/>
      <c r="EX225" s="14"/>
      <c r="EY225" s="14">
        <v>848.56</v>
      </c>
      <c r="EZ225" s="14"/>
      <c r="FA225" s="14"/>
      <c r="FB225" s="14"/>
      <c r="FC225" s="14"/>
      <c r="FD225" s="14"/>
      <c r="FE225" s="14"/>
      <c r="FF225" s="14"/>
      <c r="FH225" s="14"/>
      <c r="FJ225" s="1"/>
      <c r="FK225" s="14">
        <v>-397.17</v>
      </c>
      <c r="FL225" s="14">
        <v>-200</v>
      </c>
      <c r="FM225" s="14">
        <v>-700.47</v>
      </c>
      <c r="FN225" s="14"/>
      <c r="FO225" s="14"/>
      <c r="FP225" s="14"/>
      <c r="FQ225" s="14"/>
      <c r="FR225" s="14"/>
      <c r="FS225" s="14"/>
      <c r="FT225" s="12"/>
      <c r="FU225" s="14"/>
      <c r="FV225" s="9"/>
    </row>
    <row r="226" spans="1:178" ht="14.65" thickBot="1" x14ac:dyDescent="0.5">
      <c r="A226" s="24" t="s">
        <v>48</v>
      </c>
      <c r="B226" s="9" t="s">
        <v>144</v>
      </c>
      <c r="C226" s="1"/>
      <c r="D226" s="14"/>
      <c r="E226" s="14"/>
      <c r="F226" s="14"/>
      <c r="G226" s="160"/>
      <c r="H226" s="159"/>
      <c r="I226" s="159"/>
      <c r="J226" s="14"/>
      <c r="K226" s="14"/>
      <c r="L226" s="14"/>
      <c r="M226" s="14"/>
      <c r="N226" s="14"/>
      <c r="O226" s="14"/>
      <c r="P226" s="1"/>
      <c r="Q226" s="68"/>
      <c r="R226" s="69"/>
      <c r="S226" s="69"/>
      <c r="T226" s="70">
        <f t="shared" si="43"/>
        <v>0</v>
      </c>
      <c r="U226" s="68"/>
      <c r="V226" s="69"/>
      <c r="W226" s="69"/>
      <c r="X226" s="70">
        <f t="shared" si="44"/>
        <v>0</v>
      </c>
      <c r="Y226" s="68"/>
      <c r="Z226" s="69"/>
      <c r="AA226" s="69"/>
      <c r="AB226" s="70">
        <f t="shared" si="45"/>
        <v>0</v>
      </c>
      <c r="AC226" s="172"/>
      <c r="AD226" s="170"/>
      <c r="AE226" s="170"/>
      <c r="AF226" s="168">
        <f t="shared" si="46"/>
        <v>0</v>
      </c>
      <c r="AG226" s="12"/>
      <c r="AH226" s="85"/>
      <c r="AI226" s="85"/>
      <c r="AJ226" s="168">
        <f t="shared" si="47"/>
        <v>0</v>
      </c>
      <c r="AK226" s="169"/>
      <c r="AL226" s="169"/>
      <c r="AM226" s="169"/>
      <c r="AN226" s="168">
        <f t="shared" si="48"/>
        <v>0</v>
      </c>
      <c r="AO226" s="12"/>
      <c r="AR226" s="9"/>
      <c r="AS226" s="12"/>
      <c r="AV226" s="9"/>
      <c r="AW226" s="12"/>
      <c r="AZ226" s="9"/>
      <c r="BA226" s="12"/>
      <c r="BD226" s="9"/>
      <c r="BE226" s="12"/>
      <c r="BH226" s="9"/>
      <c r="BI226" s="12"/>
      <c r="BL226" s="9"/>
      <c r="BM226" s="1"/>
      <c r="BN226" s="68"/>
      <c r="BO226" s="69"/>
      <c r="BP226" s="69"/>
      <c r="BQ226" s="70">
        <f t="shared" si="75"/>
        <v>0</v>
      </c>
      <c r="BR226" s="68"/>
      <c r="BS226" s="69"/>
      <c r="BT226" s="69"/>
      <c r="BU226" s="70">
        <f t="shared" si="76"/>
        <v>0</v>
      </c>
      <c r="BV226" s="69"/>
      <c r="BW226" s="69"/>
      <c r="BX226" s="69"/>
      <c r="BY226" s="70">
        <f t="shared" si="77"/>
        <v>0</v>
      </c>
      <c r="BZ226" s="204"/>
      <c r="CA226" s="199"/>
      <c r="CB226" s="199"/>
      <c r="CC226" s="200">
        <f t="shared" si="74"/>
        <v>0</v>
      </c>
      <c r="CD226" s="199"/>
      <c r="CE226" s="199"/>
      <c r="CF226" s="199"/>
      <c r="CG226" s="200">
        <f t="shared" si="78"/>
        <v>0</v>
      </c>
      <c r="CH226" s="202"/>
      <c r="CI226" s="202"/>
      <c r="CJ226" s="202"/>
      <c r="CK226" s="203">
        <f t="shared" si="79"/>
        <v>0</v>
      </c>
      <c r="CO226" s="9"/>
      <c r="CS226" s="9"/>
      <c r="CW226" s="9"/>
      <c r="DA226" s="9"/>
      <c r="DE226" s="9"/>
      <c r="DI226" s="9"/>
      <c r="DJ226" s="1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"/>
      <c r="DX226" s="12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9"/>
      <c r="EJ226" s="1"/>
      <c r="EK226" s="14"/>
      <c r="EL226" s="14"/>
      <c r="EM226" s="14"/>
      <c r="EN226" s="14"/>
      <c r="EO226" s="14"/>
      <c r="EP226" s="14"/>
      <c r="EQ226" s="14"/>
      <c r="ER226" s="14"/>
      <c r="ES226" s="14"/>
      <c r="EU226" s="14"/>
      <c r="EW226" s="1"/>
      <c r="EX226" s="14"/>
      <c r="EY226" s="14"/>
      <c r="EZ226" s="14"/>
      <c r="FA226" s="14"/>
      <c r="FB226" s="14"/>
      <c r="FC226" s="14"/>
      <c r="FD226" s="14"/>
      <c r="FE226" s="14"/>
      <c r="FF226" s="14"/>
      <c r="FH226" s="14"/>
      <c r="FJ226" s="1"/>
      <c r="FK226" s="14"/>
      <c r="FL226" s="14"/>
      <c r="FM226" s="14"/>
      <c r="FN226" s="14"/>
      <c r="FO226" s="14"/>
      <c r="FP226" s="14"/>
      <c r="FQ226" s="14"/>
      <c r="FR226" s="14"/>
      <c r="FS226" s="14"/>
      <c r="FT226" s="12"/>
      <c r="FU226" s="14"/>
      <c r="FV226" s="9"/>
    </row>
    <row r="227" spans="1:178" ht="14.65" thickBot="1" x14ac:dyDescent="0.5">
      <c r="A227" s="24" t="s">
        <v>49</v>
      </c>
      <c r="B227" s="9" t="s">
        <v>144</v>
      </c>
      <c r="C227" s="1"/>
      <c r="D227" s="14">
        <v>47</v>
      </c>
      <c r="E227" s="14">
        <v>55</v>
      </c>
      <c r="F227" s="14">
        <v>47</v>
      </c>
      <c r="G227" s="158">
        <v>48</v>
      </c>
      <c r="H227" s="158">
        <v>56</v>
      </c>
      <c r="I227" s="158">
        <v>44</v>
      </c>
      <c r="J227" s="14"/>
      <c r="K227" s="14"/>
      <c r="L227" s="14"/>
      <c r="M227" s="14"/>
      <c r="N227" s="14"/>
      <c r="O227" s="14"/>
      <c r="P227" s="1"/>
      <c r="Q227" s="68">
        <v>4597.79</v>
      </c>
      <c r="R227" s="69">
        <v>2902.69</v>
      </c>
      <c r="S227" s="69">
        <v>14893.39</v>
      </c>
      <c r="T227" s="70">
        <f t="shared" si="43"/>
        <v>22393.87</v>
      </c>
      <c r="U227" s="68">
        <v>5335.91</v>
      </c>
      <c r="V227" s="69">
        <v>5209.57</v>
      </c>
      <c r="W227" s="69">
        <v>19752.62</v>
      </c>
      <c r="X227" s="70">
        <f t="shared" si="44"/>
        <v>30298.1</v>
      </c>
      <c r="Y227" s="68">
        <v>3095.24</v>
      </c>
      <c r="Z227" s="69">
        <v>2840.08</v>
      </c>
      <c r="AA227" s="69">
        <v>23869.21</v>
      </c>
      <c r="AB227" s="70">
        <f t="shared" si="45"/>
        <v>29804.53</v>
      </c>
      <c r="AC227" s="166">
        <v>3198.59</v>
      </c>
      <c r="AD227" s="167">
        <v>1973.15</v>
      </c>
      <c r="AE227" s="167">
        <v>27568.79</v>
      </c>
      <c r="AF227" s="168">
        <f t="shared" si="46"/>
        <v>32740.53</v>
      </c>
      <c r="AG227" s="12">
        <v>3810.37</v>
      </c>
      <c r="AH227" s="85">
        <v>3795.52</v>
      </c>
      <c r="AI227" s="85">
        <v>27119.94</v>
      </c>
      <c r="AJ227" s="168">
        <f t="shared" si="47"/>
        <v>34725.83</v>
      </c>
      <c r="AK227" s="167">
        <v>3443.82</v>
      </c>
      <c r="AL227" s="167">
        <v>1370.92</v>
      </c>
      <c r="AM227" s="167">
        <v>22008.15</v>
      </c>
      <c r="AN227" s="168">
        <f t="shared" si="48"/>
        <v>26822.89</v>
      </c>
      <c r="AO227" s="12"/>
      <c r="AR227" s="9"/>
      <c r="AS227" s="12"/>
      <c r="AV227" s="9"/>
      <c r="AW227" s="12"/>
      <c r="AZ227" s="9"/>
      <c r="BA227" s="12"/>
      <c r="BD227" s="9"/>
      <c r="BE227" s="12"/>
      <c r="BH227" s="9"/>
      <c r="BI227" s="12"/>
      <c r="BL227" s="9"/>
      <c r="BM227" s="1"/>
      <c r="BN227" s="68">
        <v>748.69</v>
      </c>
      <c r="BO227" s="69">
        <v>683.62</v>
      </c>
      <c r="BP227" s="69">
        <v>5951.66</v>
      </c>
      <c r="BQ227" s="70">
        <f t="shared" si="75"/>
        <v>7383.9699999999993</v>
      </c>
      <c r="BR227" s="68">
        <v>1284.8399999999999</v>
      </c>
      <c r="BS227" s="69"/>
      <c r="BT227" s="69">
        <v>4932.28</v>
      </c>
      <c r="BU227" s="70">
        <f t="shared" si="76"/>
        <v>6217.12</v>
      </c>
      <c r="BV227" s="69">
        <v>187.14</v>
      </c>
      <c r="BW227" s="69">
        <v>733.73</v>
      </c>
      <c r="BX227" s="69">
        <v>5786.87</v>
      </c>
      <c r="BY227" s="70">
        <f t="shared" si="77"/>
        <v>6707.74</v>
      </c>
      <c r="BZ227" s="198">
        <v>349.25</v>
      </c>
      <c r="CA227" s="201">
        <v>276.37</v>
      </c>
      <c r="CB227" s="201">
        <v>6747.03</v>
      </c>
      <c r="CC227" s="200">
        <f t="shared" si="74"/>
        <v>7372.65</v>
      </c>
      <c r="CD227" s="201">
        <v>264.31</v>
      </c>
      <c r="CE227" s="201">
        <v>650.53</v>
      </c>
      <c r="CF227" s="201">
        <v>9164.7000000000007</v>
      </c>
      <c r="CG227" s="200">
        <f t="shared" si="78"/>
        <v>10079.540000000001</v>
      </c>
      <c r="CH227" s="202"/>
      <c r="CI227" s="201">
        <v>85.37</v>
      </c>
      <c r="CJ227" s="201">
        <v>1843.5</v>
      </c>
      <c r="CK227" s="203">
        <f t="shared" si="79"/>
        <v>1928.87</v>
      </c>
      <c r="CO227" s="9"/>
      <c r="CS227" s="9"/>
      <c r="CW227" s="9"/>
      <c r="DA227" s="9"/>
      <c r="DE227" s="9"/>
      <c r="DI227" s="9"/>
      <c r="DJ227" s="1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"/>
      <c r="DX227" s="12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9"/>
      <c r="EJ227" s="1"/>
      <c r="EK227" s="14"/>
      <c r="EL227" s="14"/>
      <c r="EM227" s="14"/>
      <c r="EN227" s="14"/>
      <c r="EO227" s="14"/>
      <c r="EP227" s="14"/>
      <c r="EQ227" s="14"/>
      <c r="ER227" s="14"/>
      <c r="ES227" s="14"/>
      <c r="EU227" s="14"/>
      <c r="EW227" s="1"/>
      <c r="EX227" s="14"/>
      <c r="EY227" s="14"/>
      <c r="EZ227" s="14"/>
      <c r="FA227" s="14"/>
      <c r="FB227" s="14"/>
      <c r="FC227" s="14"/>
      <c r="FD227" s="14"/>
      <c r="FE227" s="14"/>
      <c r="FF227" s="14"/>
      <c r="FH227" s="14"/>
      <c r="FJ227" s="1"/>
      <c r="FK227" s="14">
        <v>-20</v>
      </c>
      <c r="FL227" s="14">
        <v>-116.8</v>
      </c>
      <c r="FM227" s="14">
        <v>-354.86</v>
      </c>
      <c r="FN227" s="14"/>
      <c r="FO227" s="14"/>
      <c r="FP227" s="14"/>
      <c r="FQ227" s="14"/>
      <c r="FR227" s="14"/>
      <c r="FS227" s="14"/>
      <c r="FT227" s="12"/>
      <c r="FU227" s="14"/>
      <c r="FV227" s="9"/>
    </row>
    <row r="228" spans="1:178" ht="14.65" thickBot="1" x14ac:dyDescent="0.5">
      <c r="A228" s="24" t="s">
        <v>50</v>
      </c>
      <c r="B228" s="9" t="s">
        <v>144</v>
      </c>
      <c r="C228" s="1"/>
      <c r="D228" s="14">
        <v>131</v>
      </c>
      <c r="E228" s="14">
        <v>151</v>
      </c>
      <c r="F228" s="14">
        <v>141</v>
      </c>
      <c r="G228" s="158">
        <v>102</v>
      </c>
      <c r="H228" s="158">
        <v>119</v>
      </c>
      <c r="I228" s="158">
        <v>124</v>
      </c>
      <c r="J228" s="14"/>
      <c r="K228" s="14"/>
      <c r="L228" s="14"/>
      <c r="M228" s="14"/>
      <c r="N228" s="14"/>
      <c r="O228" s="14"/>
      <c r="P228" s="1"/>
      <c r="Q228" s="68">
        <v>9807.35</v>
      </c>
      <c r="R228" s="69">
        <v>5933.21</v>
      </c>
      <c r="S228" s="69">
        <v>63069.07</v>
      </c>
      <c r="T228" s="70">
        <f t="shared" si="43"/>
        <v>78809.63</v>
      </c>
      <c r="U228" s="68">
        <v>8852.51</v>
      </c>
      <c r="V228" s="69">
        <v>11568.5</v>
      </c>
      <c r="W228" s="69">
        <v>75411.28</v>
      </c>
      <c r="X228" s="70">
        <f t="shared" si="44"/>
        <v>95832.290000000008</v>
      </c>
      <c r="Y228" s="68">
        <v>6343.29</v>
      </c>
      <c r="Z228" s="69">
        <v>8925.81</v>
      </c>
      <c r="AA228" s="69">
        <v>93613.71</v>
      </c>
      <c r="AB228" s="70">
        <f t="shared" si="45"/>
        <v>108882.81</v>
      </c>
      <c r="AC228" s="166">
        <v>5645.03</v>
      </c>
      <c r="AD228" s="167">
        <v>7057.09</v>
      </c>
      <c r="AE228" s="167">
        <v>49856.639999999999</v>
      </c>
      <c r="AF228" s="168">
        <f t="shared" si="46"/>
        <v>62558.759999999995</v>
      </c>
      <c r="AG228" s="12">
        <v>9189.86</v>
      </c>
      <c r="AH228" s="85">
        <v>6437.6</v>
      </c>
      <c r="AI228" s="85">
        <v>49609.14</v>
      </c>
      <c r="AJ228" s="168">
        <f t="shared" si="47"/>
        <v>65236.6</v>
      </c>
      <c r="AK228" s="167">
        <v>3551.61</v>
      </c>
      <c r="AL228" s="167">
        <v>10285.39</v>
      </c>
      <c r="AM228" s="167">
        <v>47297.09</v>
      </c>
      <c r="AN228" s="168">
        <f t="shared" si="48"/>
        <v>61134.09</v>
      </c>
      <c r="AO228" s="12"/>
      <c r="AR228" s="9"/>
      <c r="AS228" s="12"/>
      <c r="AV228" s="9"/>
      <c r="AW228" s="12"/>
      <c r="AZ228" s="9"/>
      <c r="BA228" s="12"/>
      <c r="BD228" s="9"/>
      <c r="BE228" s="12"/>
      <c r="BH228" s="9"/>
      <c r="BI228" s="12"/>
      <c r="BL228" s="9"/>
      <c r="BM228" s="1"/>
      <c r="BN228" s="68">
        <v>3511.56</v>
      </c>
      <c r="BO228" s="69">
        <v>2810.6</v>
      </c>
      <c r="BP228" s="69">
        <v>42047.519999999997</v>
      </c>
      <c r="BQ228" s="70">
        <f t="shared" si="75"/>
        <v>48369.679999999993</v>
      </c>
      <c r="BR228" s="68">
        <v>3389.62</v>
      </c>
      <c r="BS228" s="69">
        <v>4719.0600000000004</v>
      </c>
      <c r="BT228" s="69">
        <v>50260.39</v>
      </c>
      <c r="BU228" s="70">
        <f t="shared" si="76"/>
        <v>58369.07</v>
      </c>
      <c r="BV228" s="69">
        <v>1781.05</v>
      </c>
      <c r="BW228" s="69">
        <v>3602.34</v>
      </c>
      <c r="BX228" s="69">
        <v>60447</v>
      </c>
      <c r="BY228" s="70">
        <f t="shared" si="77"/>
        <v>65830.39</v>
      </c>
      <c r="BZ228" s="198">
        <v>1333.12</v>
      </c>
      <c r="CA228" s="201">
        <v>1634.39</v>
      </c>
      <c r="CB228" s="201">
        <v>20054.16</v>
      </c>
      <c r="CC228" s="200">
        <f t="shared" si="74"/>
        <v>23021.67</v>
      </c>
      <c r="CD228" s="201">
        <v>4581.34</v>
      </c>
      <c r="CE228" s="201">
        <v>1265.73</v>
      </c>
      <c r="CF228" s="201">
        <v>23794.13</v>
      </c>
      <c r="CG228" s="200">
        <f t="shared" si="78"/>
        <v>29641.200000000001</v>
      </c>
      <c r="CH228" s="201">
        <v>732.4</v>
      </c>
      <c r="CI228" s="201">
        <v>6081.91</v>
      </c>
      <c r="CJ228" s="201">
        <v>19356.88</v>
      </c>
      <c r="CK228" s="203">
        <f t="shared" si="79"/>
        <v>26171.190000000002</v>
      </c>
      <c r="CO228" s="9"/>
      <c r="CS228" s="9"/>
      <c r="CW228" s="9"/>
      <c r="DA228" s="9"/>
      <c r="DE228" s="9"/>
      <c r="DI228" s="9"/>
      <c r="DJ228" s="1"/>
      <c r="DK228" s="14">
        <v>148.58000000000001</v>
      </c>
      <c r="DL228" s="14"/>
      <c r="DM228" s="14">
        <v>133.37</v>
      </c>
      <c r="DN228" s="14"/>
      <c r="DO228" s="14"/>
      <c r="DP228" s="14"/>
      <c r="DQ228" s="14"/>
      <c r="DR228" s="14"/>
      <c r="DS228" s="14"/>
      <c r="DT228" s="14"/>
      <c r="DU228" s="14"/>
      <c r="DV228" s="14"/>
      <c r="DW228" s="1"/>
      <c r="DX228" s="12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9"/>
      <c r="EJ228" s="1"/>
      <c r="EK228" s="14">
        <v>1</v>
      </c>
      <c r="EL228" s="14"/>
      <c r="EM228" s="14">
        <v>1</v>
      </c>
      <c r="EN228" s="14"/>
      <c r="EO228" s="14"/>
      <c r="EP228" s="14"/>
      <c r="EQ228" s="14"/>
      <c r="ER228" s="14"/>
      <c r="ES228" s="14"/>
      <c r="EU228" s="14"/>
      <c r="EW228" s="1"/>
      <c r="EX228" s="14">
        <v>148.58000000000001</v>
      </c>
      <c r="EY228" s="14"/>
      <c r="EZ228" s="14">
        <v>133.37</v>
      </c>
      <c r="FA228" s="14"/>
      <c r="FB228" s="14"/>
      <c r="FC228" s="14"/>
      <c r="FD228" s="14"/>
      <c r="FE228" s="14"/>
      <c r="FF228" s="14"/>
      <c r="FH228" s="14"/>
      <c r="FJ228" s="1"/>
      <c r="FK228" s="14">
        <v>-50</v>
      </c>
      <c r="FL228" s="14">
        <v>-50</v>
      </c>
      <c r="FM228" s="14">
        <v>-153.71</v>
      </c>
      <c r="FN228" s="14"/>
      <c r="FO228" s="14"/>
      <c r="FP228" s="14"/>
      <c r="FQ228" s="14"/>
      <c r="FR228" s="14"/>
      <c r="FS228" s="14"/>
      <c r="FT228" s="12"/>
      <c r="FU228" s="14"/>
      <c r="FV228" s="9"/>
    </row>
    <row r="229" spans="1:178" ht="14.65" thickBot="1" x14ac:dyDescent="0.5">
      <c r="A229" s="24" t="s">
        <v>51</v>
      </c>
      <c r="B229" s="9" t="s">
        <v>144</v>
      </c>
      <c r="C229" s="1"/>
      <c r="D229" s="14">
        <v>6</v>
      </c>
      <c r="E229" s="14">
        <v>7</v>
      </c>
      <c r="F229" s="14">
        <v>5</v>
      </c>
      <c r="G229" s="158">
        <v>2</v>
      </c>
      <c r="H229" s="158">
        <v>4</v>
      </c>
      <c r="I229" s="158">
        <v>4</v>
      </c>
      <c r="J229" s="14"/>
      <c r="K229" s="14"/>
      <c r="L229" s="14"/>
      <c r="M229" s="14"/>
      <c r="N229" s="14"/>
      <c r="O229" s="14"/>
      <c r="P229" s="1"/>
      <c r="Q229" s="68"/>
      <c r="R229" s="69">
        <v>191.59</v>
      </c>
      <c r="S229" s="69">
        <v>3727.04</v>
      </c>
      <c r="T229" s="70">
        <f t="shared" si="43"/>
        <v>3918.63</v>
      </c>
      <c r="U229" s="68">
        <v>3.22</v>
      </c>
      <c r="V229" s="69">
        <v>471.13</v>
      </c>
      <c r="W229" s="69">
        <v>4512.74</v>
      </c>
      <c r="X229" s="70">
        <f t="shared" si="44"/>
        <v>4987.09</v>
      </c>
      <c r="Y229" s="68">
        <v>0.81</v>
      </c>
      <c r="Z229" s="69">
        <v>401.97</v>
      </c>
      <c r="AA229" s="69">
        <v>4065.41</v>
      </c>
      <c r="AB229" s="70">
        <f t="shared" si="45"/>
        <v>4468.1899999999996</v>
      </c>
      <c r="AC229" s="166">
        <v>114.06</v>
      </c>
      <c r="AD229" s="170"/>
      <c r="AE229" s="167">
        <v>460.79</v>
      </c>
      <c r="AF229" s="168">
        <f t="shared" si="46"/>
        <v>574.85</v>
      </c>
      <c r="AG229" s="12">
        <v>548.71</v>
      </c>
      <c r="AH229" s="85"/>
      <c r="AI229" s="85">
        <v>620.63</v>
      </c>
      <c r="AJ229" s="168">
        <f t="shared" si="47"/>
        <v>1169.3400000000001</v>
      </c>
      <c r="AK229" s="167">
        <v>114.77</v>
      </c>
      <c r="AL229" s="167">
        <v>453.53</v>
      </c>
      <c r="AM229" s="167">
        <v>765.93</v>
      </c>
      <c r="AN229" s="168">
        <f t="shared" si="48"/>
        <v>1334.23</v>
      </c>
      <c r="AO229" s="12"/>
      <c r="AR229" s="9"/>
      <c r="AS229" s="12"/>
      <c r="AV229" s="9"/>
      <c r="AW229" s="12"/>
      <c r="AZ229" s="9"/>
      <c r="BA229" s="12"/>
      <c r="BD229" s="9"/>
      <c r="BE229" s="12"/>
      <c r="BH229" s="9"/>
      <c r="BI229" s="12"/>
      <c r="BL229" s="9"/>
      <c r="BM229" s="1"/>
      <c r="BN229" s="68"/>
      <c r="BO229" s="69"/>
      <c r="BP229" s="69">
        <v>2521.6799999999998</v>
      </c>
      <c r="BQ229" s="70">
        <f t="shared" si="75"/>
        <v>2521.6799999999998</v>
      </c>
      <c r="BR229" s="68"/>
      <c r="BS229" s="69"/>
      <c r="BT229" s="69">
        <v>3339.59</v>
      </c>
      <c r="BU229" s="70">
        <f t="shared" si="76"/>
        <v>3339.59</v>
      </c>
      <c r="BV229" s="69"/>
      <c r="BW229" s="69"/>
      <c r="BX229" s="69">
        <v>4065.41</v>
      </c>
      <c r="BY229" s="70">
        <f t="shared" si="77"/>
        <v>4065.41</v>
      </c>
      <c r="BZ229" s="204"/>
      <c r="CA229" s="199"/>
      <c r="CB229" s="199"/>
      <c r="CC229" s="200">
        <f t="shared" si="74"/>
        <v>0</v>
      </c>
      <c r="CD229" s="201">
        <v>263.51</v>
      </c>
      <c r="CE229" s="199"/>
      <c r="CF229" s="199"/>
      <c r="CG229" s="200">
        <f t="shared" si="78"/>
        <v>263.51</v>
      </c>
      <c r="CH229" s="202"/>
      <c r="CI229" s="201">
        <v>453.53</v>
      </c>
      <c r="CJ229" s="202"/>
      <c r="CK229" s="203">
        <f t="shared" si="79"/>
        <v>453.53</v>
      </c>
      <c r="CO229" s="9"/>
      <c r="CS229" s="9"/>
      <c r="CW229" s="9"/>
      <c r="DA229" s="9"/>
      <c r="DE229" s="9"/>
      <c r="DI229" s="9"/>
      <c r="DJ229" s="1"/>
      <c r="DK229" s="14"/>
      <c r="DL229" s="14"/>
      <c r="DM229" s="14">
        <v>469.07</v>
      </c>
      <c r="DN229" s="14"/>
      <c r="DO229" s="14"/>
      <c r="DP229" s="14"/>
      <c r="DQ229" s="14"/>
      <c r="DR229" s="14"/>
      <c r="DS229" s="14"/>
      <c r="DT229" s="14"/>
      <c r="DU229" s="14"/>
      <c r="DV229" s="14"/>
      <c r="DW229" s="1"/>
      <c r="DX229" s="12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9"/>
      <c r="EJ229" s="1"/>
      <c r="EK229" s="14"/>
      <c r="EL229" s="14"/>
      <c r="EM229" s="14">
        <v>1</v>
      </c>
      <c r="EN229" s="14"/>
      <c r="EO229" s="14"/>
      <c r="EP229" s="14"/>
      <c r="EQ229" s="14"/>
      <c r="ER229" s="14"/>
      <c r="ES229" s="14"/>
      <c r="EU229" s="14"/>
      <c r="EW229" s="1"/>
      <c r="EX229" s="14"/>
      <c r="EY229" s="14"/>
      <c r="EZ229" s="14">
        <v>469.07</v>
      </c>
      <c r="FA229" s="14"/>
      <c r="FB229" s="14"/>
      <c r="FC229" s="14"/>
      <c r="FD229" s="14"/>
      <c r="FE229" s="14"/>
      <c r="FF229" s="14"/>
      <c r="FH229" s="14"/>
      <c r="FJ229" s="1"/>
      <c r="FK229" s="14">
        <v>-44.9</v>
      </c>
      <c r="FL229" s="14">
        <v>-102.37</v>
      </c>
      <c r="FM229" s="14">
        <v>-693.5</v>
      </c>
      <c r="FN229" s="14"/>
      <c r="FO229" s="14"/>
      <c r="FP229" s="14"/>
      <c r="FQ229" s="14"/>
      <c r="FR229" s="14"/>
      <c r="FS229" s="14"/>
      <c r="FT229" s="12"/>
      <c r="FU229" s="14"/>
      <c r="FV229" s="9"/>
    </row>
    <row r="230" spans="1:178" ht="14.65" thickBot="1" x14ac:dyDescent="0.5">
      <c r="A230" s="24" t="s">
        <v>52</v>
      </c>
      <c r="B230" s="9" t="s">
        <v>144</v>
      </c>
      <c r="C230" s="1"/>
      <c r="D230" s="14">
        <v>728</v>
      </c>
      <c r="E230" s="14">
        <v>684</v>
      </c>
      <c r="F230" s="14">
        <v>612</v>
      </c>
      <c r="G230" s="158">
        <v>641</v>
      </c>
      <c r="H230" s="158">
        <v>753</v>
      </c>
      <c r="I230" s="158">
        <v>654</v>
      </c>
      <c r="J230" s="14"/>
      <c r="K230" s="14"/>
      <c r="L230" s="14"/>
      <c r="M230" s="14"/>
      <c r="N230" s="14"/>
      <c r="O230" s="14"/>
      <c r="P230" s="1"/>
      <c r="Q230" s="68">
        <v>57065.97</v>
      </c>
      <c r="R230" s="69">
        <v>30820.66</v>
      </c>
      <c r="S230" s="69">
        <v>138406.73000000001</v>
      </c>
      <c r="T230" s="70">
        <f t="shared" si="43"/>
        <v>226293.36000000002</v>
      </c>
      <c r="U230" s="68">
        <v>46802.74</v>
      </c>
      <c r="V230" s="69">
        <v>41753.42</v>
      </c>
      <c r="W230" s="69">
        <v>165724.13</v>
      </c>
      <c r="X230" s="70">
        <f t="shared" si="44"/>
        <v>254280.29</v>
      </c>
      <c r="Y230" s="68">
        <v>43330.68</v>
      </c>
      <c r="Z230" s="69">
        <v>26254.6</v>
      </c>
      <c r="AA230" s="69">
        <v>187198.47</v>
      </c>
      <c r="AB230" s="70">
        <f t="shared" si="45"/>
        <v>256783.75</v>
      </c>
      <c r="AC230" s="166">
        <v>43176.44</v>
      </c>
      <c r="AD230" s="167">
        <v>24612.68</v>
      </c>
      <c r="AE230" s="167">
        <v>159419.76</v>
      </c>
      <c r="AF230" s="168">
        <f t="shared" si="46"/>
        <v>227208.88</v>
      </c>
      <c r="AG230" s="12">
        <v>37267.35</v>
      </c>
      <c r="AH230" s="85">
        <v>39530.93</v>
      </c>
      <c r="AI230" s="85">
        <v>168247.04000000001</v>
      </c>
      <c r="AJ230" s="168">
        <f t="shared" si="47"/>
        <v>245045.32</v>
      </c>
      <c r="AK230" s="167">
        <v>26836.55</v>
      </c>
      <c r="AL230" s="167">
        <v>20802.97</v>
      </c>
      <c r="AM230" s="167">
        <v>148570.38</v>
      </c>
      <c r="AN230" s="168">
        <f t="shared" si="48"/>
        <v>196209.90000000002</v>
      </c>
      <c r="AO230" s="12"/>
      <c r="AR230" s="9"/>
      <c r="AS230" s="12"/>
      <c r="AV230" s="9"/>
      <c r="AW230" s="12"/>
      <c r="AZ230" s="9"/>
      <c r="BA230" s="12"/>
      <c r="BD230" s="9"/>
      <c r="BE230" s="12"/>
      <c r="BH230" s="9"/>
      <c r="BI230" s="12"/>
      <c r="BL230" s="9"/>
      <c r="BM230" s="1"/>
      <c r="BN230" s="68">
        <v>4922</v>
      </c>
      <c r="BO230" s="69">
        <v>7261.57</v>
      </c>
      <c r="BP230" s="69">
        <v>71273.69</v>
      </c>
      <c r="BQ230" s="70">
        <f t="shared" si="75"/>
        <v>83457.260000000009</v>
      </c>
      <c r="BR230" s="68">
        <v>2767.9</v>
      </c>
      <c r="BS230" s="69">
        <v>11142.8</v>
      </c>
      <c r="BT230" s="69">
        <v>81151.23</v>
      </c>
      <c r="BU230" s="70">
        <f t="shared" si="76"/>
        <v>95061.93</v>
      </c>
      <c r="BV230" s="69">
        <v>4806.1000000000004</v>
      </c>
      <c r="BW230" s="69">
        <v>4431.42</v>
      </c>
      <c r="BX230" s="69">
        <v>78552.460000000006</v>
      </c>
      <c r="BY230" s="70">
        <f t="shared" si="77"/>
        <v>87789.98000000001</v>
      </c>
      <c r="BZ230" s="198">
        <v>8023.67</v>
      </c>
      <c r="CA230" s="201">
        <v>2012.5</v>
      </c>
      <c r="CB230" s="201">
        <v>39507.919999999998</v>
      </c>
      <c r="CC230" s="200">
        <f t="shared" si="74"/>
        <v>49544.09</v>
      </c>
      <c r="CD230" s="201">
        <v>2900.99</v>
      </c>
      <c r="CE230" s="201">
        <v>11426.9</v>
      </c>
      <c r="CF230" s="201">
        <v>40788.22</v>
      </c>
      <c r="CG230" s="200">
        <f t="shared" si="78"/>
        <v>55116.11</v>
      </c>
      <c r="CH230" s="201">
        <v>2014.7</v>
      </c>
      <c r="CI230" s="201">
        <v>1845.8</v>
      </c>
      <c r="CJ230" s="201">
        <v>18410.240000000002</v>
      </c>
      <c r="CK230" s="203">
        <f t="shared" si="79"/>
        <v>22270.74</v>
      </c>
      <c r="CO230" s="9"/>
      <c r="CS230" s="9"/>
      <c r="CW230" s="9"/>
      <c r="DA230" s="9"/>
      <c r="DE230" s="9"/>
      <c r="DI230" s="9"/>
      <c r="DJ230" s="1"/>
      <c r="DK230" s="14">
        <v>2443.4</v>
      </c>
      <c r="DL230" s="14">
        <v>1396.12</v>
      </c>
      <c r="DM230" s="14">
        <v>1993.67</v>
      </c>
      <c r="DN230" s="14"/>
      <c r="DO230" s="14"/>
      <c r="DP230" s="14"/>
      <c r="DQ230" s="14"/>
      <c r="DR230" s="14"/>
      <c r="DS230" s="14"/>
      <c r="DT230" s="14"/>
      <c r="DU230" s="14"/>
      <c r="DV230" s="14"/>
      <c r="DW230" s="1"/>
      <c r="DX230" s="12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9"/>
      <c r="EJ230" s="1"/>
      <c r="EK230" s="14">
        <v>9</v>
      </c>
      <c r="EL230" s="14">
        <v>7</v>
      </c>
      <c r="EM230" s="14">
        <v>8</v>
      </c>
      <c r="EN230" s="14"/>
      <c r="EO230" s="14"/>
      <c r="EP230" s="14"/>
      <c r="EQ230" s="14"/>
      <c r="ER230" s="14"/>
      <c r="ES230" s="14"/>
      <c r="EU230" s="14"/>
      <c r="EW230" s="1"/>
      <c r="EX230" s="14">
        <v>2443.4</v>
      </c>
      <c r="EY230" s="14">
        <v>1396.12</v>
      </c>
      <c r="EZ230" s="14">
        <v>1984.17</v>
      </c>
      <c r="FA230" s="14"/>
      <c r="FB230" s="14"/>
      <c r="FC230" s="14"/>
      <c r="FD230" s="14"/>
      <c r="FE230" s="14"/>
      <c r="FF230" s="14"/>
      <c r="FH230" s="14"/>
      <c r="FJ230" s="1"/>
      <c r="FK230" s="14">
        <v>-1316.55</v>
      </c>
      <c r="FL230" s="14">
        <v>-525.5</v>
      </c>
      <c r="FM230" s="14">
        <v>-2040.61</v>
      </c>
      <c r="FN230" s="14"/>
      <c r="FO230" s="14"/>
      <c r="FP230" s="14"/>
      <c r="FQ230" s="14"/>
      <c r="FR230" s="14"/>
      <c r="FS230" s="14"/>
      <c r="FT230" s="12"/>
      <c r="FU230" s="14"/>
      <c r="FV230" s="9"/>
    </row>
    <row r="231" spans="1:178" ht="14.65" thickBot="1" x14ac:dyDescent="0.5">
      <c r="A231" s="24" t="s">
        <v>53</v>
      </c>
      <c r="B231" s="9" t="s">
        <v>144</v>
      </c>
      <c r="C231" s="1"/>
      <c r="D231" s="14">
        <v>13</v>
      </c>
      <c r="E231" s="14">
        <v>14</v>
      </c>
      <c r="F231" s="14">
        <v>12</v>
      </c>
      <c r="G231" s="158">
        <v>13</v>
      </c>
      <c r="H231" s="158">
        <v>14</v>
      </c>
      <c r="I231" s="158">
        <v>7</v>
      </c>
      <c r="J231" s="14"/>
      <c r="K231" s="14"/>
      <c r="L231" s="14"/>
      <c r="M231" s="14"/>
      <c r="N231" s="14"/>
      <c r="O231" s="14"/>
      <c r="P231" s="1"/>
      <c r="Q231" s="68">
        <v>1718.02</v>
      </c>
      <c r="R231" s="69">
        <v>191</v>
      </c>
      <c r="S231" s="69">
        <v>5984.5</v>
      </c>
      <c r="T231" s="70">
        <f t="shared" si="43"/>
        <v>7893.52</v>
      </c>
      <c r="U231" s="68">
        <v>982.83</v>
      </c>
      <c r="V231" s="69">
        <v>1893.56</v>
      </c>
      <c r="W231" s="69">
        <v>7668.59</v>
      </c>
      <c r="X231" s="70">
        <f t="shared" si="44"/>
        <v>10544.98</v>
      </c>
      <c r="Y231" s="68">
        <v>319.06</v>
      </c>
      <c r="Z231" s="69">
        <v>2454.94</v>
      </c>
      <c r="AA231" s="69">
        <v>8890.6200000000008</v>
      </c>
      <c r="AB231" s="70">
        <f t="shared" si="45"/>
        <v>11664.62</v>
      </c>
      <c r="AC231" s="166">
        <v>350.63</v>
      </c>
      <c r="AD231" s="167">
        <v>1049.8699999999999</v>
      </c>
      <c r="AE231" s="167">
        <v>7649.27</v>
      </c>
      <c r="AF231" s="168">
        <f t="shared" si="46"/>
        <v>9049.77</v>
      </c>
      <c r="AG231" s="12">
        <v>607.9</v>
      </c>
      <c r="AH231" s="85">
        <v>487.33</v>
      </c>
      <c r="AI231" s="85">
        <v>9772.66</v>
      </c>
      <c r="AJ231" s="168">
        <f t="shared" si="47"/>
        <v>10867.89</v>
      </c>
      <c r="AK231" s="167">
        <v>170.31</v>
      </c>
      <c r="AL231" s="169"/>
      <c r="AM231" s="167">
        <v>7532.9</v>
      </c>
      <c r="AN231" s="168">
        <f t="shared" si="48"/>
        <v>7703.21</v>
      </c>
      <c r="AO231" s="12"/>
      <c r="AR231" s="9"/>
      <c r="AS231" s="12"/>
      <c r="AV231" s="9"/>
      <c r="AW231" s="12"/>
      <c r="AZ231" s="9"/>
      <c r="BA231" s="12"/>
      <c r="BD231" s="9"/>
      <c r="BE231" s="12"/>
      <c r="BH231" s="9"/>
      <c r="BI231" s="12"/>
      <c r="BL231" s="9"/>
      <c r="BM231" s="1"/>
      <c r="BN231" s="68">
        <v>1222.72</v>
      </c>
      <c r="BO231" s="69">
        <v>191</v>
      </c>
      <c r="BP231" s="69">
        <v>4591.8500000000004</v>
      </c>
      <c r="BQ231" s="70">
        <f t="shared" si="75"/>
        <v>6005.5700000000006</v>
      </c>
      <c r="BR231" s="68">
        <v>133.47</v>
      </c>
      <c r="BS231" s="69">
        <v>1893.56</v>
      </c>
      <c r="BT231" s="69">
        <v>5713</v>
      </c>
      <c r="BU231" s="70">
        <f t="shared" si="76"/>
        <v>7740.03</v>
      </c>
      <c r="BV231" s="69">
        <v>213.07</v>
      </c>
      <c r="BW231" s="69">
        <v>1091.21</v>
      </c>
      <c r="BX231" s="69">
        <v>7117.1</v>
      </c>
      <c r="BY231" s="70">
        <f t="shared" si="77"/>
        <v>8421.380000000001</v>
      </c>
      <c r="BZ231" s="198">
        <v>97.89</v>
      </c>
      <c r="CA231" s="199"/>
      <c r="CB231" s="201">
        <v>5159.13</v>
      </c>
      <c r="CC231" s="200">
        <f t="shared" si="74"/>
        <v>5257.02</v>
      </c>
      <c r="CD231" s="201">
        <v>168.45</v>
      </c>
      <c r="CE231" s="201">
        <v>122.94</v>
      </c>
      <c r="CF231" s="201">
        <v>5972.21</v>
      </c>
      <c r="CG231" s="200">
        <f t="shared" si="78"/>
        <v>6263.6</v>
      </c>
      <c r="CH231" s="202"/>
      <c r="CI231" s="202"/>
      <c r="CJ231" s="201">
        <v>3023.72</v>
      </c>
      <c r="CK231" s="203">
        <f t="shared" si="79"/>
        <v>3023.72</v>
      </c>
      <c r="CO231" s="9"/>
      <c r="CS231" s="9"/>
      <c r="CW231" s="9"/>
      <c r="DA231" s="9"/>
      <c r="DE231" s="9"/>
      <c r="DI231" s="9"/>
      <c r="DJ231" s="1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"/>
      <c r="DX231" s="12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9"/>
      <c r="EJ231" s="1"/>
      <c r="EK231" s="14"/>
      <c r="EL231" s="14"/>
      <c r="EM231" s="14"/>
      <c r="EN231" s="14"/>
      <c r="EO231" s="14"/>
      <c r="EP231" s="14"/>
      <c r="EQ231" s="14"/>
      <c r="ER231" s="14"/>
      <c r="ES231" s="14"/>
      <c r="EU231" s="14"/>
      <c r="EW231" s="1"/>
      <c r="EX231" s="14"/>
      <c r="EY231" s="14"/>
      <c r="EZ231" s="14"/>
      <c r="FA231" s="14"/>
      <c r="FB231" s="14"/>
      <c r="FC231" s="14"/>
      <c r="FD231" s="14"/>
      <c r="FE231" s="14"/>
      <c r="FF231" s="14"/>
      <c r="FH231" s="14"/>
      <c r="FJ231" s="1"/>
      <c r="FK231" s="14"/>
      <c r="FL231" s="14"/>
      <c r="FM231" s="14"/>
      <c r="FN231" s="14"/>
      <c r="FO231" s="14"/>
      <c r="FP231" s="14"/>
      <c r="FQ231" s="14"/>
      <c r="FR231" s="14"/>
      <c r="FS231" s="14"/>
      <c r="FT231" s="12"/>
      <c r="FU231" s="14"/>
      <c r="FV231" s="9"/>
    </row>
    <row r="232" spans="1:178" ht="14.65" thickBot="1" x14ac:dyDescent="0.5">
      <c r="A232" s="24" t="s">
        <v>54</v>
      </c>
      <c r="B232" s="9" t="s">
        <v>144</v>
      </c>
      <c r="C232" s="1"/>
      <c r="D232" s="14">
        <v>466</v>
      </c>
      <c r="E232" s="14">
        <v>369</v>
      </c>
      <c r="F232" s="14">
        <v>340</v>
      </c>
      <c r="G232" s="158">
        <v>316</v>
      </c>
      <c r="H232" s="158">
        <v>488</v>
      </c>
      <c r="I232" s="158">
        <v>394</v>
      </c>
      <c r="J232" s="14"/>
      <c r="K232" s="14"/>
      <c r="L232" s="14"/>
      <c r="M232" s="14"/>
      <c r="N232" s="14"/>
      <c r="O232" s="14"/>
      <c r="P232" s="1"/>
      <c r="Q232" s="68">
        <v>31169.23</v>
      </c>
      <c r="R232" s="69">
        <v>20257.18</v>
      </c>
      <c r="S232" s="69">
        <v>72719.22</v>
      </c>
      <c r="T232" s="70">
        <f t="shared" si="43"/>
        <v>124145.63</v>
      </c>
      <c r="U232" s="68">
        <v>21949.14</v>
      </c>
      <c r="V232" s="69">
        <v>16609.63</v>
      </c>
      <c r="W232" s="69">
        <v>82580.34</v>
      </c>
      <c r="X232" s="70">
        <f t="shared" si="44"/>
        <v>121139.11</v>
      </c>
      <c r="Y232" s="68">
        <v>16906.27</v>
      </c>
      <c r="Z232" s="69">
        <v>13859.23</v>
      </c>
      <c r="AA232" s="69">
        <v>91149.65</v>
      </c>
      <c r="AB232" s="70">
        <f t="shared" si="45"/>
        <v>121915.15</v>
      </c>
      <c r="AC232" s="166">
        <v>17635.82</v>
      </c>
      <c r="AD232" s="167">
        <v>13885.71</v>
      </c>
      <c r="AE232" s="167">
        <v>80167.58</v>
      </c>
      <c r="AF232" s="168">
        <f t="shared" si="46"/>
        <v>111689.11</v>
      </c>
      <c r="AG232" s="12">
        <v>25770.43</v>
      </c>
      <c r="AH232" s="85">
        <v>24620.77</v>
      </c>
      <c r="AI232" s="85">
        <v>94430.54</v>
      </c>
      <c r="AJ232" s="168">
        <f t="shared" si="47"/>
        <v>144821.74</v>
      </c>
      <c r="AK232" s="167">
        <v>13854.6</v>
      </c>
      <c r="AL232" s="167">
        <v>14066.93</v>
      </c>
      <c r="AM232" s="167">
        <v>87704.95</v>
      </c>
      <c r="AN232" s="168">
        <f t="shared" si="48"/>
        <v>115626.48</v>
      </c>
      <c r="AO232" s="12"/>
      <c r="AR232" s="9"/>
      <c r="AS232" s="12"/>
      <c r="AV232" s="9"/>
      <c r="AW232" s="12"/>
      <c r="AZ232" s="9"/>
      <c r="BA232" s="12"/>
      <c r="BD232" s="9"/>
      <c r="BE232" s="12"/>
      <c r="BH232" s="9"/>
      <c r="BI232" s="12"/>
      <c r="BL232" s="9"/>
      <c r="BM232" s="1"/>
      <c r="BN232" s="68">
        <v>1495.23</v>
      </c>
      <c r="BO232" s="69">
        <v>2913.32</v>
      </c>
      <c r="BP232" s="69">
        <v>16200.17</v>
      </c>
      <c r="BQ232" s="70">
        <f t="shared" si="75"/>
        <v>20608.72</v>
      </c>
      <c r="BR232" s="68">
        <v>1735.58</v>
      </c>
      <c r="BS232" s="69">
        <v>2367.7600000000002</v>
      </c>
      <c r="BT232" s="69">
        <v>17829.84</v>
      </c>
      <c r="BU232" s="70">
        <f t="shared" si="76"/>
        <v>21933.18</v>
      </c>
      <c r="BV232" s="69">
        <v>959.25</v>
      </c>
      <c r="BW232" s="69">
        <v>3826.89</v>
      </c>
      <c r="BX232" s="69">
        <v>17629.849999999999</v>
      </c>
      <c r="BY232" s="70">
        <f t="shared" si="77"/>
        <v>22415.989999999998</v>
      </c>
      <c r="BZ232" s="198">
        <v>1377.42</v>
      </c>
      <c r="CA232" s="201">
        <v>533.15</v>
      </c>
      <c r="CB232" s="201">
        <v>8126.94</v>
      </c>
      <c r="CC232" s="200">
        <f t="shared" si="74"/>
        <v>10037.51</v>
      </c>
      <c r="CD232" s="201">
        <v>1453.3</v>
      </c>
      <c r="CE232" s="201">
        <v>3481.28</v>
      </c>
      <c r="CF232" s="201">
        <v>7726.83</v>
      </c>
      <c r="CG232" s="200">
        <f t="shared" si="78"/>
        <v>12661.41</v>
      </c>
      <c r="CH232" s="201">
        <v>454.05</v>
      </c>
      <c r="CI232" s="201">
        <v>701.72</v>
      </c>
      <c r="CJ232" s="201">
        <v>2519.8200000000002</v>
      </c>
      <c r="CK232" s="203">
        <f t="shared" si="79"/>
        <v>3675.59</v>
      </c>
      <c r="CO232" s="9"/>
      <c r="CS232" s="9"/>
      <c r="CW232" s="9"/>
      <c r="DA232" s="9"/>
      <c r="DE232" s="9"/>
      <c r="DI232" s="9"/>
      <c r="DJ232" s="1"/>
      <c r="DK232" s="14">
        <v>907.87</v>
      </c>
      <c r="DL232" s="14">
        <v>1821.46</v>
      </c>
      <c r="DM232" s="14">
        <v>229.15</v>
      </c>
      <c r="DN232" s="14"/>
      <c r="DO232" s="14"/>
      <c r="DP232" s="14"/>
      <c r="DQ232" s="14"/>
      <c r="DR232" s="14"/>
      <c r="DS232" s="14"/>
      <c r="DT232" s="14"/>
      <c r="DU232" s="14"/>
      <c r="DV232" s="14"/>
      <c r="DW232" s="1"/>
      <c r="DX232" s="12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9"/>
      <c r="EJ232" s="1"/>
      <c r="EK232" s="14">
        <v>7</v>
      </c>
      <c r="EL232" s="14">
        <v>4</v>
      </c>
      <c r="EM232" s="14">
        <v>3</v>
      </c>
      <c r="EN232" s="14"/>
      <c r="EO232" s="14"/>
      <c r="EP232" s="14"/>
      <c r="EQ232" s="14"/>
      <c r="ER232" s="14"/>
      <c r="ES232" s="14"/>
      <c r="EU232" s="14"/>
      <c r="EW232" s="1"/>
      <c r="EX232" s="14">
        <v>907.87</v>
      </c>
      <c r="EY232" s="14">
        <v>1821.46</v>
      </c>
      <c r="EZ232" s="14">
        <v>229.15</v>
      </c>
      <c r="FA232" s="14"/>
      <c r="FB232" s="14"/>
      <c r="FC232" s="14"/>
      <c r="FD232" s="14"/>
      <c r="FE232" s="14"/>
      <c r="FF232" s="14"/>
      <c r="FH232" s="14"/>
      <c r="FJ232" s="1"/>
      <c r="FK232" s="14">
        <v>-913.63</v>
      </c>
      <c r="FL232" s="14">
        <v>-423.54</v>
      </c>
      <c r="FM232" s="14">
        <v>-1348.21</v>
      </c>
      <c r="FN232" s="14"/>
      <c r="FO232" s="14"/>
      <c r="FP232" s="14"/>
      <c r="FQ232" s="14"/>
      <c r="FR232" s="14"/>
      <c r="FS232" s="14"/>
      <c r="FT232" s="12"/>
      <c r="FU232" s="14"/>
      <c r="FV232" s="9"/>
    </row>
    <row r="233" spans="1:178" ht="14.65" thickBot="1" x14ac:dyDescent="0.5">
      <c r="A233" s="24" t="s">
        <v>55</v>
      </c>
      <c r="B233" s="9" t="s">
        <v>144</v>
      </c>
      <c r="C233" s="1"/>
      <c r="D233" s="14">
        <v>3</v>
      </c>
      <c r="E233" s="14">
        <v>2</v>
      </c>
      <c r="F233" s="14">
        <v>3</v>
      </c>
      <c r="G233" s="158">
        <v>4</v>
      </c>
      <c r="H233" s="158">
        <v>5</v>
      </c>
      <c r="I233" s="158">
        <v>2</v>
      </c>
      <c r="J233" s="14"/>
      <c r="K233" s="14"/>
      <c r="L233" s="14"/>
      <c r="M233" s="14"/>
      <c r="N233" s="14"/>
      <c r="O233" s="14"/>
      <c r="P233" s="1"/>
      <c r="Q233" s="68"/>
      <c r="R233" s="69">
        <v>290.12</v>
      </c>
      <c r="S233" s="69">
        <v>1989.25</v>
      </c>
      <c r="T233" s="70">
        <f t="shared" si="43"/>
        <v>2279.37</v>
      </c>
      <c r="U233" s="68">
        <v>148.32</v>
      </c>
      <c r="V233" s="69"/>
      <c r="W233" s="69">
        <v>1057.1300000000001</v>
      </c>
      <c r="X233" s="70">
        <f t="shared" si="44"/>
        <v>1205.45</v>
      </c>
      <c r="Y233" s="68">
        <v>457.38</v>
      </c>
      <c r="Z233" s="69"/>
      <c r="AA233" s="69">
        <v>1193.9100000000001</v>
      </c>
      <c r="AB233" s="70">
        <f t="shared" si="45"/>
        <v>1651.29</v>
      </c>
      <c r="AC233" s="166">
        <v>348.47</v>
      </c>
      <c r="AD233" s="167">
        <v>422.76</v>
      </c>
      <c r="AE233" s="167">
        <v>1162.96</v>
      </c>
      <c r="AF233" s="168">
        <f t="shared" si="46"/>
        <v>1934.19</v>
      </c>
      <c r="AG233" s="12">
        <v>249.93</v>
      </c>
      <c r="AH233" s="85">
        <v>427.49</v>
      </c>
      <c r="AI233" s="85">
        <v>1329.23</v>
      </c>
      <c r="AJ233" s="168">
        <f t="shared" si="47"/>
        <v>2006.65</v>
      </c>
      <c r="AK233" s="169"/>
      <c r="AL233" s="167">
        <v>222.76</v>
      </c>
      <c r="AM233" s="167">
        <v>550.86</v>
      </c>
      <c r="AN233" s="168">
        <f t="shared" si="48"/>
        <v>773.62</v>
      </c>
      <c r="AO233" s="12"/>
      <c r="AR233" s="9"/>
      <c r="AS233" s="12"/>
      <c r="AV233" s="9"/>
      <c r="AW233" s="12"/>
      <c r="AZ233" s="9"/>
      <c r="BA233" s="12"/>
      <c r="BD233" s="9"/>
      <c r="BE233" s="12"/>
      <c r="BH233" s="9"/>
      <c r="BI233" s="12"/>
      <c r="BL233" s="9"/>
      <c r="BM233" s="1"/>
      <c r="BN233" s="68"/>
      <c r="BO233" s="69">
        <v>290.12</v>
      </c>
      <c r="BP233" s="69">
        <v>1989.25</v>
      </c>
      <c r="BQ233" s="70">
        <f t="shared" si="75"/>
        <v>2279.37</v>
      </c>
      <c r="BR233" s="68"/>
      <c r="BS233" s="69"/>
      <c r="BT233" s="69">
        <v>1057.1300000000001</v>
      </c>
      <c r="BU233" s="70">
        <f t="shared" si="76"/>
        <v>1057.1300000000001</v>
      </c>
      <c r="BV233" s="69"/>
      <c r="BW233" s="69"/>
      <c r="BX233" s="69">
        <v>1193.9100000000001</v>
      </c>
      <c r="BY233" s="70">
        <f t="shared" si="77"/>
        <v>1193.9100000000001</v>
      </c>
      <c r="BZ233" s="204"/>
      <c r="CA233" s="199"/>
      <c r="CB233" s="201">
        <v>1162.96</v>
      </c>
      <c r="CC233" s="200">
        <f t="shared" si="74"/>
        <v>1162.96</v>
      </c>
      <c r="CD233" s="199"/>
      <c r="CE233" s="199"/>
      <c r="CF233" s="201">
        <v>906.47</v>
      </c>
      <c r="CG233" s="200">
        <f t="shared" si="78"/>
        <v>906.47</v>
      </c>
      <c r="CH233" s="202"/>
      <c r="CI233" s="202"/>
      <c r="CJ233" s="202"/>
      <c r="CK233" s="203">
        <f t="shared" si="79"/>
        <v>0</v>
      </c>
      <c r="CO233" s="9"/>
      <c r="CS233" s="9"/>
      <c r="CW233" s="9"/>
      <c r="DA233" s="9"/>
      <c r="DE233" s="9"/>
      <c r="DI233" s="9"/>
      <c r="DJ233" s="1"/>
      <c r="DK233" s="14"/>
      <c r="DL233" s="14">
        <v>1262.54</v>
      </c>
      <c r="DM233" s="14"/>
      <c r="DN233" s="14"/>
      <c r="DO233" s="14"/>
      <c r="DP233" s="14"/>
      <c r="DQ233" s="14"/>
      <c r="DR233" s="14"/>
      <c r="DS233" s="14"/>
      <c r="DT233" s="14"/>
      <c r="DU233" s="14"/>
      <c r="DV233" s="14"/>
      <c r="DW233" s="1"/>
      <c r="DX233" s="12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9"/>
      <c r="EJ233" s="1"/>
      <c r="EK233" s="14"/>
      <c r="EL233" s="14">
        <v>1</v>
      </c>
      <c r="EM233" s="14"/>
      <c r="EN233" s="14"/>
      <c r="EO233" s="14"/>
      <c r="EP233" s="14"/>
      <c r="EQ233" s="14"/>
      <c r="ER233" s="14"/>
      <c r="ES233" s="14"/>
      <c r="EU233" s="14"/>
      <c r="EW233" s="1"/>
      <c r="EX233" s="14"/>
      <c r="EY233" s="14">
        <v>1262.54</v>
      </c>
      <c r="EZ233" s="14"/>
      <c r="FA233" s="14"/>
      <c r="FB233" s="14"/>
      <c r="FC233" s="14"/>
      <c r="FD233" s="14"/>
      <c r="FE233" s="14"/>
      <c r="FF233" s="14"/>
      <c r="FH233" s="14"/>
      <c r="FJ233" s="1"/>
      <c r="FK233" s="14"/>
      <c r="FL233" s="14"/>
      <c r="FM233" s="14"/>
      <c r="FN233" s="14"/>
      <c r="FO233" s="14"/>
      <c r="FP233" s="14"/>
      <c r="FQ233" s="14"/>
      <c r="FR233" s="14"/>
      <c r="FS233" s="14"/>
      <c r="FT233" s="12"/>
      <c r="FU233" s="14"/>
      <c r="FV233" s="9"/>
    </row>
    <row r="234" spans="1:178" ht="14.65" thickBot="1" x14ac:dyDescent="0.5">
      <c r="A234" s="24" t="s">
        <v>56</v>
      </c>
      <c r="B234" s="9" t="s">
        <v>144</v>
      </c>
      <c r="C234" s="1"/>
      <c r="D234" s="14">
        <v>278</v>
      </c>
      <c r="E234" s="14">
        <v>292</v>
      </c>
      <c r="F234" s="14">
        <v>234</v>
      </c>
      <c r="G234" s="158">
        <v>251</v>
      </c>
      <c r="H234" s="158">
        <v>268</v>
      </c>
      <c r="I234" s="158">
        <v>248</v>
      </c>
      <c r="J234" s="14"/>
      <c r="K234" s="14"/>
      <c r="L234" s="14"/>
      <c r="M234" s="14"/>
      <c r="N234" s="14"/>
      <c r="O234" s="14"/>
      <c r="P234" s="1"/>
      <c r="Q234" s="68">
        <v>17392.04</v>
      </c>
      <c r="R234" s="69">
        <v>13226.96</v>
      </c>
      <c r="S234" s="69">
        <v>62552.5</v>
      </c>
      <c r="T234" s="70">
        <f t="shared" si="43"/>
        <v>93171.5</v>
      </c>
      <c r="U234" s="68">
        <v>17027.939999999999</v>
      </c>
      <c r="V234" s="69">
        <v>18752.330000000002</v>
      </c>
      <c r="W234" s="69">
        <v>80622.97</v>
      </c>
      <c r="X234" s="70">
        <f t="shared" si="44"/>
        <v>116403.24</v>
      </c>
      <c r="Y234" s="68">
        <v>9057.3700000000008</v>
      </c>
      <c r="Z234" s="69">
        <v>12301.16</v>
      </c>
      <c r="AA234" s="69">
        <v>94838.35</v>
      </c>
      <c r="AB234" s="70">
        <f t="shared" si="45"/>
        <v>116196.88</v>
      </c>
      <c r="AC234" s="166">
        <v>21291.02</v>
      </c>
      <c r="AD234" s="167">
        <v>10626.12</v>
      </c>
      <c r="AE234" s="167">
        <v>68051.72</v>
      </c>
      <c r="AF234" s="168">
        <f t="shared" si="46"/>
        <v>99968.86</v>
      </c>
      <c r="AG234" s="12">
        <v>11796.93</v>
      </c>
      <c r="AH234" s="85">
        <v>20758.48</v>
      </c>
      <c r="AI234" s="85">
        <v>69921.25</v>
      </c>
      <c r="AJ234" s="168">
        <f t="shared" si="47"/>
        <v>102476.66</v>
      </c>
      <c r="AK234" s="167">
        <v>7451.16</v>
      </c>
      <c r="AL234" s="167">
        <v>8263.09</v>
      </c>
      <c r="AM234" s="167">
        <v>62345.41</v>
      </c>
      <c r="AN234" s="168">
        <f t="shared" si="48"/>
        <v>78059.66</v>
      </c>
      <c r="AO234" s="12"/>
      <c r="AR234" s="9"/>
      <c r="AS234" s="12"/>
      <c r="AV234" s="9"/>
      <c r="AW234" s="12"/>
      <c r="AZ234" s="9"/>
      <c r="BA234" s="12"/>
      <c r="BD234" s="9"/>
      <c r="BE234" s="12"/>
      <c r="BH234" s="9"/>
      <c r="BI234" s="12"/>
      <c r="BL234" s="9"/>
      <c r="BM234" s="1"/>
      <c r="BN234" s="68">
        <v>4045.63</v>
      </c>
      <c r="BO234" s="69">
        <v>4358.8100000000004</v>
      </c>
      <c r="BP234" s="69">
        <v>34918.07</v>
      </c>
      <c r="BQ234" s="70">
        <f t="shared" si="75"/>
        <v>43322.51</v>
      </c>
      <c r="BR234" s="68">
        <v>2719.47</v>
      </c>
      <c r="BS234" s="69">
        <v>5826.56</v>
      </c>
      <c r="BT234" s="69">
        <v>44692.67</v>
      </c>
      <c r="BU234" s="70">
        <f t="shared" si="76"/>
        <v>53238.7</v>
      </c>
      <c r="BV234" s="69">
        <v>1625.43</v>
      </c>
      <c r="BW234" s="69">
        <v>3977.02</v>
      </c>
      <c r="BX234" s="69">
        <v>47619.57</v>
      </c>
      <c r="BY234" s="70">
        <f t="shared" si="77"/>
        <v>53222.02</v>
      </c>
      <c r="BZ234" s="198">
        <v>6026.83</v>
      </c>
      <c r="CA234" s="201">
        <v>1696.6</v>
      </c>
      <c r="CB234" s="201">
        <v>15872.17</v>
      </c>
      <c r="CC234" s="200">
        <f t="shared" si="74"/>
        <v>23595.599999999999</v>
      </c>
      <c r="CD234" s="201">
        <v>2814.19</v>
      </c>
      <c r="CE234" s="201">
        <v>7310.79</v>
      </c>
      <c r="CF234" s="201">
        <v>13761.29</v>
      </c>
      <c r="CG234" s="200">
        <f t="shared" si="78"/>
        <v>23886.27</v>
      </c>
      <c r="CH234" s="201">
        <v>644.67999999999995</v>
      </c>
      <c r="CI234" s="201">
        <v>1891.15</v>
      </c>
      <c r="CJ234" s="201">
        <v>7527.87</v>
      </c>
      <c r="CK234" s="203">
        <f t="shared" si="79"/>
        <v>10063.700000000001</v>
      </c>
      <c r="CO234" s="9"/>
      <c r="CS234" s="9"/>
      <c r="CW234" s="9"/>
      <c r="DA234" s="9"/>
      <c r="DE234" s="9"/>
      <c r="DI234" s="9"/>
      <c r="DJ234" s="1"/>
      <c r="DK234" s="14"/>
      <c r="DL234" s="14">
        <v>926.67</v>
      </c>
      <c r="DM234" s="14">
        <v>216.77</v>
      </c>
      <c r="DN234" s="14"/>
      <c r="DO234" s="14"/>
      <c r="DP234" s="14"/>
      <c r="DQ234" s="14"/>
      <c r="DR234" s="14"/>
      <c r="DS234" s="14"/>
      <c r="DT234" s="14"/>
      <c r="DU234" s="14"/>
      <c r="DV234" s="14"/>
      <c r="DW234" s="1"/>
      <c r="DX234" s="12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9"/>
      <c r="EJ234" s="1"/>
      <c r="EK234" s="14"/>
      <c r="EL234" s="14">
        <v>3</v>
      </c>
      <c r="EM234" s="14">
        <v>1</v>
      </c>
      <c r="EN234" s="14"/>
      <c r="EO234" s="14"/>
      <c r="EP234" s="14"/>
      <c r="EQ234" s="14"/>
      <c r="ER234" s="14"/>
      <c r="ES234" s="14"/>
      <c r="EU234" s="14"/>
      <c r="EW234" s="1"/>
      <c r="EX234" s="14"/>
      <c r="EY234" s="14">
        <v>926.67</v>
      </c>
      <c r="EZ234" s="14">
        <v>216.77</v>
      </c>
      <c r="FA234" s="14"/>
      <c r="FB234" s="14"/>
      <c r="FC234" s="14"/>
      <c r="FD234" s="14"/>
      <c r="FE234" s="14"/>
      <c r="FF234" s="14"/>
      <c r="FH234" s="14"/>
      <c r="FJ234" s="1"/>
      <c r="FK234" s="14">
        <v>-252.77</v>
      </c>
      <c r="FL234" s="14">
        <v>-311.62</v>
      </c>
      <c r="FM234" s="14">
        <v>-412.25</v>
      </c>
      <c r="FN234" s="14"/>
      <c r="FO234" s="14"/>
      <c r="FP234" s="14"/>
      <c r="FQ234" s="14"/>
      <c r="FR234" s="14"/>
      <c r="FS234" s="14"/>
      <c r="FT234" s="12"/>
      <c r="FU234" s="14"/>
      <c r="FV234" s="9"/>
    </row>
    <row r="235" spans="1:178" ht="14.65" thickBot="1" x14ac:dyDescent="0.5">
      <c r="A235" s="24" t="s">
        <v>57</v>
      </c>
      <c r="B235" s="9" t="s">
        <v>144</v>
      </c>
      <c r="C235" s="1"/>
      <c r="D235" s="14">
        <v>252</v>
      </c>
      <c r="E235" s="14">
        <v>259</v>
      </c>
      <c r="F235" s="14">
        <v>237</v>
      </c>
      <c r="G235" s="158">
        <v>210</v>
      </c>
      <c r="H235" s="158">
        <v>271</v>
      </c>
      <c r="I235" s="158">
        <v>208</v>
      </c>
      <c r="J235" s="14"/>
      <c r="K235" s="14"/>
      <c r="L235" s="14"/>
      <c r="M235" s="14"/>
      <c r="N235" s="14"/>
      <c r="O235" s="14"/>
      <c r="P235" s="1"/>
      <c r="Q235" s="68">
        <v>15648.95</v>
      </c>
      <c r="R235" s="69">
        <v>11960.28</v>
      </c>
      <c r="S235" s="69">
        <v>71424.75</v>
      </c>
      <c r="T235" s="70">
        <f t="shared" si="43"/>
        <v>99033.98000000001</v>
      </c>
      <c r="U235" s="68">
        <v>14374.49</v>
      </c>
      <c r="V235" s="69">
        <v>14446.23</v>
      </c>
      <c r="W235" s="69">
        <v>88051.56</v>
      </c>
      <c r="X235" s="70">
        <f t="shared" si="44"/>
        <v>116872.28</v>
      </c>
      <c r="Y235" s="68">
        <v>12333.67</v>
      </c>
      <c r="Z235" s="69">
        <v>14696.34</v>
      </c>
      <c r="AA235" s="69">
        <v>93088.88</v>
      </c>
      <c r="AB235" s="70">
        <f t="shared" si="45"/>
        <v>120118.89000000001</v>
      </c>
      <c r="AC235" s="166">
        <v>12086.46</v>
      </c>
      <c r="AD235" s="167">
        <v>11246.12</v>
      </c>
      <c r="AE235" s="167">
        <v>79135.89</v>
      </c>
      <c r="AF235" s="168">
        <f t="shared" si="46"/>
        <v>102468.47</v>
      </c>
      <c r="AG235" s="12">
        <v>16889.079999999998</v>
      </c>
      <c r="AH235" s="85">
        <v>13837.85</v>
      </c>
      <c r="AI235" s="85">
        <v>86243.08</v>
      </c>
      <c r="AJ235" s="168">
        <f t="shared" si="47"/>
        <v>116970.01000000001</v>
      </c>
      <c r="AK235" s="167">
        <v>5598.05</v>
      </c>
      <c r="AL235" s="167">
        <v>14183.13</v>
      </c>
      <c r="AM235" s="167">
        <v>63145.99</v>
      </c>
      <c r="AN235" s="168">
        <f t="shared" si="48"/>
        <v>82927.17</v>
      </c>
      <c r="AO235" s="12"/>
      <c r="AR235" s="9"/>
      <c r="AS235" s="12"/>
      <c r="AV235" s="9"/>
      <c r="AW235" s="12"/>
      <c r="AZ235" s="9"/>
      <c r="BA235" s="12"/>
      <c r="BD235" s="9"/>
      <c r="BE235" s="12"/>
      <c r="BH235" s="9"/>
      <c r="BI235" s="12"/>
      <c r="BL235" s="9"/>
      <c r="BM235" s="1"/>
      <c r="BN235" s="68">
        <v>2336.35</v>
      </c>
      <c r="BO235" s="69">
        <v>5810.73</v>
      </c>
      <c r="BP235" s="69">
        <v>43840.04</v>
      </c>
      <c r="BQ235" s="70">
        <f t="shared" si="75"/>
        <v>51987.12</v>
      </c>
      <c r="BR235" s="68">
        <v>3019.31</v>
      </c>
      <c r="BS235" s="69">
        <v>3516.65</v>
      </c>
      <c r="BT235" s="69">
        <v>53462.2</v>
      </c>
      <c r="BU235" s="70">
        <f t="shared" si="76"/>
        <v>59998.159999999996</v>
      </c>
      <c r="BV235" s="69">
        <v>2361.1</v>
      </c>
      <c r="BW235" s="69">
        <v>4881.82</v>
      </c>
      <c r="BX235" s="69">
        <v>52609.67</v>
      </c>
      <c r="BY235" s="70">
        <f t="shared" si="77"/>
        <v>59852.59</v>
      </c>
      <c r="BZ235" s="198">
        <v>1191.58</v>
      </c>
      <c r="CA235" s="201">
        <v>1369.92</v>
      </c>
      <c r="CB235" s="201">
        <v>32218.59</v>
      </c>
      <c r="CC235" s="200">
        <f t="shared" si="74"/>
        <v>34780.089999999997</v>
      </c>
      <c r="CD235" s="201">
        <v>4137.28</v>
      </c>
      <c r="CE235" s="201">
        <v>2598.36</v>
      </c>
      <c r="CF235" s="201">
        <v>30289.37</v>
      </c>
      <c r="CG235" s="200">
        <f t="shared" si="78"/>
        <v>37025.009999999995</v>
      </c>
      <c r="CH235" s="201">
        <v>827.5</v>
      </c>
      <c r="CI235" s="201">
        <v>4927.34</v>
      </c>
      <c r="CJ235" s="201">
        <v>2830.79</v>
      </c>
      <c r="CK235" s="203">
        <f t="shared" si="79"/>
        <v>8585.630000000001</v>
      </c>
      <c r="CO235" s="9"/>
      <c r="CS235" s="9"/>
      <c r="CW235" s="9"/>
      <c r="DA235" s="9"/>
      <c r="DE235" s="9"/>
      <c r="DI235" s="9"/>
      <c r="DJ235" s="1"/>
      <c r="DK235" s="14"/>
      <c r="DL235" s="14">
        <v>16.149999999999999</v>
      </c>
      <c r="DM235" s="14">
        <v>43.72</v>
      </c>
      <c r="DN235" s="14"/>
      <c r="DO235" s="14"/>
      <c r="DP235" s="14"/>
      <c r="DQ235" s="14"/>
      <c r="DR235" s="14"/>
      <c r="DS235" s="14"/>
      <c r="DT235" s="14"/>
      <c r="DU235" s="14"/>
      <c r="DV235" s="14"/>
      <c r="DW235" s="1"/>
      <c r="DX235" s="12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9"/>
      <c r="EJ235" s="1"/>
      <c r="EK235" s="14"/>
      <c r="EL235" s="14">
        <v>2</v>
      </c>
      <c r="EM235" s="14">
        <v>2</v>
      </c>
      <c r="EN235" s="14"/>
      <c r="EO235" s="14"/>
      <c r="EP235" s="14"/>
      <c r="EQ235" s="14"/>
      <c r="ER235" s="14"/>
      <c r="ES235" s="14"/>
      <c r="EU235" s="14"/>
      <c r="EW235" s="1"/>
      <c r="EX235" s="14"/>
      <c r="EY235" s="14">
        <v>16.149999999999999</v>
      </c>
      <c r="EZ235" s="14">
        <v>43.72</v>
      </c>
      <c r="FA235" s="14"/>
      <c r="FB235" s="14"/>
      <c r="FC235" s="14"/>
      <c r="FD235" s="14"/>
      <c r="FE235" s="14"/>
      <c r="FF235" s="14"/>
      <c r="FH235" s="14"/>
      <c r="FJ235" s="1"/>
      <c r="FK235" s="14">
        <v>-517.04</v>
      </c>
      <c r="FL235" s="14">
        <v>-1255.8900000000001</v>
      </c>
      <c r="FM235" s="14">
        <v>-411.59</v>
      </c>
      <c r="FN235" s="14"/>
      <c r="FO235" s="14"/>
      <c r="FP235" s="14"/>
      <c r="FQ235" s="14"/>
      <c r="FR235" s="14"/>
      <c r="FS235" s="14"/>
      <c r="FT235" s="12"/>
      <c r="FU235" s="14"/>
      <c r="FV235" s="9"/>
    </row>
    <row r="236" spans="1:178" ht="14.65" thickBot="1" x14ac:dyDescent="0.5">
      <c r="A236" s="24" t="s">
        <v>58</v>
      </c>
      <c r="B236" s="9" t="s">
        <v>144</v>
      </c>
      <c r="C236" s="1"/>
      <c r="D236" s="14">
        <v>7</v>
      </c>
      <c r="E236" s="14">
        <v>11</v>
      </c>
      <c r="F236" s="14">
        <v>10</v>
      </c>
      <c r="G236" s="158">
        <v>10</v>
      </c>
      <c r="H236" s="158">
        <v>9</v>
      </c>
      <c r="I236" s="158">
        <v>10</v>
      </c>
      <c r="J236" s="14"/>
      <c r="K236" s="14"/>
      <c r="L236" s="14"/>
      <c r="M236" s="14"/>
      <c r="N236" s="14"/>
      <c r="O236" s="14"/>
      <c r="P236" s="1"/>
      <c r="Q236" s="68">
        <v>119.63</v>
      </c>
      <c r="R236" s="69">
        <v>913</v>
      </c>
      <c r="S236" s="69">
        <v>301.58999999999997</v>
      </c>
      <c r="T236" s="70">
        <f t="shared" si="43"/>
        <v>1334.22</v>
      </c>
      <c r="U236" s="68">
        <v>712.04</v>
      </c>
      <c r="V236" s="69">
        <v>512.46</v>
      </c>
      <c r="W236" s="69">
        <v>1332.64</v>
      </c>
      <c r="X236" s="70">
        <f t="shared" si="44"/>
        <v>2557.1400000000003</v>
      </c>
      <c r="Y236" s="68">
        <v>718.67</v>
      </c>
      <c r="Z236" s="69">
        <v>456.69</v>
      </c>
      <c r="AA236" s="69">
        <v>1661.5</v>
      </c>
      <c r="AB236" s="70">
        <f t="shared" si="45"/>
        <v>2836.8599999999997</v>
      </c>
      <c r="AC236" s="166">
        <v>500.91</v>
      </c>
      <c r="AD236" s="167">
        <v>130.29</v>
      </c>
      <c r="AE236" s="167">
        <v>1740.52</v>
      </c>
      <c r="AF236" s="168">
        <f t="shared" si="46"/>
        <v>2371.7200000000003</v>
      </c>
      <c r="AG236" s="12">
        <v>294.37</v>
      </c>
      <c r="AH236" s="85">
        <v>458.42</v>
      </c>
      <c r="AI236" s="85">
        <v>326.42</v>
      </c>
      <c r="AJ236" s="168">
        <f t="shared" si="47"/>
        <v>1079.21</v>
      </c>
      <c r="AK236" s="167">
        <v>195.54</v>
      </c>
      <c r="AL236" s="167">
        <v>76.75</v>
      </c>
      <c r="AM236" s="167">
        <v>941.67</v>
      </c>
      <c r="AN236" s="168">
        <f t="shared" si="48"/>
        <v>1213.96</v>
      </c>
      <c r="AO236" s="12"/>
      <c r="AR236" s="9"/>
      <c r="AS236" s="12"/>
      <c r="AV236" s="9"/>
      <c r="AW236" s="12"/>
      <c r="AZ236" s="9"/>
      <c r="BA236" s="12"/>
      <c r="BD236" s="9"/>
      <c r="BE236" s="12"/>
      <c r="BH236" s="9"/>
      <c r="BI236" s="12"/>
      <c r="BL236" s="9"/>
      <c r="BM236" s="1"/>
      <c r="BN236" s="68"/>
      <c r="BO236" s="69"/>
      <c r="BP236" s="69"/>
      <c r="BQ236" s="70">
        <f t="shared" si="75"/>
        <v>0</v>
      </c>
      <c r="BR236" s="68"/>
      <c r="BS236" s="69"/>
      <c r="BT236" s="69"/>
      <c r="BU236" s="70">
        <f t="shared" si="76"/>
        <v>0</v>
      </c>
      <c r="BV236" s="69">
        <v>239.98</v>
      </c>
      <c r="BW236" s="69"/>
      <c r="BX236" s="69"/>
      <c r="BY236" s="70">
        <f t="shared" si="77"/>
        <v>239.98</v>
      </c>
      <c r="BZ236" s="198">
        <v>182.44</v>
      </c>
      <c r="CA236" s="199"/>
      <c r="CB236" s="199"/>
      <c r="CC236" s="200">
        <f t="shared" si="74"/>
        <v>182.44</v>
      </c>
      <c r="CD236" s="199"/>
      <c r="CE236" s="201">
        <v>327.12</v>
      </c>
      <c r="CF236" s="199"/>
      <c r="CG236" s="200">
        <f t="shared" si="78"/>
        <v>327.12</v>
      </c>
      <c r="CH236" s="202"/>
      <c r="CI236" s="202"/>
      <c r="CJ236" s="201">
        <v>396.84</v>
      </c>
      <c r="CK236" s="203">
        <f t="shared" si="79"/>
        <v>396.84</v>
      </c>
      <c r="CO236" s="9"/>
      <c r="CS236" s="9"/>
      <c r="CW236" s="9"/>
      <c r="DA236" s="9"/>
      <c r="DE236" s="9"/>
      <c r="DI236" s="9"/>
      <c r="DJ236" s="1"/>
      <c r="DK236" s="14"/>
      <c r="DL236" s="14"/>
      <c r="DM236" s="14"/>
      <c r="DN236" s="14"/>
      <c r="DO236" s="14"/>
      <c r="DP236" s="14"/>
      <c r="DQ236" s="14"/>
      <c r="DR236" s="14"/>
      <c r="DS236" s="14"/>
      <c r="DT236" s="14"/>
      <c r="DU236" s="14"/>
      <c r="DV236" s="14"/>
      <c r="DW236" s="1"/>
      <c r="DX236" s="12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9"/>
      <c r="EJ236" s="1"/>
      <c r="EK236" s="14"/>
      <c r="EL236" s="14"/>
      <c r="EM236" s="14"/>
      <c r="EN236" s="14"/>
      <c r="EO236" s="14"/>
      <c r="EP236" s="14"/>
      <c r="EQ236" s="14"/>
      <c r="ER236" s="14"/>
      <c r="ES236" s="14"/>
      <c r="EU236" s="14"/>
      <c r="EW236" s="1"/>
      <c r="EX236" s="14"/>
      <c r="EY236" s="14"/>
      <c r="EZ236" s="14"/>
      <c r="FA236" s="14"/>
      <c r="FB236" s="14"/>
      <c r="FC236" s="14"/>
      <c r="FD236" s="14"/>
      <c r="FE236" s="14"/>
      <c r="FF236" s="14"/>
      <c r="FH236" s="14"/>
      <c r="FJ236" s="1"/>
      <c r="FK236" s="14"/>
      <c r="FL236" s="14"/>
      <c r="FM236" s="14"/>
      <c r="FN236" s="14"/>
      <c r="FO236" s="14"/>
      <c r="FP236" s="14"/>
      <c r="FQ236" s="14"/>
      <c r="FR236" s="14"/>
      <c r="FS236" s="14"/>
      <c r="FT236" s="12"/>
      <c r="FU236" s="14"/>
      <c r="FV236" s="9"/>
    </row>
    <row r="237" spans="1:178" ht="14.65" thickBot="1" x14ac:dyDescent="0.5">
      <c r="A237" s="24" t="s">
        <v>59</v>
      </c>
      <c r="B237" s="9" t="s">
        <v>144</v>
      </c>
      <c r="C237" s="1"/>
      <c r="D237" s="14">
        <v>101</v>
      </c>
      <c r="E237" s="14">
        <v>118</v>
      </c>
      <c r="F237" s="14">
        <v>112</v>
      </c>
      <c r="G237" s="158">
        <v>95</v>
      </c>
      <c r="H237" s="158">
        <v>102</v>
      </c>
      <c r="I237" s="158">
        <v>91</v>
      </c>
      <c r="J237" s="14"/>
      <c r="K237" s="14"/>
      <c r="L237" s="14"/>
      <c r="M237" s="14"/>
      <c r="N237" s="14"/>
      <c r="O237" s="14"/>
      <c r="P237" s="1"/>
      <c r="Q237" s="68">
        <v>6912.5</v>
      </c>
      <c r="R237" s="69">
        <v>3812.68</v>
      </c>
      <c r="S237" s="69">
        <v>24725.78</v>
      </c>
      <c r="T237" s="70">
        <f t="shared" si="43"/>
        <v>35450.959999999999</v>
      </c>
      <c r="U237" s="68">
        <v>13988.01</v>
      </c>
      <c r="V237" s="69">
        <v>8159.63</v>
      </c>
      <c r="W237" s="69">
        <v>24863.31</v>
      </c>
      <c r="X237" s="70">
        <f t="shared" si="44"/>
        <v>47010.95</v>
      </c>
      <c r="Y237" s="68">
        <v>8708.58</v>
      </c>
      <c r="Z237" s="69">
        <v>9970.1200000000008</v>
      </c>
      <c r="AA237" s="69">
        <v>28896.959999999999</v>
      </c>
      <c r="AB237" s="70">
        <f t="shared" si="45"/>
        <v>47575.66</v>
      </c>
      <c r="AC237" s="166">
        <v>8051.41</v>
      </c>
      <c r="AD237" s="167">
        <v>6253.75</v>
      </c>
      <c r="AE237" s="167">
        <v>25783.14</v>
      </c>
      <c r="AF237" s="168">
        <f t="shared" si="46"/>
        <v>40088.300000000003</v>
      </c>
      <c r="AG237" s="12">
        <v>5782.27</v>
      </c>
      <c r="AH237" s="85">
        <v>8420.2900000000009</v>
      </c>
      <c r="AI237" s="85">
        <v>29093.35</v>
      </c>
      <c r="AJ237" s="168">
        <f t="shared" si="47"/>
        <v>43295.91</v>
      </c>
      <c r="AK237" s="167">
        <v>4604.1000000000004</v>
      </c>
      <c r="AL237" s="167">
        <v>3678.2</v>
      </c>
      <c r="AM237" s="167">
        <v>23849.65</v>
      </c>
      <c r="AN237" s="168">
        <f t="shared" si="48"/>
        <v>32131.95</v>
      </c>
      <c r="AO237" s="12"/>
      <c r="AR237" s="9"/>
      <c r="AS237" s="12"/>
      <c r="AV237" s="9"/>
      <c r="AW237" s="12"/>
      <c r="AZ237" s="9"/>
      <c r="BA237" s="12"/>
      <c r="BD237" s="9"/>
      <c r="BE237" s="12"/>
      <c r="BH237" s="9"/>
      <c r="BI237" s="12"/>
      <c r="BL237" s="9"/>
      <c r="BM237" s="1"/>
      <c r="BN237" s="68">
        <v>705.1</v>
      </c>
      <c r="BO237" s="69">
        <v>566.12</v>
      </c>
      <c r="BP237" s="69">
        <v>13317.16</v>
      </c>
      <c r="BQ237" s="70">
        <f t="shared" si="75"/>
        <v>14588.38</v>
      </c>
      <c r="BR237" s="68">
        <v>1440.01</v>
      </c>
      <c r="BS237" s="69">
        <v>1826.71</v>
      </c>
      <c r="BT237" s="69">
        <v>13948.21</v>
      </c>
      <c r="BU237" s="70">
        <f t="shared" si="76"/>
        <v>17214.93</v>
      </c>
      <c r="BV237" s="69">
        <v>1378.56</v>
      </c>
      <c r="BW237" s="69">
        <v>1703.08</v>
      </c>
      <c r="BX237" s="69">
        <v>16254.43</v>
      </c>
      <c r="BY237" s="70">
        <f t="shared" si="77"/>
        <v>19336.07</v>
      </c>
      <c r="BZ237" s="198">
        <v>1290.51</v>
      </c>
      <c r="CA237" s="201">
        <v>263.89</v>
      </c>
      <c r="CB237" s="201">
        <v>9819.6200000000008</v>
      </c>
      <c r="CC237" s="200">
        <f t="shared" si="74"/>
        <v>11374.02</v>
      </c>
      <c r="CD237" s="201">
        <v>738.1</v>
      </c>
      <c r="CE237" s="201">
        <v>1982.7</v>
      </c>
      <c r="CF237" s="201">
        <v>11648.14</v>
      </c>
      <c r="CG237" s="200">
        <f t="shared" si="78"/>
        <v>14368.939999999999</v>
      </c>
      <c r="CH237" s="201">
        <v>170.74</v>
      </c>
      <c r="CI237" s="201">
        <v>701.32</v>
      </c>
      <c r="CJ237" s="201">
        <v>6668.39</v>
      </c>
      <c r="CK237" s="203">
        <f t="shared" si="79"/>
        <v>7540.4500000000007</v>
      </c>
      <c r="CO237" s="9"/>
      <c r="CS237" s="9"/>
      <c r="CW237" s="9"/>
      <c r="DA237" s="9"/>
      <c r="DE237" s="9"/>
      <c r="DI237" s="9"/>
      <c r="DJ237" s="1"/>
      <c r="DK237" s="14"/>
      <c r="DL237" s="14"/>
      <c r="DM237" s="14">
        <v>879.13</v>
      </c>
      <c r="DN237" s="14"/>
      <c r="DO237" s="14"/>
      <c r="DP237" s="14"/>
      <c r="DQ237" s="14"/>
      <c r="DR237" s="14"/>
      <c r="DS237" s="14"/>
      <c r="DT237" s="14"/>
      <c r="DU237" s="14"/>
      <c r="DV237" s="14"/>
      <c r="DW237" s="1"/>
      <c r="DX237" s="12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9"/>
      <c r="EJ237" s="1"/>
      <c r="EK237" s="14"/>
      <c r="EL237" s="14"/>
      <c r="EM237" s="14">
        <v>1</v>
      </c>
      <c r="EN237" s="14"/>
      <c r="EO237" s="14"/>
      <c r="EP237" s="14"/>
      <c r="EQ237" s="14"/>
      <c r="ER237" s="14"/>
      <c r="ES237" s="14"/>
      <c r="EU237" s="14"/>
      <c r="EW237" s="1"/>
      <c r="EX237" s="14"/>
      <c r="EY237" s="14"/>
      <c r="EZ237" s="14">
        <v>879.13</v>
      </c>
      <c r="FA237" s="14"/>
      <c r="FB237" s="14"/>
      <c r="FC237" s="14"/>
      <c r="FD237" s="14"/>
      <c r="FE237" s="14"/>
      <c r="FF237" s="14"/>
      <c r="FH237" s="14"/>
      <c r="FJ237" s="1"/>
      <c r="FK237" s="14"/>
      <c r="FL237" s="14"/>
      <c r="FM237" s="14">
        <v>-245.66</v>
      </c>
      <c r="FN237" s="14"/>
      <c r="FO237" s="14"/>
      <c r="FP237" s="14"/>
      <c r="FQ237" s="14"/>
      <c r="FR237" s="14"/>
      <c r="FS237" s="14"/>
      <c r="FT237" s="12"/>
      <c r="FU237" s="14"/>
      <c r="FV237" s="9"/>
    </row>
    <row r="238" spans="1:178" ht="14.65" thickBot="1" x14ac:dyDescent="0.5">
      <c r="A238" s="24" t="s">
        <v>60</v>
      </c>
      <c r="B238" s="9" t="s">
        <v>144</v>
      </c>
      <c r="C238" s="1"/>
      <c r="D238" s="14">
        <v>95</v>
      </c>
      <c r="E238" s="14">
        <v>91</v>
      </c>
      <c r="F238" s="14">
        <v>81</v>
      </c>
      <c r="G238" s="158">
        <v>73</v>
      </c>
      <c r="H238" s="158">
        <v>96</v>
      </c>
      <c r="I238" s="158">
        <v>65</v>
      </c>
      <c r="J238" s="14"/>
      <c r="K238" s="14"/>
      <c r="L238" s="14"/>
      <c r="M238" s="14"/>
      <c r="N238" s="14"/>
      <c r="O238" s="14"/>
      <c r="P238" s="1"/>
      <c r="Q238" s="68">
        <v>6894.91</v>
      </c>
      <c r="R238" s="69">
        <v>848.79</v>
      </c>
      <c r="S238" s="69">
        <v>26936.6</v>
      </c>
      <c r="T238" s="70">
        <f t="shared" si="43"/>
        <v>34680.299999999996</v>
      </c>
      <c r="U238" s="68">
        <v>6031.75</v>
      </c>
      <c r="V238" s="69">
        <v>4630.41</v>
      </c>
      <c r="W238" s="69">
        <v>26546.06</v>
      </c>
      <c r="X238" s="70">
        <f t="shared" si="44"/>
        <v>37208.22</v>
      </c>
      <c r="Y238" s="68">
        <v>3154.33</v>
      </c>
      <c r="Z238" s="69">
        <v>5181.1099999999997</v>
      </c>
      <c r="AA238" s="69">
        <v>33379.699999999997</v>
      </c>
      <c r="AB238" s="70">
        <f t="shared" si="45"/>
        <v>41715.14</v>
      </c>
      <c r="AC238" s="166">
        <v>3700.63</v>
      </c>
      <c r="AD238" s="167">
        <v>2009.76</v>
      </c>
      <c r="AE238" s="167">
        <v>29169.43</v>
      </c>
      <c r="AF238" s="168">
        <f t="shared" si="46"/>
        <v>34879.82</v>
      </c>
      <c r="AG238" s="12">
        <v>8002.62</v>
      </c>
      <c r="AH238" s="85">
        <v>2753.98</v>
      </c>
      <c r="AI238" s="85">
        <v>28066.17</v>
      </c>
      <c r="AJ238" s="168">
        <f t="shared" si="47"/>
        <v>38822.769999999997</v>
      </c>
      <c r="AK238" s="167">
        <v>2292.54</v>
      </c>
      <c r="AL238" s="167">
        <v>3383.68</v>
      </c>
      <c r="AM238" s="167">
        <v>20204.3</v>
      </c>
      <c r="AN238" s="168">
        <f t="shared" si="48"/>
        <v>25880.519999999997</v>
      </c>
      <c r="AO238" s="12"/>
      <c r="AR238" s="9"/>
      <c r="AS238" s="12"/>
      <c r="AV238" s="9"/>
      <c r="AW238" s="12"/>
      <c r="AZ238" s="9"/>
      <c r="BA238" s="12"/>
      <c r="BD238" s="9"/>
      <c r="BE238" s="12"/>
      <c r="BH238" s="9"/>
      <c r="BI238" s="12"/>
      <c r="BL238" s="9"/>
      <c r="BM238" s="1"/>
      <c r="BN238" s="68">
        <v>59.56</v>
      </c>
      <c r="BO238" s="69"/>
      <c r="BP238" s="69">
        <v>8569.3799999999992</v>
      </c>
      <c r="BQ238" s="70">
        <f t="shared" si="75"/>
        <v>8628.9399999999987</v>
      </c>
      <c r="BR238" s="68">
        <v>175.49</v>
      </c>
      <c r="BS238" s="69">
        <v>399.79</v>
      </c>
      <c r="BT238" s="69">
        <v>9505.42</v>
      </c>
      <c r="BU238" s="70">
        <f t="shared" si="76"/>
        <v>10080.700000000001</v>
      </c>
      <c r="BV238" s="69"/>
      <c r="BW238" s="69">
        <v>517.35</v>
      </c>
      <c r="BX238" s="69">
        <v>11007.4</v>
      </c>
      <c r="BY238" s="70">
        <f t="shared" si="77"/>
        <v>11524.75</v>
      </c>
      <c r="BZ238" s="198">
        <v>159.68</v>
      </c>
      <c r="CA238" s="199"/>
      <c r="CB238" s="201">
        <v>7280.4</v>
      </c>
      <c r="CC238" s="200">
        <f t="shared" si="74"/>
        <v>7440.08</v>
      </c>
      <c r="CD238" s="201">
        <v>945.75</v>
      </c>
      <c r="CE238" s="201">
        <v>679.81</v>
      </c>
      <c r="CF238" s="201">
        <v>6873.98</v>
      </c>
      <c r="CG238" s="200">
        <f t="shared" si="78"/>
        <v>8499.5399999999991</v>
      </c>
      <c r="CH238" s="201">
        <v>301.54000000000002</v>
      </c>
      <c r="CI238" s="201">
        <v>816.88</v>
      </c>
      <c r="CJ238" s="201">
        <v>2212.46</v>
      </c>
      <c r="CK238" s="203">
        <f t="shared" si="79"/>
        <v>3330.88</v>
      </c>
      <c r="CO238" s="9"/>
      <c r="CS238" s="9"/>
      <c r="CW238" s="9"/>
      <c r="DA238" s="9"/>
      <c r="DE238" s="9"/>
      <c r="DI238" s="9"/>
      <c r="DJ238" s="1"/>
      <c r="DK238" s="14"/>
      <c r="DL238" s="14"/>
      <c r="DM238" s="14">
        <v>95.96</v>
      </c>
      <c r="DN238" s="14"/>
      <c r="DO238" s="14"/>
      <c r="DP238" s="14"/>
      <c r="DQ238" s="14"/>
      <c r="DR238" s="14"/>
      <c r="DS238" s="14"/>
      <c r="DT238" s="14"/>
      <c r="DU238" s="14"/>
      <c r="DV238" s="14"/>
      <c r="DW238" s="1"/>
      <c r="DX238" s="12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9"/>
      <c r="EJ238" s="1"/>
      <c r="EK238" s="14"/>
      <c r="EL238" s="14"/>
      <c r="EM238" s="14">
        <v>1</v>
      </c>
      <c r="EN238" s="14"/>
      <c r="EO238" s="14"/>
      <c r="EP238" s="14"/>
      <c r="EQ238" s="14"/>
      <c r="ER238" s="14"/>
      <c r="ES238" s="14"/>
      <c r="EU238" s="14"/>
      <c r="EW238" s="1"/>
      <c r="EX238" s="14"/>
      <c r="EY238" s="14"/>
      <c r="EZ238" s="14">
        <v>95.96</v>
      </c>
      <c r="FA238" s="14"/>
      <c r="FB238" s="14"/>
      <c r="FC238" s="14"/>
      <c r="FD238" s="14"/>
      <c r="FE238" s="14"/>
      <c r="FF238" s="14"/>
      <c r="FH238" s="14"/>
      <c r="FJ238" s="1"/>
      <c r="FK238" s="14">
        <v>-113.73</v>
      </c>
      <c r="FL238" s="14"/>
      <c r="FM238" s="14"/>
      <c r="FN238" s="14"/>
      <c r="FO238" s="14"/>
      <c r="FP238" s="14"/>
      <c r="FQ238" s="14"/>
      <c r="FR238" s="14"/>
      <c r="FS238" s="14"/>
      <c r="FT238" s="12"/>
      <c r="FU238" s="14"/>
      <c r="FV238" s="9"/>
    </row>
    <row r="239" spans="1:178" ht="14.65" thickBot="1" x14ac:dyDescent="0.5">
      <c r="A239" s="24" t="s">
        <v>61</v>
      </c>
      <c r="B239" s="9" t="s">
        <v>144</v>
      </c>
      <c r="C239" s="1"/>
      <c r="D239" s="14">
        <v>322</v>
      </c>
      <c r="E239" s="14">
        <v>242</v>
      </c>
      <c r="F239" s="14">
        <v>219</v>
      </c>
      <c r="G239" s="158">
        <v>213</v>
      </c>
      <c r="H239" s="158">
        <v>325</v>
      </c>
      <c r="I239" s="158">
        <v>271</v>
      </c>
      <c r="J239" s="14"/>
      <c r="K239" s="14"/>
      <c r="L239" s="14"/>
      <c r="M239" s="14"/>
      <c r="N239" s="14"/>
      <c r="O239" s="14"/>
      <c r="P239" s="1"/>
      <c r="Q239" s="68">
        <v>23687.85</v>
      </c>
      <c r="R239" s="69">
        <v>19155.21</v>
      </c>
      <c r="S239" s="69">
        <v>83122.44</v>
      </c>
      <c r="T239" s="70">
        <f t="shared" si="43"/>
        <v>125965.5</v>
      </c>
      <c r="U239" s="68">
        <v>13428.09</v>
      </c>
      <c r="V239" s="69">
        <v>16830.54</v>
      </c>
      <c r="W239" s="69">
        <v>83699.92</v>
      </c>
      <c r="X239" s="70">
        <f t="shared" si="44"/>
        <v>113958.55</v>
      </c>
      <c r="Y239" s="68">
        <v>10165.700000000001</v>
      </c>
      <c r="Z239" s="69">
        <v>7994.63</v>
      </c>
      <c r="AA239" s="69">
        <v>97700.06</v>
      </c>
      <c r="AB239" s="70">
        <f t="shared" si="45"/>
        <v>115860.39</v>
      </c>
      <c r="AC239" s="182">
        <v>18359</v>
      </c>
      <c r="AD239" s="167">
        <v>7732.91</v>
      </c>
      <c r="AE239" s="167">
        <v>74710.75</v>
      </c>
      <c r="AF239" s="168">
        <f t="shared" si="46"/>
        <v>100802.66</v>
      </c>
      <c r="AG239" s="12">
        <v>19844.88</v>
      </c>
      <c r="AH239" s="85">
        <v>23031.98</v>
      </c>
      <c r="AI239" s="85">
        <v>81135.62</v>
      </c>
      <c r="AJ239" s="168">
        <f t="shared" si="47"/>
        <v>124012.48</v>
      </c>
      <c r="AK239" s="167">
        <v>11007.54</v>
      </c>
      <c r="AL239" s="167">
        <v>15441.02</v>
      </c>
      <c r="AM239" s="167">
        <v>71962.27</v>
      </c>
      <c r="AN239" s="168">
        <f t="shared" si="48"/>
        <v>98410.83</v>
      </c>
      <c r="AO239" s="12"/>
      <c r="AR239" s="9"/>
      <c r="AS239" s="12"/>
      <c r="AV239" s="9"/>
      <c r="AW239" s="12"/>
      <c r="AZ239" s="9"/>
      <c r="BA239" s="12"/>
      <c r="BD239" s="9"/>
      <c r="BE239" s="12"/>
      <c r="BH239" s="9"/>
      <c r="BI239" s="12"/>
      <c r="BL239" s="9"/>
      <c r="BM239" s="1"/>
      <c r="BN239" s="68">
        <v>4286.6499999999996</v>
      </c>
      <c r="BO239" s="69">
        <v>6365.11</v>
      </c>
      <c r="BP239" s="69">
        <v>47290.119999999995</v>
      </c>
      <c r="BQ239" s="70">
        <f t="shared" si="75"/>
        <v>57941.87999999999</v>
      </c>
      <c r="BR239" s="68">
        <v>1263.54</v>
      </c>
      <c r="BS239" s="69">
        <v>6809.88</v>
      </c>
      <c r="BT239" s="69">
        <v>49234.83</v>
      </c>
      <c r="BU239" s="70">
        <f t="shared" si="76"/>
        <v>57308.25</v>
      </c>
      <c r="BV239" s="69">
        <v>1221.69</v>
      </c>
      <c r="BW239" s="69">
        <v>2033.27</v>
      </c>
      <c r="BX239" s="69">
        <v>55846.149999999994</v>
      </c>
      <c r="BY239" s="70">
        <f t="shared" si="77"/>
        <v>59101.109999999993</v>
      </c>
      <c r="BZ239" s="198">
        <v>2543.11</v>
      </c>
      <c r="CA239" s="201">
        <v>2123.35</v>
      </c>
      <c r="CB239" s="201">
        <v>21923.85</v>
      </c>
      <c r="CC239" s="200">
        <f t="shared" si="74"/>
        <v>26590.309999999998</v>
      </c>
      <c r="CD239" s="201">
        <v>2485.64</v>
      </c>
      <c r="CE239" s="201">
        <v>7171.01</v>
      </c>
      <c r="CF239" s="201">
        <v>24273.91</v>
      </c>
      <c r="CG239" s="200">
        <f t="shared" si="78"/>
        <v>33930.559999999998</v>
      </c>
      <c r="CH239" s="201">
        <v>1111.74</v>
      </c>
      <c r="CI239" s="201">
        <v>1254.3599999999999</v>
      </c>
      <c r="CJ239" s="201">
        <v>17843.72</v>
      </c>
      <c r="CK239" s="203">
        <f t="shared" si="79"/>
        <v>20209.82</v>
      </c>
      <c r="CO239" s="9"/>
      <c r="CS239" s="9"/>
      <c r="CW239" s="9"/>
      <c r="DA239" s="9"/>
      <c r="DE239" s="9"/>
      <c r="DI239" s="9"/>
      <c r="DJ239" s="1"/>
      <c r="DK239" s="14"/>
      <c r="DL239" s="14">
        <v>113.24</v>
      </c>
      <c r="DM239" s="14">
        <v>2223.61</v>
      </c>
      <c r="DN239" s="14"/>
      <c r="DO239" s="14"/>
      <c r="DP239" s="14"/>
      <c r="DQ239" s="14"/>
      <c r="DR239" s="14"/>
      <c r="DS239" s="14"/>
      <c r="DT239" s="14"/>
      <c r="DU239" s="14"/>
      <c r="DV239" s="14"/>
      <c r="DW239" s="1"/>
      <c r="DX239" s="12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9"/>
      <c r="EJ239" s="1"/>
      <c r="EK239" s="14"/>
      <c r="EL239" s="14">
        <v>1</v>
      </c>
      <c r="EM239" s="14">
        <v>3</v>
      </c>
      <c r="EN239" s="14"/>
      <c r="EO239" s="14"/>
      <c r="EP239" s="14"/>
      <c r="EQ239" s="14"/>
      <c r="ER239" s="14"/>
      <c r="ES239" s="14"/>
      <c r="EU239" s="14"/>
      <c r="EW239" s="1"/>
      <c r="EX239" s="14"/>
      <c r="EY239" s="14">
        <v>113.24</v>
      </c>
      <c r="EZ239" s="14">
        <v>2223.61</v>
      </c>
      <c r="FA239" s="14"/>
      <c r="FB239" s="14"/>
      <c r="FC239" s="14"/>
      <c r="FD239" s="14"/>
      <c r="FE239" s="14"/>
      <c r="FF239" s="14"/>
      <c r="FH239" s="14"/>
      <c r="FJ239" s="1"/>
      <c r="FK239" s="14">
        <v>-431.48</v>
      </c>
      <c r="FL239" s="14">
        <v>-75</v>
      </c>
      <c r="FM239" s="14">
        <v>-1038.23</v>
      </c>
      <c r="FN239" s="14"/>
      <c r="FO239" s="14"/>
      <c r="FP239" s="14"/>
      <c r="FQ239" s="14"/>
      <c r="FR239" s="14"/>
      <c r="FS239" s="14"/>
      <c r="FT239" s="12"/>
      <c r="FU239" s="14"/>
      <c r="FV239" s="9"/>
    </row>
    <row r="240" spans="1:178" ht="14.65" thickBot="1" x14ac:dyDescent="0.5">
      <c r="A240" s="24" t="s">
        <v>62</v>
      </c>
      <c r="B240" s="9" t="s">
        <v>144</v>
      </c>
      <c r="C240" s="1"/>
      <c r="D240" s="14">
        <v>61</v>
      </c>
      <c r="E240" s="14">
        <v>32</v>
      </c>
      <c r="F240" s="14">
        <v>30</v>
      </c>
      <c r="G240" s="158">
        <v>33</v>
      </c>
      <c r="H240" s="158">
        <v>63</v>
      </c>
      <c r="I240" s="158">
        <v>34</v>
      </c>
      <c r="J240" s="14"/>
      <c r="K240" s="14"/>
      <c r="L240" s="14"/>
      <c r="M240" s="14"/>
      <c r="N240" s="14"/>
      <c r="O240" s="14"/>
      <c r="P240" s="1"/>
      <c r="Q240" s="68">
        <v>5098.24</v>
      </c>
      <c r="R240" s="69">
        <v>3280.12</v>
      </c>
      <c r="S240" s="69">
        <v>19047.07</v>
      </c>
      <c r="T240" s="70">
        <f t="shared" si="43"/>
        <v>27425.43</v>
      </c>
      <c r="U240" s="68">
        <v>2322.36</v>
      </c>
      <c r="V240" s="69">
        <v>1752.01</v>
      </c>
      <c r="W240" s="69">
        <v>15781.21</v>
      </c>
      <c r="X240" s="70">
        <f t="shared" si="44"/>
        <v>19855.579999999998</v>
      </c>
      <c r="Y240" s="68">
        <v>4272.09</v>
      </c>
      <c r="Z240" s="69">
        <v>1839.22</v>
      </c>
      <c r="AA240" s="69">
        <v>14437.29</v>
      </c>
      <c r="AB240" s="70">
        <f t="shared" si="45"/>
        <v>20548.600000000002</v>
      </c>
      <c r="AC240" s="166">
        <v>2393.6</v>
      </c>
      <c r="AD240" s="167">
        <v>2931.02</v>
      </c>
      <c r="AE240" s="167">
        <v>16427.330000000002</v>
      </c>
      <c r="AF240" s="168">
        <f t="shared" si="46"/>
        <v>21751.95</v>
      </c>
      <c r="AG240" s="12">
        <v>5945.33</v>
      </c>
      <c r="AH240" s="85">
        <v>3887.38</v>
      </c>
      <c r="AI240" s="85">
        <v>22810.560000000001</v>
      </c>
      <c r="AJ240" s="168">
        <f t="shared" si="47"/>
        <v>32643.27</v>
      </c>
      <c r="AK240" s="167">
        <v>589.78</v>
      </c>
      <c r="AL240" s="167">
        <v>1606.51</v>
      </c>
      <c r="AM240" s="167">
        <v>16202.26</v>
      </c>
      <c r="AN240" s="168">
        <f t="shared" si="48"/>
        <v>18398.55</v>
      </c>
      <c r="AO240" s="12"/>
      <c r="AR240" s="9"/>
      <c r="AS240" s="12"/>
      <c r="AV240" s="9"/>
      <c r="AW240" s="12"/>
      <c r="AZ240" s="9"/>
      <c r="BA240" s="12"/>
      <c r="BD240" s="9"/>
      <c r="BE240" s="12"/>
      <c r="BH240" s="9"/>
      <c r="BI240" s="12"/>
      <c r="BL240" s="9"/>
      <c r="BM240" s="1"/>
      <c r="BN240" s="68">
        <v>312.52</v>
      </c>
      <c r="BO240" s="69">
        <v>728.33</v>
      </c>
      <c r="BP240" s="69">
        <v>7426.6</v>
      </c>
      <c r="BQ240" s="70">
        <f t="shared" si="75"/>
        <v>8467.4500000000007</v>
      </c>
      <c r="BR240" s="68">
        <v>219.29</v>
      </c>
      <c r="BS240" s="69">
        <v>359.04</v>
      </c>
      <c r="BT240" s="69">
        <v>6143.88</v>
      </c>
      <c r="BU240" s="70">
        <f t="shared" si="76"/>
        <v>6722.21</v>
      </c>
      <c r="BV240" s="69">
        <v>406.15</v>
      </c>
      <c r="BW240" s="69">
        <v>690.9</v>
      </c>
      <c r="BX240" s="69">
        <v>4123.1899999999996</v>
      </c>
      <c r="BY240" s="70">
        <f t="shared" si="77"/>
        <v>5220.24</v>
      </c>
      <c r="BZ240" s="198">
        <v>400</v>
      </c>
      <c r="CA240" s="201">
        <v>1824.28</v>
      </c>
      <c r="CB240" s="201">
        <v>5544.79</v>
      </c>
      <c r="CC240" s="200">
        <f t="shared" si="74"/>
        <v>7769.07</v>
      </c>
      <c r="CD240" s="201">
        <v>860.66</v>
      </c>
      <c r="CE240" s="201">
        <v>674.62</v>
      </c>
      <c r="CF240" s="201">
        <v>8936.7000000000007</v>
      </c>
      <c r="CG240" s="200">
        <f t="shared" si="78"/>
        <v>10471.980000000001</v>
      </c>
      <c r="CH240" s="202"/>
      <c r="CI240" s="201">
        <v>490.68</v>
      </c>
      <c r="CJ240" s="201">
        <v>846.89</v>
      </c>
      <c r="CK240" s="203">
        <f t="shared" si="79"/>
        <v>1337.57</v>
      </c>
      <c r="CO240" s="9"/>
      <c r="CS240" s="9"/>
      <c r="CW240" s="9"/>
      <c r="DA240" s="9"/>
      <c r="DE240" s="9"/>
      <c r="DI240" s="9"/>
      <c r="DJ240" s="1"/>
      <c r="DK240" s="14">
        <v>27</v>
      </c>
      <c r="DL240" s="14"/>
      <c r="DM240" s="14"/>
      <c r="DN240" s="14"/>
      <c r="DO240" s="14"/>
      <c r="DP240" s="14"/>
      <c r="DQ240" s="14"/>
      <c r="DR240" s="14"/>
      <c r="DS240" s="14"/>
      <c r="DT240" s="14"/>
      <c r="DU240" s="14"/>
      <c r="DV240" s="14"/>
      <c r="DW240" s="1"/>
      <c r="DX240" s="12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9"/>
      <c r="EJ240" s="1"/>
      <c r="EK240" s="14">
        <v>1</v>
      </c>
      <c r="EL240" s="14"/>
      <c r="EM240" s="14"/>
      <c r="EN240" s="14"/>
      <c r="EO240" s="14"/>
      <c r="EP240" s="14"/>
      <c r="EQ240" s="14"/>
      <c r="ER240" s="14"/>
      <c r="ES240" s="14"/>
      <c r="EU240" s="14"/>
      <c r="EW240" s="1"/>
      <c r="EX240" s="14">
        <v>27</v>
      </c>
      <c r="EY240" s="14"/>
      <c r="EZ240" s="14"/>
      <c r="FA240" s="14"/>
      <c r="FB240" s="14"/>
      <c r="FC240" s="14"/>
      <c r="FD240" s="14"/>
      <c r="FE240" s="14"/>
      <c r="FF240" s="14"/>
      <c r="FH240" s="14"/>
      <c r="FJ240" s="1"/>
      <c r="FK240" s="14">
        <v>-218.12</v>
      </c>
      <c r="FL240" s="14"/>
      <c r="FM240" s="14">
        <v>-309</v>
      </c>
      <c r="FN240" s="14"/>
      <c r="FO240" s="14"/>
      <c r="FP240" s="14"/>
      <c r="FQ240" s="14"/>
      <c r="FR240" s="14"/>
      <c r="FS240" s="14"/>
      <c r="FT240" s="12"/>
      <c r="FU240" s="14"/>
      <c r="FV240" s="9"/>
    </row>
    <row r="241" spans="1:178" ht="14.65" thickBot="1" x14ac:dyDescent="0.5">
      <c r="A241" s="24" t="s">
        <v>63</v>
      </c>
      <c r="B241" s="9" t="s">
        <v>144</v>
      </c>
      <c r="C241" s="1"/>
      <c r="D241" s="14">
        <v>39</v>
      </c>
      <c r="E241" s="14">
        <v>38</v>
      </c>
      <c r="F241" s="14">
        <v>36</v>
      </c>
      <c r="G241" s="158">
        <v>42</v>
      </c>
      <c r="H241" s="158">
        <v>48</v>
      </c>
      <c r="I241" s="158">
        <v>33</v>
      </c>
      <c r="J241" s="14"/>
      <c r="K241" s="14"/>
      <c r="L241" s="14"/>
      <c r="M241" s="14"/>
      <c r="N241" s="14"/>
      <c r="O241" s="14"/>
      <c r="P241" s="1"/>
      <c r="Q241" s="68">
        <v>3139</v>
      </c>
      <c r="R241" s="69">
        <v>3901.12</v>
      </c>
      <c r="S241" s="69">
        <v>12197.59</v>
      </c>
      <c r="T241" s="70">
        <f t="shared" si="43"/>
        <v>19237.71</v>
      </c>
      <c r="U241" s="68">
        <v>2253.02</v>
      </c>
      <c r="V241" s="69">
        <v>3474.4</v>
      </c>
      <c r="W241" s="69">
        <v>17628.189999999999</v>
      </c>
      <c r="X241" s="70">
        <f t="shared" si="44"/>
        <v>23355.61</v>
      </c>
      <c r="Y241" s="68">
        <v>2720.04</v>
      </c>
      <c r="Z241" s="69">
        <v>1181.9100000000001</v>
      </c>
      <c r="AA241" s="69">
        <v>23340.75</v>
      </c>
      <c r="AB241" s="70">
        <f t="shared" si="45"/>
        <v>27242.7</v>
      </c>
      <c r="AC241" s="166">
        <v>3601.19</v>
      </c>
      <c r="AD241" s="167">
        <v>1336.48</v>
      </c>
      <c r="AE241" s="167">
        <v>24921.98</v>
      </c>
      <c r="AF241" s="168">
        <f t="shared" si="46"/>
        <v>29859.65</v>
      </c>
      <c r="AG241" s="12">
        <v>3727.52</v>
      </c>
      <c r="AH241" s="85">
        <v>3588.4</v>
      </c>
      <c r="AI241" s="85">
        <v>26087.599999999999</v>
      </c>
      <c r="AJ241" s="168">
        <f t="shared" si="47"/>
        <v>33403.519999999997</v>
      </c>
      <c r="AK241" s="167">
        <v>677.46</v>
      </c>
      <c r="AL241" s="167">
        <v>2000.23</v>
      </c>
      <c r="AM241" s="167">
        <v>23844.92</v>
      </c>
      <c r="AN241" s="168">
        <f t="shared" si="48"/>
        <v>26522.609999999997</v>
      </c>
      <c r="AO241" s="12"/>
      <c r="AR241" s="9"/>
      <c r="AS241" s="12"/>
      <c r="AV241" s="9"/>
      <c r="AW241" s="12"/>
      <c r="AZ241" s="9"/>
      <c r="BA241" s="12"/>
      <c r="BD241" s="9"/>
      <c r="BE241" s="12"/>
      <c r="BH241" s="9"/>
      <c r="BI241" s="12"/>
      <c r="BL241" s="9"/>
      <c r="BM241" s="1"/>
      <c r="BN241" s="68">
        <v>704.4</v>
      </c>
      <c r="BO241" s="69">
        <v>1748.11</v>
      </c>
      <c r="BP241" s="69">
        <v>5188.53</v>
      </c>
      <c r="BQ241" s="70">
        <f t="shared" si="75"/>
        <v>7641.0399999999991</v>
      </c>
      <c r="BR241" s="68">
        <v>605.61</v>
      </c>
      <c r="BS241" s="69"/>
      <c r="BT241" s="69">
        <v>8038.1</v>
      </c>
      <c r="BU241" s="70">
        <f t="shared" si="76"/>
        <v>8643.7100000000009</v>
      </c>
      <c r="BV241" s="69">
        <v>481.05</v>
      </c>
      <c r="BW241" s="69">
        <v>154.72999999999999</v>
      </c>
      <c r="BX241" s="69">
        <v>9442.76</v>
      </c>
      <c r="BY241" s="70">
        <f t="shared" si="77"/>
        <v>10078.540000000001</v>
      </c>
      <c r="BZ241" s="198">
        <v>885.69</v>
      </c>
      <c r="CA241" s="201">
        <v>269.52</v>
      </c>
      <c r="CB241" s="201">
        <v>5413.47</v>
      </c>
      <c r="CC241" s="200">
        <f t="shared" si="74"/>
        <v>6568.68</v>
      </c>
      <c r="CD241" s="201">
        <v>1063.32</v>
      </c>
      <c r="CE241" s="201">
        <v>1338</v>
      </c>
      <c r="CF241" s="201">
        <v>918.61</v>
      </c>
      <c r="CG241" s="200">
        <f t="shared" si="78"/>
        <v>3319.93</v>
      </c>
      <c r="CH241" s="201">
        <v>55.72</v>
      </c>
      <c r="CI241" s="202"/>
      <c r="CJ241" s="201">
        <v>1573.84</v>
      </c>
      <c r="CK241" s="203">
        <f t="shared" si="79"/>
        <v>1629.56</v>
      </c>
      <c r="CO241" s="9"/>
      <c r="CS241" s="9"/>
      <c r="CW241" s="9"/>
      <c r="DA241" s="9"/>
      <c r="DE241" s="9"/>
      <c r="DI241" s="9"/>
      <c r="DJ241" s="1"/>
      <c r="DK241" s="14"/>
      <c r="DL241" s="14"/>
      <c r="DM241" s="14"/>
      <c r="DN241" s="14"/>
      <c r="DO241" s="14"/>
      <c r="DP241" s="14"/>
      <c r="DQ241" s="14"/>
      <c r="DR241" s="14"/>
      <c r="DS241" s="14"/>
      <c r="DT241" s="14"/>
      <c r="DU241" s="14"/>
      <c r="DV241" s="14"/>
      <c r="DW241" s="1"/>
      <c r="DX241" s="12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9"/>
      <c r="EJ241" s="1"/>
      <c r="EK241" s="14"/>
      <c r="EL241" s="14"/>
      <c r="EM241" s="14"/>
      <c r="EN241" s="14"/>
      <c r="EO241" s="14"/>
      <c r="EP241" s="14"/>
      <c r="EQ241" s="14"/>
      <c r="ER241" s="14"/>
      <c r="ES241" s="14"/>
      <c r="EU241" s="14"/>
      <c r="EW241" s="1"/>
      <c r="EX241" s="14"/>
      <c r="EY241" s="14"/>
      <c r="EZ241" s="14"/>
      <c r="FA241" s="14"/>
      <c r="FB241" s="14"/>
      <c r="FC241" s="14"/>
      <c r="FD241" s="14"/>
      <c r="FE241" s="14"/>
      <c r="FF241" s="14"/>
      <c r="FH241" s="14"/>
      <c r="FJ241" s="1"/>
      <c r="FK241" s="14">
        <v>-100</v>
      </c>
      <c r="FL241" s="14">
        <v>-30</v>
      </c>
      <c r="FM241" s="14"/>
      <c r="FN241" s="14"/>
      <c r="FO241" s="14"/>
      <c r="FP241" s="14"/>
      <c r="FQ241" s="14"/>
      <c r="FR241" s="14"/>
      <c r="FS241" s="14"/>
      <c r="FT241" s="12"/>
      <c r="FU241" s="14"/>
      <c r="FV241" s="9"/>
    </row>
    <row r="242" spans="1:178" ht="14.65" thickBot="1" x14ac:dyDescent="0.5">
      <c r="A242" s="24" t="s">
        <v>64</v>
      </c>
      <c r="B242" s="9" t="s">
        <v>144</v>
      </c>
      <c r="C242" s="1"/>
      <c r="D242" s="14">
        <v>24</v>
      </c>
      <c r="E242" s="14">
        <v>27</v>
      </c>
      <c r="F242" s="14">
        <v>21</v>
      </c>
      <c r="G242" s="158">
        <v>30</v>
      </c>
      <c r="H242" s="158">
        <v>27</v>
      </c>
      <c r="I242" s="158">
        <v>22</v>
      </c>
      <c r="J242" s="14"/>
      <c r="K242" s="14"/>
      <c r="L242" s="14"/>
      <c r="M242" s="14"/>
      <c r="N242" s="14"/>
      <c r="O242" s="14"/>
      <c r="P242" s="1"/>
      <c r="Q242" s="68">
        <v>1823.4</v>
      </c>
      <c r="R242" s="69">
        <v>2739.86</v>
      </c>
      <c r="S242" s="69">
        <v>7806.86</v>
      </c>
      <c r="T242" s="70">
        <f t="shared" si="43"/>
        <v>12370.119999999999</v>
      </c>
      <c r="U242" s="68">
        <v>2029.54</v>
      </c>
      <c r="V242" s="69">
        <v>1771.71</v>
      </c>
      <c r="W242" s="69">
        <v>11978.33</v>
      </c>
      <c r="X242" s="70">
        <f t="shared" si="44"/>
        <v>15779.58</v>
      </c>
      <c r="Y242" s="68">
        <v>481.98</v>
      </c>
      <c r="Z242" s="69">
        <v>1555.63</v>
      </c>
      <c r="AA242" s="69">
        <v>15544</v>
      </c>
      <c r="AB242" s="70">
        <f t="shared" si="45"/>
        <v>17581.61</v>
      </c>
      <c r="AC242" s="166">
        <v>2506.17</v>
      </c>
      <c r="AD242" s="167">
        <v>731.3</v>
      </c>
      <c r="AE242" s="167">
        <v>11997.02</v>
      </c>
      <c r="AF242" s="168">
        <f t="shared" si="46"/>
        <v>15234.490000000002</v>
      </c>
      <c r="AG242" s="12">
        <v>1340.19</v>
      </c>
      <c r="AH242" s="85">
        <v>1225.1099999999999</v>
      </c>
      <c r="AI242" s="85">
        <v>12267.84</v>
      </c>
      <c r="AJ242" s="168">
        <f t="shared" si="47"/>
        <v>14833.14</v>
      </c>
      <c r="AK242" s="167">
        <v>1893.74</v>
      </c>
      <c r="AL242" s="167">
        <v>1147.5999999999999</v>
      </c>
      <c r="AM242" s="167">
        <v>8624.6299999999992</v>
      </c>
      <c r="AN242" s="168">
        <f t="shared" si="48"/>
        <v>11665.97</v>
      </c>
      <c r="AO242" s="12"/>
      <c r="AR242" s="9"/>
      <c r="AS242" s="12"/>
      <c r="AV242" s="9"/>
      <c r="AW242" s="12"/>
      <c r="AZ242" s="9"/>
      <c r="BA242" s="12"/>
      <c r="BD242" s="9"/>
      <c r="BE242" s="12"/>
      <c r="BH242" s="9"/>
      <c r="BI242" s="12"/>
      <c r="BL242" s="9"/>
      <c r="BM242" s="1"/>
      <c r="BN242" s="68"/>
      <c r="BO242" s="69"/>
      <c r="BP242" s="69">
        <v>5308.52</v>
      </c>
      <c r="BQ242" s="70">
        <f t="shared" si="75"/>
        <v>5308.52</v>
      </c>
      <c r="BR242" s="68"/>
      <c r="BS242" s="69"/>
      <c r="BT242" s="69">
        <v>7364.06</v>
      </c>
      <c r="BU242" s="70">
        <f t="shared" si="76"/>
        <v>7364.06</v>
      </c>
      <c r="BV242" s="69">
        <v>6.62</v>
      </c>
      <c r="BW242" s="69"/>
      <c r="BX242" s="69">
        <v>8203.77</v>
      </c>
      <c r="BY242" s="70">
        <f t="shared" si="77"/>
        <v>8210.3900000000012</v>
      </c>
      <c r="BZ242" s="198">
        <v>243.64</v>
      </c>
      <c r="CA242" s="201">
        <v>205.61</v>
      </c>
      <c r="CB242" s="201">
        <v>4690.57</v>
      </c>
      <c r="CC242" s="200">
        <f t="shared" si="74"/>
        <v>5139.82</v>
      </c>
      <c r="CD242" s="201">
        <v>444.01</v>
      </c>
      <c r="CE242" s="201">
        <v>422.56</v>
      </c>
      <c r="CF242" s="201">
        <v>3449.48</v>
      </c>
      <c r="CG242" s="200">
        <f t="shared" si="78"/>
        <v>4316.05</v>
      </c>
      <c r="CH242" s="201">
        <v>78.150000000000006</v>
      </c>
      <c r="CI242" s="201">
        <v>576.11</v>
      </c>
      <c r="CJ242" s="201">
        <v>560.74</v>
      </c>
      <c r="CK242" s="203">
        <f t="shared" si="79"/>
        <v>1215</v>
      </c>
      <c r="CO242" s="9"/>
      <c r="CS242" s="9"/>
      <c r="CW242" s="9"/>
      <c r="DA242" s="9"/>
      <c r="DE242" s="9"/>
      <c r="DI242" s="9"/>
      <c r="DJ242" s="1"/>
      <c r="DK242" s="14">
        <v>51.06</v>
      </c>
      <c r="DL242" s="14"/>
      <c r="DM242" s="14">
        <v>384.02</v>
      </c>
      <c r="DN242" s="14"/>
      <c r="DO242" s="14"/>
      <c r="DP242" s="14"/>
      <c r="DQ242" s="14"/>
      <c r="DR242" s="14"/>
      <c r="DS242" s="14"/>
      <c r="DT242" s="14"/>
      <c r="DU242" s="14"/>
      <c r="DV242" s="14"/>
      <c r="DW242" s="1"/>
      <c r="DX242" s="12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9"/>
      <c r="EJ242" s="1"/>
      <c r="EK242" s="14">
        <v>1</v>
      </c>
      <c r="EL242" s="14"/>
      <c r="EM242" s="14">
        <v>1</v>
      </c>
      <c r="EN242" s="14"/>
      <c r="EO242" s="14"/>
      <c r="EP242" s="14"/>
      <c r="EQ242" s="14"/>
      <c r="ER242" s="14"/>
      <c r="ES242" s="14"/>
      <c r="EU242" s="14"/>
      <c r="EW242" s="1"/>
      <c r="EX242" s="14">
        <v>51.06</v>
      </c>
      <c r="EY242" s="14"/>
      <c r="EZ242" s="14">
        <v>384.02</v>
      </c>
      <c r="FA242" s="14"/>
      <c r="FB242" s="14"/>
      <c r="FC242" s="14"/>
      <c r="FD242" s="14"/>
      <c r="FE242" s="14"/>
      <c r="FF242" s="14"/>
      <c r="FH242" s="14"/>
      <c r="FJ242" s="1"/>
      <c r="FK242" s="14">
        <v>-25</v>
      </c>
      <c r="FL242" s="14"/>
      <c r="FM242" s="14">
        <v>-51.06</v>
      </c>
      <c r="FN242" s="14"/>
      <c r="FO242" s="14"/>
      <c r="FP242" s="14"/>
      <c r="FQ242" s="14"/>
      <c r="FR242" s="14"/>
      <c r="FS242" s="14"/>
      <c r="FT242" s="12"/>
      <c r="FU242" s="14"/>
      <c r="FV242" s="9"/>
    </row>
    <row r="243" spans="1:178" ht="14.65" thickBot="1" x14ac:dyDescent="0.5">
      <c r="A243" s="24" t="s">
        <v>65</v>
      </c>
      <c r="B243" s="9" t="s">
        <v>144</v>
      </c>
      <c r="C243" s="1"/>
      <c r="D243" s="14">
        <v>35</v>
      </c>
      <c r="E243" s="14">
        <v>38</v>
      </c>
      <c r="F243" s="14">
        <v>29</v>
      </c>
      <c r="G243" s="158">
        <v>24</v>
      </c>
      <c r="H243" s="158">
        <v>35</v>
      </c>
      <c r="I243" s="158">
        <v>33</v>
      </c>
      <c r="J243" s="14"/>
      <c r="K243" s="14"/>
      <c r="L243" s="14"/>
      <c r="M243" s="14"/>
      <c r="N243" s="14"/>
      <c r="O243" s="14"/>
      <c r="P243" s="1"/>
      <c r="Q243" s="68">
        <v>987.86</v>
      </c>
      <c r="R243" s="69">
        <v>909.02</v>
      </c>
      <c r="S243" s="69">
        <v>14553.93</v>
      </c>
      <c r="T243" s="70">
        <f t="shared" si="43"/>
        <v>16450.810000000001</v>
      </c>
      <c r="U243" s="68">
        <v>3444.88</v>
      </c>
      <c r="V243" s="69">
        <v>918.16</v>
      </c>
      <c r="W243" s="69">
        <v>16381.73</v>
      </c>
      <c r="X243" s="70">
        <f t="shared" si="44"/>
        <v>20744.77</v>
      </c>
      <c r="Y243" s="68">
        <v>1701.69</v>
      </c>
      <c r="Z243" s="69">
        <v>1865.91</v>
      </c>
      <c r="AA243" s="69">
        <v>14137.49</v>
      </c>
      <c r="AB243" s="70">
        <f t="shared" si="45"/>
        <v>17705.09</v>
      </c>
      <c r="AC243" s="166">
        <v>1138.21</v>
      </c>
      <c r="AD243" s="167">
        <v>1188.78</v>
      </c>
      <c r="AE243" s="167">
        <v>9572.2800000000007</v>
      </c>
      <c r="AF243" s="168">
        <f t="shared" si="46"/>
        <v>11899.27</v>
      </c>
      <c r="AG243" s="12">
        <v>1770.04</v>
      </c>
      <c r="AH243" s="85">
        <v>1726.2</v>
      </c>
      <c r="AI243" s="85">
        <v>11424.35</v>
      </c>
      <c r="AJ243" s="168">
        <f t="shared" si="47"/>
        <v>14920.59</v>
      </c>
      <c r="AK243" s="167">
        <v>1151.56</v>
      </c>
      <c r="AL243" s="167">
        <v>1478.46</v>
      </c>
      <c r="AM243" s="167">
        <v>9554.2800000000007</v>
      </c>
      <c r="AN243" s="168">
        <f t="shared" si="48"/>
        <v>12184.300000000001</v>
      </c>
      <c r="AO243" s="12"/>
      <c r="AR243" s="9"/>
      <c r="AS243" s="12"/>
      <c r="AV243" s="9"/>
      <c r="AW243" s="12"/>
      <c r="AZ243" s="9"/>
      <c r="BA243" s="12"/>
      <c r="BD243" s="9"/>
      <c r="BE243" s="12"/>
      <c r="BH243" s="9"/>
      <c r="BI243" s="12"/>
      <c r="BL243" s="9"/>
      <c r="BM243" s="1"/>
      <c r="BN243" s="68">
        <v>140.75</v>
      </c>
      <c r="BO243" s="69">
        <v>177.77</v>
      </c>
      <c r="BP243" s="69">
        <v>8490.2000000000007</v>
      </c>
      <c r="BQ243" s="70">
        <f t="shared" si="75"/>
        <v>8808.7200000000012</v>
      </c>
      <c r="BR243" s="68">
        <v>1544.46</v>
      </c>
      <c r="BS243" s="69"/>
      <c r="BT243" s="69">
        <v>9317.2900000000009</v>
      </c>
      <c r="BU243" s="70">
        <f t="shared" si="76"/>
        <v>10861.75</v>
      </c>
      <c r="BV243" s="69">
        <v>644.77</v>
      </c>
      <c r="BW243" s="69">
        <v>93.63</v>
      </c>
      <c r="BX243" s="69">
        <v>7073.52</v>
      </c>
      <c r="BY243" s="70">
        <f t="shared" si="77"/>
        <v>7811.92</v>
      </c>
      <c r="BZ243" s="198">
        <v>546.24</v>
      </c>
      <c r="CA243" s="199"/>
      <c r="CB243" s="201">
        <v>485.01</v>
      </c>
      <c r="CC243" s="200">
        <f t="shared" si="74"/>
        <v>1031.25</v>
      </c>
      <c r="CD243" s="201">
        <v>522.52</v>
      </c>
      <c r="CE243" s="201">
        <v>1398.95</v>
      </c>
      <c r="CF243" s="201">
        <v>525.87</v>
      </c>
      <c r="CG243" s="200">
        <f t="shared" si="78"/>
        <v>2447.34</v>
      </c>
      <c r="CH243" s="201">
        <v>19.399999999999999</v>
      </c>
      <c r="CI243" s="201">
        <v>519.53</v>
      </c>
      <c r="CJ243" s="201">
        <v>1273.3399999999999</v>
      </c>
      <c r="CK243" s="203">
        <f t="shared" si="79"/>
        <v>1812.27</v>
      </c>
      <c r="CO243" s="9"/>
      <c r="CS243" s="9"/>
      <c r="CW243" s="9"/>
      <c r="DA243" s="9"/>
      <c r="DE243" s="9"/>
      <c r="DI243" s="9"/>
      <c r="DJ243" s="1"/>
      <c r="DK243" s="14"/>
      <c r="DL243" s="14">
        <v>643.79</v>
      </c>
      <c r="DM243" s="14">
        <v>352.04</v>
      </c>
      <c r="DN243" s="14"/>
      <c r="DO243" s="14"/>
      <c r="DP243" s="14"/>
      <c r="DQ243" s="14"/>
      <c r="DR243" s="14"/>
      <c r="DS243" s="14"/>
      <c r="DT243" s="14"/>
      <c r="DU243" s="14"/>
      <c r="DV243" s="14"/>
      <c r="DW243" s="1"/>
      <c r="DX243" s="12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9"/>
      <c r="EJ243" s="1"/>
      <c r="EK243" s="14"/>
      <c r="EL243" s="14">
        <v>2</v>
      </c>
      <c r="EM243" s="14">
        <v>1</v>
      </c>
      <c r="EN243" s="14"/>
      <c r="EO243" s="14"/>
      <c r="EP243" s="14"/>
      <c r="EQ243" s="14"/>
      <c r="ER243" s="14"/>
      <c r="ES243" s="14"/>
      <c r="EU243" s="14"/>
      <c r="EW243" s="1"/>
      <c r="EX243" s="14"/>
      <c r="EY243" s="14">
        <v>643.79</v>
      </c>
      <c r="EZ243" s="14">
        <v>352.04</v>
      </c>
      <c r="FA243" s="14"/>
      <c r="FB243" s="14"/>
      <c r="FC243" s="14"/>
      <c r="FD243" s="14"/>
      <c r="FE243" s="14"/>
      <c r="FF243" s="14"/>
      <c r="FH243" s="14"/>
      <c r="FJ243" s="1"/>
      <c r="FK243" s="14"/>
      <c r="FL243" s="14">
        <v>-407.99</v>
      </c>
      <c r="FM243" s="14">
        <v>-204.14</v>
      </c>
      <c r="FN243" s="14"/>
      <c r="FO243" s="14"/>
      <c r="FP243" s="14"/>
      <c r="FQ243" s="14"/>
      <c r="FR243" s="14"/>
      <c r="FS243" s="14"/>
      <c r="FT243" s="12"/>
      <c r="FU243" s="14"/>
      <c r="FV243" s="9"/>
    </row>
    <row r="244" spans="1:178" ht="14.65" thickBot="1" x14ac:dyDescent="0.5">
      <c r="A244" s="24" t="s">
        <v>66</v>
      </c>
      <c r="B244" s="9" t="s">
        <v>144</v>
      </c>
      <c r="C244" s="1"/>
      <c r="D244" s="14">
        <v>49</v>
      </c>
      <c r="E244" s="14">
        <v>57</v>
      </c>
      <c r="F244" s="14">
        <v>41</v>
      </c>
      <c r="G244" s="158">
        <v>27</v>
      </c>
      <c r="H244" s="158">
        <v>46</v>
      </c>
      <c r="I244" s="158">
        <v>44</v>
      </c>
      <c r="J244" s="14"/>
      <c r="K244" s="14"/>
      <c r="L244" s="14"/>
      <c r="M244" s="14"/>
      <c r="N244" s="14"/>
      <c r="O244" s="14"/>
      <c r="P244" s="1"/>
      <c r="Q244" s="68">
        <v>2827.22</v>
      </c>
      <c r="R244" s="69">
        <v>3538.52</v>
      </c>
      <c r="S244" s="69">
        <v>16678.88</v>
      </c>
      <c r="T244" s="70">
        <f t="shared" si="43"/>
        <v>23044.620000000003</v>
      </c>
      <c r="U244" s="68">
        <v>2568.15</v>
      </c>
      <c r="V244" s="69">
        <v>5281.49</v>
      </c>
      <c r="W244" s="69">
        <v>21259.200000000001</v>
      </c>
      <c r="X244" s="70">
        <f t="shared" si="44"/>
        <v>29108.84</v>
      </c>
      <c r="Y244" s="68">
        <v>1766.4</v>
      </c>
      <c r="Z244" s="69">
        <v>4316.3500000000004</v>
      </c>
      <c r="AA244" s="69">
        <v>21021.88</v>
      </c>
      <c r="AB244" s="70">
        <f t="shared" si="45"/>
        <v>27104.63</v>
      </c>
      <c r="AC244" s="166">
        <v>2229.84</v>
      </c>
      <c r="AD244" s="167">
        <v>622.96</v>
      </c>
      <c r="AE244" s="167">
        <v>12893.3</v>
      </c>
      <c r="AF244" s="168">
        <f t="shared" si="46"/>
        <v>15746.099999999999</v>
      </c>
      <c r="AG244" s="12">
        <v>4030.65</v>
      </c>
      <c r="AH244" s="85">
        <v>1806.8</v>
      </c>
      <c r="AI244" s="85">
        <v>14602.28</v>
      </c>
      <c r="AJ244" s="168">
        <f t="shared" si="47"/>
        <v>20439.73</v>
      </c>
      <c r="AK244" s="167">
        <v>1432.23</v>
      </c>
      <c r="AL244" s="167">
        <v>4275.83</v>
      </c>
      <c r="AM244" s="167">
        <v>12037.01</v>
      </c>
      <c r="AN244" s="168">
        <f t="shared" si="48"/>
        <v>17745.07</v>
      </c>
      <c r="AO244" s="12"/>
      <c r="AR244" s="9"/>
      <c r="AS244" s="12"/>
      <c r="AV244" s="9"/>
      <c r="AW244" s="12"/>
      <c r="AZ244" s="9"/>
      <c r="BA244" s="12"/>
      <c r="BD244" s="9"/>
      <c r="BE244" s="12"/>
      <c r="BH244" s="9"/>
      <c r="BI244" s="12"/>
      <c r="BL244" s="9"/>
      <c r="BM244" s="1"/>
      <c r="BN244" s="68">
        <v>694.21</v>
      </c>
      <c r="BO244" s="69">
        <v>2071.5</v>
      </c>
      <c r="BP244" s="69">
        <v>10163.23</v>
      </c>
      <c r="BQ244" s="70">
        <f t="shared" si="75"/>
        <v>12928.939999999999</v>
      </c>
      <c r="BR244" s="68">
        <v>405.33</v>
      </c>
      <c r="BS244" s="69">
        <v>1985.31</v>
      </c>
      <c r="BT244" s="69">
        <v>13750.47</v>
      </c>
      <c r="BU244" s="70">
        <f t="shared" si="76"/>
        <v>16141.109999999999</v>
      </c>
      <c r="BV244" s="69">
        <v>394.76</v>
      </c>
      <c r="BW244" s="69">
        <v>2494.29</v>
      </c>
      <c r="BX244" s="69">
        <v>13557.83</v>
      </c>
      <c r="BY244" s="70">
        <f t="shared" si="77"/>
        <v>16446.88</v>
      </c>
      <c r="BZ244" s="198">
        <v>283.47000000000003</v>
      </c>
      <c r="CA244" s="201">
        <v>622.96</v>
      </c>
      <c r="CB244" s="201">
        <v>2992.55</v>
      </c>
      <c r="CC244" s="200">
        <f t="shared" si="74"/>
        <v>3898.9800000000005</v>
      </c>
      <c r="CD244" s="201">
        <v>1616.79</v>
      </c>
      <c r="CE244" s="201">
        <v>500.54</v>
      </c>
      <c r="CF244" s="201">
        <v>6385.7</v>
      </c>
      <c r="CG244" s="200">
        <f t="shared" si="78"/>
        <v>8503.0299999999988</v>
      </c>
      <c r="CH244" s="201">
        <v>510.93</v>
      </c>
      <c r="CI244" s="201">
        <v>2249.71</v>
      </c>
      <c r="CJ244" s="201">
        <v>2097.15</v>
      </c>
      <c r="CK244" s="203">
        <f t="shared" si="79"/>
        <v>4857.79</v>
      </c>
      <c r="CO244" s="9"/>
      <c r="CS244" s="9"/>
      <c r="CW244" s="9"/>
      <c r="DA244" s="9"/>
      <c r="DE244" s="9"/>
      <c r="DI244" s="9"/>
      <c r="DJ244" s="1"/>
      <c r="DK244" s="14"/>
      <c r="DL244" s="14">
        <v>79.44</v>
      </c>
      <c r="DM244" s="14">
        <v>1910.33</v>
      </c>
      <c r="DN244" s="14"/>
      <c r="DO244" s="14"/>
      <c r="DP244" s="14"/>
      <c r="DQ244" s="14"/>
      <c r="DR244" s="14"/>
      <c r="DS244" s="14"/>
      <c r="DT244" s="14"/>
      <c r="DU244" s="14"/>
      <c r="DV244" s="14"/>
      <c r="DW244" s="1"/>
      <c r="DX244" s="12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9"/>
      <c r="EJ244" s="1"/>
      <c r="EK244" s="14"/>
      <c r="EL244" s="14">
        <v>1</v>
      </c>
      <c r="EM244" s="14">
        <v>3</v>
      </c>
      <c r="EN244" s="14"/>
      <c r="EO244" s="14"/>
      <c r="EP244" s="14"/>
      <c r="EQ244" s="14"/>
      <c r="ER244" s="14"/>
      <c r="ES244" s="14"/>
      <c r="EU244" s="14"/>
      <c r="EW244" s="1"/>
      <c r="EX244" s="14"/>
      <c r="EY244" s="14">
        <v>79.44</v>
      </c>
      <c r="EZ244" s="14">
        <v>1910.33</v>
      </c>
      <c r="FA244" s="14"/>
      <c r="FB244" s="14"/>
      <c r="FC244" s="14"/>
      <c r="FD244" s="14"/>
      <c r="FE244" s="14"/>
      <c r="FF244" s="14"/>
      <c r="FH244" s="14"/>
      <c r="FJ244" s="1"/>
      <c r="FK244" s="14"/>
      <c r="FL244" s="14">
        <v>-354.62</v>
      </c>
      <c r="FM244" s="14">
        <v>-79.44</v>
      </c>
      <c r="FN244" s="14"/>
      <c r="FO244" s="14"/>
      <c r="FP244" s="14"/>
      <c r="FQ244" s="14"/>
      <c r="FR244" s="14"/>
      <c r="FS244" s="14"/>
      <c r="FT244" s="12"/>
      <c r="FU244" s="14"/>
      <c r="FV244" s="9"/>
    </row>
    <row r="245" spans="1:178" ht="14.65" thickBot="1" x14ac:dyDescent="0.5">
      <c r="A245" s="24" t="s">
        <v>67</v>
      </c>
      <c r="B245" s="9" t="s">
        <v>144</v>
      </c>
      <c r="C245" s="1"/>
      <c r="D245" s="14">
        <v>5</v>
      </c>
      <c r="E245" s="14">
        <v>6</v>
      </c>
      <c r="F245" s="14">
        <v>7</v>
      </c>
      <c r="G245" s="158">
        <v>6</v>
      </c>
      <c r="H245" s="158">
        <v>7</v>
      </c>
      <c r="I245" s="158">
        <v>7</v>
      </c>
      <c r="J245" s="14"/>
      <c r="K245" s="14"/>
      <c r="L245" s="14"/>
      <c r="M245" s="14"/>
      <c r="N245" s="14"/>
      <c r="O245" s="14"/>
      <c r="P245" s="1"/>
      <c r="Q245" s="68">
        <v>726.68</v>
      </c>
      <c r="R245" s="69">
        <v>212.99</v>
      </c>
      <c r="S245" s="69">
        <v>2356.5300000000002</v>
      </c>
      <c r="T245" s="70">
        <f t="shared" si="43"/>
        <v>3296.2000000000003</v>
      </c>
      <c r="U245" s="68">
        <v>3.96</v>
      </c>
      <c r="V245" s="69">
        <v>1145.95</v>
      </c>
      <c r="W245" s="69">
        <v>3166.06</v>
      </c>
      <c r="X245" s="70">
        <f t="shared" si="44"/>
        <v>4315.97</v>
      </c>
      <c r="Y245" s="68">
        <v>496.81</v>
      </c>
      <c r="Z245" s="69">
        <v>153.03</v>
      </c>
      <c r="AA245" s="69">
        <v>4454.0200000000004</v>
      </c>
      <c r="AB245" s="70">
        <f t="shared" si="45"/>
        <v>5103.8600000000006</v>
      </c>
      <c r="AC245" s="166">
        <v>182.21</v>
      </c>
      <c r="AD245" s="167">
        <v>84.8</v>
      </c>
      <c r="AE245" s="167">
        <v>4617.1400000000003</v>
      </c>
      <c r="AF245" s="168">
        <f t="shared" si="46"/>
        <v>4884.1500000000005</v>
      </c>
      <c r="AG245" s="12">
        <v>382.14</v>
      </c>
      <c r="AH245" s="85"/>
      <c r="AI245" s="85">
        <v>4535.99</v>
      </c>
      <c r="AJ245" s="168">
        <f t="shared" si="47"/>
        <v>4918.13</v>
      </c>
      <c r="AK245" s="167">
        <v>289.45999999999998</v>
      </c>
      <c r="AL245" s="167">
        <v>695.63</v>
      </c>
      <c r="AM245" s="167">
        <v>1475.78</v>
      </c>
      <c r="AN245" s="168">
        <f t="shared" si="48"/>
        <v>2460.87</v>
      </c>
      <c r="AO245" s="12"/>
      <c r="AR245" s="9"/>
      <c r="AS245" s="12"/>
      <c r="AV245" s="9"/>
      <c r="AW245" s="12"/>
      <c r="AZ245" s="9"/>
      <c r="BA245" s="12"/>
      <c r="BD245" s="9"/>
      <c r="BE245" s="12"/>
      <c r="BH245" s="9"/>
      <c r="BI245" s="12"/>
      <c r="BL245" s="9"/>
      <c r="BM245" s="1"/>
      <c r="BN245" s="68">
        <v>109.87</v>
      </c>
      <c r="BO245" s="69"/>
      <c r="BP245" s="69">
        <v>2081.04</v>
      </c>
      <c r="BQ245" s="70">
        <f t="shared" si="75"/>
        <v>2190.91</v>
      </c>
      <c r="BR245" s="68"/>
      <c r="BS245" s="69">
        <v>145.94999999999999</v>
      </c>
      <c r="BT245" s="69">
        <v>2532.08</v>
      </c>
      <c r="BU245" s="70">
        <f t="shared" si="76"/>
        <v>2678.0299999999997</v>
      </c>
      <c r="BV245" s="69"/>
      <c r="BW245" s="69">
        <v>153.03</v>
      </c>
      <c r="BX245" s="69">
        <v>2983.61</v>
      </c>
      <c r="BY245" s="70">
        <f t="shared" si="77"/>
        <v>3136.6400000000003</v>
      </c>
      <c r="BZ245" s="204"/>
      <c r="CA245" s="199"/>
      <c r="CB245" s="201">
        <v>3088.68</v>
      </c>
      <c r="CC245" s="200">
        <f t="shared" si="74"/>
        <v>3088.68</v>
      </c>
      <c r="CD245" s="201">
        <v>137.85</v>
      </c>
      <c r="CE245" s="199"/>
      <c r="CF245" s="201">
        <v>3332.49</v>
      </c>
      <c r="CG245" s="200">
        <f t="shared" si="78"/>
        <v>3470.3399999999997</v>
      </c>
      <c r="CH245" s="202"/>
      <c r="CI245" s="202"/>
      <c r="CJ245" s="201">
        <v>984.91</v>
      </c>
      <c r="CK245" s="203">
        <f t="shared" si="79"/>
        <v>984.91</v>
      </c>
      <c r="CO245" s="9"/>
      <c r="CS245" s="9"/>
      <c r="CW245" s="9"/>
      <c r="DA245" s="9"/>
      <c r="DE245" s="9"/>
      <c r="DI245" s="9"/>
      <c r="DJ245" s="1"/>
      <c r="DK245" s="14"/>
      <c r="DL245" s="14"/>
      <c r="DM245" s="14"/>
      <c r="DN245" s="14"/>
      <c r="DO245" s="14"/>
      <c r="DP245" s="14"/>
      <c r="DQ245" s="14"/>
      <c r="DR245" s="14"/>
      <c r="DS245" s="14"/>
      <c r="DT245" s="14"/>
      <c r="DU245" s="14"/>
      <c r="DV245" s="14"/>
      <c r="DW245" s="1"/>
      <c r="DX245" s="12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9"/>
      <c r="EJ245" s="1"/>
      <c r="EK245" s="14"/>
      <c r="EL245" s="14"/>
      <c r="EM245" s="14"/>
      <c r="EN245" s="14"/>
      <c r="EO245" s="14"/>
      <c r="EP245" s="14"/>
      <c r="EQ245" s="14"/>
      <c r="ER245" s="14"/>
      <c r="ES245" s="14"/>
      <c r="EU245" s="14"/>
      <c r="EW245" s="1"/>
      <c r="EX245" s="14"/>
      <c r="EY245" s="14"/>
      <c r="EZ245" s="14"/>
      <c r="FA245" s="14"/>
      <c r="FB245" s="14"/>
      <c r="FC245" s="14"/>
      <c r="FD245" s="14"/>
      <c r="FE245" s="14"/>
      <c r="FF245" s="14"/>
      <c r="FH245" s="14"/>
      <c r="FJ245" s="1"/>
      <c r="FK245" s="14">
        <v>-214.88</v>
      </c>
      <c r="FL245" s="14"/>
      <c r="FM245" s="14"/>
      <c r="FN245" s="14"/>
      <c r="FO245" s="14"/>
      <c r="FP245" s="14"/>
      <c r="FQ245" s="14"/>
      <c r="FR245" s="14"/>
      <c r="FS245" s="14"/>
      <c r="FT245" s="12"/>
      <c r="FU245" s="14"/>
      <c r="FV245" s="9"/>
    </row>
    <row r="246" spans="1:178" ht="14.65" thickBot="1" x14ac:dyDescent="0.5">
      <c r="A246" s="24" t="s">
        <v>68</v>
      </c>
      <c r="B246" s="9" t="s">
        <v>144</v>
      </c>
      <c r="C246" s="1"/>
      <c r="D246" s="14">
        <v>2</v>
      </c>
      <c r="E246" s="14">
        <v>6</v>
      </c>
      <c r="F246" s="14">
        <v>5</v>
      </c>
      <c r="G246" s="158">
        <v>7</v>
      </c>
      <c r="H246" s="158">
        <v>2</v>
      </c>
      <c r="I246" s="158">
        <v>7</v>
      </c>
      <c r="J246" s="14"/>
      <c r="K246" s="14"/>
      <c r="L246" s="14"/>
      <c r="M246" s="14"/>
      <c r="N246" s="14"/>
      <c r="O246" s="14"/>
      <c r="P246" s="1"/>
      <c r="Q246" s="68">
        <v>194.83</v>
      </c>
      <c r="R246" s="69">
        <v>85.61</v>
      </c>
      <c r="S246" s="69"/>
      <c r="T246" s="70">
        <f t="shared" si="43"/>
        <v>280.44</v>
      </c>
      <c r="U246" s="68">
        <v>814.35</v>
      </c>
      <c r="V246" s="69">
        <v>432.11</v>
      </c>
      <c r="W246" s="69"/>
      <c r="X246" s="70">
        <f t="shared" si="44"/>
        <v>1246.46</v>
      </c>
      <c r="Y246" s="68">
        <v>424.19</v>
      </c>
      <c r="Z246" s="69">
        <v>275.76</v>
      </c>
      <c r="AA246" s="69"/>
      <c r="AB246" s="70">
        <f t="shared" si="45"/>
        <v>699.95</v>
      </c>
      <c r="AC246" s="166">
        <v>349.87</v>
      </c>
      <c r="AD246" s="167">
        <v>112.09</v>
      </c>
      <c r="AE246" s="167">
        <v>348.12</v>
      </c>
      <c r="AF246" s="168">
        <f t="shared" si="46"/>
        <v>810.08</v>
      </c>
      <c r="AG246" s="12">
        <v>28.59</v>
      </c>
      <c r="AH246" s="85">
        <v>206.05</v>
      </c>
      <c r="AI246" s="85"/>
      <c r="AJ246" s="168">
        <f t="shared" si="47"/>
        <v>234.64000000000001</v>
      </c>
      <c r="AK246" s="167">
        <v>189.32</v>
      </c>
      <c r="AL246" s="169"/>
      <c r="AM246" s="169"/>
      <c r="AN246" s="168">
        <f t="shared" si="48"/>
        <v>189.32</v>
      </c>
      <c r="AO246" s="12"/>
      <c r="AR246" s="9"/>
      <c r="AS246" s="12"/>
      <c r="AV246" s="9"/>
      <c r="AW246" s="12"/>
      <c r="AZ246" s="9"/>
      <c r="BA246" s="12"/>
      <c r="BD246" s="9"/>
      <c r="BE246" s="12"/>
      <c r="BH246" s="9"/>
      <c r="BI246" s="12"/>
      <c r="BL246" s="9"/>
      <c r="BM246" s="1"/>
      <c r="BN246" s="68"/>
      <c r="BO246" s="69"/>
      <c r="BP246" s="69"/>
      <c r="BQ246" s="70">
        <f t="shared" si="75"/>
        <v>0</v>
      </c>
      <c r="BR246" s="68"/>
      <c r="BS246" s="69"/>
      <c r="BT246" s="69"/>
      <c r="BU246" s="70">
        <f t="shared" si="76"/>
        <v>0</v>
      </c>
      <c r="BV246" s="69"/>
      <c r="BW246" s="69"/>
      <c r="BX246" s="69"/>
      <c r="BY246" s="70">
        <f t="shared" si="77"/>
        <v>0</v>
      </c>
      <c r="BZ246" s="204"/>
      <c r="CA246" s="199"/>
      <c r="CB246" s="199"/>
      <c r="CC246" s="200">
        <f t="shared" si="74"/>
        <v>0</v>
      </c>
      <c r="CD246" s="199"/>
      <c r="CE246" s="199"/>
      <c r="CF246" s="199"/>
      <c r="CG246" s="200">
        <f t="shared" si="78"/>
        <v>0</v>
      </c>
      <c r="CH246" s="202"/>
      <c r="CI246" s="202"/>
      <c r="CJ246" s="202"/>
      <c r="CK246" s="203">
        <f t="shared" si="79"/>
        <v>0</v>
      </c>
      <c r="CO246" s="9"/>
      <c r="CS246" s="9"/>
      <c r="CW246" s="9"/>
      <c r="DA246" s="9"/>
      <c r="DE246" s="9"/>
      <c r="DI246" s="9"/>
      <c r="DJ246" s="1"/>
      <c r="DK246" s="14"/>
      <c r="DL246" s="14"/>
      <c r="DM246" s="14"/>
      <c r="DN246" s="14"/>
      <c r="DO246" s="14"/>
      <c r="DP246" s="14"/>
      <c r="DQ246" s="14"/>
      <c r="DR246" s="14"/>
      <c r="DS246" s="14"/>
      <c r="DT246" s="14"/>
      <c r="DU246" s="14"/>
      <c r="DV246" s="14"/>
      <c r="DW246" s="1"/>
      <c r="DX246" s="12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9"/>
      <c r="EJ246" s="1"/>
      <c r="EK246" s="14"/>
      <c r="EL246" s="14"/>
      <c r="EM246" s="14"/>
      <c r="EN246" s="14"/>
      <c r="EO246" s="14"/>
      <c r="EP246" s="14"/>
      <c r="EQ246" s="14"/>
      <c r="ER246" s="14"/>
      <c r="ES246" s="14"/>
      <c r="EU246" s="14"/>
      <c r="EW246" s="1"/>
      <c r="EX246" s="14"/>
      <c r="EY246" s="14"/>
      <c r="EZ246" s="14"/>
      <c r="FA246" s="14"/>
      <c r="FB246" s="14"/>
      <c r="FC246" s="14"/>
      <c r="FD246" s="14"/>
      <c r="FE246" s="14"/>
      <c r="FF246" s="14"/>
      <c r="FH246" s="14"/>
      <c r="FJ246" s="1"/>
      <c r="FK246" s="14"/>
      <c r="FL246" s="14"/>
      <c r="FM246" s="14"/>
      <c r="FN246" s="14"/>
      <c r="FO246" s="14"/>
      <c r="FP246" s="14"/>
      <c r="FQ246" s="14"/>
      <c r="FR246" s="14"/>
      <c r="FS246" s="14"/>
      <c r="FT246" s="12"/>
      <c r="FU246" s="14"/>
      <c r="FV246" s="9"/>
    </row>
    <row r="247" spans="1:178" ht="14.65" thickBot="1" x14ac:dyDescent="0.5">
      <c r="A247" s="24" t="s">
        <v>69</v>
      </c>
      <c r="B247" s="9" t="s">
        <v>144</v>
      </c>
      <c r="C247" s="1"/>
      <c r="D247" s="14">
        <v>260</v>
      </c>
      <c r="E247" s="14">
        <v>303</v>
      </c>
      <c r="F247" s="14">
        <v>262</v>
      </c>
      <c r="G247" s="158">
        <v>259</v>
      </c>
      <c r="H247" s="158">
        <v>292</v>
      </c>
      <c r="I247" s="158">
        <v>274</v>
      </c>
      <c r="J247" s="14"/>
      <c r="K247" s="14"/>
      <c r="L247" s="14"/>
      <c r="M247" s="14"/>
      <c r="N247" s="14"/>
      <c r="O247" s="14"/>
      <c r="P247" s="1"/>
      <c r="Q247" s="68">
        <v>12019.51</v>
      </c>
      <c r="R247" s="69">
        <v>7699.28</v>
      </c>
      <c r="S247" s="69">
        <v>22318.17</v>
      </c>
      <c r="T247" s="70">
        <f t="shared" si="43"/>
        <v>42036.959999999999</v>
      </c>
      <c r="U247" s="68">
        <v>17518.240000000002</v>
      </c>
      <c r="V247" s="69">
        <v>9998.41</v>
      </c>
      <c r="W247" s="69">
        <v>29936.18</v>
      </c>
      <c r="X247" s="70">
        <f t="shared" si="44"/>
        <v>57452.83</v>
      </c>
      <c r="Y247" s="68">
        <v>12948.95</v>
      </c>
      <c r="Z247" s="69">
        <v>10944.45</v>
      </c>
      <c r="AA247" s="69">
        <v>29233.32</v>
      </c>
      <c r="AB247" s="70">
        <f t="shared" si="45"/>
        <v>53126.720000000001</v>
      </c>
      <c r="AC247" s="166">
        <v>10310.94</v>
      </c>
      <c r="AD247" s="167">
        <v>9069.36</v>
      </c>
      <c r="AE247" s="167">
        <v>25172.06</v>
      </c>
      <c r="AF247" s="168">
        <f t="shared" si="46"/>
        <v>44552.36</v>
      </c>
      <c r="AG247" s="12">
        <v>9091.68</v>
      </c>
      <c r="AH247" s="85">
        <v>6852.7</v>
      </c>
      <c r="AI247" s="85">
        <v>30526.02</v>
      </c>
      <c r="AJ247" s="168">
        <f t="shared" si="47"/>
        <v>46470.400000000001</v>
      </c>
      <c r="AK247" s="167">
        <v>4200.46</v>
      </c>
      <c r="AL247" s="167">
        <v>5757.75</v>
      </c>
      <c r="AM247" s="167">
        <v>27467.43</v>
      </c>
      <c r="AN247" s="168">
        <f t="shared" si="48"/>
        <v>37425.64</v>
      </c>
      <c r="AO247" s="12"/>
      <c r="AR247" s="9"/>
      <c r="AS247" s="12"/>
      <c r="AV247" s="9"/>
      <c r="AW247" s="12"/>
      <c r="AZ247" s="9"/>
      <c r="BA247" s="12"/>
      <c r="BD247" s="9"/>
      <c r="BE247" s="12"/>
      <c r="BH247" s="9"/>
      <c r="BI247" s="12"/>
      <c r="BL247" s="9"/>
      <c r="BM247" s="1"/>
      <c r="BN247" s="68">
        <v>305.06</v>
      </c>
      <c r="BO247" s="69">
        <v>486.38</v>
      </c>
      <c r="BP247" s="69">
        <v>1802.18</v>
      </c>
      <c r="BQ247" s="70">
        <f t="shared" si="75"/>
        <v>2593.62</v>
      </c>
      <c r="BR247" s="68">
        <v>1282.06</v>
      </c>
      <c r="BS247" s="69">
        <v>192.09</v>
      </c>
      <c r="BT247" s="69">
        <v>2285.4</v>
      </c>
      <c r="BU247" s="70">
        <f t="shared" si="76"/>
        <v>3759.55</v>
      </c>
      <c r="BV247" s="69">
        <v>100.34</v>
      </c>
      <c r="BW247" s="69">
        <v>1135.95</v>
      </c>
      <c r="BX247" s="69">
        <v>2552.89</v>
      </c>
      <c r="BY247" s="70">
        <f t="shared" si="77"/>
        <v>3789.18</v>
      </c>
      <c r="BZ247" s="198">
        <v>508.84</v>
      </c>
      <c r="CA247" s="201">
        <v>181.91</v>
      </c>
      <c r="CB247" s="201">
        <v>1089.21</v>
      </c>
      <c r="CC247" s="200">
        <f t="shared" si="74"/>
        <v>1779.96</v>
      </c>
      <c r="CD247" s="201">
        <v>75.319999999999993</v>
      </c>
      <c r="CE247" s="201">
        <v>59.85</v>
      </c>
      <c r="CF247" s="201">
        <v>1237.8800000000001</v>
      </c>
      <c r="CG247" s="200">
        <f t="shared" si="78"/>
        <v>1373.0500000000002</v>
      </c>
      <c r="CH247" s="201">
        <v>98.68</v>
      </c>
      <c r="CI247" s="202"/>
      <c r="CJ247" s="201">
        <v>107.23</v>
      </c>
      <c r="CK247" s="203">
        <f t="shared" si="79"/>
        <v>205.91000000000003</v>
      </c>
      <c r="CO247" s="9"/>
      <c r="CS247" s="9"/>
      <c r="CW247" s="9"/>
      <c r="DA247" s="9"/>
      <c r="DE247" s="9"/>
      <c r="DI247" s="9"/>
      <c r="DJ247" s="1"/>
      <c r="DK247" s="14">
        <v>172.02</v>
      </c>
      <c r="DL247" s="14"/>
      <c r="DM247" s="14"/>
      <c r="DN247" s="14"/>
      <c r="DO247" s="14"/>
      <c r="DP247" s="14"/>
      <c r="DQ247" s="14"/>
      <c r="DR247" s="14"/>
      <c r="DS247" s="14"/>
      <c r="DT247" s="14"/>
      <c r="DU247" s="14"/>
      <c r="DV247" s="14"/>
      <c r="DW247" s="1"/>
      <c r="DX247" s="12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9"/>
      <c r="EJ247" s="1"/>
      <c r="EK247" s="14">
        <v>1</v>
      </c>
      <c r="EL247" s="14"/>
      <c r="EM247" s="14"/>
      <c r="EN247" s="14"/>
      <c r="EO247" s="14"/>
      <c r="EP247" s="14"/>
      <c r="EQ247" s="14"/>
      <c r="ER247" s="14"/>
      <c r="ES247" s="14"/>
      <c r="EU247" s="14"/>
      <c r="EW247" s="1"/>
      <c r="EX247" s="14">
        <v>172.02</v>
      </c>
      <c r="EY247" s="14"/>
      <c r="EZ247" s="14"/>
      <c r="FA247" s="14"/>
      <c r="FB247" s="14"/>
      <c r="FC247" s="14"/>
      <c r="FD247" s="14"/>
      <c r="FE247" s="14"/>
      <c r="FF247" s="14"/>
      <c r="FH247" s="14"/>
      <c r="FJ247" s="1"/>
      <c r="FK247" s="14">
        <v>-129.49</v>
      </c>
      <c r="FL247" s="14">
        <v>-82.78</v>
      </c>
      <c r="FM247" s="14">
        <v>-540.13</v>
      </c>
      <c r="FN247" s="14"/>
      <c r="FO247" s="14"/>
      <c r="FP247" s="14"/>
      <c r="FQ247" s="14"/>
      <c r="FR247" s="14"/>
      <c r="FS247" s="14"/>
      <c r="FT247" s="12"/>
      <c r="FU247" s="14"/>
      <c r="FV247" s="9"/>
    </row>
    <row r="248" spans="1:178" ht="14.65" thickBot="1" x14ac:dyDescent="0.5">
      <c r="A248" s="24" t="s">
        <v>70</v>
      </c>
      <c r="B248" s="9" t="s">
        <v>144</v>
      </c>
      <c r="C248" s="1"/>
      <c r="D248" s="14">
        <v>10</v>
      </c>
      <c r="E248" s="14">
        <v>10</v>
      </c>
      <c r="F248" s="14">
        <v>11</v>
      </c>
      <c r="G248" s="158">
        <v>8</v>
      </c>
      <c r="H248" s="158">
        <v>7</v>
      </c>
      <c r="I248" s="158">
        <v>6</v>
      </c>
      <c r="J248" s="14"/>
      <c r="K248" s="14"/>
      <c r="L248" s="14"/>
      <c r="M248" s="14"/>
      <c r="N248" s="14"/>
      <c r="O248" s="14"/>
      <c r="P248" s="1"/>
      <c r="Q248" s="68">
        <v>596.45000000000005</v>
      </c>
      <c r="R248" s="69"/>
      <c r="S248" s="69">
        <v>3873.72</v>
      </c>
      <c r="T248" s="70">
        <f t="shared" si="43"/>
        <v>4470.17</v>
      </c>
      <c r="U248" s="68">
        <v>711.32</v>
      </c>
      <c r="V248" s="69">
        <v>396.42</v>
      </c>
      <c r="W248" s="69">
        <v>5204.21</v>
      </c>
      <c r="X248" s="70">
        <f t="shared" si="44"/>
        <v>6311.95</v>
      </c>
      <c r="Y248" s="68">
        <v>297.33999999999997</v>
      </c>
      <c r="Z248" s="69">
        <v>829.07</v>
      </c>
      <c r="AA248" s="69">
        <v>6934.91</v>
      </c>
      <c r="AB248" s="70">
        <f t="shared" si="45"/>
        <v>8061.32</v>
      </c>
      <c r="AC248" s="166">
        <v>285.89</v>
      </c>
      <c r="AD248" s="167">
        <v>767.98</v>
      </c>
      <c r="AE248" s="167">
        <v>7040.89</v>
      </c>
      <c r="AF248" s="168">
        <f t="shared" si="46"/>
        <v>8094.76</v>
      </c>
      <c r="AG248" s="12">
        <v>122.21</v>
      </c>
      <c r="AH248" s="85">
        <v>556.57000000000005</v>
      </c>
      <c r="AI248" s="85">
        <v>8996.5300000000007</v>
      </c>
      <c r="AJ248" s="168">
        <f t="shared" si="47"/>
        <v>9675.3100000000013</v>
      </c>
      <c r="AK248" s="167">
        <v>257.70999999999998</v>
      </c>
      <c r="AL248" s="167">
        <v>217.09</v>
      </c>
      <c r="AM248" s="167">
        <v>6098.52</v>
      </c>
      <c r="AN248" s="168">
        <f t="shared" si="48"/>
        <v>6573.3200000000006</v>
      </c>
      <c r="AO248" s="12"/>
      <c r="AR248" s="9"/>
      <c r="AS248" s="12"/>
      <c r="AV248" s="9"/>
      <c r="AW248" s="12"/>
      <c r="AZ248" s="9"/>
      <c r="BA248" s="12"/>
      <c r="BD248" s="9"/>
      <c r="BE248" s="12"/>
      <c r="BH248" s="9"/>
      <c r="BI248" s="12"/>
      <c r="BL248" s="9"/>
      <c r="BM248" s="1"/>
      <c r="BN248" s="68">
        <v>42.28</v>
      </c>
      <c r="BO248" s="69"/>
      <c r="BP248" s="69">
        <v>1141.21</v>
      </c>
      <c r="BQ248" s="70">
        <f t="shared" si="75"/>
        <v>1183.49</v>
      </c>
      <c r="BR248" s="68">
        <v>268.24</v>
      </c>
      <c r="BS248" s="69"/>
      <c r="BT248" s="69">
        <v>1534.02</v>
      </c>
      <c r="BU248" s="70">
        <f t="shared" si="76"/>
        <v>1802.26</v>
      </c>
      <c r="BV248" s="69"/>
      <c r="BW248" s="69">
        <v>518.01</v>
      </c>
      <c r="BX248" s="69">
        <v>1627.62</v>
      </c>
      <c r="BY248" s="70">
        <f t="shared" si="77"/>
        <v>2145.63</v>
      </c>
      <c r="BZ248" s="198">
        <v>267.42</v>
      </c>
      <c r="CA248" s="199"/>
      <c r="CB248" s="201">
        <v>2002.49</v>
      </c>
      <c r="CC248" s="200">
        <f t="shared" si="74"/>
        <v>2269.91</v>
      </c>
      <c r="CD248" s="199"/>
      <c r="CE248" s="201">
        <v>556.57000000000005</v>
      </c>
      <c r="CF248" s="201">
        <v>2417.31</v>
      </c>
      <c r="CG248" s="200">
        <f t="shared" si="78"/>
        <v>2973.88</v>
      </c>
      <c r="CH248" s="201">
        <v>168.03</v>
      </c>
      <c r="CI248" s="202"/>
      <c r="CJ248" s="202"/>
      <c r="CK248" s="203">
        <f t="shared" si="79"/>
        <v>168.03</v>
      </c>
      <c r="CO248" s="9"/>
      <c r="CS248" s="9"/>
      <c r="CW248" s="9"/>
      <c r="DA248" s="9"/>
      <c r="DE248" s="9"/>
      <c r="DI248" s="9"/>
      <c r="DJ248" s="1"/>
      <c r="DK248" s="14"/>
      <c r="DL248" s="14"/>
      <c r="DM248" s="14"/>
      <c r="DN248" s="14"/>
      <c r="DO248" s="14"/>
      <c r="DP248" s="14"/>
      <c r="DQ248" s="14"/>
      <c r="DR248" s="14"/>
      <c r="DS248" s="14"/>
      <c r="DT248" s="14"/>
      <c r="DU248" s="14"/>
      <c r="DV248" s="14"/>
      <c r="DW248" s="1"/>
      <c r="DX248" s="12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9"/>
      <c r="EJ248" s="1"/>
      <c r="EK248" s="14"/>
      <c r="EL248" s="14"/>
      <c r="EM248" s="14"/>
      <c r="EN248" s="14"/>
      <c r="EO248" s="14"/>
      <c r="EP248" s="14"/>
      <c r="EQ248" s="14"/>
      <c r="ER248" s="14"/>
      <c r="ES248" s="14"/>
      <c r="EU248" s="14"/>
      <c r="EW248" s="1"/>
      <c r="EX248" s="14"/>
      <c r="EY248" s="14"/>
      <c r="EZ248" s="14"/>
      <c r="FA248" s="14"/>
      <c r="FB248" s="14"/>
      <c r="FC248" s="14"/>
      <c r="FD248" s="14"/>
      <c r="FE248" s="14"/>
      <c r="FF248" s="14"/>
      <c r="FH248" s="14"/>
      <c r="FJ248" s="1"/>
      <c r="FK248" s="14"/>
      <c r="FL248" s="14"/>
      <c r="FM248" s="14"/>
      <c r="FN248" s="14"/>
      <c r="FO248" s="14"/>
      <c r="FP248" s="14"/>
      <c r="FQ248" s="14"/>
      <c r="FR248" s="14"/>
      <c r="FS248" s="14"/>
      <c r="FT248" s="12"/>
      <c r="FU248" s="14"/>
      <c r="FV248" s="9"/>
    </row>
    <row r="249" spans="1:178" ht="14.65" thickBot="1" x14ac:dyDescent="0.5">
      <c r="A249" s="24" t="s">
        <v>71</v>
      </c>
      <c r="B249" s="9" t="s">
        <v>144</v>
      </c>
      <c r="C249" s="1"/>
      <c r="D249" s="14">
        <v>84</v>
      </c>
      <c r="E249" s="14">
        <v>87</v>
      </c>
      <c r="F249" s="14">
        <v>84</v>
      </c>
      <c r="G249" s="158">
        <v>70</v>
      </c>
      <c r="H249" s="158">
        <v>86</v>
      </c>
      <c r="I249" s="158">
        <v>83</v>
      </c>
      <c r="J249" s="14"/>
      <c r="K249" s="14"/>
      <c r="L249" s="14"/>
      <c r="M249" s="14"/>
      <c r="N249" s="14"/>
      <c r="O249" s="14"/>
      <c r="P249" s="1"/>
      <c r="Q249" s="68">
        <v>2591.06</v>
      </c>
      <c r="R249" s="69">
        <v>2066.31</v>
      </c>
      <c r="S249" s="69">
        <v>48477.83</v>
      </c>
      <c r="T249" s="70">
        <f t="shared" si="43"/>
        <v>53135.200000000004</v>
      </c>
      <c r="U249" s="68">
        <v>3379.68</v>
      </c>
      <c r="V249" s="69">
        <v>4779.53</v>
      </c>
      <c r="W249" s="69">
        <v>54150.39</v>
      </c>
      <c r="X249" s="70">
        <f t="shared" si="44"/>
        <v>62309.599999999999</v>
      </c>
      <c r="Y249" s="68">
        <v>2430.7199999999998</v>
      </c>
      <c r="Z249" s="69">
        <v>3903.02</v>
      </c>
      <c r="AA249" s="69">
        <v>63747.43</v>
      </c>
      <c r="AB249" s="70">
        <f t="shared" si="45"/>
        <v>70081.17</v>
      </c>
      <c r="AC249" s="166">
        <v>3052.81</v>
      </c>
      <c r="AD249" s="167">
        <v>5630.59</v>
      </c>
      <c r="AE249" s="167">
        <v>32038.63</v>
      </c>
      <c r="AF249" s="168">
        <f t="shared" si="46"/>
        <v>40722.03</v>
      </c>
      <c r="AG249" s="12">
        <v>6843.38</v>
      </c>
      <c r="AH249" s="85">
        <v>3226.65</v>
      </c>
      <c r="AI249" s="85">
        <v>35745</v>
      </c>
      <c r="AJ249" s="168">
        <f t="shared" si="47"/>
        <v>45815.03</v>
      </c>
      <c r="AK249" s="167">
        <v>1995.83</v>
      </c>
      <c r="AL249" s="167">
        <v>6360.24</v>
      </c>
      <c r="AM249" s="167">
        <v>38910.82</v>
      </c>
      <c r="AN249" s="168">
        <f t="shared" si="48"/>
        <v>47266.89</v>
      </c>
      <c r="AO249" s="12"/>
      <c r="AR249" s="9"/>
      <c r="AS249" s="12"/>
      <c r="AV249" s="9"/>
      <c r="AW249" s="12"/>
      <c r="AZ249" s="9"/>
      <c r="BA249" s="12"/>
      <c r="BD249" s="9"/>
      <c r="BE249" s="12"/>
      <c r="BH249" s="9"/>
      <c r="BI249" s="12"/>
      <c r="BL249" s="9"/>
      <c r="BM249" s="1"/>
      <c r="BN249" s="68">
        <v>827.36</v>
      </c>
      <c r="BO249" s="69">
        <v>1003.23</v>
      </c>
      <c r="BP249" s="69">
        <v>31113.93</v>
      </c>
      <c r="BQ249" s="70">
        <f t="shared" si="75"/>
        <v>32944.520000000004</v>
      </c>
      <c r="BR249" s="68">
        <v>2037.93</v>
      </c>
      <c r="BS249" s="69">
        <v>2899.8</v>
      </c>
      <c r="BT249" s="69">
        <v>35205.83</v>
      </c>
      <c r="BU249" s="70">
        <f t="shared" si="76"/>
        <v>40143.560000000005</v>
      </c>
      <c r="BV249" s="69">
        <v>403.62</v>
      </c>
      <c r="BW249" s="69">
        <v>3220.51</v>
      </c>
      <c r="BX249" s="69">
        <v>41417.160000000003</v>
      </c>
      <c r="BY249" s="70">
        <f t="shared" si="77"/>
        <v>45041.29</v>
      </c>
      <c r="BZ249" s="198">
        <v>876.64</v>
      </c>
      <c r="CA249" s="201">
        <v>3586.05</v>
      </c>
      <c r="CB249" s="201">
        <v>8874.4500000000007</v>
      </c>
      <c r="CC249" s="200">
        <f t="shared" si="74"/>
        <v>13337.140000000001</v>
      </c>
      <c r="CD249" s="201">
        <v>4235.1099999999997</v>
      </c>
      <c r="CE249" s="201">
        <v>1327.5</v>
      </c>
      <c r="CF249" s="201">
        <v>12863.95</v>
      </c>
      <c r="CG249" s="200">
        <f t="shared" si="78"/>
        <v>18426.560000000001</v>
      </c>
      <c r="CH249" s="201">
        <v>374.57</v>
      </c>
      <c r="CI249" s="201">
        <v>5094.26</v>
      </c>
      <c r="CJ249" s="201">
        <v>13252.94</v>
      </c>
      <c r="CK249" s="203">
        <f t="shared" si="79"/>
        <v>18721.77</v>
      </c>
      <c r="CO249" s="9"/>
      <c r="CS249" s="9"/>
      <c r="CW249" s="9"/>
      <c r="DA249" s="9"/>
      <c r="DE249" s="9"/>
      <c r="DI249" s="9"/>
      <c r="DJ249" s="1"/>
      <c r="DK249" s="14">
        <v>3896.73</v>
      </c>
      <c r="DL249" s="14"/>
      <c r="DM249" s="14"/>
      <c r="DN249" s="14"/>
      <c r="DO249" s="14"/>
      <c r="DP249" s="14"/>
      <c r="DQ249" s="14"/>
      <c r="DR249" s="14"/>
      <c r="DS249" s="14"/>
      <c r="DT249" s="14"/>
      <c r="DU249" s="14"/>
      <c r="DV249" s="14"/>
      <c r="DW249" s="1"/>
      <c r="DX249" s="12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9"/>
      <c r="EJ249" s="1"/>
      <c r="EK249" s="14">
        <v>3</v>
      </c>
      <c r="EL249" s="14"/>
      <c r="EM249" s="14"/>
      <c r="EN249" s="14"/>
      <c r="EO249" s="14"/>
      <c r="EP249" s="14"/>
      <c r="EQ249" s="14"/>
      <c r="ER249" s="14"/>
      <c r="ES249" s="14"/>
      <c r="EU249" s="14"/>
      <c r="EW249" s="1"/>
      <c r="EX249" s="14">
        <v>3896.73</v>
      </c>
      <c r="EY249" s="14"/>
      <c r="EZ249" s="14"/>
      <c r="FA249" s="14"/>
      <c r="FB249" s="14"/>
      <c r="FC249" s="14"/>
      <c r="FD249" s="14"/>
      <c r="FE249" s="14"/>
      <c r="FF249" s="14"/>
      <c r="FH249" s="14"/>
      <c r="FJ249" s="1"/>
      <c r="FK249" s="14"/>
      <c r="FL249" s="14">
        <v>-100</v>
      </c>
      <c r="FM249" s="14"/>
      <c r="FN249" s="14"/>
      <c r="FO249" s="14"/>
      <c r="FP249" s="14"/>
      <c r="FQ249" s="14"/>
      <c r="FR249" s="14"/>
      <c r="FS249" s="14"/>
      <c r="FT249" s="12"/>
      <c r="FU249" s="14"/>
      <c r="FV249" s="9"/>
    </row>
    <row r="250" spans="1:178" ht="14.65" thickBot="1" x14ac:dyDescent="0.5">
      <c r="A250" s="24" t="s">
        <v>72</v>
      </c>
      <c r="B250" s="9" t="s">
        <v>144</v>
      </c>
      <c r="C250" s="1"/>
      <c r="D250" s="14">
        <v>79</v>
      </c>
      <c r="E250" s="14">
        <v>72</v>
      </c>
      <c r="F250" s="14">
        <v>64</v>
      </c>
      <c r="G250" s="158">
        <v>74</v>
      </c>
      <c r="H250" s="158">
        <v>65</v>
      </c>
      <c r="I250" s="158">
        <v>76</v>
      </c>
      <c r="J250" s="14"/>
      <c r="K250" s="14"/>
      <c r="L250" s="14"/>
      <c r="M250" s="14"/>
      <c r="N250" s="14"/>
      <c r="O250" s="14"/>
      <c r="P250" s="1"/>
      <c r="Q250" s="68">
        <v>2887.89</v>
      </c>
      <c r="R250" s="69">
        <v>3467.08</v>
      </c>
      <c r="S250" s="69">
        <v>49873.79</v>
      </c>
      <c r="T250" s="70">
        <f t="shared" si="43"/>
        <v>56228.76</v>
      </c>
      <c r="U250" s="68">
        <v>4375.32</v>
      </c>
      <c r="V250" s="69">
        <v>2073.1999999999998</v>
      </c>
      <c r="W250" s="69">
        <v>54464.160000000003</v>
      </c>
      <c r="X250" s="70">
        <f t="shared" si="44"/>
        <v>60912.68</v>
      </c>
      <c r="Y250" s="68">
        <v>2882.75</v>
      </c>
      <c r="Z250" s="69">
        <v>3084.63</v>
      </c>
      <c r="AA250" s="69">
        <v>58172.27</v>
      </c>
      <c r="AB250" s="70">
        <f t="shared" si="45"/>
        <v>64139.649999999994</v>
      </c>
      <c r="AC250" s="166">
        <v>6597.91</v>
      </c>
      <c r="AD250" s="167">
        <v>2547.33</v>
      </c>
      <c r="AE250" s="167">
        <v>51051.25</v>
      </c>
      <c r="AF250" s="168">
        <f t="shared" si="46"/>
        <v>60196.49</v>
      </c>
      <c r="AG250" s="12">
        <v>3480.55</v>
      </c>
      <c r="AH250" s="85">
        <v>4055.05</v>
      </c>
      <c r="AI250" s="85">
        <v>52163.56</v>
      </c>
      <c r="AJ250" s="168">
        <f t="shared" si="47"/>
        <v>59699.159999999996</v>
      </c>
      <c r="AK250" s="167">
        <v>3751.42</v>
      </c>
      <c r="AL250" s="167">
        <v>2556.81</v>
      </c>
      <c r="AM250" s="167">
        <v>54900.07</v>
      </c>
      <c r="AN250" s="168">
        <f t="shared" si="48"/>
        <v>61208.3</v>
      </c>
      <c r="AO250" s="12"/>
      <c r="AR250" s="9"/>
      <c r="AS250" s="12"/>
      <c r="AV250" s="9"/>
      <c r="AW250" s="12"/>
      <c r="AZ250" s="9"/>
      <c r="BA250" s="12"/>
      <c r="BD250" s="9"/>
      <c r="BE250" s="12"/>
      <c r="BH250" s="9"/>
      <c r="BI250" s="12"/>
      <c r="BL250" s="9"/>
      <c r="BM250" s="1"/>
      <c r="BN250" s="68">
        <v>394.48</v>
      </c>
      <c r="BO250" s="69">
        <v>518.97</v>
      </c>
      <c r="BP250" s="69">
        <v>13200.07</v>
      </c>
      <c r="BQ250" s="70">
        <f t="shared" si="75"/>
        <v>14113.52</v>
      </c>
      <c r="BR250" s="68">
        <v>610.6</v>
      </c>
      <c r="BS250" s="69">
        <v>1162.32</v>
      </c>
      <c r="BT250" s="69">
        <v>12217.43</v>
      </c>
      <c r="BU250" s="70">
        <f t="shared" si="76"/>
        <v>13990.35</v>
      </c>
      <c r="BV250" s="69">
        <v>820.19</v>
      </c>
      <c r="BW250" s="69">
        <v>312.02</v>
      </c>
      <c r="BX250" s="69">
        <v>13115.3</v>
      </c>
      <c r="BY250" s="70">
        <f t="shared" si="77"/>
        <v>14247.509999999998</v>
      </c>
      <c r="BZ250" s="198">
        <v>1115.5</v>
      </c>
      <c r="CA250" s="199"/>
      <c r="CB250" s="201">
        <v>5270.49</v>
      </c>
      <c r="CC250" s="200">
        <f t="shared" si="74"/>
        <v>6385.99</v>
      </c>
      <c r="CD250" s="201">
        <v>1351.46</v>
      </c>
      <c r="CE250" s="201">
        <v>1439.73</v>
      </c>
      <c r="CF250" s="201">
        <v>1587.52</v>
      </c>
      <c r="CG250" s="200">
        <f t="shared" si="78"/>
        <v>4378.71</v>
      </c>
      <c r="CH250" s="201">
        <v>682.69</v>
      </c>
      <c r="CI250" s="201">
        <v>97.91</v>
      </c>
      <c r="CJ250" s="201">
        <v>1272.8599999999999</v>
      </c>
      <c r="CK250" s="203">
        <f t="shared" si="79"/>
        <v>2053.46</v>
      </c>
      <c r="CO250" s="9"/>
      <c r="CS250" s="9"/>
      <c r="CW250" s="9"/>
      <c r="DA250" s="9"/>
      <c r="DE250" s="9"/>
      <c r="DI250" s="9"/>
      <c r="DJ250" s="1"/>
      <c r="DK250" s="14">
        <v>757.23</v>
      </c>
      <c r="DL250" s="14">
        <v>1520.36</v>
      </c>
      <c r="DM250" s="14">
        <v>80.77</v>
      </c>
      <c r="DN250" s="14"/>
      <c r="DO250" s="14"/>
      <c r="DP250" s="14"/>
      <c r="DQ250" s="14"/>
      <c r="DR250" s="14"/>
      <c r="DS250" s="14"/>
      <c r="DT250" s="14"/>
      <c r="DU250" s="14"/>
      <c r="DV250" s="14"/>
      <c r="DW250" s="1"/>
      <c r="DX250" s="12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9"/>
      <c r="EJ250" s="1"/>
      <c r="EK250" s="14">
        <v>1</v>
      </c>
      <c r="EL250" s="14">
        <v>1</v>
      </c>
      <c r="EM250" s="14">
        <v>1</v>
      </c>
      <c r="EN250" s="14"/>
      <c r="EO250" s="14"/>
      <c r="EP250" s="14"/>
      <c r="EQ250" s="14"/>
      <c r="ER250" s="14"/>
      <c r="ES250" s="14"/>
      <c r="EU250" s="14"/>
      <c r="EW250" s="1"/>
      <c r="EX250" s="14">
        <v>757.23</v>
      </c>
      <c r="EY250" s="14">
        <v>1520.36</v>
      </c>
      <c r="EZ250" s="14">
        <v>80.77</v>
      </c>
      <c r="FA250" s="14"/>
      <c r="FB250" s="14"/>
      <c r="FC250" s="14"/>
      <c r="FD250" s="14"/>
      <c r="FE250" s="14"/>
      <c r="FF250" s="14"/>
      <c r="FH250" s="14"/>
      <c r="FJ250" s="1"/>
      <c r="FK250" s="14"/>
      <c r="FL250" s="14"/>
      <c r="FM250" s="14"/>
      <c r="FN250" s="14"/>
      <c r="FO250" s="14"/>
      <c r="FP250" s="14"/>
      <c r="FQ250" s="14"/>
      <c r="FR250" s="14"/>
      <c r="FS250" s="14"/>
      <c r="FT250" s="12"/>
      <c r="FU250" s="14"/>
      <c r="FV250" s="9"/>
    </row>
    <row r="251" spans="1:178" ht="14.65" thickBot="1" x14ac:dyDescent="0.5">
      <c r="A251" s="24" t="s">
        <v>73</v>
      </c>
      <c r="B251" s="9" t="s">
        <v>144</v>
      </c>
      <c r="C251" s="1"/>
      <c r="D251" s="14">
        <v>62</v>
      </c>
      <c r="E251" s="14">
        <v>58</v>
      </c>
      <c r="F251" s="14">
        <v>48</v>
      </c>
      <c r="G251" s="158">
        <v>43</v>
      </c>
      <c r="H251" s="158">
        <v>55</v>
      </c>
      <c r="I251" s="158">
        <v>43</v>
      </c>
      <c r="J251" s="14"/>
      <c r="K251" s="14"/>
      <c r="L251" s="14"/>
      <c r="M251" s="14"/>
      <c r="N251" s="14"/>
      <c r="O251" s="14"/>
      <c r="P251" s="1"/>
      <c r="Q251" s="68">
        <v>3996.73</v>
      </c>
      <c r="R251" s="69">
        <v>2270.17</v>
      </c>
      <c r="S251" s="69">
        <v>15414.39</v>
      </c>
      <c r="T251" s="70">
        <f t="shared" si="43"/>
        <v>21681.29</v>
      </c>
      <c r="U251" s="68">
        <v>3051.69</v>
      </c>
      <c r="V251" s="69">
        <v>5658.56</v>
      </c>
      <c r="W251" s="69">
        <v>16349.53</v>
      </c>
      <c r="X251" s="70">
        <f t="shared" si="44"/>
        <v>25059.78</v>
      </c>
      <c r="Y251" s="68">
        <v>1710.2</v>
      </c>
      <c r="Z251" s="69">
        <v>3527.82</v>
      </c>
      <c r="AA251" s="69">
        <v>17021.07</v>
      </c>
      <c r="AB251" s="70">
        <f t="shared" si="45"/>
        <v>22259.09</v>
      </c>
      <c r="AC251" s="166">
        <v>2665.24</v>
      </c>
      <c r="AD251" s="167">
        <v>1335.98</v>
      </c>
      <c r="AE251" s="167">
        <v>10827.97</v>
      </c>
      <c r="AF251" s="168">
        <f t="shared" si="46"/>
        <v>14829.189999999999</v>
      </c>
      <c r="AG251" s="12">
        <v>3038.09</v>
      </c>
      <c r="AH251" s="85">
        <v>4203.28</v>
      </c>
      <c r="AI251" s="85">
        <v>9201.93</v>
      </c>
      <c r="AJ251" s="168">
        <f t="shared" si="47"/>
        <v>16443.3</v>
      </c>
      <c r="AK251" s="167">
        <v>1046.7</v>
      </c>
      <c r="AL251" s="167">
        <v>2586.87</v>
      </c>
      <c r="AM251" s="167">
        <v>9978.7800000000007</v>
      </c>
      <c r="AN251" s="168">
        <f t="shared" si="48"/>
        <v>13612.35</v>
      </c>
      <c r="AO251" s="12"/>
      <c r="AR251" s="9"/>
      <c r="AS251" s="12"/>
      <c r="AV251" s="9"/>
      <c r="AW251" s="12"/>
      <c r="AZ251" s="9"/>
      <c r="BA251" s="12"/>
      <c r="BD251" s="9"/>
      <c r="BE251" s="12"/>
      <c r="BH251" s="9"/>
      <c r="BI251" s="12"/>
      <c r="BL251" s="9"/>
      <c r="BM251" s="1"/>
      <c r="BN251" s="68">
        <v>1062.95</v>
      </c>
      <c r="BO251" s="69">
        <v>614.51</v>
      </c>
      <c r="BP251" s="69">
        <v>6917.49</v>
      </c>
      <c r="BQ251" s="70">
        <f t="shared" si="75"/>
        <v>8594.9500000000007</v>
      </c>
      <c r="BR251" s="68">
        <v>748.27</v>
      </c>
      <c r="BS251" s="69">
        <v>2761.36</v>
      </c>
      <c r="BT251" s="69">
        <v>6235.54</v>
      </c>
      <c r="BU251" s="70">
        <f t="shared" si="76"/>
        <v>9745.17</v>
      </c>
      <c r="BV251" s="69">
        <v>228.67</v>
      </c>
      <c r="BW251" s="69">
        <v>2079.6999999999998</v>
      </c>
      <c r="BX251" s="69">
        <v>9008.2900000000009</v>
      </c>
      <c r="BY251" s="70">
        <f t="shared" si="77"/>
        <v>11316.66</v>
      </c>
      <c r="BZ251" s="198">
        <v>1263.51</v>
      </c>
      <c r="CA251" s="201">
        <v>255.41</v>
      </c>
      <c r="CB251" s="201">
        <v>2538</v>
      </c>
      <c r="CC251" s="200">
        <f t="shared" si="74"/>
        <v>4056.92</v>
      </c>
      <c r="CD251" s="201">
        <v>414.15</v>
      </c>
      <c r="CE251" s="201">
        <v>2792.64</v>
      </c>
      <c r="CF251" s="201">
        <v>2955.68</v>
      </c>
      <c r="CG251" s="200">
        <f t="shared" si="78"/>
        <v>6162.4699999999993</v>
      </c>
      <c r="CH251" s="201">
        <v>11.43</v>
      </c>
      <c r="CI251" s="201">
        <v>340.61</v>
      </c>
      <c r="CJ251" s="201">
        <v>4705.1499999999996</v>
      </c>
      <c r="CK251" s="203">
        <f t="shared" si="79"/>
        <v>5057.1899999999996</v>
      </c>
      <c r="CO251" s="9"/>
      <c r="CS251" s="9"/>
      <c r="CW251" s="9"/>
      <c r="DA251" s="9"/>
      <c r="DE251" s="9"/>
      <c r="DI251" s="9"/>
      <c r="DJ251" s="1"/>
      <c r="DK251" s="14"/>
      <c r="DL251" s="14">
        <v>175.9</v>
      </c>
      <c r="DM251" s="14">
        <v>978</v>
      </c>
      <c r="DN251" s="14"/>
      <c r="DO251" s="14"/>
      <c r="DP251" s="14"/>
      <c r="DQ251" s="14"/>
      <c r="DR251" s="14"/>
      <c r="DS251" s="14"/>
      <c r="DT251" s="14"/>
      <c r="DU251" s="14"/>
      <c r="DV251" s="14"/>
      <c r="DW251" s="1"/>
      <c r="DX251" s="12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9"/>
      <c r="EJ251" s="1"/>
      <c r="EK251" s="14"/>
      <c r="EL251" s="14">
        <v>1</v>
      </c>
      <c r="EM251" s="14">
        <v>2</v>
      </c>
      <c r="EN251" s="14"/>
      <c r="EO251" s="14"/>
      <c r="EP251" s="14"/>
      <c r="EQ251" s="14"/>
      <c r="ER251" s="14"/>
      <c r="ES251" s="14"/>
      <c r="EU251" s="14"/>
      <c r="EW251" s="1"/>
      <c r="EX251" s="14"/>
      <c r="EY251" s="14">
        <v>175.9</v>
      </c>
      <c r="EZ251" s="14">
        <v>978</v>
      </c>
      <c r="FA251" s="14"/>
      <c r="FB251" s="14"/>
      <c r="FC251" s="14"/>
      <c r="FD251" s="14"/>
      <c r="FE251" s="14"/>
      <c r="FF251" s="14"/>
      <c r="FH251" s="14"/>
      <c r="FJ251" s="1"/>
      <c r="FK251" s="14">
        <v>-19.43</v>
      </c>
      <c r="FL251" s="14"/>
      <c r="FM251" s="14">
        <v>-809.84</v>
      </c>
      <c r="FN251" s="14"/>
      <c r="FO251" s="14"/>
      <c r="FP251" s="14"/>
      <c r="FQ251" s="14"/>
      <c r="FR251" s="14"/>
      <c r="FS251" s="14"/>
      <c r="FT251" s="12"/>
      <c r="FU251" s="14"/>
      <c r="FV251" s="9"/>
    </row>
    <row r="252" spans="1:178" ht="14.65" thickBot="1" x14ac:dyDescent="0.5">
      <c r="A252" s="24" t="s">
        <v>74</v>
      </c>
      <c r="B252" s="9" t="s">
        <v>144</v>
      </c>
      <c r="C252" s="1"/>
      <c r="D252" s="14">
        <v>14</v>
      </c>
      <c r="E252" s="14">
        <v>18</v>
      </c>
      <c r="F252" s="14">
        <v>15</v>
      </c>
      <c r="G252" s="158">
        <v>18</v>
      </c>
      <c r="H252" s="158">
        <v>18</v>
      </c>
      <c r="I252" s="158">
        <v>18</v>
      </c>
      <c r="J252" s="14"/>
      <c r="K252" s="14"/>
      <c r="L252" s="14"/>
      <c r="M252" s="14"/>
      <c r="N252" s="14"/>
      <c r="O252" s="14"/>
      <c r="P252" s="1"/>
      <c r="Q252" s="68">
        <v>677.17</v>
      </c>
      <c r="R252" s="69">
        <v>1614.73</v>
      </c>
      <c r="S252" s="69">
        <v>8077.3</v>
      </c>
      <c r="T252" s="70">
        <f t="shared" si="43"/>
        <v>10369.200000000001</v>
      </c>
      <c r="U252" s="68">
        <v>2062.69</v>
      </c>
      <c r="V252" s="69">
        <v>385.52</v>
      </c>
      <c r="W252" s="69">
        <v>9871.0300000000007</v>
      </c>
      <c r="X252" s="70">
        <f t="shared" si="44"/>
        <v>12319.240000000002</v>
      </c>
      <c r="Y252" s="68">
        <v>708.59</v>
      </c>
      <c r="Z252" s="69">
        <v>2348.16</v>
      </c>
      <c r="AA252" s="69">
        <v>8798</v>
      </c>
      <c r="AB252" s="70">
        <f t="shared" si="45"/>
        <v>11854.75</v>
      </c>
      <c r="AC252" s="166">
        <v>1098.5999999999999</v>
      </c>
      <c r="AD252" s="167">
        <v>1286.22</v>
      </c>
      <c r="AE252" s="167">
        <v>9653.2800000000007</v>
      </c>
      <c r="AF252" s="168">
        <f t="shared" si="46"/>
        <v>12038.1</v>
      </c>
      <c r="AG252" s="12">
        <v>874.59</v>
      </c>
      <c r="AH252" s="85">
        <v>1695.19</v>
      </c>
      <c r="AI252" s="85">
        <v>9446.8700000000008</v>
      </c>
      <c r="AJ252" s="168">
        <f t="shared" si="47"/>
        <v>12016.650000000001</v>
      </c>
      <c r="AK252" s="167">
        <v>242.74</v>
      </c>
      <c r="AL252" s="167">
        <v>508.43</v>
      </c>
      <c r="AM252" s="167">
        <v>11021.77</v>
      </c>
      <c r="AN252" s="168">
        <f t="shared" si="48"/>
        <v>11772.94</v>
      </c>
      <c r="AO252" s="12"/>
      <c r="AR252" s="9"/>
      <c r="AS252" s="12"/>
      <c r="AV252" s="9"/>
      <c r="AW252" s="12"/>
      <c r="AZ252" s="9"/>
      <c r="BA252" s="12"/>
      <c r="BD252" s="9"/>
      <c r="BE252" s="12"/>
      <c r="BH252" s="9"/>
      <c r="BI252" s="12"/>
      <c r="BL252" s="9"/>
      <c r="BM252" s="1"/>
      <c r="BN252" s="68"/>
      <c r="BO252" s="69">
        <v>868.27</v>
      </c>
      <c r="BP252" s="69">
        <v>1504.64</v>
      </c>
      <c r="BQ252" s="70">
        <f t="shared" si="75"/>
        <v>2372.91</v>
      </c>
      <c r="BR252" s="68">
        <v>266.63</v>
      </c>
      <c r="BS252" s="69">
        <v>385.52</v>
      </c>
      <c r="BT252" s="69">
        <v>3340.45</v>
      </c>
      <c r="BU252" s="70">
        <f t="shared" si="76"/>
        <v>3992.6</v>
      </c>
      <c r="BV252" s="69">
        <v>340.51</v>
      </c>
      <c r="BW252" s="69">
        <v>1374.09</v>
      </c>
      <c r="BX252" s="69">
        <v>2376.15</v>
      </c>
      <c r="BY252" s="70">
        <f t="shared" si="77"/>
        <v>4090.75</v>
      </c>
      <c r="BZ252" s="198">
        <v>274.02999999999997</v>
      </c>
      <c r="CA252" s="201">
        <v>804.24</v>
      </c>
      <c r="CB252" s="201">
        <v>3181.86</v>
      </c>
      <c r="CC252" s="200">
        <f t="shared" si="74"/>
        <v>4260.13</v>
      </c>
      <c r="CD252" s="199"/>
      <c r="CE252" s="201">
        <v>430.92</v>
      </c>
      <c r="CF252" s="201">
        <v>1830.54</v>
      </c>
      <c r="CG252" s="200">
        <f t="shared" si="78"/>
        <v>2261.46</v>
      </c>
      <c r="CH252" s="202"/>
      <c r="CI252" s="202"/>
      <c r="CJ252" s="201">
        <v>1010.08</v>
      </c>
      <c r="CK252" s="203">
        <f t="shared" si="79"/>
        <v>1010.08</v>
      </c>
      <c r="CO252" s="9"/>
      <c r="CS252" s="9"/>
      <c r="CW252" s="9"/>
      <c r="DA252" s="9"/>
      <c r="DE252" s="9"/>
      <c r="DI252" s="9"/>
      <c r="DJ252" s="1"/>
      <c r="DK252" s="14"/>
      <c r="DL252" s="14"/>
      <c r="DM252" s="14"/>
      <c r="DN252" s="14"/>
      <c r="DO252" s="14"/>
      <c r="DP252" s="14"/>
      <c r="DQ252" s="14"/>
      <c r="DR252" s="14"/>
      <c r="DS252" s="14"/>
      <c r="DT252" s="14"/>
      <c r="DU252" s="14"/>
      <c r="DV252" s="14"/>
      <c r="DW252" s="1"/>
      <c r="DX252" s="12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9"/>
      <c r="EJ252" s="1"/>
      <c r="EK252" s="14"/>
      <c r="EL252" s="14"/>
      <c r="EM252" s="14"/>
      <c r="EN252" s="14"/>
      <c r="EO252" s="14"/>
      <c r="EP252" s="14"/>
      <c r="EQ252" s="14"/>
      <c r="ER252" s="14"/>
      <c r="ES252" s="14"/>
      <c r="EU252" s="14"/>
      <c r="EW252" s="1"/>
      <c r="EX252" s="14"/>
      <c r="EY252" s="14"/>
      <c r="EZ252" s="14"/>
      <c r="FA252" s="14"/>
      <c r="FB252" s="14"/>
      <c r="FC252" s="14"/>
      <c r="FD252" s="14"/>
      <c r="FE252" s="14"/>
      <c r="FF252" s="14"/>
      <c r="FH252" s="14"/>
      <c r="FJ252" s="1"/>
      <c r="FK252" s="14"/>
      <c r="FL252" s="14"/>
      <c r="FM252" s="14"/>
      <c r="FN252" s="14"/>
      <c r="FO252" s="14"/>
      <c r="FP252" s="14"/>
      <c r="FQ252" s="14"/>
      <c r="FR252" s="14"/>
      <c r="FS252" s="14"/>
      <c r="FT252" s="12"/>
      <c r="FU252" s="14"/>
      <c r="FV252" s="9"/>
    </row>
    <row r="253" spans="1:178" ht="14.65" thickBot="1" x14ac:dyDescent="0.5">
      <c r="A253" s="24" t="s">
        <v>75</v>
      </c>
      <c r="B253" s="9" t="s">
        <v>144</v>
      </c>
      <c r="C253" s="1"/>
      <c r="D253" s="14"/>
      <c r="E253" s="14"/>
      <c r="F253" s="14"/>
      <c r="G253" s="160"/>
      <c r="H253" s="159"/>
      <c r="I253" s="159"/>
      <c r="J253" s="14"/>
      <c r="K253" s="14"/>
      <c r="L253" s="14"/>
      <c r="M253" s="14"/>
      <c r="N253" s="14"/>
      <c r="O253" s="14"/>
      <c r="P253" s="1"/>
      <c r="Q253" s="68"/>
      <c r="R253" s="69"/>
      <c r="S253" s="69"/>
      <c r="T253" s="70">
        <f t="shared" si="43"/>
        <v>0</v>
      </c>
      <c r="U253" s="68"/>
      <c r="V253" s="69"/>
      <c r="W253" s="69"/>
      <c r="X253" s="70">
        <f t="shared" si="44"/>
        <v>0</v>
      </c>
      <c r="Y253" s="68"/>
      <c r="Z253" s="69"/>
      <c r="AA253" s="69"/>
      <c r="AB253" s="70">
        <f t="shared" si="45"/>
        <v>0</v>
      </c>
      <c r="AC253" s="172"/>
      <c r="AD253" s="170"/>
      <c r="AE253" s="170"/>
      <c r="AF253" s="168">
        <f t="shared" si="46"/>
        <v>0</v>
      </c>
      <c r="AG253" s="12"/>
      <c r="AH253" s="85"/>
      <c r="AI253" s="85"/>
      <c r="AJ253" s="168">
        <f t="shared" si="47"/>
        <v>0</v>
      </c>
      <c r="AK253" s="169"/>
      <c r="AL253" s="169"/>
      <c r="AM253" s="169"/>
      <c r="AN253" s="168">
        <f t="shared" si="48"/>
        <v>0</v>
      </c>
      <c r="AO253" s="12"/>
      <c r="AR253" s="9"/>
      <c r="AS253" s="12"/>
      <c r="AV253" s="9"/>
      <c r="AW253" s="12"/>
      <c r="AZ253" s="9"/>
      <c r="BA253" s="12"/>
      <c r="BD253" s="9"/>
      <c r="BE253" s="12"/>
      <c r="BH253" s="9"/>
      <c r="BI253" s="12"/>
      <c r="BL253" s="9"/>
      <c r="BM253" s="1"/>
      <c r="BN253" s="68"/>
      <c r="BO253" s="69"/>
      <c r="BP253" s="69"/>
      <c r="BQ253" s="70">
        <f t="shared" si="75"/>
        <v>0</v>
      </c>
      <c r="BR253" s="68"/>
      <c r="BS253" s="69"/>
      <c r="BT253" s="69"/>
      <c r="BU253" s="70">
        <f t="shared" si="76"/>
        <v>0</v>
      </c>
      <c r="BV253" s="69"/>
      <c r="BW253" s="69"/>
      <c r="BX253" s="69"/>
      <c r="BY253" s="70">
        <f t="shared" si="77"/>
        <v>0</v>
      </c>
      <c r="BZ253" s="204"/>
      <c r="CA253" s="199"/>
      <c r="CB253" s="199"/>
      <c r="CC253" s="200">
        <f t="shared" si="74"/>
        <v>0</v>
      </c>
      <c r="CD253" s="199"/>
      <c r="CE253" s="199"/>
      <c r="CF253" s="199"/>
      <c r="CG253" s="200">
        <f t="shared" si="78"/>
        <v>0</v>
      </c>
      <c r="CH253" s="202"/>
      <c r="CI253" s="202"/>
      <c r="CJ253" s="202"/>
      <c r="CK253" s="203">
        <f t="shared" si="79"/>
        <v>0</v>
      </c>
      <c r="CO253" s="9"/>
      <c r="CS253" s="9"/>
      <c r="CW253" s="9"/>
      <c r="DA253" s="9"/>
      <c r="DE253" s="9"/>
      <c r="DI253" s="9"/>
      <c r="DJ253" s="1"/>
      <c r="DK253" s="14"/>
      <c r="DL253" s="14"/>
      <c r="DM253" s="14"/>
      <c r="DN253" s="14"/>
      <c r="DO253" s="14"/>
      <c r="DP253" s="14"/>
      <c r="DQ253" s="14"/>
      <c r="DR253" s="14"/>
      <c r="DS253" s="14"/>
      <c r="DT253" s="14"/>
      <c r="DU253" s="14"/>
      <c r="DV253" s="14"/>
      <c r="DW253" s="1"/>
      <c r="DX253" s="12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9"/>
      <c r="EJ253" s="1"/>
      <c r="EK253" s="14"/>
      <c r="EL253" s="14"/>
      <c r="EM253" s="14"/>
      <c r="EN253" s="14"/>
      <c r="EO253" s="14"/>
      <c r="EP253" s="14"/>
      <c r="EQ253" s="14"/>
      <c r="ER253" s="14"/>
      <c r="ES253" s="14"/>
      <c r="EU253" s="14"/>
      <c r="EW253" s="1"/>
      <c r="EX253" s="14"/>
      <c r="EY253" s="14"/>
      <c r="EZ253" s="14"/>
      <c r="FA253" s="14"/>
      <c r="FB253" s="14"/>
      <c r="FC253" s="14"/>
      <c r="FD253" s="14"/>
      <c r="FE253" s="14"/>
      <c r="FF253" s="14"/>
      <c r="FH253" s="14"/>
      <c r="FJ253" s="1"/>
      <c r="FK253" s="14"/>
      <c r="FL253" s="14"/>
      <c r="FM253" s="14"/>
      <c r="FN253" s="14"/>
      <c r="FO253" s="14"/>
      <c r="FP253" s="14"/>
      <c r="FQ253" s="14"/>
      <c r="FR253" s="14"/>
      <c r="FS253" s="14"/>
      <c r="FT253" s="12"/>
      <c r="FU253" s="14"/>
      <c r="FV253" s="9"/>
    </row>
    <row r="254" spans="1:178" ht="14.65" thickBot="1" x14ac:dyDescent="0.5">
      <c r="A254" s="24" t="s">
        <v>76</v>
      </c>
      <c r="B254" s="9" t="s">
        <v>144</v>
      </c>
      <c r="C254" s="1"/>
      <c r="D254" s="14"/>
      <c r="E254" s="14"/>
      <c r="F254" s="14"/>
      <c r="G254" s="160"/>
      <c r="H254" s="159"/>
      <c r="I254" s="159"/>
      <c r="J254" s="14"/>
      <c r="K254" s="14"/>
      <c r="L254" s="14"/>
      <c r="M254" s="14"/>
      <c r="N254" s="14"/>
      <c r="O254" s="14"/>
      <c r="P254" s="1"/>
      <c r="Q254" s="68"/>
      <c r="R254" s="69"/>
      <c r="S254" s="69"/>
      <c r="T254" s="70">
        <f t="shared" si="43"/>
        <v>0</v>
      </c>
      <c r="U254" s="68"/>
      <c r="V254" s="69"/>
      <c r="W254" s="69"/>
      <c r="X254" s="70">
        <f t="shared" si="44"/>
        <v>0</v>
      </c>
      <c r="Y254" s="68"/>
      <c r="Z254" s="69"/>
      <c r="AA254" s="69"/>
      <c r="AB254" s="70">
        <f t="shared" si="45"/>
        <v>0</v>
      </c>
      <c r="AC254" s="172"/>
      <c r="AD254" s="170"/>
      <c r="AE254" s="170"/>
      <c r="AF254" s="168">
        <f t="shared" si="46"/>
        <v>0</v>
      </c>
      <c r="AG254" s="12"/>
      <c r="AH254" s="85"/>
      <c r="AI254" s="85"/>
      <c r="AJ254" s="168">
        <f t="shared" si="47"/>
        <v>0</v>
      </c>
      <c r="AK254" s="169"/>
      <c r="AL254" s="169"/>
      <c r="AM254" s="169"/>
      <c r="AN254" s="168">
        <f t="shared" si="48"/>
        <v>0</v>
      </c>
      <c r="AO254" s="12"/>
      <c r="AR254" s="9"/>
      <c r="AS254" s="12"/>
      <c r="AV254" s="9"/>
      <c r="AW254" s="12"/>
      <c r="AZ254" s="9"/>
      <c r="BA254" s="12"/>
      <c r="BD254" s="9"/>
      <c r="BE254" s="12"/>
      <c r="BH254" s="9"/>
      <c r="BI254" s="12"/>
      <c r="BL254" s="9"/>
      <c r="BM254" s="1"/>
      <c r="BN254" s="68"/>
      <c r="BO254" s="69"/>
      <c r="BP254" s="69"/>
      <c r="BQ254" s="70">
        <f t="shared" si="75"/>
        <v>0</v>
      </c>
      <c r="BR254" s="68"/>
      <c r="BS254" s="69"/>
      <c r="BT254" s="69"/>
      <c r="BU254" s="70">
        <f t="shared" si="76"/>
        <v>0</v>
      </c>
      <c r="BV254" s="69"/>
      <c r="BW254" s="69"/>
      <c r="BX254" s="69"/>
      <c r="BY254" s="70">
        <f t="shared" si="77"/>
        <v>0</v>
      </c>
      <c r="BZ254" s="204"/>
      <c r="CA254" s="199"/>
      <c r="CB254" s="199"/>
      <c r="CC254" s="200">
        <f t="shared" si="74"/>
        <v>0</v>
      </c>
      <c r="CD254" s="199"/>
      <c r="CE254" s="199"/>
      <c r="CF254" s="199"/>
      <c r="CG254" s="200">
        <f t="shared" si="78"/>
        <v>0</v>
      </c>
      <c r="CH254" s="202"/>
      <c r="CI254" s="202"/>
      <c r="CJ254" s="202"/>
      <c r="CK254" s="203">
        <f t="shared" si="79"/>
        <v>0</v>
      </c>
      <c r="CO254" s="9"/>
      <c r="CS254" s="9"/>
      <c r="CW254" s="9"/>
      <c r="DA254" s="9"/>
      <c r="DE254" s="9"/>
      <c r="DI254" s="9"/>
      <c r="DJ254" s="1"/>
      <c r="DK254" s="14"/>
      <c r="DL254" s="14"/>
      <c r="DM254" s="14"/>
      <c r="DN254" s="14"/>
      <c r="DO254" s="14"/>
      <c r="DP254" s="14"/>
      <c r="DQ254" s="14"/>
      <c r="DR254" s="14"/>
      <c r="DS254" s="14"/>
      <c r="DT254" s="14"/>
      <c r="DU254" s="14"/>
      <c r="DV254" s="14"/>
      <c r="DW254" s="1"/>
      <c r="DX254" s="12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9"/>
      <c r="EJ254" s="1"/>
      <c r="EK254" s="14"/>
      <c r="EL254" s="14"/>
      <c r="EM254" s="14"/>
      <c r="EN254" s="14"/>
      <c r="EO254" s="14"/>
      <c r="EP254" s="14"/>
      <c r="EQ254" s="14"/>
      <c r="ER254" s="14"/>
      <c r="ES254" s="14"/>
      <c r="EU254" s="14"/>
      <c r="EW254" s="1"/>
      <c r="EX254" s="14"/>
      <c r="EY254" s="14"/>
      <c r="EZ254" s="14"/>
      <c r="FA254" s="14"/>
      <c r="FB254" s="14"/>
      <c r="FC254" s="14"/>
      <c r="FD254" s="14"/>
      <c r="FE254" s="14"/>
      <c r="FF254" s="14"/>
      <c r="FH254" s="14"/>
      <c r="FJ254" s="1"/>
      <c r="FK254" s="14"/>
      <c r="FL254" s="14"/>
      <c r="FM254" s="14"/>
      <c r="FN254" s="14"/>
      <c r="FO254" s="14"/>
      <c r="FP254" s="14"/>
      <c r="FQ254" s="14"/>
      <c r="FR254" s="14"/>
      <c r="FS254" s="14"/>
      <c r="FT254" s="12"/>
      <c r="FU254" s="14"/>
      <c r="FV254" s="9"/>
    </row>
    <row r="255" spans="1:178" ht="14.65" thickBot="1" x14ac:dyDescent="0.5">
      <c r="A255" s="24" t="s">
        <v>77</v>
      </c>
      <c r="B255" s="9" t="s">
        <v>144</v>
      </c>
      <c r="C255" s="1"/>
      <c r="D255" s="14">
        <v>192</v>
      </c>
      <c r="E255" s="14">
        <v>205</v>
      </c>
      <c r="F255" s="14">
        <v>200</v>
      </c>
      <c r="G255" s="158">
        <v>179</v>
      </c>
      <c r="H255" s="158">
        <v>218</v>
      </c>
      <c r="I255" s="158">
        <v>187</v>
      </c>
      <c r="J255" s="14"/>
      <c r="K255" s="14"/>
      <c r="L255" s="14"/>
      <c r="M255" s="14"/>
      <c r="N255" s="14"/>
      <c r="O255" s="14"/>
      <c r="P255" s="1"/>
      <c r="Q255" s="68">
        <v>10086.93</v>
      </c>
      <c r="R255" s="69">
        <v>7335.39</v>
      </c>
      <c r="S255" s="69">
        <v>54570.54</v>
      </c>
      <c r="T255" s="70">
        <f t="shared" si="43"/>
        <v>71992.86</v>
      </c>
      <c r="U255" s="68">
        <v>11949.23</v>
      </c>
      <c r="V255" s="69">
        <v>7748.67</v>
      </c>
      <c r="W255" s="69">
        <v>62305.16</v>
      </c>
      <c r="X255" s="70">
        <f t="shared" si="44"/>
        <v>82003.06</v>
      </c>
      <c r="Y255" s="68">
        <v>14263.12</v>
      </c>
      <c r="Z255" s="69">
        <v>9566.92</v>
      </c>
      <c r="AA255" s="69">
        <v>66345.919999999998</v>
      </c>
      <c r="AB255" s="70">
        <f t="shared" si="45"/>
        <v>90175.959999999992</v>
      </c>
      <c r="AC255" s="166">
        <v>9607.06</v>
      </c>
      <c r="AD255" s="167">
        <v>8983.82</v>
      </c>
      <c r="AE255" s="167">
        <v>59611.13</v>
      </c>
      <c r="AF255" s="168">
        <f t="shared" si="46"/>
        <v>78202.009999999995</v>
      </c>
      <c r="AG255" s="12">
        <v>12331.7</v>
      </c>
      <c r="AH255" s="85">
        <v>10136.459999999999</v>
      </c>
      <c r="AI255" s="85">
        <v>65825.77</v>
      </c>
      <c r="AJ255" s="168">
        <f t="shared" si="47"/>
        <v>88293.930000000008</v>
      </c>
      <c r="AK255" s="167">
        <v>6022.98</v>
      </c>
      <c r="AL255" s="167">
        <v>6937.07</v>
      </c>
      <c r="AM255" s="167">
        <v>60043.18</v>
      </c>
      <c r="AN255" s="168">
        <f t="shared" si="48"/>
        <v>73003.23</v>
      </c>
      <c r="AO255" s="12"/>
      <c r="AR255" s="9"/>
      <c r="AS255" s="12"/>
      <c r="AV255" s="9"/>
      <c r="AW255" s="12"/>
      <c r="AZ255" s="9"/>
      <c r="BA255" s="12"/>
      <c r="BD255" s="9"/>
      <c r="BE255" s="12"/>
      <c r="BH255" s="9"/>
      <c r="BI255" s="12"/>
      <c r="BL255" s="9"/>
      <c r="BM255" s="1"/>
      <c r="BN255" s="68">
        <v>944.88</v>
      </c>
      <c r="BO255" s="69">
        <v>1722.6</v>
      </c>
      <c r="BP255" s="69">
        <v>12551.62</v>
      </c>
      <c r="BQ255" s="70">
        <f t="shared" si="75"/>
        <v>15219.1</v>
      </c>
      <c r="BR255" s="68">
        <v>845.03</v>
      </c>
      <c r="BS255" s="69">
        <v>970.9</v>
      </c>
      <c r="BT255" s="69">
        <v>15826.94</v>
      </c>
      <c r="BU255" s="70">
        <f t="shared" si="76"/>
        <v>17642.87</v>
      </c>
      <c r="BV255" s="69">
        <v>1479.1</v>
      </c>
      <c r="BW255" s="69">
        <v>682.08</v>
      </c>
      <c r="BX255" s="69">
        <v>12782.39</v>
      </c>
      <c r="BY255" s="70">
        <f t="shared" si="77"/>
        <v>14943.57</v>
      </c>
      <c r="BZ255" s="198">
        <v>1245.48</v>
      </c>
      <c r="CA255" s="201">
        <v>1319.26</v>
      </c>
      <c r="CB255" s="201">
        <v>9836.7099999999991</v>
      </c>
      <c r="CC255" s="200">
        <f t="shared" si="74"/>
        <v>12401.449999999999</v>
      </c>
      <c r="CD255" s="201">
        <v>2483.64</v>
      </c>
      <c r="CE255" s="201">
        <v>1878.65</v>
      </c>
      <c r="CF255" s="201">
        <v>8828.7999999999993</v>
      </c>
      <c r="CG255" s="200">
        <f t="shared" si="78"/>
        <v>13191.09</v>
      </c>
      <c r="CH255" s="201">
        <v>393.91</v>
      </c>
      <c r="CI255" s="201">
        <v>1329.04</v>
      </c>
      <c r="CJ255" s="201">
        <v>2083.0100000000002</v>
      </c>
      <c r="CK255" s="203">
        <f t="shared" si="79"/>
        <v>3805.96</v>
      </c>
      <c r="CO255" s="9"/>
      <c r="CS255" s="9"/>
      <c r="CW255" s="9"/>
      <c r="DA255" s="9"/>
      <c r="DE255" s="9"/>
      <c r="DI255" s="9"/>
      <c r="DJ255" s="1"/>
      <c r="DK255" s="14">
        <v>157.16</v>
      </c>
      <c r="DL255" s="14">
        <v>2160.14</v>
      </c>
      <c r="DM255" s="14">
        <v>604.41</v>
      </c>
      <c r="DN255" s="14"/>
      <c r="DO255" s="14"/>
      <c r="DP255" s="14"/>
      <c r="DQ255" s="14"/>
      <c r="DR255" s="14"/>
      <c r="DS255" s="14"/>
      <c r="DT255" s="14"/>
      <c r="DU255" s="14"/>
      <c r="DV255" s="14"/>
      <c r="DW255" s="1"/>
      <c r="DX255" s="12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9"/>
      <c r="EJ255" s="1"/>
      <c r="EK255" s="14">
        <v>1</v>
      </c>
      <c r="EL255" s="14">
        <v>1</v>
      </c>
      <c r="EM255" s="14">
        <v>2</v>
      </c>
      <c r="EN255" s="14"/>
      <c r="EO255" s="14"/>
      <c r="EP255" s="14"/>
      <c r="EQ255" s="14"/>
      <c r="ER255" s="14"/>
      <c r="ES255" s="14"/>
      <c r="EU255" s="14"/>
      <c r="EW255" s="1"/>
      <c r="EX255" s="14">
        <v>132.46</v>
      </c>
      <c r="EY255" s="14">
        <v>2160.14</v>
      </c>
      <c r="EZ255" s="14">
        <v>604.41</v>
      </c>
      <c r="FA255" s="14"/>
      <c r="FB255" s="14"/>
      <c r="FC255" s="14"/>
      <c r="FD255" s="14"/>
      <c r="FE255" s="14"/>
      <c r="FF255" s="14"/>
      <c r="FH255" s="14"/>
      <c r="FJ255" s="1"/>
      <c r="FK255" s="14">
        <v>-428.87</v>
      </c>
      <c r="FL255" s="14">
        <v>-578.65</v>
      </c>
      <c r="FM255" s="14">
        <v>-916.53</v>
      </c>
      <c r="FN255" s="14"/>
      <c r="FO255" s="14"/>
      <c r="FP255" s="14"/>
      <c r="FQ255" s="14"/>
      <c r="FR255" s="14"/>
      <c r="FS255" s="14"/>
      <c r="FT255" s="12"/>
      <c r="FU255" s="14"/>
      <c r="FV255" s="9"/>
    </row>
    <row r="256" spans="1:178" ht="14.65" thickBot="1" x14ac:dyDescent="0.5">
      <c r="A256" s="24" t="s">
        <v>78</v>
      </c>
      <c r="B256" s="9" t="s">
        <v>144</v>
      </c>
      <c r="C256" s="1"/>
      <c r="D256" s="14">
        <v>42</v>
      </c>
      <c r="E256" s="14">
        <v>43</v>
      </c>
      <c r="F256" s="14">
        <v>37</v>
      </c>
      <c r="G256" s="158">
        <v>31</v>
      </c>
      <c r="H256" s="158">
        <v>40</v>
      </c>
      <c r="I256" s="158">
        <v>33</v>
      </c>
      <c r="J256" s="14"/>
      <c r="K256" s="14"/>
      <c r="L256" s="14"/>
      <c r="M256" s="14"/>
      <c r="N256" s="14"/>
      <c r="O256" s="14"/>
      <c r="P256" s="1"/>
      <c r="Q256" s="68">
        <v>1920.71</v>
      </c>
      <c r="R256" s="69">
        <v>3778.06</v>
      </c>
      <c r="S256" s="69">
        <v>25515.39</v>
      </c>
      <c r="T256" s="70">
        <f t="shared" si="43"/>
        <v>31214.16</v>
      </c>
      <c r="U256" s="68">
        <v>2450.73</v>
      </c>
      <c r="V256" s="69">
        <v>3732.68</v>
      </c>
      <c r="W256" s="69">
        <v>32186.36</v>
      </c>
      <c r="X256" s="70">
        <f t="shared" si="44"/>
        <v>38369.770000000004</v>
      </c>
      <c r="Y256" s="68">
        <v>2055</v>
      </c>
      <c r="Z256" s="69">
        <v>1964.07</v>
      </c>
      <c r="AA256" s="69">
        <v>31029.14</v>
      </c>
      <c r="AB256" s="70">
        <f t="shared" si="45"/>
        <v>35048.21</v>
      </c>
      <c r="AC256" s="166">
        <v>1524.02</v>
      </c>
      <c r="AD256" s="167">
        <v>1505.77</v>
      </c>
      <c r="AE256" s="167">
        <v>31597.74</v>
      </c>
      <c r="AF256" s="168">
        <f t="shared" si="46"/>
        <v>34627.53</v>
      </c>
      <c r="AG256" s="12">
        <v>1691.1</v>
      </c>
      <c r="AH256" s="85">
        <v>1886.38</v>
      </c>
      <c r="AI256" s="85">
        <v>30622.400000000001</v>
      </c>
      <c r="AJ256" s="168">
        <f t="shared" si="47"/>
        <v>34199.880000000005</v>
      </c>
      <c r="AK256" s="167">
        <v>633.14</v>
      </c>
      <c r="AL256" s="167">
        <v>795.15</v>
      </c>
      <c r="AM256" s="167">
        <v>23640.27</v>
      </c>
      <c r="AN256" s="168">
        <f t="shared" si="48"/>
        <v>25068.560000000001</v>
      </c>
      <c r="AO256" s="12"/>
      <c r="AR256" s="9"/>
      <c r="AS256" s="12"/>
      <c r="AV256" s="9"/>
      <c r="AW256" s="12"/>
      <c r="AZ256" s="9"/>
      <c r="BA256" s="12"/>
      <c r="BD256" s="9"/>
      <c r="BE256" s="12"/>
      <c r="BH256" s="9"/>
      <c r="BI256" s="12"/>
      <c r="BL256" s="9"/>
      <c r="BM256" s="1"/>
      <c r="BN256" s="68">
        <v>712.79</v>
      </c>
      <c r="BO256" s="69">
        <v>1340.95</v>
      </c>
      <c r="BP256" s="69">
        <v>9414.16</v>
      </c>
      <c r="BQ256" s="70">
        <f t="shared" si="75"/>
        <v>11467.9</v>
      </c>
      <c r="BR256" s="68">
        <v>548.01</v>
      </c>
      <c r="BS256" s="69">
        <v>925.67</v>
      </c>
      <c r="BT256" s="69">
        <v>13850.63</v>
      </c>
      <c r="BU256" s="70">
        <f t="shared" si="76"/>
        <v>15324.31</v>
      </c>
      <c r="BV256" s="69">
        <v>333.82</v>
      </c>
      <c r="BW256" s="69">
        <v>1461.45</v>
      </c>
      <c r="BX256" s="69">
        <v>18047.080000000002</v>
      </c>
      <c r="BY256" s="70">
        <f t="shared" si="77"/>
        <v>19842.350000000002</v>
      </c>
      <c r="BZ256" s="198">
        <v>340.67</v>
      </c>
      <c r="CA256" s="199"/>
      <c r="CB256" s="201">
        <v>15571.14</v>
      </c>
      <c r="CC256" s="200">
        <f t="shared" si="74"/>
        <v>15911.81</v>
      </c>
      <c r="CD256" s="201">
        <v>308.06</v>
      </c>
      <c r="CE256" s="201">
        <v>392.63</v>
      </c>
      <c r="CF256" s="201">
        <v>20249.599999999999</v>
      </c>
      <c r="CG256" s="200">
        <f t="shared" si="78"/>
        <v>20950.289999999997</v>
      </c>
      <c r="CH256" s="201">
        <v>102.48</v>
      </c>
      <c r="CI256" s="202"/>
      <c r="CJ256" s="201">
        <v>11411.53</v>
      </c>
      <c r="CK256" s="203">
        <f t="shared" si="79"/>
        <v>11514.01</v>
      </c>
      <c r="CO256" s="9"/>
      <c r="CS256" s="9"/>
      <c r="CW256" s="9"/>
      <c r="DA256" s="9"/>
      <c r="DE256" s="9"/>
      <c r="DI256" s="9"/>
      <c r="DJ256" s="1"/>
      <c r="DK256" s="14">
        <v>644.55999999999995</v>
      </c>
      <c r="DL256" s="14"/>
      <c r="DM256" s="14"/>
      <c r="DN256" s="14"/>
      <c r="DO256" s="14"/>
      <c r="DP256" s="14"/>
      <c r="DQ256" s="14"/>
      <c r="DR256" s="14"/>
      <c r="DS256" s="14"/>
      <c r="DT256" s="14"/>
      <c r="DU256" s="14"/>
      <c r="DV256" s="14"/>
      <c r="DW256" s="1"/>
      <c r="DX256" s="12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9"/>
      <c r="EJ256" s="1"/>
      <c r="EK256" s="14">
        <v>1</v>
      </c>
      <c r="EL256" s="14"/>
      <c r="EM256" s="14"/>
      <c r="EN256" s="14"/>
      <c r="EO256" s="14"/>
      <c r="EP256" s="14"/>
      <c r="EQ256" s="14"/>
      <c r="ER256" s="14"/>
      <c r="ES256" s="14"/>
      <c r="EU256" s="14"/>
      <c r="EW256" s="1"/>
      <c r="EX256" s="14">
        <v>644.55999999999995</v>
      </c>
      <c r="EY256" s="14"/>
      <c r="EZ256" s="14"/>
      <c r="FA256" s="14"/>
      <c r="FB256" s="14"/>
      <c r="FC256" s="14"/>
      <c r="FD256" s="14"/>
      <c r="FE256" s="14"/>
      <c r="FF256" s="14"/>
      <c r="FH256" s="14"/>
      <c r="FJ256" s="1"/>
      <c r="FK256" s="14">
        <v>-481.08</v>
      </c>
      <c r="FL256" s="14">
        <v>-50</v>
      </c>
      <c r="FM256" s="14">
        <v>-100</v>
      </c>
      <c r="FN256" s="14"/>
      <c r="FO256" s="14"/>
      <c r="FP256" s="14"/>
      <c r="FQ256" s="14"/>
      <c r="FR256" s="14"/>
      <c r="FS256" s="14"/>
      <c r="FT256" s="12"/>
      <c r="FU256" s="14"/>
      <c r="FV256" s="9"/>
    </row>
    <row r="257" spans="1:178" ht="14.65" thickBot="1" x14ac:dyDescent="0.5">
      <c r="A257" s="24" t="s">
        <v>79</v>
      </c>
      <c r="B257" s="9" t="s">
        <v>144</v>
      </c>
      <c r="C257" s="1"/>
      <c r="D257" s="14">
        <v>136</v>
      </c>
      <c r="E257" s="14">
        <v>139</v>
      </c>
      <c r="F257" s="14">
        <v>116</v>
      </c>
      <c r="G257" s="158">
        <v>98</v>
      </c>
      <c r="H257" s="158">
        <v>136</v>
      </c>
      <c r="I257" s="158">
        <v>97</v>
      </c>
      <c r="J257" s="14"/>
      <c r="K257" s="14"/>
      <c r="L257" s="14"/>
      <c r="M257" s="14"/>
      <c r="N257" s="14"/>
      <c r="O257" s="14"/>
      <c r="P257" s="1"/>
      <c r="Q257" s="68">
        <v>7743.61</v>
      </c>
      <c r="R257" s="69">
        <v>4607.22</v>
      </c>
      <c r="S257" s="69">
        <v>39362.559999999998</v>
      </c>
      <c r="T257" s="70">
        <f t="shared" si="43"/>
        <v>51713.39</v>
      </c>
      <c r="U257" s="68">
        <v>6710.16</v>
      </c>
      <c r="V257" s="69">
        <v>8254.4599999999991</v>
      </c>
      <c r="W257" s="69">
        <v>44856.3</v>
      </c>
      <c r="X257" s="70">
        <f t="shared" si="44"/>
        <v>59820.92</v>
      </c>
      <c r="Y257" s="68">
        <v>4707.38</v>
      </c>
      <c r="Z257" s="69">
        <v>6616.85</v>
      </c>
      <c r="AA257" s="69">
        <v>48043.839999999997</v>
      </c>
      <c r="AB257" s="70">
        <f t="shared" si="45"/>
        <v>59368.069999999992</v>
      </c>
      <c r="AC257" s="166">
        <v>5517.99</v>
      </c>
      <c r="AD257" s="167">
        <v>5304.91</v>
      </c>
      <c r="AE257" s="167">
        <v>37400.28</v>
      </c>
      <c r="AF257" s="168">
        <f t="shared" si="46"/>
        <v>48223.18</v>
      </c>
      <c r="AG257" s="12">
        <v>8885.07</v>
      </c>
      <c r="AH257" s="85">
        <v>6741.34</v>
      </c>
      <c r="AI257" s="85">
        <v>42410.98</v>
      </c>
      <c r="AJ257" s="168">
        <f t="shared" si="47"/>
        <v>58037.39</v>
      </c>
      <c r="AK257" s="167">
        <v>2329.09</v>
      </c>
      <c r="AL257" s="167">
        <v>6589.44</v>
      </c>
      <c r="AM257" s="167">
        <v>35567.56</v>
      </c>
      <c r="AN257" s="168">
        <f t="shared" si="48"/>
        <v>44486.09</v>
      </c>
      <c r="AO257" s="12"/>
      <c r="AR257" s="9"/>
      <c r="AS257" s="12"/>
      <c r="AV257" s="9"/>
      <c r="AW257" s="12"/>
      <c r="AZ257" s="9"/>
      <c r="BA257" s="12"/>
      <c r="BD257" s="9"/>
      <c r="BE257" s="12"/>
      <c r="BH257" s="9"/>
      <c r="BI257" s="12"/>
      <c r="BL257" s="9"/>
      <c r="BM257" s="1"/>
      <c r="BN257" s="68">
        <v>1438.09</v>
      </c>
      <c r="BO257" s="69">
        <v>1737.87</v>
      </c>
      <c r="BP257" s="69">
        <v>16249.54</v>
      </c>
      <c r="BQ257" s="70">
        <f t="shared" si="75"/>
        <v>19425.5</v>
      </c>
      <c r="BR257" s="68">
        <v>2107.7199999999998</v>
      </c>
      <c r="BS257" s="69">
        <v>2868.34</v>
      </c>
      <c r="BT257" s="69">
        <v>20269.05</v>
      </c>
      <c r="BU257" s="70">
        <f t="shared" si="76"/>
        <v>25245.11</v>
      </c>
      <c r="BV257" s="69">
        <v>850.75</v>
      </c>
      <c r="BW257" s="69">
        <v>3145.73</v>
      </c>
      <c r="BX257" s="69">
        <v>18030.86</v>
      </c>
      <c r="BY257" s="70">
        <f t="shared" si="77"/>
        <v>22027.34</v>
      </c>
      <c r="BZ257" s="198">
        <v>290.85000000000002</v>
      </c>
      <c r="CA257" s="201">
        <v>1442.51</v>
      </c>
      <c r="CB257" s="201">
        <v>5177.21</v>
      </c>
      <c r="CC257" s="200">
        <f t="shared" si="74"/>
        <v>6910.57</v>
      </c>
      <c r="CD257" s="201">
        <v>3056.61</v>
      </c>
      <c r="CE257" s="201">
        <v>1372.95</v>
      </c>
      <c r="CF257" s="201">
        <v>9480.6299999999992</v>
      </c>
      <c r="CG257" s="200">
        <f t="shared" si="78"/>
        <v>13910.189999999999</v>
      </c>
      <c r="CH257" s="201">
        <v>474.98</v>
      </c>
      <c r="CI257" s="201">
        <v>2855.63</v>
      </c>
      <c r="CJ257" s="201">
        <v>3162.99</v>
      </c>
      <c r="CK257" s="203">
        <f t="shared" si="79"/>
        <v>6493.6</v>
      </c>
      <c r="CO257" s="9"/>
      <c r="CS257" s="9"/>
      <c r="CW257" s="9"/>
      <c r="DA257" s="9"/>
      <c r="DE257" s="9"/>
      <c r="DI257" s="9"/>
      <c r="DJ257" s="1"/>
      <c r="DK257" s="14">
        <v>220.62</v>
      </c>
      <c r="DL257" s="14">
        <v>2010.36</v>
      </c>
      <c r="DM257" s="14">
        <v>261.43</v>
      </c>
      <c r="DN257" s="14"/>
      <c r="DO257" s="14"/>
      <c r="DP257" s="14"/>
      <c r="DQ257" s="14"/>
      <c r="DR257" s="14"/>
      <c r="DS257" s="14"/>
      <c r="DT257" s="14"/>
      <c r="DU257" s="14"/>
      <c r="DV257" s="14"/>
      <c r="DW257" s="1"/>
      <c r="DX257" s="12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9"/>
      <c r="EJ257" s="1"/>
      <c r="EK257" s="14">
        <v>3</v>
      </c>
      <c r="EL257" s="14">
        <v>4</v>
      </c>
      <c r="EM257" s="14">
        <v>1</v>
      </c>
      <c r="EN257" s="14"/>
      <c r="EO257" s="14"/>
      <c r="EP257" s="14"/>
      <c r="EQ257" s="14"/>
      <c r="ER257" s="14"/>
      <c r="ES257" s="14"/>
      <c r="EU257" s="14"/>
      <c r="EW257" s="1"/>
      <c r="EX257" s="14">
        <v>220.62</v>
      </c>
      <c r="EY257" s="14">
        <v>2010.36</v>
      </c>
      <c r="EZ257" s="14">
        <v>261.43</v>
      </c>
      <c r="FA257" s="14"/>
      <c r="FB257" s="14"/>
      <c r="FC257" s="14"/>
      <c r="FD257" s="14"/>
      <c r="FE257" s="14"/>
      <c r="FF257" s="14"/>
      <c r="FH257" s="14"/>
      <c r="FJ257" s="1"/>
      <c r="FK257" s="14">
        <v>-642.26</v>
      </c>
      <c r="FL257" s="14">
        <v>-289.08</v>
      </c>
      <c r="FM257" s="14">
        <v>-1542.56</v>
      </c>
      <c r="FN257" s="14"/>
      <c r="FO257" s="14"/>
      <c r="FP257" s="14"/>
      <c r="FQ257" s="14"/>
      <c r="FR257" s="14"/>
      <c r="FS257" s="14"/>
      <c r="FT257" s="12"/>
      <c r="FU257" s="14"/>
      <c r="FV257" s="9"/>
    </row>
    <row r="258" spans="1:178" ht="14.65" thickBot="1" x14ac:dyDescent="0.5">
      <c r="A258" s="24" t="s">
        <v>80</v>
      </c>
      <c r="B258" s="9" t="s">
        <v>144</v>
      </c>
      <c r="C258" s="1"/>
      <c r="D258" s="14">
        <v>13</v>
      </c>
      <c r="E258" s="14">
        <v>15</v>
      </c>
      <c r="F258" s="14">
        <v>11</v>
      </c>
      <c r="G258" s="158">
        <v>15</v>
      </c>
      <c r="H258" s="158">
        <v>13</v>
      </c>
      <c r="I258" s="158">
        <v>10</v>
      </c>
      <c r="J258" s="14"/>
      <c r="K258" s="14"/>
      <c r="L258" s="14"/>
      <c r="M258" s="14"/>
      <c r="N258" s="14"/>
      <c r="O258" s="14"/>
      <c r="P258" s="1"/>
      <c r="Q258" s="68">
        <v>858.46</v>
      </c>
      <c r="R258" s="69"/>
      <c r="S258" s="69">
        <v>2336.2600000000002</v>
      </c>
      <c r="T258" s="70">
        <f t="shared" si="43"/>
        <v>3194.7200000000003</v>
      </c>
      <c r="U258" s="68">
        <v>1384.1</v>
      </c>
      <c r="V258" s="69">
        <v>1083.9000000000001</v>
      </c>
      <c r="W258" s="69">
        <v>2734.13</v>
      </c>
      <c r="X258" s="70">
        <f t="shared" si="44"/>
        <v>5202.13</v>
      </c>
      <c r="Y258" s="68">
        <v>456.33</v>
      </c>
      <c r="Z258" s="69">
        <v>190.1</v>
      </c>
      <c r="AA258" s="69">
        <v>3485.03</v>
      </c>
      <c r="AB258" s="70">
        <f t="shared" si="45"/>
        <v>4131.46</v>
      </c>
      <c r="AC258" s="166">
        <v>1280.6199999999999</v>
      </c>
      <c r="AD258" s="167">
        <v>256.3</v>
      </c>
      <c r="AE258" s="167">
        <v>3177.4</v>
      </c>
      <c r="AF258" s="168">
        <f t="shared" si="46"/>
        <v>4714.32</v>
      </c>
      <c r="AG258" s="12">
        <v>1433.76</v>
      </c>
      <c r="AH258" s="85">
        <v>1367.7</v>
      </c>
      <c r="AI258" s="85">
        <v>3554.07</v>
      </c>
      <c r="AJ258" s="168">
        <f t="shared" si="47"/>
        <v>6355.5300000000007</v>
      </c>
      <c r="AK258" s="171">
        <v>342</v>
      </c>
      <c r="AL258" s="167">
        <v>1684.72</v>
      </c>
      <c r="AM258" s="167">
        <v>2181.4299999999998</v>
      </c>
      <c r="AN258" s="168">
        <f t="shared" si="48"/>
        <v>4208.1499999999996</v>
      </c>
      <c r="AO258" s="12"/>
      <c r="AR258" s="9"/>
      <c r="AS258" s="12"/>
      <c r="AV258" s="9"/>
      <c r="AW258" s="12"/>
      <c r="AZ258" s="9"/>
      <c r="BA258" s="12"/>
      <c r="BD258" s="9"/>
      <c r="BE258" s="12"/>
      <c r="BH258" s="9"/>
      <c r="BI258" s="12"/>
      <c r="BL258" s="9"/>
      <c r="BM258" s="1"/>
      <c r="BN258" s="68">
        <v>8.92</v>
      </c>
      <c r="BO258" s="69"/>
      <c r="BP258" s="69">
        <v>1265.3499999999999</v>
      </c>
      <c r="BQ258" s="70">
        <f t="shared" si="75"/>
        <v>1274.27</v>
      </c>
      <c r="BR258" s="68">
        <v>340.84</v>
      </c>
      <c r="BS258" s="69">
        <v>16.29</v>
      </c>
      <c r="BT258" s="69">
        <v>1301.68</v>
      </c>
      <c r="BU258" s="70">
        <f t="shared" si="76"/>
        <v>1658.81</v>
      </c>
      <c r="BV258" s="69"/>
      <c r="BW258" s="69"/>
      <c r="BX258" s="69">
        <v>1600.67</v>
      </c>
      <c r="BY258" s="70">
        <f t="shared" si="77"/>
        <v>1600.67</v>
      </c>
      <c r="BZ258" s="198">
        <v>182.65</v>
      </c>
      <c r="CA258" s="199"/>
      <c r="CB258" s="201">
        <v>1297.21</v>
      </c>
      <c r="CC258" s="200">
        <f t="shared" si="74"/>
        <v>1479.8600000000001</v>
      </c>
      <c r="CD258" s="199"/>
      <c r="CE258" s="201">
        <v>352.73</v>
      </c>
      <c r="CF258" s="201">
        <v>1515.27</v>
      </c>
      <c r="CG258" s="200">
        <f t="shared" si="78"/>
        <v>1868</v>
      </c>
      <c r="CH258" s="202"/>
      <c r="CI258" s="202"/>
      <c r="CJ258" s="202"/>
      <c r="CK258" s="203">
        <f t="shared" si="79"/>
        <v>0</v>
      </c>
      <c r="CO258" s="9"/>
      <c r="CS258" s="9"/>
      <c r="CW258" s="9"/>
      <c r="DA258" s="9"/>
      <c r="DE258" s="9"/>
      <c r="DI258" s="9"/>
      <c r="DJ258" s="1"/>
      <c r="DK258" s="14"/>
      <c r="DL258" s="14"/>
      <c r="DM258" s="14"/>
      <c r="DN258" s="14"/>
      <c r="DO258" s="14"/>
      <c r="DP258" s="14"/>
      <c r="DQ258" s="14"/>
      <c r="DR258" s="14"/>
      <c r="DS258" s="14"/>
      <c r="DT258" s="14"/>
      <c r="DU258" s="14"/>
      <c r="DV258" s="14"/>
      <c r="DW258" s="1"/>
      <c r="DX258" s="12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9"/>
      <c r="EJ258" s="1"/>
      <c r="EK258" s="14"/>
      <c r="EL258" s="14"/>
      <c r="EM258" s="14"/>
      <c r="EN258" s="14"/>
      <c r="EO258" s="14"/>
      <c r="EP258" s="14"/>
      <c r="EQ258" s="14"/>
      <c r="ER258" s="14"/>
      <c r="ES258" s="14"/>
      <c r="EU258" s="14"/>
      <c r="EW258" s="1"/>
      <c r="EX258" s="14"/>
      <c r="EY258" s="14"/>
      <c r="EZ258" s="14"/>
      <c r="FA258" s="14"/>
      <c r="FB258" s="14"/>
      <c r="FC258" s="14"/>
      <c r="FD258" s="14"/>
      <c r="FE258" s="14"/>
      <c r="FF258" s="14"/>
      <c r="FH258" s="14"/>
      <c r="FJ258" s="1"/>
      <c r="FK258" s="14"/>
      <c r="FL258" s="14"/>
      <c r="FM258" s="14"/>
      <c r="FN258" s="14"/>
      <c r="FO258" s="14"/>
      <c r="FP258" s="14"/>
      <c r="FQ258" s="14"/>
      <c r="FR258" s="14"/>
      <c r="FS258" s="14"/>
      <c r="FT258" s="12"/>
      <c r="FU258" s="14"/>
      <c r="FV258" s="9"/>
    </row>
    <row r="259" spans="1:178" ht="14.65" thickBot="1" x14ac:dyDescent="0.5">
      <c r="A259" s="24" t="s">
        <v>81</v>
      </c>
      <c r="B259" s="9" t="s">
        <v>144</v>
      </c>
      <c r="C259" s="1"/>
      <c r="D259" s="14">
        <v>585</v>
      </c>
      <c r="E259" s="14">
        <v>651</v>
      </c>
      <c r="F259" s="14">
        <v>567</v>
      </c>
      <c r="G259" s="158">
        <v>548</v>
      </c>
      <c r="H259" s="158">
        <v>610</v>
      </c>
      <c r="I259" s="158">
        <v>550</v>
      </c>
      <c r="J259" s="14"/>
      <c r="K259" s="14"/>
      <c r="L259" s="14"/>
      <c r="M259" s="14"/>
      <c r="N259" s="14"/>
      <c r="O259" s="14"/>
      <c r="P259" s="1"/>
      <c r="Q259" s="68">
        <v>33967.18</v>
      </c>
      <c r="R259" s="69">
        <v>26700.52</v>
      </c>
      <c r="S259" s="69">
        <v>188788.46</v>
      </c>
      <c r="T259" s="70">
        <f t="shared" si="43"/>
        <v>249456.15999999997</v>
      </c>
      <c r="U259" s="68">
        <v>42147.07</v>
      </c>
      <c r="V259" s="69">
        <v>37728.239999999998</v>
      </c>
      <c r="W259" s="69">
        <v>221833.27</v>
      </c>
      <c r="X259" s="70">
        <f t="shared" si="44"/>
        <v>301708.57999999996</v>
      </c>
      <c r="Y259" s="68">
        <v>32933.25</v>
      </c>
      <c r="Z259" s="69">
        <v>32332.94</v>
      </c>
      <c r="AA259" s="69">
        <v>248312.3</v>
      </c>
      <c r="AB259" s="70">
        <f t="shared" si="45"/>
        <v>313578.49</v>
      </c>
      <c r="AC259" s="166">
        <v>30256.959999999999</v>
      </c>
      <c r="AD259" s="167">
        <v>30070.63</v>
      </c>
      <c r="AE259" s="167">
        <v>228953.78</v>
      </c>
      <c r="AF259" s="168">
        <f t="shared" si="46"/>
        <v>289281.37</v>
      </c>
      <c r="AG259" s="12">
        <v>34649.599999999999</v>
      </c>
      <c r="AH259" s="85">
        <v>33387.379999999997</v>
      </c>
      <c r="AI259" s="85">
        <v>236218.65</v>
      </c>
      <c r="AJ259" s="168">
        <f t="shared" si="47"/>
        <v>304255.63</v>
      </c>
      <c r="AK259" s="167">
        <v>20039.57</v>
      </c>
      <c r="AL259" s="167">
        <v>25405.74</v>
      </c>
      <c r="AM259" s="167">
        <v>198860.54</v>
      </c>
      <c r="AN259" s="168">
        <f t="shared" si="48"/>
        <v>244305.85</v>
      </c>
      <c r="AO259" s="12"/>
      <c r="AR259" s="9"/>
      <c r="AS259" s="12"/>
      <c r="AV259" s="9"/>
      <c r="AW259" s="12"/>
      <c r="AZ259" s="9"/>
      <c r="BA259" s="12"/>
      <c r="BD259" s="9"/>
      <c r="BE259" s="12"/>
      <c r="BH259" s="9"/>
      <c r="BI259" s="12"/>
      <c r="BL259" s="9"/>
      <c r="BM259" s="1"/>
      <c r="BN259" s="68">
        <v>3535.34</v>
      </c>
      <c r="BO259" s="69">
        <v>6440.49</v>
      </c>
      <c r="BP259" s="69">
        <v>59771.27</v>
      </c>
      <c r="BQ259" s="70">
        <f t="shared" si="75"/>
        <v>69747.099999999991</v>
      </c>
      <c r="BR259" s="68">
        <v>5870.95</v>
      </c>
      <c r="BS259" s="69">
        <v>8053.85</v>
      </c>
      <c r="BT259" s="69">
        <v>73615.13</v>
      </c>
      <c r="BU259" s="70">
        <f t="shared" si="76"/>
        <v>87539.930000000008</v>
      </c>
      <c r="BV259" s="69">
        <v>5753.23</v>
      </c>
      <c r="BW259" s="69">
        <v>6252</v>
      </c>
      <c r="BX259" s="69">
        <v>80753.3</v>
      </c>
      <c r="BY259" s="70">
        <f t="shared" si="77"/>
        <v>92758.53</v>
      </c>
      <c r="BZ259" s="198">
        <v>6597.89</v>
      </c>
      <c r="CA259" s="201">
        <v>6484.72</v>
      </c>
      <c r="CB259" s="201">
        <v>40415.440000000002</v>
      </c>
      <c r="CC259" s="200">
        <f t="shared" si="74"/>
        <v>53498.05</v>
      </c>
      <c r="CD259" s="201">
        <v>5834.56</v>
      </c>
      <c r="CE259" s="201">
        <v>9944.32</v>
      </c>
      <c r="CF259" s="201">
        <v>47429.51</v>
      </c>
      <c r="CG259" s="200">
        <f t="shared" si="78"/>
        <v>63208.39</v>
      </c>
      <c r="CH259" s="201">
        <v>1203.72</v>
      </c>
      <c r="CI259" s="201">
        <v>4269.63</v>
      </c>
      <c r="CJ259" s="201">
        <v>22457.34</v>
      </c>
      <c r="CK259" s="203">
        <f t="shared" si="79"/>
        <v>27930.690000000002</v>
      </c>
      <c r="CO259" s="9"/>
      <c r="CS259" s="9"/>
      <c r="CW259" s="9"/>
      <c r="DA259" s="9"/>
      <c r="DE259" s="9"/>
      <c r="DI259" s="9"/>
      <c r="DJ259" s="1"/>
      <c r="DK259" s="14">
        <v>1198.5</v>
      </c>
      <c r="DL259" s="14">
        <v>2314.15</v>
      </c>
      <c r="DM259" s="14">
        <v>2788.59</v>
      </c>
      <c r="DN259" s="14"/>
      <c r="DO259" s="14"/>
      <c r="DP259" s="14"/>
      <c r="DQ259" s="14"/>
      <c r="DR259" s="14"/>
      <c r="DS259" s="14"/>
      <c r="DT259" s="14"/>
      <c r="DU259" s="14"/>
      <c r="DV259" s="14"/>
      <c r="DW259" s="1"/>
      <c r="DX259" s="12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9"/>
      <c r="EJ259" s="1"/>
      <c r="EK259" s="14">
        <v>2</v>
      </c>
      <c r="EL259" s="14">
        <v>3</v>
      </c>
      <c r="EM259" s="14">
        <v>4</v>
      </c>
      <c r="EN259" s="14"/>
      <c r="EO259" s="14"/>
      <c r="EP259" s="14"/>
      <c r="EQ259" s="14"/>
      <c r="ER259" s="14"/>
      <c r="ES259" s="14"/>
      <c r="EU259" s="14"/>
      <c r="EW259" s="1"/>
      <c r="EX259" s="14">
        <v>1198.5</v>
      </c>
      <c r="EY259" s="14">
        <v>2314.15</v>
      </c>
      <c r="EZ259" s="14">
        <v>2788.59</v>
      </c>
      <c r="FA259" s="14"/>
      <c r="FB259" s="14"/>
      <c r="FC259" s="14"/>
      <c r="FD259" s="14"/>
      <c r="FE259" s="14"/>
      <c r="FF259" s="14"/>
      <c r="FH259" s="14"/>
      <c r="FJ259" s="1"/>
      <c r="FK259" s="14">
        <v>-1635.03</v>
      </c>
      <c r="FL259" s="14">
        <v>-572.5</v>
      </c>
      <c r="FM259" s="14">
        <v>-1785.73</v>
      </c>
      <c r="FN259" s="14"/>
      <c r="FO259" s="14"/>
      <c r="FP259" s="14"/>
      <c r="FQ259" s="14"/>
      <c r="FR259" s="14"/>
      <c r="FS259" s="14"/>
      <c r="FT259" s="12"/>
      <c r="FU259" s="14"/>
      <c r="FV259" s="9"/>
    </row>
    <row r="260" spans="1:178" ht="14.65" thickBot="1" x14ac:dyDescent="0.5">
      <c r="A260" s="24" t="s">
        <v>82</v>
      </c>
      <c r="B260" s="9" t="s">
        <v>144</v>
      </c>
      <c r="C260" s="1"/>
      <c r="D260" s="14">
        <v>14</v>
      </c>
      <c r="E260" s="14">
        <v>20</v>
      </c>
      <c r="F260" s="14">
        <v>11</v>
      </c>
      <c r="G260" s="158">
        <v>11</v>
      </c>
      <c r="H260" s="158">
        <v>13</v>
      </c>
      <c r="I260" s="158">
        <v>13</v>
      </c>
      <c r="J260" s="14"/>
      <c r="K260" s="14"/>
      <c r="L260" s="14"/>
      <c r="M260" s="14"/>
      <c r="N260" s="14"/>
      <c r="O260" s="14"/>
      <c r="P260" s="1"/>
      <c r="Q260" s="68">
        <v>843.89</v>
      </c>
      <c r="R260" s="69">
        <v>841.1</v>
      </c>
      <c r="S260" s="69">
        <v>4026.68</v>
      </c>
      <c r="T260" s="70">
        <f t="shared" si="43"/>
        <v>5711.67</v>
      </c>
      <c r="U260" s="68">
        <v>2459.1799999999998</v>
      </c>
      <c r="V260" s="69">
        <v>332.09</v>
      </c>
      <c r="W260" s="69">
        <v>4992.24</v>
      </c>
      <c r="X260" s="70">
        <f t="shared" si="44"/>
        <v>7783.51</v>
      </c>
      <c r="Y260" s="68">
        <v>575.74</v>
      </c>
      <c r="Z260" s="69">
        <v>1145.77</v>
      </c>
      <c r="AA260" s="69">
        <v>3846.46</v>
      </c>
      <c r="AB260" s="70">
        <f t="shared" si="45"/>
        <v>5567.97</v>
      </c>
      <c r="AC260" s="166">
        <v>990.09</v>
      </c>
      <c r="AD260" s="170"/>
      <c r="AE260" s="167">
        <v>3715.65</v>
      </c>
      <c r="AF260" s="168">
        <f t="shared" si="46"/>
        <v>4705.74</v>
      </c>
      <c r="AG260" s="12">
        <v>887.7</v>
      </c>
      <c r="AH260" s="85">
        <v>323.70999999999998</v>
      </c>
      <c r="AI260" s="85">
        <v>2690.7</v>
      </c>
      <c r="AJ260" s="168">
        <f t="shared" si="47"/>
        <v>3902.1099999999997</v>
      </c>
      <c r="AK260" s="167">
        <f>360.43+2.83</f>
        <v>363.26</v>
      </c>
      <c r="AL260" s="167">
        <v>216.69</v>
      </c>
      <c r="AM260" s="167">
        <v>3234.71</v>
      </c>
      <c r="AN260" s="168">
        <f t="shared" si="48"/>
        <v>3814.66</v>
      </c>
      <c r="AO260" s="12"/>
      <c r="AR260" s="9"/>
      <c r="AS260" s="12"/>
      <c r="AV260" s="9"/>
      <c r="AW260" s="12"/>
      <c r="AZ260" s="9"/>
      <c r="BA260" s="12"/>
      <c r="BD260" s="9"/>
      <c r="BE260" s="12"/>
      <c r="BH260" s="9"/>
      <c r="BI260" s="12"/>
      <c r="BL260" s="9"/>
      <c r="BM260" s="1"/>
      <c r="BN260" s="68"/>
      <c r="BO260" s="69">
        <v>394.23</v>
      </c>
      <c r="BP260" s="69"/>
      <c r="BQ260" s="70">
        <f t="shared" si="75"/>
        <v>394.23</v>
      </c>
      <c r="BR260" s="68">
        <v>292.39999999999998</v>
      </c>
      <c r="BS260" s="69"/>
      <c r="BT260" s="69"/>
      <c r="BU260" s="70">
        <f t="shared" si="76"/>
        <v>292.39999999999998</v>
      </c>
      <c r="BV260" s="69"/>
      <c r="BW260" s="69">
        <v>631.1</v>
      </c>
      <c r="BX260" s="69"/>
      <c r="BY260" s="70">
        <f t="shared" si="77"/>
        <v>631.1</v>
      </c>
      <c r="BZ260" s="204"/>
      <c r="CA260" s="199"/>
      <c r="CB260" s="201">
        <v>703.79</v>
      </c>
      <c r="CC260" s="200">
        <f t="shared" si="74"/>
        <v>703.79</v>
      </c>
      <c r="CD260" s="199"/>
      <c r="CE260" s="199"/>
      <c r="CF260" s="199"/>
      <c r="CG260" s="200">
        <f t="shared" si="78"/>
        <v>0</v>
      </c>
      <c r="CH260" s="201">
        <v>82.65</v>
      </c>
      <c r="CI260" s="202"/>
      <c r="CJ260" s="202"/>
      <c r="CK260" s="203">
        <f t="shared" si="79"/>
        <v>82.65</v>
      </c>
      <c r="CO260" s="9"/>
      <c r="CS260" s="9"/>
      <c r="CW260" s="9"/>
      <c r="DA260" s="9"/>
      <c r="DE260" s="9"/>
      <c r="DI260" s="9"/>
      <c r="DJ260" s="1"/>
      <c r="DK260" s="14"/>
      <c r="DL260" s="14"/>
      <c r="DM260" s="14">
        <v>87.92</v>
      </c>
      <c r="DN260" s="14"/>
      <c r="DO260" s="14"/>
      <c r="DP260" s="14"/>
      <c r="DQ260" s="14"/>
      <c r="DR260" s="14"/>
      <c r="DS260" s="14"/>
      <c r="DT260" s="14"/>
      <c r="DU260" s="14"/>
      <c r="DV260" s="14"/>
      <c r="DW260" s="1"/>
      <c r="DX260" s="12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9"/>
      <c r="EJ260" s="1"/>
      <c r="EK260" s="14"/>
      <c r="EL260" s="14"/>
      <c r="EM260" s="14">
        <v>1</v>
      </c>
      <c r="EN260" s="14"/>
      <c r="EO260" s="14"/>
      <c r="EP260" s="14"/>
      <c r="EQ260" s="14"/>
      <c r="ER260" s="14"/>
      <c r="ES260" s="14"/>
      <c r="EU260" s="14"/>
      <c r="EW260" s="1"/>
      <c r="EX260" s="14"/>
      <c r="EY260" s="14"/>
      <c r="EZ260" s="14">
        <v>87.92</v>
      </c>
      <c r="FA260" s="14"/>
      <c r="FB260" s="14"/>
      <c r="FC260" s="14"/>
      <c r="FD260" s="14"/>
      <c r="FE260" s="14"/>
      <c r="FF260" s="14"/>
      <c r="FH260" s="14"/>
      <c r="FJ260" s="1"/>
      <c r="FK260" s="14"/>
      <c r="FL260" s="14"/>
      <c r="FM260" s="14"/>
      <c r="FN260" s="14"/>
      <c r="FO260" s="14"/>
      <c r="FP260" s="14"/>
      <c r="FQ260" s="14"/>
      <c r="FR260" s="14"/>
      <c r="FS260" s="14"/>
      <c r="FT260" s="12"/>
      <c r="FU260" s="14"/>
      <c r="FV260" s="9"/>
    </row>
    <row r="261" spans="1:178" ht="14.65" thickBot="1" x14ac:dyDescent="0.5">
      <c r="A261" s="24" t="s">
        <v>83</v>
      </c>
      <c r="B261" s="9" t="s">
        <v>144</v>
      </c>
      <c r="C261" s="1"/>
      <c r="D261" s="14">
        <v>85</v>
      </c>
      <c r="E261" s="14">
        <v>97</v>
      </c>
      <c r="F261" s="14">
        <v>91</v>
      </c>
      <c r="G261" s="158">
        <v>87</v>
      </c>
      <c r="H261" s="158">
        <v>86</v>
      </c>
      <c r="I261" s="158">
        <v>78</v>
      </c>
      <c r="J261" s="14"/>
      <c r="K261" s="14"/>
      <c r="L261" s="14"/>
      <c r="M261" s="14"/>
      <c r="N261" s="14"/>
      <c r="O261" s="14"/>
      <c r="P261" s="1"/>
      <c r="Q261" s="68">
        <v>7036.54</v>
      </c>
      <c r="R261" s="69">
        <v>4212.01</v>
      </c>
      <c r="S261" s="69">
        <v>32122.11</v>
      </c>
      <c r="T261" s="70">
        <f t="shared" si="43"/>
        <v>43370.66</v>
      </c>
      <c r="U261" s="68">
        <v>9075.5499999999993</v>
      </c>
      <c r="V261" s="69">
        <v>2733.54</v>
      </c>
      <c r="W261" s="69">
        <v>37307.54</v>
      </c>
      <c r="X261" s="70">
        <f t="shared" si="44"/>
        <v>49116.630000000005</v>
      </c>
      <c r="Y261" s="68">
        <v>6635.73</v>
      </c>
      <c r="Z261" s="69">
        <v>5208.34</v>
      </c>
      <c r="AA261" s="69">
        <v>40087.57</v>
      </c>
      <c r="AB261" s="70">
        <f t="shared" si="45"/>
        <v>51931.64</v>
      </c>
      <c r="AC261" s="166">
        <v>5743.66</v>
      </c>
      <c r="AD261" s="167">
        <v>4786.0200000000004</v>
      </c>
      <c r="AE261" s="167">
        <v>44730.48</v>
      </c>
      <c r="AF261" s="168">
        <f t="shared" si="46"/>
        <v>55260.160000000003</v>
      </c>
      <c r="AG261" s="12">
        <v>4280.7700000000004</v>
      </c>
      <c r="AH261" s="85">
        <v>3275.41</v>
      </c>
      <c r="AI261" s="85">
        <v>46441.31</v>
      </c>
      <c r="AJ261" s="168">
        <f t="shared" si="47"/>
        <v>53997.49</v>
      </c>
      <c r="AK261" s="167">
        <v>2486.65</v>
      </c>
      <c r="AL261" s="167">
        <v>3391.99</v>
      </c>
      <c r="AM261" s="167">
        <v>41123.9</v>
      </c>
      <c r="AN261" s="168">
        <f t="shared" si="48"/>
        <v>47002.54</v>
      </c>
      <c r="AO261" s="12"/>
      <c r="AR261" s="9"/>
      <c r="AS261" s="12"/>
      <c r="AV261" s="9"/>
      <c r="AW261" s="12"/>
      <c r="AZ261" s="9"/>
      <c r="BA261" s="12"/>
      <c r="BD261" s="9"/>
      <c r="BE261" s="12"/>
      <c r="BH261" s="9"/>
      <c r="BI261" s="12"/>
      <c r="BL261" s="9"/>
      <c r="BM261" s="1"/>
      <c r="BN261" s="68">
        <v>1456.35</v>
      </c>
      <c r="BO261" s="69">
        <v>1423.42</v>
      </c>
      <c r="BP261" s="69">
        <v>12442.5</v>
      </c>
      <c r="BQ261" s="70">
        <f t="shared" si="75"/>
        <v>15322.27</v>
      </c>
      <c r="BR261" s="68">
        <v>1317.91</v>
      </c>
      <c r="BS261" s="69">
        <v>1077.3599999999999</v>
      </c>
      <c r="BT261" s="69">
        <v>9720.15</v>
      </c>
      <c r="BU261" s="70">
        <f t="shared" si="76"/>
        <v>12115.42</v>
      </c>
      <c r="BV261" s="69">
        <v>932.17</v>
      </c>
      <c r="BW261" s="69">
        <v>1513.02</v>
      </c>
      <c r="BX261" s="69">
        <v>8486.9</v>
      </c>
      <c r="BY261" s="70">
        <f t="shared" si="77"/>
        <v>10932.09</v>
      </c>
      <c r="BZ261" s="198">
        <v>936.84</v>
      </c>
      <c r="CA261" s="201">
        <v>996.18</v>
      </c>
      <c r="CB261" s="201">
        <v>10053.969999999999</v>
      </c>
      <c r="CC261" s="200">
        <f t="shared" si="74"/>
        <v>11986.99</v>
      </c>
      <c r="CD261" s="201">
        <v>579.95000000000005</v>
      </c>
      <c r="CE261" s="201">
        <v>1671.11</v>
      </c>
      <c r="CF261" s="201">
        <v>15448.52</v>
      </c>
      <c r="CG261" s="200">
        <f t="shared" si="78"/>
        <v>17699.580000000002</v>
      </c>
      <c r="CH261" s="201">
        <v>163.51</v>
      </c>
      <c r="CI261" s="201">
        <v>293.62</v>
      </c>
      <c r="CJ261" s="201">
        <v>9918.2199999999993</v>
      </c>
      <c r="CK261" s="203">
        <f t="shared" si="79"/>
        <v>10375.349999999999</v>
      </c>
      <c r="CO261" s="9"/>
      <c r="CS261" s="9"/>
      <c r="CW261" s="9"/>
      <c r="DA261" s="9"/>
      <c r="DE261" s="9"/>
      <c r="DI261" s="9"/>
      <c r="DJ261" s="1"/>
      <c r="DK261" s="14"/>
      <c r="DL261" s="14">
        <v>243.33</v>
      </c>
      <c r="DM261" s="14">
        <v>377.74</v>
      </c>
      <c r="DN261" s="14"/>
      <c r="DO261" s="14"/>
      <c r="DP261" s="14"/>
      <c r="DQ261" s="14"/>
      <c r="DR261" s="14"/>
      <c r="DS261" s="14"/>
      <c r="DT261" s="14"/>
      <c r="DU261" s="14"/>
      <c r="DV261" s="14"/>
      <c r="DW261" s="1"/>
      <c r="DX261" s="12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9"/>
      <c r="EJ261" s="1"/>
      <c r="EK261" s="14"/>
      <c r="EL261" s="14">
        <v>1</v>
      </c>
      <c r="EM261" s="14">
        <v>1</v>
      </c>
      <c r="EN261" s="14"/>
      <c r="EO261" s="14"/>
      <c r="EP261" s="14"/>
      <c r="EQ261" s="14"/>
      <c r="ER261" s="14"/>
      <c r="ES261" s="14"/>
      <c r="EU261" s="14"/>
      <c r="EW261" s="1"/>
      <c r="EX261" s="14"/>
      <c r="EY261" s="14">
        <v>243.33</v>
      </c>
      <c r="EZ261" s="14">
        <v>377.74</v>
      </c>
      <c r="FA261" s="14"/>
      <c r="FB261" s="14"/>
      <c r="FC261" s="14"/>
      <c r="FD261" s="14"/>
      <c r="FE261" s="14"/>
      <c r="FF261" s="14"/>
      <c r="FH261" s="14"/>
      <c r="FJ261" s="1"/>
      <c r="FK261" s="14">
        <v>-186.07</v>
      </c>
      <c r="FL261" s="14">
        <v>-625.19000000000005</v>
      </c>
      <c r="FM261" s="14">
        <v>-1098.67</v>
      </c>
      <c r="FN261" s="14"/>
      <c r="FO261" s="14"/>
      <c r="FP261" s="14"/>
      <c r="FQ261" s="14"/>
      <c r="FR261" s="14"/>
      <c r="FS261" s="14"/>
      <c r="FT261" s="12"/>
      <c r="FU261" s="14"/>
      <c r="FV261" s="9"/>
    </row>
    <row r="262" spans="1:178" ht="14.65" thickBot="1" x14ac:dyDescent="0.5">
      <c r="A262" s="24" t="s">
        <v>84</v>
      </c>
      <c r="B262" s="9" t="s">
        <v>144</v>
      </c>
      <c r="C262" s="1"/>
      <c r="D262" s="14">
        <v>29</v>
      </c>
      <c r="E262" s="14">
        <v>31</v>
      </c>
      <c r="F262" s="14">
        <v>30</v>
      </c>
      <c r="G262" s="158">
        <v>15</v>
      </c>
      <c r="H262" s="158">
        <v>22</v>
      </c>
      <c r="I262" s="158">
        <v>22</v>
      </c>
      <c r="J262" s="14"/>
      <c r="K262" s="14"/>
      <c r="L262" s="14"/>
      <c r="M262" s="14"/>
      <c r="N262" s="14"/>
      <c r="O262" s="14"/>
      <c r="P262" s="1"/>
      <c r="Q262" s="68">
        <v>1295.3699999999999</v>
      </c>
      <c r="R262" s="69">
        <v>2722.13</v>
      </c>
      <c r="S262" s="69">
        <v>10722.41</v>
      </c>
      <c r="T262" s="70">
        <f t="shared" si="43"/>
        <v>14739.91</v>
      </c>
      <c r="U262" s="68">
        <v>1587.77</v>
      </c>
      <c r="V262" s="69">
        <v>3462.56</v>
      </c>
      <c r="W262" s="69">
        <v>12841.73</v>
      </c>
      <c r="X262" s="70">
        <f t="shared" si="44"/>
        <v>17892.059999999998</v>
      </c>
      <c r="Y262" s="68">
        <v>803.51</v>
      </c>
      <c r="Z262" s="69">
        <v>1475.2</v>
      </c>
      <c r="AA262" s="69">
        <v>16105.3</v>
      </c>
      <c r="AB262" s="70">
        <f t="shared" si="45"/>
        <v>18384.009999999998</v>
      </c>
      <c r="AC262" s="166">
        <v>234.58</v>
      </c>
      <c r="AD262" s="167">
        <v>1105.51</v>
      </c>
      <c r="AE262" s="167">
        <v>10277.91</v>
      </c>
      <c r="AF262" s="168">
        <f t="shared" si="46"/>
        <v>11618</v>
      </c>
      <c r="AG262" s="12">
        <v>1139.45</v>
      </c>
      <c r="AH262" s="85">
        <v>819.01</v>
      </c>
      <c r="AI262" s="85">
        <v>10730.37</v>
      </c>
      <c r="AJ262" s="168">
        <f t="shared" si="47"/>
        <v>12688.830000000002</v>
      </c>
      <c r="AK262" s="167">
        <v>718.44</v>
      </c>
      <c r="AL262" s="167">
        <v>1461.01</v>
      </c>
      <c r="AM262" s="167">
        <v>6857.51</v>
      </c>
      <c r="AN262" s="168">
        <f t="shared" si="48"/>
        <v>9036.9599999999991</v>
      </c>
      <c r="AO262" s="12"/>
      <c r="AR262" s="9"/>
      <c r="AS262" s="12"/>
      <c r="AV262" s="9"/>
      <c r="AW262" s="12"/>
      <c r="AZ262" s="9"/>
      <c r="BA262" s="12"/>
      <c r="BD262" s="9"/>
      <c r="BE262" s="12"/>
      <c r="BH262" s="9"/>
      <c r="BI262" s="12"/>
      <c r="BL262" s="9"/>
      <c r="BM262" s="1"/>
      <c r="BN262" s="68">
        <v>555.32000000000005</v>
      </c>
      <c r="BO262" s="69">
        <v>234.16</v>
      </c>
      <c r="BP262" s="69">
        <v>8204.5400000000009</v>
      </c>
      <c r="BQ262" s="70">
        <f t="shared" si="75"/>
        <v>8994.02</v>
      </c>
      <c r="BR262" s="68">
        <v>266.35000000000002</v>
      </c>
      <c r="BS262" s="69">
        <v>1178</v>
      </c>
      <c r="BT262" s="69">
        <v>9332.69</v>
      </c>
      <c r="BU262" s="70">
        <f t="shared" si="76"/>
        <v>10777.04</v>
      </c>
      <c r="BV262" s="69">
        <v>350.36</v>
      </c>
      <c r="BW262" s="69">
        <v>506.56</v>
      </c>
      <c r="BX262" s="69">
        <v>11941.33</v>
      </c>
      <c r="BY262" s="70">
        <f t="shared" si="77"/>
        <v>12798.25</v>
      </c>
      <c r="BZ262" s="198">
        <v>234.58</v>
      </c>
      <c r="CA262" s="201">
        <v>441.7</v>
      </c>
      <c r="CB262" s="201">
        <v>4894.8599999999997</v>
      </c>
      <c r="CC262" s="200">
        <f t="shared" si="74"/>
        <v>5571.1399999999994</v>
      </c>
      <c r="CD262" s="201">
        <v>783.26</v>
      </c>
      <c r="CE262" s="201">
        <v>618.02</v>
      </c>
      <c r="CF262" s="201">
        <v>6273.51</v>
      </c>
      <c r="CG262" s="200">
        <f t="shared" si="78"/>
        <v>7674.79</v>
      </c>
      <c r="CH262" s="202"/>
      <c r="CI262" s="201">
        <v>1143.1600000000001</v>
      </c>
      <c r="CJ262" s="201">
        <v>1878.62</v>
      </c>
      <c r="CK262" s="203">
        <f t="shared" si="79"/>
        <v>3021.7799999999997</v>
      </c>
      <c r="CO262" s="9"/>
      <c r="CS262" s="9"/>
      <c r="CW262" s="9"/>
      <c r="DA262" s="9"/>
      <c r="DE262" s="9"/>
      <c r="DI262" s="9"/>
      <c r="DJ262" s="1"/>
      <c r="DK262" s="14"/>
      <c r="DL262" s="14"/>
      <c r="DM262" s="14">
        <v>574.82000000000005</v>
      </c>
      <c r="DN262" s="14"/>
      <c r="DO262" s="14"/>
      <c r="DP262" s="14"/>
      <c r="DQ262" s="14"/>
      <c r="DR262" s="14"/>
      <c r="DS262" s="14"/>
      <c r="DT262" s="14"/>
      <c r="DU262" s="14"/>
      <c r="DV262" s="14"/>
      <c r="DW262" s="1"/>
      <c r="DX262" s="12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9"/>
      <c r="EJ262" s="1"/>
      <c r="EK262" s="14"/>
      <c r="EL262" s="14"/>
      <c r="EM262" s="14">
        <v>1</v>
      </c>
      <c r="EN262" s="14"/>
      <c r="EO262" s="14"/>
      <c r="EP262" s="14"/>
      <c r="EQ262" s="14"/>
      <c r="ER262" s="14"/>
      <c r="ES262" s="14"/>
      <c r="EU262" s="14"/>
      <c r="EW262" s="1"/>
      <c r="EX262" s="14"/>
      <c r="EY262" s="14"/>
      <c r="EZ262" s="14">
        <v>574.82000000000005</v>
      </c>
      <c r="FA262" s="14"/>
      <c r="FB262" s="14"/>
      <c r="FC262" s="14"/>
      <c r="FD262" s="14"/>
      <c r="FE262" s="14"/>
      <c r="FF262" s="14"/>
      <c r="FH262" s="14"/>
      <c r="FJ262" s="1"/>
      <c r="FK262" s="14"/>
      <c r="FL262" s="14"/>
      <c r="FM262" s="14">
        <v>-75</v>
      </c>
      <c r="FN262" s="14"/>
      <c r="FO262" s="14"/>
      <c r="FP262" s="14"/>
      <c r="FQ262" s="14"/>
      <c r="FR262" s="14"/>
      <c r="FS262" s="14"/>
      <c r="FT262" s="12"/>
      <c r="FU262" s="14"/>
      <c r="FV262" s="9"/>
    </row>
    <row r="263" spans="1:178" ht="14.65" thickBot="1" x14ac:dyDescent="0.5">
      <c r="A263" s="24" t="s">
        <v>85</v>
      </c>
      <c r="B263" s="9" t="s">
        <v>144</v>
      </c>
      <c r="C263" s="1"/>
      <c r="D263" s="14">
        <v>53</v>
      </c>
      <c r="E263" s="14">
        <v>60</v>
      </c>
      <c r="F263" s="14">
        <v>55</v>
      </c>
      <c r="G263" s="158">
        <v>47</v>
      </c>
      <c r="H263" s="158">
        <v>61</v>
      </c>
      <c r="I263" s="158">
        <v>54</v>
      </c>
      <c r="J263" s="14"/>
      <c r="K263" s="14"/>
      <c r="L263" s="14"/>
      <c r="M263" s="14"/>
      <c r="N263" s="14"/>
      <c r="O263" s="14"/>
      <c r="P263" s="1"/>
      <c r="Q263" s="68">
        <v>4243.91</v>
      </c>
      <c r="R263" s="69">
        <v>2851.65</v>
      </c>
      <c r="S263" s="69">
        <v>6717.53</v>
      </c>
      <c r="T263" s="70">
        <f t="shared" ref="T263:T320" si="80">SUM(Q263:S263)</f>
        <v>13813.09</v>
      </c>
      <c r="U263" s="68">
        <v>3225.53</v>
      </c>
      <c r="V263" s="69">
        <v>3792.56</v>
      </c>
      <c r="W263" s="69">
        <v>11141.36</v>
      </c>
      <c r="X263" s="70">
        <f t="shared" ref="X263:X320" si="81">SUM(U263:W263)</f>
        <v>18159.45</v>
      </c>
      <c r="Y263" s="68">
        <v>3786.06</v>
      </c>
      <c r="Z263" s="69">
        <v>3048.06</v>
      </c>
      <c r="AA263" s="69">
        <v>12315.95</v>
      </c>
      <c r="AB263" s="70">
        <f t="shared" ref="AB263:AB320" si="82">SUM(Y263:AA263)</f>
        <v>19150.07</v>
      </c>
      <c r="AC263" s="166">
        <v>3538.13</v>
      </c>
      <c r="AD263" s="167">
        <v>2017.64</v>
      </c>
      <c r="AE263" s="167">
        <v>9149.75</v>
      </c>
      <c r="AF263" s="168">
        <f t="shared" ref="AF263:AF320" si="83">SUM(AC263:AE263)</f>
        <v>14705.52</v>
      </c>
      <c r="AG263" s="12">
        <v>4247.1400000000003</v>
      </c>
      <c r="AH263" s="85">
        <v>2759.57</v>
      </c>
      <c r="AI263" s="85">
        <v>10560.97</v>
      </c>
      <c r="AJ263" s="168">
        <f t="shared" ref="AJ263:AJ320" si="84">SUM(AG263:AI263)</f>
        <v>17567.68</v>
      </c>
      <c r="AK263" s="167">
        <v>1958.97</v>
      </c>
      <c r="AL263" s="167">
        <v>3086.57</v>
      </c>
      <c r="AM263" s="167">
        <v>12290.41</v>
      </c>
      <c r="AN263" s="168">
        <f t="shared" ref="AN263:AN320" si="85">SUM(AK263:AM263)</f>
        <v>17335.95</v>
      </c>
      <c r="AO263" s="12"/>
      <c r="AR263" s="9"/>
      <c r="AS263" s="12"/>
      <c r="AV263" s="9"/>
      <c r="AW263" s="12"/>
      <c r="AZ263" s="9"/>
      <c r="BA263" s="12"/>
      <c r="BD263" s="9"/>
      <c r="BE263" s="12"/>
      <c r="BH263" s="9"/>
      <c r="BI263" s="12"/>
      <c r="BL263" s="9"/>
      <c r="BM263" s="1"/>
      <c r="BN263" s="68">
        <v>921.85</v>
      </c>
      <c r="BO263" s="69">
        <v>1599.13</v>
      </c>
      <c r="BP263" s="69">
        <v>2057.7600000000002</v>
      </c>
      <c r="BQ263" s="70">
        <f t="shared" si="75"/>
        <v>4578.74</v>
      </c>
      <c r="BR263" s="68">
        <v>526.21</v>
      </c>
      <c r="BS263" s="69">
        <v>948.45</v>
      </c>
      <c r="BT263" s="69">
        <v>3859</v>
      </c>
      <c r="BU263" s="70">
        <f t="shared" si="76"/>
        <v>5333.66</v>
      </c>
      <c r="BV263" s="69">
        <v>820.09</v>
      </c>
      <c r="BW263" s="69"/>
      <c r="BX263" s="69">
        <v>4242.78</v>
      </c>
      <c r="BY263" s="70">
        <f t="shared" si="77"/>
        <v>5062.87</v>
      </c>
      <c r="BZ263" s="198">
        <v>1094.1099999999999</v>
      </c>
      <c r="CA263" s="201">
        <v>278.86</v>
      </c>
      <c r="CB263" s="201">
        <v>1207.31</v>
      </c>
      <c r="CC263" s="200">
        <f t="shared" si="74"/>
        <v>2580.2799999999997</v>
      </c>
      <c r="CD263" s="201">
        <v>179.54</v>
      </c>
      <c r="CE263" s="201">
        <v>1507.22</v>
      </c>
      <c r="CF263" s="201">
        <v>1696.81</v>
      </c>
      <c r="CG263" s="200">
        <f t="shared" si="78"/>
        <v>3383.5699999999997</v>
      </c>
      <c r="CH263" s="201">
        <v>81.83</v>
      </c>
      <c r="CI263" s="202"/>
      <c r="CJ263" s="201">
        <v>2799.13</v>
      </c>
      <c r="CK263" s="203">
        <f t="shared" si="79"/>
        <v>2880.96</v>
      </c>
      <c r="CO263" s="9"/>
      <c r="CS263" s="9"/>
      <c r="CW263" s="9"/>
      <c r="DA263" s="9"/>
      <c r="DE263" s="9"/>
      <c r="DI263" s="9"/>
      <c r="DJ263" s="1"/>
      <c r="DK263" s="14">
        <v>1068.1400000000001</v>
      </c>
      <c r="DL263" s="14">
        <v>283.81</v>
      </c>
      <c r="DM263" s="14"/>
      <c r="DN263" s="14"/>
      <c r="DO263" s="14"/>
      <c r="DP263" s="14"/>
      <c r="DQ263" s="14"/>
      <c r="DR263" s="14"/>
      <c r="DS263" s="14"/>
      <c r="DT263" s="14"/>
      <c r="DU263" s="14"/>
      <c r="DV263" s="14"/>
      <c r="DW263" s="1"/>
      <c r="DX263" s="12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9"/>
      <c r="EJ263" s="1"/>
      <c r="EK263" s="14">
        <v>2</v>
      </c>
      <c r="EL263" s="14">
        <v>1</v>
      </c>
      <c r="EM263" s="14"/>
      <c r="EN263" s="14"/>
      <c r="EO263" s="14"/>
      <c r="EP263" s="14"/>
      <c r="EQ263" s="14"/>
      <c r="ER263" s="14"/>
      <c r="ES263" s="14"/>
      <c r="EU263" s="14"/>
      <c r="EW263" s="1"/>
      <c r="EX263" s="14">
        <v>1068.1400000000001</v>
      </c>
      <c r="EY263" s="14">
        <v>283.81</v>
      </c>
      <c r="EZ263" s="14"/>
      <c r="FA263" s="14"/>
      <c r="FB263" s="14"/>
      <c r="FC263" s="14"/>
      <c r="FD263" s="14"/>
      <c r="FE263" s="14"/>
      <c r="FF263" s="14"/>
      <c r="FH263" s="14"/>
      <c r="FJ263" s="1"/>
      <c r="FK263" s="14">
        <v>-410</v>
      </c>
      <c r="FL263" s="14">
        <v>-1179.4000000000001</v>
      </c>
      <c r="FM263" s="14">
        <v>-283.81</v>
      </c>
      <c r="FN263" s="14"/>
      <c r="FO263" s="14"/>
      <c r="FP263" s="14"/>
      <c r="FQ263" s="14"/>
      <c r="FR263" s="14"/>
      <c r="FS263" s="14"/>
      <c r="FT263" s="12"/>
      <c r="FU263" s="14"/>
      <c r="FV263" s="9"/>
    </row>
    <row r="264" spans="1:178" ht="14.65" thickBot="1" x14ac:dyDescent="0.5">
      <c r="A264" s="24" t="s">
        <v>86</v>
      </c>
      <c r="B264" s="9" t="s">
        <v>144</v>
      </c>
      <c r="C264" s="1"/>
      <c r="D264" s="14">
        <v>9</v>
      </c>
      <c r="E264" s="14">
        <v>15</v>
      </c>
      <c r="F264" s="14">
        <v>16</v>
      </c>
      <c r="G264" s="158">
        <v>11</v>
      </c>
      <c r="H264" s="158">
        <v>13</v>
      </c>
      <c r="I264" s="158">
        <v>13</v>
      </c>
      <c r="J264" s="14"/>
      <c r="K264" s="14"/>
      <c r="L264" s="14"/>
      <c r="M264" s="14"/>
      <c r="N264" s="14"/>
      <c r="O264" s="14"/>
      <c r="P264" s="1"/>
      <c r="Q264" s="68">
        <v>885.42</v>
      </c>
      <c r="R264" s="69">
        <v>284.89</v>
      </c>
      <c r="S264" s="69">
        <v>2753.09</v>
      </c>
      <c r="T264" s="70">
        <f t="shared" si="80"/>
        <v>3923.4</v>
      </c>
      <c r="U264" s="68">
        <v>1555.51</v>
      </c>
      <c r="V264" s="69">
        <v>1460.29</v>
      </c>
      <c r="W264" s="69">
        <v>3185.73</v>
      </c>
      <c r="X264" s="70">
        <f t="shared" si="81"/>
        <v>6201.5300000000007</v>
      </c>
      <c r="Y264" s="68">
        <v>703.9</v>
      </c>
      <c r="Z264" s="69">
        <v>3528.23</v>
      </c>
      <c r="AA264" s="69">
        <v>3847.18</v>
      </c>
      <c r="AB264" s="70">
        <f t="shared" si="82"/>
        <v>8079.3099999999995</v>
      </c>
      <c r="AC264" s="166">
        <v>539.23</v>
      </c>
      <c r="AD264" s="171">
        <v>250</v>
      </c>
      <c r="AE264" s="167">
        <v>6364.22</v>
      </c>
      <c r="AF264" s="168">
        <f t="shared" si="83"/>
        <v>7153.4500000000007</v>
      </c>
      <c r="AG264" s="12">
        <v>185.66</v>
      </c>
      <c r="AH264" s="85">
        <v>1443.99</v>
      </c>
      <c r="AI264" s="85">
        <v>6431.58</v>
      </c>
      <c r="AJ264" s="168">
        <f t="shared" si="84"/>
        <v>8061.23</v>
      </c>
      <c r="AK264" s="167">
        <v>211.72</v>
      </c>
      <c r="AL264" s="167">
        <v>140.26</v>
      </c>
      <c r="AM264" s="167">
        <v>6166.57</v>
      </c>
      <c r="AN264" s="168">
        <f t="shared" si="85"/>
        <v>6518.5499999999993</v>
      </c>
      <c r="AO264" s="12"/>
      <c r="AR264" s="9"/>
      <c r="AS264" s="12"/>
      <c r="AV264" s="9"/>
      <c r="AW264" s="12"/>
      <c r="AZ264" s="9"/>
      <c r="BA264" s="12"/>
      <c r="BD264" s="9"/>
      <c r="BE264" s="12"/>
      <c r="BH264" s="9"/>
      <c r="BI264" s="12"/>
      <c r="BL264" s="9"/>
      <c r="BM264" s="1"/>
      <c r="BN264" s="68"/>
      <c r="BO264" s="69"/>
      <c r="BP264" s="69">
        <v>2572.85</v>
      </c>
      <c r="BQ264" s="70">
        <f t="shared" si="75"/>
        <v>2572.85</v>
      </c>
      <c r="BR264" s="68"/>
      <c r="BS264" s="69"/>
      <c r="BT264" s="69">
        <v>3122.06</v>
      </c>
      <c r="BU264" s="70">
        <f t="shared" si="76"/>
        <v>3122.06</v>
      </c>
      <c r="BV264" s="69">
        <v>241.52</v>
      </c>
      <c r="BW264" s="69"/>
      <c r="BX264" s="69">
        <v>3129.92</v>
      </c>
      <c r="BY264" s="70">
        <f t="shared" si="77"/>
        <v>3371.44</v>
      </c>
      <c r="BZ264" s="198">
        <v>167.91</v>
      </c>
      <c r="CA264" s="199"/>
      <c r="CB264" s="201">
        <v>3319.42</v>
      </c>
      <c r="CC264" s="200">
        <f t="shared" si="74"/>
        <v>3487.33</v>
      </c>
      <c r="CD264" s="199"/>
      <c r="CE264" s="199"/>
      <c r="CF264" s="201">
        <v>3723.57</v>
      </c>
      <c r="CG264" s="200">
        <f t="shared" si="78"/>
        <v>3723.57</v>
      </c>
      <c r="CH264" s="201">
        <v>35.65</v>
      </c>
      <c r="CI264" s="202"/>
      <c r="CJ264" s="201">
        <v>649.97</v>
      </c>
      <c r="CK264" s="203">
        <f t="shared" si="79"/>
        <v>685.62</v>
      </c>
      <c r="CO264" s="9"/>
      <c r="CS264" s="9"/>
      <c r="CW264" s="9"/>
      <c r="DA264" s="9"/>
      <c r="DE264" s="9"/>
      <c r="DI264" s="9"/>
      <c r="DJ264" s="1"/>
      <c r="DK264" s="14"/>
      <c r="DL264" s="14"/>
      <c r="DM264" s="14"/>
      <c r="DN264" s="14"/>
      <c r="DO264" s="14"/>
      <c r="DP264" s="14"/>
      <c r="DQ264" s="14"/>
      <c r="DR264" s="14"/>
      <c r="DS264" s="14"/>
      <c r="DT264" s="14"/>
      <c r="DU264" s="14"/>
      <c r="DV264" s="14"/>
      <c r="DW264" s="1"/>
      <c r="DX264" s="12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9"/>
      <c r="EJ264" s="1"/>
      <c r="EK264" s="14"/>
      <c r="EL264" s="14"/>
      <c r="EM264" s="14"/>
      <c r="EN264" s="14"/>
      <c r="EO264" s="14"/>
      <c r="EP264" s="14"/>
      <c r="EQ264" s="14"/>
      <c r="ER264" s="14"/>
      <c r="ES264" s="14"/>
      <c r="EU264" s="14"/>
      <c r="EW264" s="1"/>
      <c r="EX264" s="14"/>
      <c r="EY264" s="14"/>
      <c r="EZ264" s="14"/>
      <c r="FA264" s="14"/>
      <c r="FB264" s="14"/>
      <c r="FC264" s="14"/>
      <c r="FD264" s="14"/>
      <c r="FE264" s="14"/>
      <c r="FF264" s="14"/>
      <c r="FH264" s="14"/>
      <c r="FJ264" s="1"/>
      <c r="FK264" s="14"/>
      <c r="FL264" s="14"/>
      <c r="FM264" s="14"/>
      <c r="FN264" s="14"/>
      <c r="FO264" s="14"/>
      <c r="FP264" s="14"/>
      <c r="FQ264" s="14"/>
      <c r="FR264" s="14"/>
      <c r="FS264" s="14"/>
      <c r="FT264" s="12"/>
      <c r="FU264" s="14"/>
      <c r="FV264" s="9"/>
    </row>
    <row r="265" spans="1:178" ht="14.65" thickBot="1" x14ac:dyDescent="0.5">
      <c r="A265" s="24" t="s">
        <v>87</v>
      </c>
      <c r="B265" s="9" t="s">
        <v>144</v>
      </c>
      <c r="C265" s="1"/>
      <c r="D265" s="14">
        <v>88</v>
      </c>
      <c r="E265" s="14">
        <v>91</v>
      </c>
      <c r="F265" s="14">
        <v>92</v>
      </c>
      <c r="G265" s="158">
        <v>84</v>
      </c>
      <c r="H265" s="158">
        <v>91</v>
      </c>
      <c r="I265" s="158">
        <v>82</v>
      </c>
      <c r="J265" s="14"/>
      <c r="K265" s="14"/>
      <c r="L265" s="14"/>
      <c r="M265" s="14"/>
      <c r="N265" s="14"/>
      <c r="O265" s="14"/>
      <c r="P265" s="1"/>
      <c r="Q265" s="68">
        <v>3527.74</v>
      </c>
      <c r="R265" s="69">
        <v>716.33</v>
      </c>
      <c r="S265" s="69">
        <v>37941.360000000001</v>
      </c>
      <c r="T265" s="70">
        <f t="shared" si="80"/>
        <v>42185.43</v>
      </c>
      <c r="U265" s="68">
        <v>3214.45</v>
      </c>
      <c r="V265" s="69">
        <v>5009.1400000000003</v>
      </c>
      <c r="W265" s="69">
        <v>40879.31</v>
      </c>
      <c r="X265" s="70">
        <f t="shared" si="81"/>
        <v>49102.899999999994</v>
      </c>
      <c r="Y265" s="68">
        <v>3211.58</v>
      </c>
      <c r="Z265" s="69">
        <v>4156.04</v>
      </c>
      <c r="AA265" s="69">
        <v>46217.33</v>
      </c>
      <c r="AB265" s="70">
        <f t="shared" si="82"/>
        <v>53584.950000000004</v>
      </c>
      <c r="AC265" s="166">
        <v>3346.17</v>
      </c>
      <c r="AD265" s="167">
        <v>4540.43</v>
      </c>
      <c r="AE265" s="167">
        <v>32071.99</v>
      </c>
      <c r="AF265" s="168">
        <f t="shared" si="83"/>
        <v>39958.590000000004</v>
      </c>
      <c r="AG265" s="12">
        <v>1877.62</v>
      </c>
      <c r="AH265" s="85">
        <v>5952.16</v>
      </c>
      <c r="AI265" s="85">
        <v>33803.43</v>
      </c>
      <c r="AJ265" s="168">
        <f t="shared" si="84"/>
        <v>41633.21</v>
      </c>
      <c r="AK265" s="167">
        <v>1402.61</v>
      </c>
      <c r="AL265" s="167">
        <v>1561.74</v>
      </c>
      <c r="AM265" s="167">
        <v>35832.370000000003</v>
      </c>
      <c r="AN265" s="168">
        <f t="shared" si="85"/>
        <v>38796.720000000001</v>
      </c>
      <c r="AO265" s="12"/>
      <c r="AR265" s="9"/>
      <c r="AS265" s="12"/>
      <c r="AV265" s="9"/>
      <c r="AW265" s="12"/>
      <c r="AZ265" s="9"/>
      <c r="BA265" s="12"/>
      <c r="BD265" s="9"/>
      <c r="BE265" s="12"/>
      <c r="BH265" s="9"/>
      <c r="BI265" s="12"/>
      <c r="BL265" s="9"/>
      <c r="BM265" s="1"/>
      <c r="BN265" s="68">
        <v>164.94</v>
      </c>
      <c r="BO265" s="69">
        <v>111.94</v>
      </c>
      <c r="BP265" s="69">
        <v>18048.05</v>
      </c>
      <c r="BQ265" s="70">
        <f t="shared" si="75"/>
        <v>18324.93</v>
      </c>
      <c r="BR265" s="68">
        <v>197.88</v>
      </c>
      <c r="BS265" s="69">
        <v>910.55</v>
      </c>
      <c r="BT265" s="69">
        <v>20658.650000000001</v>
      </c>
      <c r="BU265" s="70">
        <f t="shared" si="76"/>
        <v>21767.08</v>
      </c>
      <c r="BV265" s="69">
        <v>288.17</v>
      </c>
      <c r="BW265" s="69">
        <v>219.03</v>
      </c>
      <c r="BX265" s="69">
        <v>23269.86</v>
      </c>
      <c r="BY265" s="70">
        <f t="shared" si="77"/>
        <v>23777.06</v>
      </c>
      <c r="BZ265" s="198">
        <v>1936.84</v>
      </c>
      <c r="CA265" s="201">
        <v>886.91</v>
      </c>
      <c r="CB265" s="201">
        <v>8594.83</v>
      </c>
      <c r="CC265" s="200">
        <f t="shared" si="74"/>
        <v>11418.58</v>
      </c>
      <c r="CD265" s="201">
        <v>8.14</v>
      </c>
      <c r="CE265" s="201">
        <v>4199.22</v>
      </c>
      <c r="CF265" s="201">
        <v>6558.33</v>
      </c>
      <c r="CG265" s="200">
        <f t="shared" si="78"/>
        <v>10765.69</v>
      </c>
      <c r="CH265" s="201">
        <v>181.95</v>
      </c>
      <c r="CI265" s="201">
        <v>462.08</v>
      </c>
      <c r="CJ265" s="201">
        <v>6041.81</v>
      </c>
      <c r="CK265" s="203">
        <f t="shared" si="79"/>
        <v>6685.84</v>
      </c>
      <c r="CO265" s="9"/>
      <c r="CS265" s="9"/>
      <c r="CW265" s="9"/>
      <c r="DA265" s="9"/>
      <c r="DE265" s="9"/>
      <c r="DI265" s="9"/>
      <c r="DJ265" s="1"/>
      <c r="DK265" s="14">
        <v>621.79999999999995</v>
      </c>
      <c r="DL265" s="14">
        <v>116.94</v>
      </c>
      <c r="DM265" s="14"/>
      <c r="DN265" s="14"/>
      <c r="DO265" s="14"/>
      <c r="DP265" s="14"/>
      <c r="DQ265" s="14"/>
      <c r="DR265" s="14"/>
      <c r="DS265" s="14"/>
      <c r="DT265" s="14"/>
      <c r="DU265" s="14"/>
      <c r="DV265" s="14"/>
      <c r="DW265" s="1"/>
      <c r="DX265" s="12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9"/>
      <c r="EJ265" s="1"/>
      <c r="EK265" s="14">
        <v>1</v>
      </c>
      <c r="EL265" s="14">
        <v>1</v>
      </c>
      <c r="EM265" s="14"/>
      <c r="EN265" s="14"/>
      <c r="EO265" s="14"/>
      <c r="EP265" s="14"/>
      <c r="EQ265" s="14"/>
      <c r="ER265" s="14"/>
      <c r="ES265" s="14"/>
      <c r="EU265" s="14"/>
      <c r="EW265" s="1"/>
      <c r="EX265" s="14">
        <v>621.79999999999995</v>
      </c>
      <c r="EY265" s="14">
        <v>116.94</v>
      </c>
      <c r="EZ265" s="14"/>
      <c r="FA265" s="14"/>
      <c r="FB265" s="14"/>
      <c r="FC265" s="14"/>
      <c r="FD265" s="14"/>
      <c r="FE265" s="14"/>
      <c r="FF265" s="14"/>
      <c r="FH265" s="14"/>
      <c r="FJ265" s="1"/>
      <c r="FK265" s="14"/>
      <c r="FL265" s="14">
        <v>-476.3</v>
      </c>
      <c r="FM265" s="14"/>
      <c r="FN265" s="14"/>
      <c r="FO265" s="14"/>
      <c r="FP265" s="14"/>
      <c r="FQ265" s="14"/>
      <c r="FR265" s="14"/>
      <c r="FS265" s="14"/>
      <c r="FT265" s="12"/>
      <c r="FU265" s="14"/>
      <c r="FV265" s="9"/>
    </row>
    <row r="266" spans="1:178" ht="14.65" thickBot="1" x14ac:dyDescent="0.5">
      <c r="A266" s="24" t="s">
        <v>88</v>
      </c>
      <c r="B266" s="9" t="s">
        <v>144</v>
      </c>
      <c r="C266" s="1"/>
      <c r="D266" s="14">
        <v>50</v>
      </c>
      <c r="E266" s="14">
        <v>57</v>
      </c>
      <c r="F266" s="14">
        <v>54</v>
      </c>
      <c r="G266" s="158">
        <v>49</v>
      </c>
      <c r="H266" s="158">
        <v>48</v>
      </c>
      <c r="I266" s="158">
        <v>43</v>
      </c>
      <c r="J266" s="14"/>
      <c r="K266" s="14"/>
      <c r="L266" s="14"/>
      <c r="M266" s="14"/>
      <c r="N266" s="14"/>
      <c r="O266" s="14"/>
      <c r="P266" s="1"/>
      <c r="Q266" s="68">
        <v>3857.92</v>
      </c>
      <c r="R266" s="69">
        <v>3503.23</v>
      </c>
      <c r="S266" s="69">
        <v>10589.94</v>
      </c>
      <c r="T266" s="70">
        <f t="shared" si="80"/>
        <v>17951.09</v>
      </c>
      <c r="U266" s="68">
        <v>4992.34</v>
      </c>
      <c r="V266" s="69">
        <v>3949.45</v>
      </c>
      <c r="W266" s="69">
        <v>12475.98</v>
      </c>
      <c r="X266" s="70">
        <f t="shared" si="81"/>
        <v>21417.77</v>
      </c>
      <c r="Y266" s="68">
        <v>3622.8</v>
      </c>
      <c r="Z266" s="69">
        <v>3615.17</v>
      </c>
      <c r="AA266" s="69">
        <v>17895.990000000002</v>
      </c>
      <c r="AB266" s="70">
        <f t="shared" si="82"/>
        <v>25133.960000000003</v>
      </c>
      <c r="AC266" s="166">
        <v>3266.08</v>
      </c>
      <c r="AD266" s="167">
        <v>3949.7</v>
      </c>
      <c r="AE266" s="167">
        <v>13212.57</v>
      </c>
      <c r="AF266" s="168">
        <f t="shared" si="83"/>
        <v>20428.349999999999</v>
      </c>
      <c r="AG266" s="12">
        <v>2485.08</v>
      </c>
      <c r="AH266" s="85">
        <v>3415.28</v>
      </c>
      <c r="AI266" s="85">
        <v>15820.89</v>
      </c>
      <c r="AJ266" s="168">
        <f t="shared" si="84"/>
        <v>21721.25</v>
      </c>
      <c r="AK266" s="167">
        <v>1929.78</v>
      </c>
      <c r="AL266" s="167">
        <v>1446.85</v>
      </c>
      <c r="AM266" s="167">
        <v>15152.64</v>
      </c>
      <c r="AN266" s="168">
        <f t="shared" si="85"/>
        <v>18529.27</v>
      </c>
      <c r="AO266" s="12"/>
      <c r="AR266" s="9"/>
      <c r="AS266" s="12"/>
      <c r="AV266" s="9"/>
      <c r="AW266" s="12"/>
      <c r="AZ266" s="9"/>
      <c r="BA266" s="12"/>
      <c r="BD266" s="9"/>
      <c r="BE266" s="12"/>
      <c r="BH266" s="9"/>
      <c r="BI266" s="12"/>
      <c r="BL266" s="9"/>
      <c r="BM266" s="1"/>
      <c r="BN266" s="68">
        <v>1250.17</v>
      </c>
      <c r="BO266" s="69">
        <v>1817.31</v>
      </c>
      <c r="BP266" s="69">
        <v>2002.25</v>
      </c>
      <c r="BQ266" s="70">
        <f t="shared" si="75"/>
        <v>5069.7299999999996</v>
      </c>
      <c r="BR266" s="68">
        <v>1445.6</v>
      </c>
      <c r="BS266" s="69">
        <v>2417.04</v>
      </c>
      <c r="BT266" s="69">
        <v>3340.21</v>
      </c>
      <c r="BU266" s="70">
        <f t="shared" si="76"/>
        <v>7202.85</v>
      </c>
      <c r="BV266" s="69">
        <v>201.3</v>
      </c>
      <c r="BW266" s="69">
        <v>2079.35</v>
      </c>
      <c r="BX266" s="69">
        <v>7063.62</v>
      </c>
      <c r="BY266" s="70">
        <f t="shared" si="77"/>
        <v>9344.27</v>
      </c>
      <c r="BZ266" s="198">
        <v>616.24</v>
      </c>
      <c r="CA266" s="201">
        <v>1064.45</v>
      </c>
      <c r="CB266" s="201">
        <v>3355.66</v>
      </c>
      <c r="CC266" s="200">
        <f t="shared" si="74"/>
        <v>5036.3500000000004</v>
      </c>
      <c r="CD266" s="201">
        <v>547.04</v>
      </c>
      <c r="CE266" s="201">
        <v>1798.1</v>
      </c>
      <c r="CF266" s="201">
        <v>3708.27</v>
      </c>
      <c r="CG266" s="200">
        <f t="shared" si="78"/>
        <v>6053.41</v>
      </c>
      <c r="CH266" s="201">
        <v>337.26</v>
      </c>
      <c r="CI266" s="201">
        <v>1163.3599999999999</v>
      </c>
      <c r="CJ266" s="201">
        <v>2859.59</v>
      </c>
      <c r="CK266" s="203">
        <f t="shared" si="79"/>
        <v>4360.21</v>
      </c>
      <c r="CO266" s="9"/>
      <c r="CS266" s="9"/>
      <c r="CW266" s="9"/>
      <c r="DA266" s="9"/>
      <c r="DE266" s="9"/>
      <c r="DI266" s="9"/>
      <c r="DJ266" s="1"/>
      <c r="DK266" s="14"/>
      <c r="DL266" s="14"/>
      <c r="DM266" s="14"/>
      <c r="DN266" s="14"/>
      <c r="DO266" s="14"/>
      <c r="DP266" s="14"/>
      <c r="DQ266" s="14"/>
      <c r="DR266" s="14"/>
      <c r="DS266" s="14"/>
      <c r="DT266" s="14"/>
      <c r="DU266" s="14"/>
      <c r="DV266" s="14"/>
      <c r="DW266" s="1"/>
      <c r="DX266" s="12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9"/>
      <c r="EJ266" s="1"/>
      <c r="EK266" s="14"/>
      <c r="EL266" s="14"/>
      <c r="EM266" s="14"/>
      <c r="EN266" s="14"/>
      <c r="EO266" s="14"/>
      <c r="EP266" s="14"/>
      <c r="EQ266" s="14"/>
      <c r="ER266" s="14"/>
      <c r="ES266" s="14"/>
      <c r="EU266" s="14"/>
      <c r="EW266" s="1"/>
      <c r="EX266" s="14"/>
      <c r="EY266" s="14"/>
      <c r="EZ266" s="14"/>
      <c r="FA266" s="14"/>
      <c r="FB266" s="14"/>
      <c r="FC266" s="14"/>
      <c r="FD266" s="14"/>
      <c r="FE266" s="14"/>
      <c r="FF266" s="14"/>
      <c r="FH266" s="14"/>
      <c r="FJ266" s="1"/>
      <c r="FK266" s="14"/>
      <c r="FL266" s="14"/>
      <c r="FM266" s="14">
        <v>-75</v>
      </c>
      <c r="FN266" s="14"/>
      <c r="FO266" s="14"/>
      <c r="FP266" s="14"/>
      <c r="FQ266" s="14"/>
      <c r="FR266" s="14"/>
      <c r="FS266" s="14"/>
      <c r="FT266" s="12"/>
      <c r="FU266" s="14"/>
      <c r="FV266" s="9"/>
    </row>
    <row r="267" spans="1:178" ht="14.65" thickBot="1" x14ac:dyDescent="0.5">
      <c r="A267" s="24" t="s">
        <v>89</v>
      </c>
      <c r="B267" s="9" t="s">
        <v>144</v>
      </c>
      <c r="C267" s="1"/>
      <c r="D267" s="14">
        <v>5</v>
      </c>
      <c r="E267" s="14">
        <v>3</v>
      </c>
      <c r="F267" s="14">
        <v>2</v>
      </c>
      <c r="G267" s="158">
        <v>3</v>
      </c>
      <c r="H267" s="158">
        <v>6</v>
      </c>
      <c r="I267" s="158">
        <v>4</v>
      </c>
      <c r="J267" s="14"/>
      <c r="K267" s="14"/>
      <c r="L267" s="14"/>
      <c r="M267" s="14"/>
      <c r="N267" s="14"/>
      <c r="O267" s="14"/>
      <c r="P267" s="1"/>
      <c r="Q267" s="68">
        <v>281.77999999999997</v>
      </c>
      <c r="R267" s="69"/>
      <c r="S267" s="69">
        <v>1901.43</v>
      </c>
      <c r="T267" s="70">
        <f t="shared" si="80"/>
        <v>2183.21</v>
      </c>
      <c r="U267" s="68">
        <v>306.52999999999997</v>
      </c>
      <c r="V267" s="69">
        <v>191.98</v>
      </c>
      <c r="W267" s="69">
        <v>2361.44</v>
      </c>
      <c r="X267" s="70">
        <f t="shared" si="81"/>
        <v>2859.95</v>
      </c>
      <c r="Y267" s="68">
        <v>76.03</v>
      </c>
      <c r="Z267" s="69"/>
      <c r="AA267" s="69">
        <v>2661.52</v>
      </c>
      <c r="AB267" s="70">
        <f t="shared" si="82"/>
        <v>2737.55</v>
      </c>
      <c r="AC267" s="166">
        <v>157.34</v>
      </c>
      <c r="AD267" s="170"/>
      <c r="AE267" s="167">
        <v>3082.23</v>
      </c>
      <c r="AF267" s="168">
        <f t="shared" si="83"/>
        <v>3239.57</v>
      </c>
      <c r="AG267" s="12">
        <v>805.94</v>
      </c>
      <c r="AH267" s="85"/>
      <c r="AI267" s="85">
        <v>3290.6</v>
      </c>
      <c r="AJ267" s="168">
        <f t="shared" si="84"/>
        <v>4096.54</v>
      </c>
      <c r="AK267" s="167">
        <v>110.36</v>
      </c>
      <c r="AL267" s="167">
        <v>427.92</v>
      </c>
      <c r="AM267" s="167">
        <v>3572.87</v>
      </c>
      <c r="AN267" s="168">
        <f t="shared" si="85"/>
        <v>4111.1499999999996</v>
      </c>
      <c r="AO267" s="12"/>
      <c r="AR267" s="9"/>
      <c r="AS267" s="12"/>
      <c r="AV267" s="9"/>
      <c r="AW267" s="12"/>
      <c r="AZ267" s="9"/>
      <c r="BA267" s="12"/>
      <c r="BD267" s="9"/>
      <c r="BE267" s="12"/>
      <c r="BH267" s="9"/>
      <c r="BI267" s="12"/>
      <c r="BL267" s="9"/>
      <c r="BM267" s="1"/>
      <c r="BN267" s="68">
        <v>83.24</v>
      </c>
      <c r="BO267" s="69"/>
      <c r="BP267" s="69"/>
      <c r="BQ267" s="70">
        <f t="shared" si="75"/>
        <v>83.24</v>
      </c>
      <c r="BR267" s="68"/>
      <c r="BS267" s="69">
        <v>191.98</v>
      </c>
      <c r="BT267" s="69"/>
      <c r="BU267" s="70">
        <f t="shared" si="76"/>
        <v>191.98</v>
      </c>
      <c r="BV267" s="69"/>
      <c r="BW267" s="69"/>
      <c r="BX267" s="69"/>
      <c r="BY267" s="70">
        <f t="shared" si="77"/>
        <v>0</v>
      </c>
      <c r="BZ267" s="204"/>
      <c r="CA267" s="199"/>
      <c r="CB267" s="199"/>
      <c r="CC267" s="200">
        <f t="shared" si="74"/>
        <v>0</v>
      </c>
      <c r="CD267" s="201">
        <v>341.8</v>
      </c>
      <c r="CE267" s="199"/>
      <c r="CF267" s="199"/>
      <c r="CG267" s="200">
        <f t="shared" si="78"/>
        <v>341.8</v>
      </c>
      <c r="CH267" s="202"/>
      <c r="CI267" s="201">
        <v>229.35</v>
      </c>
      <c r="CJ267" s="202"/>
      <c r="CK267" s="203">
        <f t="shared" si="79"/>
        <v>229.35</v>
      </c>
      <c r="CO267" s="9"/>
      <c r="CS267" s="9"/>
      <c r="CW267" s="9"/>
      <c r="DA267" s="9"/>
      <c r="DE267" s="9"/>
      <c r="DI267" s="9"/>
      <c r="DJ267" s="1"/>
      <c r="DK267" s="14"/>
      <c r="DL267" s="14"/>
      <c r="DM267" s="14"/>
      <c r="DN267" s="14"/>
      <c r="DO267" s="14"/>
      <c r="DP267" s="14"/>
      <c r="DQ267" s="14"/>
      <c r="DR267" s="14"/>
      <c r="DS267" s="14"/>
      <c r="DT267" s="14"/>
      <c r="DU267" s="14"/>
      <c r="DV267" s="14"/>
      <c r="DW267" s="1"/>
      <c r="DX267" s="12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9"/>
      <c r="EJ267" s="1"/>
      <c r="EK267" s="14"/>
      <c r="EL267" s="14"/>
      <c r="EM267" s="14"/>
      <c r="EN267" s="14"/>
      <c r="EO267" s="14"/>
      <c r="EP267" s="14"/>
      <c r="EQ267" s="14"/>
      <c r="ER267" s="14"/>
      <c r="ES267" s="14"/>
      <c r="EU267" s="14"/>
      <c r="EW267" s="1"/>
      <c r="EX267" s="14"/>
      <c r="EY267" s="14"/>
      <c r="EZ267" s="14"/>
      <c r="FA267" s="14"/>
      <c r="FB267" s="14"/>
      <c r="FC267" s="14"/>
      <c r="FD267" s="14"/>
      <c r="FE267" s="14"/>
      <c r="FF267" s="14"/>
      <c r="FH267" s="14"/>
      <c r="FJ267" s="1"/>
      <c r="FK267" s="14"/>
      <c r="FL267" s="14"/>
      <c r="FM267" s="14"/>
      <c r="FN267" s="14"/>
      <c r="FO267" s="14"/>
      <c r="FP267" s="14"/>
      <c r="FQ267" s="14"/>
      <c r="FR267" s="14"/>
      <c r="FS267" s="14"/>
      <c r="FT267" s="12"/>
      <c r="FU267" s="14"/>
      <c r="FV267" s="9"/>
    </row>
    <row r="268" spans="1:178" ht="14.65" thickBot="1" x14ac:dyDescent="0.5">
      <c r="A268" s="24" t="s">
        <v>90</v>
      </c>
      <c r="B268" s="9" t="s">
        <v>144</v>
      </c>
      <c r="C268" s="1"/>
      <c r="D268" s="14">
        <v>32</v>
      </c>
      <c r="E268" s="14">
        <v>33</v>
      </c>
      <c r="F268" s="14">
        <v>31</v>
      </c>
      <c r="G268" s="158">
        <v>28</v>
      </c>
      <c r="H268" s="158">
        <v>32</v>
      </c>
      <c r="I268" s="158">
        <v>32</v>
      </c>
      <c r="J268" s="14"/>
      <c r="K268" s="14"/>
      <c r="L268" s="14"/>
      <c r="M268" s="14"/>
      <c r="N268" s="14"/>
      <c r="O268" s="14"/>
      <c r="P268" s="1"/>
      <c r="Q268" s="68">
        <v>2092.94</v>
      </c>
      <c r="R268" s="69">
        <v>244.12</v>
      </c>
      <c r="S268" s="69">
        <v>11920.22</v>
      </c>
      <c r="T268" s="70">
        <f t="shared" si="80"/>
        <v>14257.279999999999</v>
      </c>
      <c r="U268" s="68">
        <v>2034.36</v>
      </c>
      <c r="V268" s="69">
        <v>2323.5300000000002</v>
      </c>
      <c r="W268" s="69">
        <v>16237.3</v>
      </c>
      <c r="X268" s="70">
        <f t="shared" si="81"/>
        <v>20595.189999999999</v>
      </c>
      <c r="Y268" s="68">
        <v>1847.94</v>
      </c>
      <c r="Z268" s="69">
        <v>1776.94</v>
      </c>
      <c r="AA268" s="69">
        <v>18502.87</v>
      </c>
      <c r="AB268" s="70">
        <f t="shared" si="82"/>
        <v>22127.75</v>
      </c>
      <c r="AC268" s="166">
        <v>1608.06</v>
      </c>
      <c r="AD268" s="167">
        <v>1361.87</v>
      </c>
      <c r="AE268" s="167">
        <v>18022.93</v>
      </c>
      <c r="AF268" s="168">
        <f t="shared" si="83"/>
        <v>20992.86</v>
      </c>
      <c r="AG268" s="12">
        <v>1411.51</v>
      </c>
      <c r="AH268" s="85">
        <v>2476.5500000000002</v>
      </c>
      <c r="AI268" s="85">
        <v>18873.05</v>
      </c>
      <c r="AJ268" s="168">
        <f t="shared" si="84"/>
        <v>22761.11</v>
      </c>
      <c r="AK268" s="167">
        <v>2105.86</v>
      </c>
      <c r="AL268" s="167">
        <v>868.1</v>
      </c>
      <c r="AM268" s="167">
        <v>22127.1</v>
      </c>
      <c r="AN268" s="168">
        <f t="shared" si="85"/>
        <v>25101.059999999998</v>
      </c>
      <c r="AO268" s="12"/>
      <c r="AR268" s="9"/>
      <c r="AS268" s="12"/>
      <c r="AV268" s="9"/>
      <c r="AW268" s="12"/>
      <c r="AZ268" s="9"/>
      <c r="BA268" s="12"/>
      <c r="BD268" s="9"/>
      <c r="BE268" s="12"/>
      <c r="BH268" s="9"/>
      <c r="BI268" s="12"/>
      <c r="BL268" s="9"/>
      <c r="BM268" s="1"/>
      <c r="BN268" s="68">
        <v>174.66</v>
      </c>
      <c r="BO268" s="69"/>
      <c r="BP268" s="69">
        <v>3604.87</v>
      </c>
      <c r="BQ268" s="70">
        <f t="shared" si="75"/>
        <v>3779.5299999999997</v>
      </c>
      <c r="BR268" s="68">
        <v>395.63</v>
      </c>
      <c r="BS268" s="69">
        <v>297.66000000000003</v>
      </c>
      <c r="BT268" s="69">
        <v>3962.26</v>
      </c>
      <c r="BU268" s="70">
        <f t="shared" si="76"/>
        <v>4655.55</v>
      </c>
      <c r="BV268" s="69">
        <v>99.62</v>
      </c>
      <c r="BW268" s="69">
        <v>777.92</v>
      </c>
      <c r="BX268" s="69">
        <v>2929.53</v>
      </c>
      <c r="BY268" s="70">
        <f t="shared" si="77"/>
        <v>3807.07</v>
      </c>
      <c r="BZ268" s="198">
        <v>1131.3499999999999</v>
      </c>
      <c r="CA268" s="199"/>
      <c r="CB268" s="201">
        <v>512.80999999999995</v>
      </c>
      <c r="CC268" s="200">
        <f t="shared" si="74"/>
        <v>1644.1599999999999</v>
      </c>
      <c r="CD268" s="201">
        <v>333.04</v>
      </c>
      <c r="CE268" s="201">
        <v>1911.3</v>
      </c>
      <c r="CF268" s="201">
        <v>641.96</v>
      </c>
      <c r="CG268" s="200">
        <f t="shared" si="78"/>
        <v>2886.3</v>
      </c>
      <c r="CH268" s="201">
        <v>2.4900000000000002</v>
      </c>
      <c r="CI268" s="201">
        <v>436.95</v>
      </c>
      <c r="CJ268" s="201">
        <v>2468.4499999999998</v>
      </c>
      <c r="CK268" s="203">
        <f t="shared" si="79"/>
        <v>2907.89</v>
      </c>
      <c r="CO268" s="9"/>
      <c r="CS268" s="9"/>
      <c r="CW268" s="9"/>
      <c r="DA268" s="9"/>
      <c r="DE268" s="9"/>
      <c r="DI268" s="9"/>
      <c r="DJ268" s="1"/>
      <c r="DK268" s="14"/>
      <c r="DL268" s="14"/>
      <c r="DM268" s="14"/>
      <c r="DN268" s="14"/>
      <c r="DO268" s="14"/>
      <c r="DP268" s="14"/>
      <c r="DQ268" s="14"/>
      <c r="DR268" s="14"/>
      <c r="DS268" s="14"/>
      <c r="DT268" s="14"/>
      <c r="DU268" s="14"/>
      <c r="DV268" s="14"/>
      <c r="DW268" s="1"/>
      <c r="DX268" s="12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9"/>
      <c r="EJ268" s="1"/>
      <c r="EK268" s="14"/>
      <c r="EL268" s="14"/>
      <c r="EM268" s="14"/>
      <c r="EN268" s="14"/>
      <c r="EO268" s="14"/>
      <c r="EP268" s="14"/>
      <c r="EQ268" s="14"/>
      <c r="ER268" s="14"/>
      <c r="ES268" s="14"/>
      <c r="EU268" s="14"/>
      <c r="EW268" s="1"/>
      <c r="EX268" s="14"/>
      <c r="EY268" s="14"/>
      <c r="EZ268" s="14"/>
      <c r="FA268" s="14"/>
      <c r="FB268" s="14"/>
      <c r="FC268" s="14"/>
      <c r="FD268" s="14"/>
      <c r="FE268" s="14"/>
      <c r="FF268" s="14"/>
      <c r="FH268" s="14"/>
      <c r="FJ268" s="1"/>
      <c r="FK268" s="14"/>
      <c r="FL268" s="14"/>
      <c r="FM268" s="14">
        <v>-228.06</v>
      </c>
      <c r="FN268" s="14"/>
      <c r="FO268" s="14"/>
      <c r="FP268" s="14"/>
      <c r="FQ268" s="14"/>
      <c r="FR268" s="14"/>
      <c r="FS268" s="14"/>
      <c r="FT268" s="12"/>
      <c r="FU268" s="14"/>
      <c r="FV268" s="9"/>
    </row>
    <row r="269" spans="1:178" ht="14.65" thickBot="1" x14ac:dyDescent="0.5">
      <c r="A269" s="24" t="s">
        <v>91</v>
      </c>
      <c r="B269" s="9" t="s">
        <v>144</v>
      </c>
      <c r="C269" s="1"/>
      <c r="D269" s="14">
        <v>32</v>
      </c>
      <c r="E269" s="14">
        <v>27</v>
      </c>
      <c r="F269" s="14">
        <v>22</v>
      </c>
      <c r="G269" s="158">
        <v>25</v>
      </c>
      <c r="H269" s="158">
        <v>37</v>
      </c>
      <c r="I269" s="158">
        <v>33</v>
      </c>
      <c r="J269" s="14"/>
      <c r="K269" s="14"/>
      <c r="L269" s="14"/>
      <c r="M269" s="14"/>
      <c r="N269" s="14"/>
      <c r="O269" s="14"/>
      <c r="P269" s="1"/>
      <c r="Q269" s="68">
        <v>1175.5999999999999</v>
      </c>
      <c r="R269" s="69">
        <v>1626.39</v>
      </c>
      <c r="S269" s="69">
        <v>5343.88</v>
      </c>
      <c r="T269" s="70">
        <f t="shared" si="80"/>
        <v>8145.87</v>
      </c>
      <c r="U269" s="68">
        <v>1376.43</v>
      </c>
      <c r="V269" s="69">
        <v>1078.1199999999999</v>
      </c>
      <c r="W269" s="69">
        <v>5903.52</v>
      </c>
      <c r="X269" s="70">
        <f t="shared" si="81"/>
        <v>8358.07</v>
      </c>
      <c r="Y269" s="68">
        <v>667.44</v>
      </c>
      <c r="Z269" s="69">
        <v>1679.79</v>
      </c>
      <c r="AA269" s="69">
        <v>4974.91</v>
      </c>
      <c r="AB269" s="70">
        <f t="shared" si="82"/>
        <v>7322.1399999999994</v>
      </c>
      <c r="AC269" s="166">
        <v>2702.8</v>
      </c>
      <c r="AD269" s="167">
        <v>1368.84</v>
      </c>
      <c r="AE269" s="167">
        <v>2680.08</v>
      </c>
      <c r="AF269" s="168">
        <f t="shared" si="83"/>
        <v>6751.72</v>
      </c>
      <c r="AG269" s="12">
        <v>1697.89</v>
      </c>
      <c r="AH269" s="85">
        <v>1939.71</v>
      </c>
      <c r="AI269" s="85">
        <v>4906.9399999999996</v>
      </c>
      <c r="AJ269" s="168">
        <f t="shared" si="84"/>
        <v>8544.5400000000009</v>
      </c>
      <c r="AK269" s="167">
        <v>816.74</v>
      </c>
      <c r="AL269" s="167">
        <v>1190.3699999999999</v>
      </c>
      <c r="AM269" s="167">
        <v>6701.48</v>
      </c>
      <c r="AN269" s="168">
        <f t="shared" si="85"/>
        <v>8708.59</v>
      </c>
      <c r="AO269" s="12"/>
      <c r="AR269" s="9"/>
      <c r="AS269" s="12"/>
      <c r="AV269" s="9"/>
      <c r="AW269" s="12"/>
      <c r="AZ269" s="9"/>
      <c r="BA269" s="12"/>
      <c r="BD269" s="9"/>
      <c r="BE269" s="12"/>
      <c r="BH269" s="9"/>
      <c r="BI269" s="12"/>
      <c r="BL269" s="9"/>
      <c r="BM269" s="1"/>
      <c r="BN269" s="68">
        <v>55.68</v>
      </c>
      <c r="BO269" s="69">
        <v>655.26</v>
      </c>
      <c r="BP269" s="69">
        <v>1003.21</v>
      </c>
      <c r="BQ269" s="70">
        <f t="shared" si="75"/>
        <v>1714.15</v>
      </c>
      <c r="BR269" s="68">
        <v>106.16</v>
      </c>
      <c r="BS269" s="69">
        <v>586.33000000000004</v>
      </c>
      <c r="BT269" s="69">
        <v>1453.79</v>
      </c>
      <c r="BU269" s="70">
        <f t="shared" si="76"/>
        <v>2146.2799999999997</v>
      </c>
      <c r="BV269" s="69">
        <v>61.76</v>
      </c>
      <c r="BW269" s="69">
        <v>294.45999999999998</v>
      </c>
      <c r="BX269" s="69">
        <v>1846.91</v>
      </c>
      <c r="BY269" s="70">
        <f t="shared" si="77"/>
        <v>2203.13</v>
      </c>
      <c r="BZ269" s="198">
        <v>273.43</v>
      </c>
      <c r="CA269" s="199"/>
      <c r="CB269" s="201">
        <v>664.41</v>
      </c>
      <c r="CC269" s="200">
        <f t="shared" si="74"/>
        <v>937.83999999999992</v>
      </c>
      <c r="CD269" s="201">
        <v>449.52</v>
      </c>
      <c r="CE269" s="199"/>
      <c r="CF269" s="201">
        <v>1201.1600000000001</v>
      </c>
      <c r="CG269" s="200">
        <f t="shared" si="78"/>
        <v>1650.68</v>
      </c>
      <c r="CH269" s="201">
        <v>82.78</v>
      </c>
      <c r="CI269" s="201">
        <v>500.22</v>
      </c>
      <c r="CJ269" s="201">
        <v>651.67999999999995</v>
      </c>
      <c r="CK269" s="203">
        <f t="shared" si="79"/>
        <v>1234.6799999999998</v>
      </c>
      <c r="CO269" s="9"/>
      <c r="CS269" s="9"/>
      <c r="CW269" s="9"/>
      <c r="DA269" s="9"/>
      <c r="DE269" s="9"/>
      <c r="DI269" s="9"/>
      <c r="DJ269" s="1"/>
      <c r="DK269" s="14"/>
      <c r="DL269" s="14"/>
      <c r="DM269" s="14"/>
      <c r="DN269" s="14"/>
      <c r="DO269" s="14"/>
      <c r="DP269" s="14"/>
      <c r="DQ269" s="14"/>
      <c r="DR269" s="14"/>
      <c r="DS269" s="14"/>
      <c r="DT269" s="14"/>
      <c r="DU269" s="14"/>
      <c r="DV269" s="14"/>
      <c r="DW269" s="1"/>
      <c r="DX269" s="12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9"/>
      <c r="EJ269" s="1"/>
      <c r="EK269" s="14"/>
      <c r="EL269" s="14"/>
      <c r="EM269" s="14"/>
      <c r="EN269" s="14"/>
      <c r="EO269" s="14"/>
      <c r="EP269" s="14"/>
      <c r="EQ269" s="14"/>
      <c r="ER269" s="14"/>
      <c r="ES269" s="14"/>
      <c r="EU269" s="14"/>
      <c r="EW269" s="1"/>
      <c r="EX269" s="14"/>
      <c r="EY269" s="14"/>
      <c r="EZ269" s="14"/>
      <c r="FA269" s="14"/>
      <c r="FB269" s="14"/>
      <c r="FC269" s="14"/>
      <c r="FD269" s="14"/>
      <c r="FE269" s="14"/>
      <c r="FF269" s="14"/>
      <c r="FH269" s="14"/>
      <c r="FJ269" s="1"/>
      <c r="FK269" s="14"/>
      <c r="FL269" s="14"/>
      <c r="FM269" s="14"/>
      <c r="FN269" s="14"/>
      <c r="FO269" s="14"/>
      <c r="FP269" s="14"/>
      <c r="FQ269" s="14"/>
      <c r="FR269" s="14"/>
      <c r="FS269" s="14"/>
      <c r="FT269" s="12"/>
      <c r="FU269" s="14"/>
      <c r="FV269" s="9"/>
    </row>
    <row r="270" spans="1:178" ht="14.65" thickBot="1" x14ac:dyDescent="0.5">
      <c r="A270" s="24" t="s">
        <v>92</v>
      </c>
      <c r="B270" s="9" t="s">
        <v>144</v>
      </c>
      <c r="C270" s="1"/>
      <c r="D270" s="14">
        <v>155</v>
      </c>
      <c r="E270" s="14">
        <v>160</v>
      </c>
      <c r="F270" s="14">
        <v>142</v>
      </c>
      <c r="G270" s="158">
        <v>128</v>
      </c>
      <c r="H270" s="158">
        <v>144</v>
      </c>
      <c r="I270" s="158">
        <v>144</v>
      </c>
      <c r="J270" s="14"/>
      <c r="K270" s="14"/>
      <c r="L270" s="14"/>
      <c r="M270" s="14"/>
      <c r="N270" s="14"/>
      <c r="O270" s="14"/>
      <c r="P270" s="1"/>
      <c r="Q270" s="68">
        <v>7261.15</v>
      </c>
      <c r="R270" s="69">
        <v>6127.47</v>
      </c>
      <c r="S270" s="69">
        <v>36958.06</v>
      </c>
      <c r="T270" s="70">
        <f t="shared" si="80"/>
        <v>50346.679999999993</v>
      </c>
      <c r="U270" s="68">
        <v>9327.48</v>
      </c>
      <c r="V270" s="69">
        <v>6961.05</v>
      </c>
      <c r="W270" s="69">
        <v>40829.410000000003</v>
      </c>
      <c r="X270" s="70">
        <f t="shared" si="81"/>
        <v>57117.94</v>
      </c>
      <c r="Y270" s="68">
        <v>6411.59</v>
      </c>
      <c r="Z270" s="69">
        <v>8514.1</v>
      </c>
      <c r="AA270" s="69">
        <v>40761.11</v>
      </c>
      <c r="AB270" s="70">
        <f t="shared" si="82"/>
        <v>55686.8</v>
      </c>
      <c r="AC270" s="166">
        <v>7338.91</v>
      </c>
      <c r="AD270" s="167">
        <v>3436.01</v>
      </c>
      <c r="AE270" s="167">
        <v>26199.1</v>
      </c>
      <c r="AF270" s="168">
        <f t="shared" si="83"/>
        <v>36974.019999999997</v>
      </c>
      <c r="AG270" s="12">
        <v>6957.79</v>
      </c>
      <c r="AH270" s="85">
        <v>7936.24</v>
      </c>
      <c r="AI270" s="85">
        <v>25315.21</v>
      </c>
      <c r="AJ270" s="168">
        <f t="shared" si="84"/>
        <v>40209.24</v>
      </c>
      <c r="AK270" s="167">
        <v>3479.89</v>
      </c>
      <c r="AL270" s="167">
        <v>5362.91</v>
      </c>
      <c r="AM270" s="167">
        <v>31378.14</v>
      </c>
      <c r="AN270" s="168">
        <f t="shared" si="85"/>
        <v>40220.94</v>
      </c>
      <c r="AO270" s="12"/>
      <c r="AR270" s="9"/>
      <c r="AS270" s="12"/>
      <c r="AV270" s="9"/>
      <c r="AW270" s="12"/>
      <c r="AZ270" s="9"/>
      <c r="BA270" s="12"/>
      <c r="BD270" s="9"/>
      <c r="BE270" s="12"/>
      <c r="BH270" s="9"/>
      <c r="BI270" s="12"/>
      <c r="BL270" s="9"/>
      <c r="BM270" s="1"/>
      <c r="BN270" s="68">
        <v>2181.5500000000002</v>
      </c>
      <c r="BO270" s="69">
        <v>1905.15</v>
      </c>
      <c r="BP270" s="69">
        <v>15245.07</v>
      </c>
      <c r="BQ270" s="70">
        <f t="shared" si="75"/>
        <v>19331.77</v>
      </c>
      <c r="BR270" s="68">
        <v>3602.46</v>
      </c>
      <c r="BS270" s="69">
        <v>2151.19</v>
      </c>
      <c r="BT270" s="69">
        <v>16545.02</v>
      </c>
      <c r="BU270" s="70">
        <f t="shared" si="76"/>
        <v>22298.67</v>
      </c>
      <c r="BV270" s="69">
        <v>2360.41</v>
      </c>
      <c r="BW270" s="69">
        <v>3000.65</v>
      </c>
      <c r="BX270" s="69">
        <v>18046.900000000001</v>
      </c>
      <c r="BY270" s="70">
        <f t="shared" si="77"/>
        <v>23407.96</v>
      </c>
      <c r="BZ270" s="198">
        <v>3773.02</v>
      </c>
      <c r="CA270" s="201">
        <v>813.54</v>
      </c>
      <c r="CB270" s="201">
        <v>2781.45</v>
      </c>
      <c r="CC270" s="200">
        <f t="shared" si="74"/>
        <v>7368.0099999999993</v>
      </c>
      <c r="CD270" s="201">
        <v>2937.89</v>
      </c>
      <c r="CE270" s="201">
        <v>5246.55</v>
      </c>
      <c r="CF270" s="201">
        <v>3676.46</v>
      </c>
      <c r="CG270" s="200">
        <f t="shared" si="78"/>
        <v>11860.900000000001</v>
      </c>
      <c r="CH270" s="201">
        <v>802.97</v>
      </c>
      <c r="CI270" s="201">
        <v>2071.0300000000002</v>
      </c>
      <c r="CJ270" s="201">
        <v>10058.280000000001</v>
      </c>
      <c r="CK270" s="203">
        <f t="shared" si="79"/>
        <v>12932.28</v>
      </c>
      <c r="CO270" s="9"/>
      <c r="CS270" s="9"/>
      <c r="CW270" s="9"/>
      <c r="DA270" s="9"/>
      <c r="DE270" s="9"/>
      <c r="DI270" s="9"/>
      <c r="DJ270" s="1"/>
      <c r="DK270" s="14"/>
      <c r="DL270" s="14"/>
      <c r="DM270" s="14"/>
      <c r="DN270" s="14"/>
      <c r="DO270" s="14"/>
      <c r="DP270" s="14"/>
      <c r="DQ270" s="14"/>
      <c r="DR270" s="14"/>
      <c r="DS270" s="14"/>
      <c r="DT270" s="14"/>
      <c r="DU270" s="14"/>
      <c r="DV270" s="14"/>
      <c r="DW270" s="1"/>
      <c r="DX270" s="12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9"/>
      <c r="EJ270" s="1"/>
      <c r="EK270" s="14"/>
      <c r="EL270" s="14"/>
      <c r="EM270" s="14"/>
      <c r="EN270" s="14"/>
      <c r="EO270" s="14"/>
      <c r="EP270" s="14"/>
      <c r="EQ270" s="14"/>
      <c r="ER270" s="14"/>
      <c r="ES270" s="14"/>
      <c r="EU270" s="14"/>
      <c r="EW270" s="1"/>
      <c r="EX270" s="14"/>
      <c r="EY270" s="14"/>
      <c r="EZ270" s="14"/>
      <c r="FA270" s="14"/>
      <c r="FB270" s="14"/>
      <c r="FC270" s="14"/>
      <c r="FD270" s="14"/>
      <c r="FE270" s="14"/>
      <c r="FF270" s="14"/>
      <c r="FH270" s="14"/>
      <c r="FJ270" s="1"/>
      <c r="FK270" s="14"/>
      <c r="FL270" s="14"/>
      <c r="FM270" s="14"/>
      <c r="FN270" s="14"/>
      <c r="FO270" s="14"/>
      <c r="FP270" s="14"/>
      <c r="FQ270" s="14"/>
      <c r="FR270" s="14"/>
      <c r="FS270" s="14"/>
      <c r="FT270" s="12"/>
      <c r="FU270" s="14"/>
      <c r="FV270" s="9"/>
    </row>
    <row r="271" spans="1:178" ht="14.65" thickBot="1" x14ac:dyDescent="0.5">
      <c r="A271" s="24" t="s">
        <v>93</v>
      </c>
      <c r="B271" s="9" t="s">
        <v>144</v>
      </c>
      <c r="C271" s="1"/>
      <c r="D271" s="14">
        <v>320</v>
      </c>
      <c r="E271" s="14">
        <v>328</v>
      </c>
      <c r="F271" s="14">
        <v>282</v>
      </c>
      <c r="G271" s="158">
        <v>270</v>
      </c>
      <c r="H271" s="158">
        <v>332</v>
      </c>
      <c r="I271" s="158">
        <v>273</v>
      </c>
      <c r="J271" s="14"/>
      <c r="K271" s="14"/>
      <c r="L271" s="14"/>
      <c r="M271" s="14"/>
      <c r="N271" s="14"/>
      <c r="O271" s="14"/>
      <c r="P271" s="1"/>
      <c r="Q271" s="68">
        <v>20481.09</v>
      </c>
      <c r="R271" s="69">
        <v>14103.79</v>
      </c>
      <c r="S271" s="69">
        <v>84197.45</v>
      </c>
      <c r="T271" s="70">
        <f t="shared" si="80"/>
        <v>118782.33</v>
      </c>
      <c r="U271" s="68">
        <v>23112.44</v>
      </c>
      <c r="V271" s="69">
        <v>21476.31</v>
      </c>
      <c r="W271" s="69">
        <v>102891.13</v>
      </c>
      <c r="X271" s="70">
        <f t="shared" si="81"/>
        <v>147479.88</v>
      </c>
      <c r="Y271" s="68">
        <v>17229.650000000001</v>
      </c>
      <c r="Z271" s="69">
        <v>15716.32</v>
      </c>
      <c r="AA271" s="69">
        <v>107183.84</v>
      </c>
      <c r="AB271" s="70">
        <f t="shared" si="82"/>
        <v>140129.81</v>
      </c>
      <c r="AC271" s="166">
        <v>15440.25</v>
      </c>
      <c r="AD271" s="167">
        <v>12554.31</v>
      </c>
      <c r="AE271" s="167">
        <v>88368.04</v>
      </c>
      <c r="AF271" s="168">
        <f t="shared" si="83"/>
        <v>116362.59999999999</v>
      </c>
      <c r="AG271" s="12">
        <v>16761.330000000002</v>
      </c>
      <c r="AH271" s="85">
        <v>18859.48</v>
      </c>
      <c r="AI271" s="85">
        <v>85871.039999999994</v>
      </c>
      <c r="AJ271" s="168">
        <f t="shared" si="84"/>
        <v>121491.84999999999</v>
      </c>
      <c r="AK271" s="167">
        <v>9783.86</v>
      </c>
      <c r="AL271" s="167">
        <v>12914.46</v>
      </c>
      <c r="AM271" s="167">
        <v>67533.7</v>
      </c>
      <c r="AN271" s="168">
        <f t="shared" si="85"/>
        <v>90232.01999999999</v>
      </c>
      <c r="AO271" s="12"/>
      <c r="AR271" s="9"/>
      <c r="AS271" s="12"/>
      <c r="AV271" s="9"/>
      <c r="AW271" s="12"/>
      <c r="AZ271" s="9"/>
      <c r="BA271" s="12"/>
      <c r="BD271" s="9"/>
      <c r="BE271" s="12"/>
      <c r="BH271" s="9"/>
      <c r="BI271" s="12"/>
      <c r="BL271" s="9"/>
      <c r="BM271" s="1"/>
      <c r="BN271" s="68">
        <v>3444.24</v>
      </c>
      <c r="BO271" s="69">
        <v>1779.72</v>
      </c>
      <c r="BP271" s="69">
        <v>30584.74</v>
      </c>
      <c r="BQ271" s="70">
        <f t="shared" si="75"/>
        <v>35808.700000000004</v>
      </c>
      <c r="BR271" s="68">
        <v>3075.54</v>
      </c>
      <c r="BS271" s="69">
        <v>4993.0600000000004</v>
      </c>
      <c r="BT271" s="69">
        <v>37328.04</v>
      </c>
      <c r="BU271" s="70">
        <f t="shared" si="76"/>
        <v>45396.639999999999</v>
      </c>
      <c r="BV271" s="69">
        <v>1631.69</v>
      </c>
      <c r="BW271" s="69">
        <v>2894.85</v>
      </c>
      <c r="BX271" s="69">
        <v>42349.919999999998</v>
      </c>
      <c r="BY271" s="70">
        <f t="shared" si="77"/>
        <v>46876.46</v>
      </c>
      <c r="BZ271" s="198">
        <v>2998.19</v>
      </c>
      <c r="CA271" s="201">
        <v>1331.06</v>
      </c>
      <c r="CB271" s="201">
        <v>23002.17</v>
      </c>
      <c r="CC271" s="200">
        <f t="shared" si="74"/>
        <v>27331.42</v>
      </c>
      <c r="CD271" s="201">
        <v>2367.0700000000002</v>
      </c>
      <c r="CE271" s="201">
        <v>5086.5</v>
      </c>
      <c r="CF271" s="201">
        <v>22544</v>
      </c>
      <c r="CG271" s="200">
        <f t="shared" si="78"/>
        <v>29997.57</v>
      </c>
      <c r="CH271" s="201">
        <v>1191.3900000000001</v>
      </c>
      <c r="CI271" s="201">
        <v>2345.1</v>
      </c>
      <c r="CJ271" s="201">
        <v>6988.15</v>
      </c>
      <c r="CK271" s="203">
        <f t="shared" si="79"/>
        <v>10524.64</v>
      </c>
      <c r="CO271" s="9"/>
      <c r="CS271" s="9"/>
      <c r="CW271" s="9"/>
      <c r="DA271" s="9"/>
      <c r="DE271" s="9"/>
      <c r="DI271" s="9"/>
      <c r="DJ271" s="1"/>
      <c r="DK271" s="14">
        <v>965.16</v>
      </c>
      <c r="DL271" s="14">
        <v>1676.5</v>
      </c>
      <c r="DM271" s="14">
        <v>1985.24</v>
      </c>
      <c r="DN271" s="14"/>
      <c r="DO271" s="14"/>
      <c r="DP271" s="14"/>
      <c r="DQ271" s="14"/>
      <c r="DR271" s="14"/>
      <c r="DS271" s="14"/>
      <c r="DT271" s="14"/>
      <c r="DU271" s="14"/>
      <c r="DV271" s="14"/>
      <c r="DW271" s="1"/>
      <c r="DX271" s="12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9"/>
      <c r="EJ271" s="1"/>
      <c r="EK271" s="14">
        <v>3</v>
      </c>
      <c r="EL271" s="14">
        <v>2</v>
      </c>
      <c r="EM271" s="14">
        <v>3</v>
      </c>
      <c r="EN271" s="14"/>
      <c r="EO271" s="14"/>
      <c r="EP271" s="14"/>
      <c r="EQ271" s="14"/>
      <c r="ER271" s="14"/>
      <c r="ES271" s="14"/>
      <c r="EU271" s="14"/>
      <c r="EW271" s="1"/>
      <c r="EX271" s="14">
        <v>952.81</v>
      </c>
      <c r="EY271" s="14">
        <v>1676.5</v>
      </c>
      <c r="EZ271" s="14">
        <v>1985.24</v>
      </c>
      <c r="FA271" s="14"/>
      <c r="FB271" s="14"/>
      <c r="FC271" s="14"/>
      <c r="FD271" s="14"/>
      <c r="FE271" s="14"/>
      <c r="FF271" s="14"/>
      <c r="FH271" s="14"/>
      <c r="FJ271" s="1"/>
      <c r="FK271" s="14">
        <v>-714.85</v>
      </c>
      <c r="FL271" s="14">
        <v>-25</v>
      </c>
      <c r="FM271" s="14">
        <v>-246.02</v>
      </c>
      <c r="FN271" s="14"/>
      <c r="FO271" s="14"/>
      <c r="FP271" s="14"/>
      <c r="FQ271" s="14"/>
      <c r="FR271" s="14"/>
      <c r="FS271" s="14"/>
      <c r="FT271" s="12"/>
      <c r="FU271" s="14"/>
      <c r="FV271" s="9"/>
    </row>
    <row r="272" spans="1:178" ht="14.65" thickBot="1" x14ac:dyDescent="0.5">
      <c r="A272" s="24" t="s">
        <v>94</v>
      </c>
      <c r="B272" s="9" t="s">
        <v>144</v>
      </c>
      <c r="C272" s="1"/>
      <c r="D272" s="14">
        <v>8</v>
      </c>
      <c r="E272" s="14">
        <v>15</v>
      </c>
      <c r="F272" s="14">
        <v>15</v>
      </c>
      <c r="G272" s="158">
        <v>10</v>
      </c>
      <c r="H272" s="158">
        <v>16</v>
      </c>
      <c r="I272" s="158">
        <v>12</v>
      </c>
      <c r="J272" s="14"/>
      <c r="K272" s="14"/>
      <c r="L272" s="14"/>
      <c r="M272" s="14"/>
      <c r="N272" s="14"/>
      <c r="O272" s="14"/>
      <c r="P272" s="1"/>
      <c r="Q272" s="68">
        <v>315.14</v>
      </c>
      <c r="R272" s="69"/>
      <c r="S272" s="69">
        <v>2816.19</v>
      </c>
      <c r="T272" s="70">
        <f t="shared" si="80"/>
        <v>3131.33</v>
      </c>
      <c r="U272" s="68">
        <v>1136.33</v>
      </c>
      <c r="V272" s="69">
        <v>1079.05</v>
      </c>
      <c r="W272" s="69">
        <v>1680.1</v>
      </c>
      <c r="X272" s="70">
        <f t="shared" si="81"/>
        <v>3895.48</v>
      </c>
      <c r="Y272" s="68">
        <v>680.53</v>
      </c>
      <c r="Z272" s="69">
        <v>1698.45</v>
      </c>
      <c r="AA272" s="69">
        <v>1837.74</v>
      </c>
      <c r="AB272" s="70">
        <f t="shared" si="82"/>
        <v>4216.72</v>
      </c>
      <c r="AC272" s="166">
        <v>1114.8900000000001</v>
      </c>
      <c r="AD272" s="170"/>
      <c r="AE272" s="167">
        <v>1729.39</v>
      </c>
      <c r="AF272" s="168">
        <f t="shared" si="83"/>
        <v>2844.28</v>
      </c>
      <c r="AG272" s="12">
        <v>638.04999999999995</v>
      </c>
      <c r="AH272" s="85">
        <v>666.98</v>
      </c>
      <c r="AI272" s="85">
        <v>1998.06</v>
      </c>
      <c r="AJ272" s="168">
        <f t="shared" si="84"/>
        <v>3303.09</v>
      </c>
      <c r="AK272" s="167">
        <v>388.5</v>
      </c>
      <c r="AL272" s="167">
        <v>524.15</v>
      </c>
      <c r="AM272" s="167">
        <v>1056.25</v>
      </c>
      <c r="AN272" s="168">
        <f t="shared" si="85"/>
        <v>1968.9</v>
      </c>
      <c r="AO272" s="12"/>
      <c r="AR272" s="9"/>
      <c r="AS272" s="12"/>
      <c r="AV272" s="9"/>
      <c r="AW272" s="12"/>
      <c r="AZ272" s="9"/>
      <c r="BA272" s="12"/>
      <c r="BD272" s="9"/>
      <c r="BE272" s="12"/>
      <c r="BH272" s="9"/>
      <c r="BI272" s="12"/>
      <c r="BL272" s="9"/>
      <c r="BM272" s="1"/>
      <c r="BN272" s="68">
        <v>315.14</v>
      </c>
      <c r="BO272" s="69"/>
      <c r="BP272" s="69">
        <v>2816.19</v>
      </c>
      <c r="BQ272" s="70">
        <f t="shared" si="75"/>
        <v>3131.33</v>
      </c>
      <c r="BR272" s="68">
        <v>485.31</v>
      </c>
      <c r="BS272" s="69">
        <v>593.28</v>
      </c>
      <c r="BT272" s="69">
        <v>1680.1</v>
      </c>
      <c r="BU272" s="70">
        <f t="shared" si="76"/>
        <v>2758.6899999999996</v>
      </c>
      <c r="BV272" s="69">
        <v>411.43</v>
      </c>
      <c r="BW272" s="69">
        <v>1239.05</v>
      </c>
      <c r="BX272" s="69">
        <v>1142.1500000000001</v>
      </c>
      <c r="BY272" s="70">
        <f t="shared" si="77"/>
        <v>2792.63</v>
      </c>
      <c r="BZ272" s="198">
        <v>484.71</v>
      </c>
      <c r="CA272" s="199"/>
      <c r="CB272" s="201">
        <v>810.49</v>
      </c>
      <c r="CC272" s="200">
        <f t="shared" si="74"/>
        <v>1295.2</v>
      </c>
      <c r="CD272" s="201">
        <v>371.95</v>
      </c>
      <c r="CE272" s="201">
        <v>433.46</v>
      </c>
      <c r="CF272" s="201">
        <v>951.65</v>
      </c>
      <c r="CG272" s="200">
        <f t="shared" si="78"/>
        <v>1757.06</v>
      </c>
      <c r="CH272" s="202"/>
      <c r="CI272" s="201">
        <v>266.10000000000002</v>
      </c>
      <c r="CJ272" s="201">
        <v>907.97</v>
      </c>
      <c r="CK272" s="203">
        <f t="shared" si="79"/>
        <v>1174.0700000000002</v>
      </c>
      <c r="CO272" s="9"/>
      <c r="CS272" s="9"/>
      <c r="CW272" s="9"/>
      <c r="DA272" s="9"/>
      <c r="DE272" s="9"/>
      <c r="DI272" s="9"/>
      <c r="DJ272" s="1"/>
      <c r="DK272" s="14"/>
      <c r="DL272" s="14"/>
      <c r="DM272" s="14"/>
      <c r="DN272" s="14"/>
      <c r="DO272" s="14"/>
      <c r="DP272" s="14"/>
      <c r="DQ272" s="14"/>
      <c r="DR272" s="14"/>
      <c r="DS272" s="14"/>
      <c r="DT272" s="14"/>
      <c r="DU272" s="14"/>
      <c r="DV272" s="14"/>
      <c r="DW272" s="1"/>
      <c r="DX272" s="12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9"/>
      <c r="EJ272" s="1"/>
      <c r="EK272" s="14"/>
      <c r="EL272" s="14"/>
      <c r="EM272" s="14"/>
      <c r="EN272" s="14"/>
      <c r="EO272" s="14"/>
      <c r="EP272" s="14"/>
      <c r="EQ272" s="14"/>
      <c r="ER272" s="14"/>
      <c r="ES272" s="14"/>
      <c r="EU272" s="14"/>
      <c r="EW272" s="1"/>
      <c r="EX272" s="14"/>
      <c r="EY272" s="14"/>
      <c r="EZ272" s="14"/>
      <c r="FA272" s="14"/>
      <c r="FB272" s="14"/>
      <c r="FC272" s="14"/>
      <c r="FD272" s="14"/>
      <c r="FE272" s="14"/>
      <c r="FF272" s="14"/>
      <c r="FH272" s="14"/>
      <c r="FJ272" s="1"/>
      <c r="FK272" s="14"/>
      <c r="FL272" s="14"/>
      <c r="FM272" s="14"/>
      <c r="FN272" s="14"/>
      <c r="FO272" s="14"/>
      <c r="FP272" s="14"/>
      <c r="FQ272" s="14"/>
      <c r="FR272" s="14"/>
      <c r="FS272" s="14"/>
      <c r="FT272" s="12"/>
      <c r="FU272" s="14"/>
      <c r="FV272" s="9"/>
    </row>
    <row r="273" spans="1:178" ht="14.65" thickBot="1" x14ac:dyDescent="0.5">
      <c r="A273" s="24" t="s">
        <v>95</v>
      </c>
      <c r="B273" s="9" t="s">
        <v>144</v>
      </c>
      <c r="C273" s="1"/>
      <c r="D273" s="14"/>
      <c r="E273" s="14"/>
      <c r="F273" s="14"/>
      <c r="G273" s="160"/>
      <c r="H273" s="159"/>
      <c r="I273" s="159"/>
      <c r="J273" s="14"/>
      <c r="K273" s="14"/>
      <c r="L273" s="14"/>
      <c r="M273" s="14"/>
      <c r="N273" s="14"/>
      <c r="O273" s="14"/>
      <c r="P273" s="1"/>
      <c r="Q273" s="68"/>
      <c r="R273" s="69"/>
      <c r="S273" s="69"/>
      <c r="T273" s="70">
        <f t="shared" si="80"/>
        <v>0</v>
      </c>
      <c r="U273" s="68"/>
      <c r="V273" s="69"/>
      <c r="W273" s="69"/>
      <c r="X273" s="70">
        <f t="shared" si="81"/>
        <v>0</v>
      </c>
      <c r="Y273" s="68"/>
      <c r="Z273" s="69"/>
      <c r="AA273" s="69"/>
      <c r="AB273" s="70">
        <f t="shared" si="82"/>
        <v>0</v>
      </c>
      <c r="AC273" s="172"/>
      <c r="AD273" s="170"/>
      <c r="AE273" s="170"/>
      <c r="AF273" s="168">
        <f t="shared" si="83"/>
        <v>0</v>
      </c>
      <c r="AG273" s="12"/>
      <c r="AH273" s="85"/>
      <c r="AI273" s="85"/>
      <c r="AJ273" s="168">
        <f t="shared" si="84"/>
        <v>0</v>
      </c>
      <c r="AK273" s="169"/>
      <c r="AL273" s="169"/>
      <c r="AM273" s="169"/>
      <c r="AN273" s="168">
        <f t="shared" si="85"/>
        <v>0</v>
      </c>
      <c r="AO273" s="12"/>
      <c r="AR273" s="9"/>
      <c r="AS273" s="12"/>
      <c r="AV273" s="9"/>
      <c r="AW273" s="12"/>
      <c r="AZ273" s="9"/>
      <c r="BA273" s="12"/>
      <c r="BD273" s="9"/>
      <c r="BE273" s="12"/>
      <c r="BH273" s="9"/>
      <c r="BI273" s="12"/>
      <c r="BL273" s="9"/>
      <c r="BM273" s="1"/>
      <c r="BN273" s="68"/>
      <c r="BO273" s="69"/>
      <c r="BP273" s="69"/>
      <c r="BQ273" s="70">
        <f t="shared" si="75"/>
        <v>0</v>
      </c>
      <c r="BR273" s="68"/>
      <c r="BS273" s="69"/>
      <c r="BT273" s="69"/>
      <c r="BU273" s="70">
        <f t="shared" si="76"/>
        <v>0</v>
      </c>
      <c r="BV273" s="69"/>
      <c r="BW273" s="69"/>
      <c r="BX273" s="69"/>
      <c r="BY273" s="70">
        <f t="shared" si="77"/>
        <v>0</v>
      </c>
      <c r="BZ273" s="204"/>
      <c r="CA273" s="199"/>
      <c r="CB273" s="199"/>
      <c r="CC273" s="200">
        <f t="shared" si="74"/>
        <v>0</v>
      </c>
      <c r="CD273" s="199"/>
      <c r="CE273" s="199"/>
      <c r="CF273" s="199"/>
      <c r="CG273" s="200">
        <f t="shared" si="78"/>
        <v>0</v>
      </c>
      <c r="CH273" s="202"/>
      <c r="CI273" s="202"/>
      <c r="CJ273" s="202"/>
      <c r="CK273" s="203">
        <f t="shared" si="79"/>
        <v>0</v>
      </c>
      <c r="CO273" s="9"/>
      <c r="CS273" s="9"/>
      <c r="CW273" s="9"/>
      <c r="DA273" s="9"/>
      <c r="DE273" s="9"/>
      <c r="DI273" s="9"/>
      <c r="DJ273" s="1"/>
      <c r="DK273" s="14"/>
      <c r="DL273" s="14"/>
      <c r="DM273" s="14"/>
      <c r="DN273" s="14"/>
      <c r="DO273" s="14"/>
      <c r="DP273" s="14"/>
      <c r="DQ273" s="14"/>
      <c r="DR273" s="14"/>
      <c r="DS273" s="14"/>
      <c r="DT273" s="14"/>
      <c r="DU273" s="14"/>
      <c r="DV273" s="14"/>
      <c r="DW273" s="1"/>
      <c r="DX273" s="12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9"/>
      <c r="EJ273" s="1"/>
      <c r="EK273" s="14"/>
      <c r="EL273" s="14"/>
      <c r="EM273" s="14"/>
      <c r="EN273" s="14"/>
      <c r="EO273" s="14"/>
      <c r="EP273" s="14"/>
      <c r="EQ273" s="14"/>
      <c r="ER273" s="14"/>
      <c r="ES273" s="14"/>
      <c r="EU273" s="14"/>
      <c r="EW273" s="1"/>
      <c r="EX273" s="14"/>
      <c r="EY273" s="14"/>
      <c r="EZ273" s="14"/>
      <c r="FA273" s="14"/>
      <c r="FB273" s="14"/>
      <c r="FC273" s="14"/>
      <c r="FD273" s="14"/>
      <c r="FE273" s="14"/>
      <c r="FF273" s="14"/>
      <c r="FH273" s="14"/>
      <c r="FJ273" s="1"/>
      <c r="FK273" s="14"/>
      <c r="FL273" s="14"/>
      <c r="FM273" s="14"/>
      <c r="FN273" s="14"/>
      <c r="FO273" s="14"/>
      <c r="FP273" s="14"/>
      <c r="FQ273" s="14"/>
      <c r="FR273" s="14"/>
      <c r="FS273" s="14"/>
      <c r="FT273" s="12"/>
      <c r="FU273" s="14"/>
      <c r="FV273" s="9"/>
    </row>
    <row r="274" spans="1:178" ht="14.65" thickBot="1" x14ac:dyDescent="0.5">
      <c r="A274" s="24" t="s">
        <v>96</v>
      </c>
      <c r="B274" s="9" t="s">
        <v>144</v>
      </c>
      <c r="C274" s="1"/>
      <c r="D274" s="14">
        <v>2</v>
      </c>
      <c r="E274" s="14">
        <v>1</v>
      </c>
      <c r="F274" s="14">
        <v>1</v>
      </c>
      <c r="G274" s="158">
        <v>1</v>
      </c>
      <c r="H274" s="158">
        <v>1</v>
      </c>
      <c r="I274" s="158">
        <v>1</v>
      </c>
      <c r="J274" s="14"/>
      <c r="K274" s="14"/>
      <c r="L274" s="14"/>
      <c r="M274" s="14"/>
      <c r="N274" s="14"/>
      <c r="O274" s="14"/>
      <c r="P274" s="1"/>
      <c r="Q274" s="68">
        <v>104.5</v>
      </c>
      <c r="R274" s="69"/>
      <c r="S274" s="69">
        <v>750.43</v>
      </c>
      <c r="T274" s="70">
        <f t="shared" si="80"/>
        <v>854.93</v>
      </c>
      <c r="U274" s="68"/>
      <c r="V274" s="69"/>
      <c r="W274" s="69">
        <v>1099.7</v>
      </c>
      <c r="X274" s="70">
        <f t="shared" si="81"/>
        <v>1099.7</v>
      </c>
      <c r="Y274" s="68"/>
      <c r="Z274" s="69"/>
      <c r="AA274" s="69">
        <v>1304.6400000000001</v>
      </c>
      <c r="AB274" s="70">
        <f t="shared" si="82"/>
        <v>1304.6400000000001</v>
      </c>
      <c r="AC274" s="172"/>
      <c r="AD274" s="170"/>
      <c r="AE274" s="167">
        <v>1562.85</v>
      </c>
      <c r="AF274" s="168">
        <f t="shared" si="83"/>
        <v>1562.85</v>
      </c>
      <c r="AG274" s="12"/>
      <c r="AH274" s="85"/>
      <c r="AI274" s="85">
        <v>1875.54</v>
      </c>
      <c r="AJ274" s="168">
        <f t="shared" si="84"/>
        <v>1875.54</v>
      </c>
      <c r="AK274" s="167">
        <v>7.0000000000000007E-2</v>
      </c>
      <c r="AL274" s="169"/>
      <c r="AM274" s="169"/>
      <c r="AN274" s="168">
        <f t="shared" si="85"/>
        <v>7.0000000000000007E-2</v>
      </c>
      <c r="AO274" s="12"/>
      <c r="AR274" s="9"/>
      <c r="AS274" s="12"/>
      <c r="AV274" s="9"/>
      <c r="AW274" s="12"/>
      <c r="AZ274" s="9"/>
      <c r="BA274" s="12"/>
      <c r="BD274" s="9"/>
      <c r="BE274" s="12"/>
      <c r="BH274" s="9"/>
      <c r="BI274" s="12"/>
      <c r="BL274" s="9"/>
      <c r="BM274" s="1"/>
      <c r="BN274" s="68">
        <v>104.5</v>
      </c>
      <c r="BO274" s="69"/>
      <c r="BP274" s="69">
        <v>750.43</v>
      </c>
      <c r="BQ274" s="70">
        <f t="shared" si="75"/>
        <v>854.93</v>
      </c>
      <c r="BR274" s="68"/>
      <c r="BS274" s="69"/>
      <c r="BT274" s="69">
        <v>1099.7</v>
      </c>
      <c r="BU274" s="70">
        <f t="shared" si="76"/>
        <v>1099.7</v>
      </c>
      <c r="BV274" s="69"/>
      <c r="BW274" s="69"/>
      <c r="BX274" s="69">
        <v>1304.6400000000001</v>
      </c>
      <c r="BY274" s="70">
        <f t="shared" si="77"/>
        <v>1304.6400000000001</v>
      </c>
      <c r="BZ274" s="204"/>
      <c r="CA274" s="199"/>
      <c r="CB274" s="201">
        <v>1562.85</v>
      </c>
      <c r="CC274" s="200">
        <f t="shared" si="74"/>
        <v>1562.85</v>
      </c>
      <c r="CD274" s="199"/>
      <c r="CE274" s="199"/>
      <c r="CF274" s="201">
        <v>1875.54</v>
      </c>
      <c r="CG274" s="200">
        <f t="shared" si="78"/>
        <v>1875.54</v>
      </c>
      <c r="CH274" s="202"/>
      <c r="CI274" s="202"/>
      <c r="CJ274" s="202"/>
      <c r="CK274" s="203">
        <f t="shared" si="79"/>
        <v>0</v>
      </c>
      <c r="CO274" s="9"/>
      <c r="CS274" s="9"/>
      <c r="CW274" s="9"/>
      <c r="DA274" s="9"/>
      <c r="DE274" s="9"/>
      <c r="DI274" s="9"/>
      <c r="DJ274" s="1"/>
      <c r="DK274" s="14"/>
      <c r="DL274" s="14"/>
      <c r="DM274" s="14"/>
      <c r="DN274" s="14"/>
      <c r="DO274" s="14"/>
      <c r="DP274" s="14"/>
      <c r="DQ274" s="14"/>
      <c r="DR274" s="14"/>
      <c r="DS274" s="14"/>
      <c r="DT274" s="14"/>
      <c r="DU274" s="14"/>
      <c r="DV274" s="14"/>
      <c r="DW274" s="1"/>
      <c r="DX274" s="12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9"/>
      <c r="EJ274" s="1"/>
      <c r="EK274" s="14"/>
      <c r="EL274" s="14"/>
      <c r="EM274" s="14"/>
      <c r="EN274" s="14"/>
      <c r="EO274" s="14"/>
      <c r="EP274" s="14"/>
      <c r="EQ274" s="14"/>
      <c r="ER274" s="14"/>
      <c r="ES274" s="14"/>
      <c r="EU274" s="14"/>
      <c r="EW274" s="1"/>
      <c r="EX274" s="14"/>
      <c r="EY274" s="14"/>
      <c r="EZ274" s="14"/>
      <c r="FA274" s="14"/>
      <c r="FB274" s="14"/>
      <c r="FC274" s="14"/>
      <c r="FD274" s="14"/>
      <c r="FE274" s="14"/>
      <c r="FF274" s="14"/>
      <c r="FH274" s="14"/>
      <c r="FJ274" s="1"/>
      <c r="FK274" s="14"/>
      <c r="FL274" s="14"/>
      <c r="FM274" s="14"/>
      <c r="FN274" s="14"/>
      <c r="FO274" s="14"/>
      <c r="FP274" s="14"/>
      <c r="FQ274" s="14"/>
      <c r="FR274" s="14"/>
      <c r="FS274" s="14"/>
      <c r="FT274" s="12"/>
      <c r="FU274" s="14"/>
      <c r="FV274" s="9"/>
    </row>
    <row r="275" spans="1:178" ht="14.65" thickBot="1" x14ac:dyDescent="0.5">
      <c r="A275" s="24" t="s">
        <v>97</v>
      </c>
      <c r="B275" s="9" t="s">
        <v>144</v>
      </c>
      <c r="C275" s="1"/>
      <c r="D275" s="14">
        <v>152</v>
      </c>
      <c r="E275" s="14">
        <v>175</v>
      </c>
      <c r="F275" s="14">
        <v>158</v>
      </c>
      <c r="G275" s="158">
        <v>142</v>
      </c>
      <c r="H275" s="158">
        <v>168</v>
      </c>
      <c r="I275" s="158">
        <v>134</v>
      </c>
      <c r="J275" s="14"/>
      <c r="K275" s="14"/>
      <c r="L275" s="14"/>
      <c r="M275" s="14"/>
      <c r="N275" s="14"/>
      <c r="O275" s="14"/>
      <c r="P275" s="1"/>
      <c r="Q275" s="68">
        <v>8719.1200000000008</v>
      </c>
      <c r="R275" s="69">
        <v>5677.11</v>
      </c>
      <c r="S275" s="69">
        <v>48707.44</v>
      </c>
      <c r="T275" s="70">
        <f t="shared" si="80"/>
        <v>63103.67</v>
      </c>
      <c r="U275" s="68">
        <v>12483.77</v>
      </c>
      <c r="V275" s="69">
        <v>8514.42</v>
      </c>
      <c r="W275" s="69">
        <v>58287.59</v>
      </c>
      <c r="X275" s="70">
        <f t="shared" si="81"/>
        <v>79285.78</v>
      </c>
      <c r="Y275" s="68">
        <v>6928.61</v>
      </c>
      <c r="Z275" s="69">
        <v>10040.969999999999</v>
      </c>
      <c r="AA275" s="69">
        <v>60955.86</v>
      </c>
      <c r="AB275" s="70">
        <f t="shared" si="82"/>
        <v>77925.440000000002</v>
      </c>
      <c r="AC275" s="166">
        <v>7071.63</v>
      </c>
      <c r="AD275" s="167">
        <v>3019.72</v>
      </c>
      <c r="AE275" s="167">
        <v>58808.49</v>
      </c>
      <c r="AF275" s="168">
        <f t="shared" si="83"/>
        <v>68899.839999999997</v>
      </c>
      <c r="AG275" s="12">
        <v>10961.36</v>
      </c>
      <c r="AH275" s="85">
        <v>7316.04</v>
      </c>
      <c r="AI275" s="85">
        <v>56634.400000000001</v>
      </c>
      <c r="AJ275" s="168">
        <f t="shared" si="84"/>
        <v>74911.8</v>
      </c>
      <c r="AK275" s="167">
        <v>4217.18</v>
      </c>
      <c r="AL275" s="167">
        <v>5913.78</v>
      </c>
      <c r="AM275" s="167">
        <v>48950.38</v>
      </c>
      <c r="AN275" s="168">
        <f t="shared" si="85"/>
        <v>59081.34</v>
      </c>
      <c r="AO275" s="12"/>
      <c r="AR275" s="9"/>
      <c r="AS275" s="12"/>
      <c r="AV275" s="9"/>
      <c r="AW275" s="12"/>
      <c r="AZ275" s="9"/>
      <c r="BA275" s="12"/>
      <c r="BD275" s="9"/>
      <c r="BE275" s="12"/>
      <c r="BH275" s="9"/>
      <c r="BI275" s="12"/>
      <c r="BL275" s="9"/>
      <c r="BM275" s="1"/>
      <c r="BN275" s="68">
        <v>1735</v>
      </c>
      <c r="BO275" s="69">
        <v>2076.08</v>
      </c>
      <c r="BP275" s="69">
        <v>12348.99</v>
      </c>
      <c r="BQ275" s="70">
        <f t="shared" si="75"/>
        <v>16160.07</v>
      </c>
      <c r="BR275" s="68">
        <v>1881.11</v>
      </c>
      <c r="BS275" s="69">
        <v>1228.06</v>
      </c>
      <c r="BT275" s="69">
        <v>16627.29</v>
      </c>
      <c r="BU275" s="70">
        <f t="shared" si="76"/>
        <v>19736.46</v>
      </c>
      <c r="BV275" s="69">
        <v>469.48</v>
      </c>
      <c r="BW275" s="69">
        <v>2550.89</v>
      </c>
      <c r="BX275" s="69">
        <v>19041.62</v>
      </c>
      <c r="BY275" s="70">
        <f t="shared" si="77"/>
        <v>22061.989999999998</v>
      </c>
      <c r="BZ275" s="198">
        <v>1543.57</v>
      </c>
      <c r="CA275" s="199"/>
      <c r="CB275" s="201">
        <v>18747.89</v>
      </c>
      <c r="CC275" s="200">
        <f t="shared" si="74"/>
        <v>20291.46</v>
      </c>
      <c r="CD275" s="201">
        <v>4191.63</v>
      </c>
      <c r="CE275" s="201">
        <v>1757.47</v>
      </c>
      <c r="CF275" s="201">
        <v>18027.419999999998</v>
      </c>
      <c r="CG275" s="200">
        <f t="shared" si="78"/>
        <v>23976.519999999997</v>
      </c>
      <c r="CH275" s="201">
        <v>573.69000000000005</v>
      </c>
      <c r="CI275" s="201">
        <v>2217.9699999999998</v>
      </c>
      <c r="CJ275" s="201">
        <v>12314.02</v>
      </c>
      <c r="CK275" s="203">
        <f t="shared" si="79"/>
        <v>15105.68</v>
      </c>
      <c r="CO275" s="9"/>
      <c r="CS275" s="9"/>
      <c r="CW275" s="9"/>
      <c r="DA275" s="9"/>
      <c r="DE275" s="9"/>
      <c r="DI275" s="9"/>
      <c r="DJ275" s="1"/>
      <c r="DK275" s="14"/>
      <c r="DL275" s="14">
        <v>585.76</v>
      </c>
      <c r="DM275" s="14"/>
      <c r="DN275" s="14"/>
      <c r="DO275" s="14"/>
      <c r="DP275" s="14"/>
      <c r="DQ275" s="14"/>
      <c r="DR275" s="14"/>
      <c r="DS275" s="14"/>
      <c r="DT275" s="14"/>
      <c r="DU275" s="14"/>
      <c r="DV275" s="14"/>
      <c r="DW275" s="1"/>
      <c r="DX275" s="12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9"/>
      <c r="EJ275" s="1"/>
      <c r="EK275" s="14"/>
      <c r="EL275" s="14">
        <v>3</v>
      </c>
      <c r="EM275" s="14"/>
      <c r="EN275" s="14"/>
      <c r="EO275" s="14"/>
      <c r="EP275" s="14"/>
      <c r="EQ275" s="14"/>
      <c r="ER275" s="14"/>
      <c r="ES275" s="14"/>
      <c r="EU275" s="14"/>
      <c r="EW275" s="1"/>
      <c r="EX275" s="14"/>
      <c r="EY275" s="14">
        <v>585.76</v>
      </c>
      <c r="EZ275" s="14"/>
      <c r="FA275" s="14"/>
      <c r="FB275" s="14"/>
      <c r="FC275" s="14"/>
      <c r="FD275" s="14"/>
      <c r="FE275" s="14"/>
      <c r="FF275" s="14"/>
      <c r="FH275" s="14"/>
      <c r="FJ275" s="1"/>
      <c r="FK275" s="14">
        <v>-50</v>
      </c>
      <c r="FL275" s="14">
        <v>-150</v>
      </c>
      <c r="FM275" s="14">
        <v>-50</v>
      </c>
      <c r="FN275" s="14"/>
      <c r="FO275" s="14"/>
      <c r="FP275" s="14"/>
      <c r="FQ275" s="14"/>
      <c r="FR275" s="14"/>
      <c r="FS275" s="14"/>
      <c r="FT275" s="12"/>
      <c r="FU275" s="14"/>
      <c r="FV275" s="9"/>
    </row>
    <row r="276" spans="1:178" ht="14.65" thickBot="1" x14ac:dyDescent="0.5">
      <c r="A276" s="24" t="s">
        <v>98</v>
      </c>
      <c r="B276" s="9" t="s">
        <v>144</v>
      </c>
      <c r="C276" s="1"/>
      <c r="D276" s="14">
        <v>12</v>
      </c>
      <c r="E276" s="14">
        <v>8</v>
      </c>
      <c r="F276" s="14">
        <v>6</v>
      </c>
      <c r="G276" s="158">
        <v>2</v>
      </c>
      <c r="H276" s="158">
        <v>13</v>
      </c>
      <c r="I276" s="158">
        <v>11</v>
      </c>
      <c r="J276" s="14"/>
      <c r="K276" s="14"/>
      <c r="L276" s="14"/>
      <c r="M276" s="14"/>
      <c r="N276" s="14"/>
      <c r="O276" s="14"/>
      <c r="P276" s="1"/>
      <c r="Q276" s="68">
        <v>541.57000000000005</v>
      </c>
      <c r="R276" s="69">
        <v>215.31</v>
      </c>
      <c r="S276" s="69">
        <v>1178.8699999999999</v>
      </c>
      <c r="T276" s="70">
        <f t="shared" si="80"/>
        <v>1935.75</v>
      </c>
      <c r="U276" s="68">
        <v>180.18</v>
      </c>
      <c r="V276" s="69">
        <v>224.85</v>
      </c>
      <c r="W276" s="69">
        <v>1160.8499999999999</v>
      </c>
      <c r="X276" s="70">
        <f t="shared" si="81"/>
        <v>1565.8799999999999</v>
      </c>
      <c r="Y276" s="68">
        <v>405.92</v>
      </c>
      <c r="Z276" s="69">
        <v>19.079999999999998</v>
      </c>
      <c r="AA276" s="69">
        <v>1205.06</v>
      </c>
      <c r="AB276" s="70">
        <f t="shared" si="82"/>
        <v>1630.06</v>
      </c>
      <c r="AC276" s="172"/>
      <c r="AD276" s="167">
        <v>293.63</v>
      </c>
      <c r="AE276" s="171">
        <v>421</v>
      </c>
      <c r="AF276" s="168">
        <f t="shared" si="83"/>
        <v>714.63</v>
      </c>
      <c r="AG276" s="12">
        <v>450.33</v>
      </c>
      <c r="AH276" s="85">
        <v>883.65</v>
      </c>
      <c r="AI276" s="85">
        <v>665.71</v>
      </c>
      <c r="AJ276" s="168">
        <f t="shared" si="84"/>
        <v>1999.69</v>
      </c>
      <c r="AK276" s="167">
        <v>123.6</v>
      </c>
      <c r="AL276" s="167">
        <v>131.69999999999999</v>
      </c>
      <c r="AM276" s="167">
        <v>1715.98</v>
      </c>
      <c r="AN276" s="168">
        <f t="shared" si="85"/>
        <v>1971.28</v>
      </c>
      <c r="AO276" s="12"/>
      <c r="AR276" s="9"/>
      <c r="AS276" s="12"/>
      <c r="AV276" s="9"/>
      <c r="AW276" s="12"/>
      <c r="AZ276" s="9"/>
      <c r="BA276" s="12"/>
      <c r="BD276" s="9"/>
      <c r="BE276" s="12"/>
      <c r="BH276" s="9"/>
      <c r="BI276" s="12"/>
      <c r="BL276" s="9"/>
      <c r="BM276" s="1"/>
      <c r="BN276" s="68">
        <v>126.69</v>
      </c>
      <c r="BO276" s="69">
        <v>19.079999999999998</v>
      </c>
      <c r="BP276" s="69">
        <v>660.59</v>
      </c>
      <c r="BQ276" s="70">
        <f t="shared" si="75"/>
        <v>806.36</v>
      </c>
      <c r="BR276" s="68">
        <v>9.5399999999999991</v>
      </c>
      <c r="BS276" s="69"/>
      <c r="BT276" s="69">
        <v>642.59</v>
      </c>
      <c r="BU276" s="70">
        <f t="shared" si="76"/>
        <v>652.13</v>
      </c>
      <c r="BV276" s="69">
        <v>261.89</v>
      </c>
      <c r="BW276" s="69">
        <v>19.079999999999998</v>
      </c>
      <c r="BX276" s="69">
        <v>864.53</v>
      </c>
      <c r="BY276" s="70">
        <f t="shared" si="77"/>
        <v>1145.5</v>
      </c>
      <c r="BZ276" s="204"/>
      <c r="CA276" s="199"/>
      <c r="CB276" s="199"/>
      <c r="CC276" s="200">
        <f t="shared" si="74"/>
        <v>0</v>
      </c>
      <c r="CD276" s="201">
        <v>9</v>
      </c>
      <c r="CE276" s="201">
        <v>605.03</v>
      </c>
      <c r="CF276" s="199"/>
      <c r="CG276" s="200">
        <f t="shared" si="78"/>
        <v>614.03</v>
      </c>
      <c r="CH276" s="202"/>
      <c r="CI276" s="202"/>
      <c r="CJ276" s="201">
        <v>549.77</v>
      </c>
      <c r="CK276" s="203">
        <f t="shared" si="79"/>
        <v>549.77</v>
      </c>
      <c r="CO276" s="9"/>
      <c r="CS276" s="9"/>
      <c r="CW276" s="9"/>
      <c r="DA276" s="9"/>
      <c r="DE276" s="9"/>
      <c r="DI276" s="9"/>
      <c r="DJ276" s="1"/>
      <c r="DK276" s="14">
        <v>69.33</v>
      </c>
      <c r="DL276" s="14"/>
      <c r="DM276" s="14"/>
      <c r="DN276" s="14"/>
      <c r="DO276" s="14"/>
      <c r="DP276" s="14"/>
      <c r="DQ276" s="14"/>
      <c r="DR276" s="14"/>
      <c r="DS276" s="14"/>
      <c r="DT276" s="14"/>
      <c r="DU276" s="14"/>
      <c r="DV276" s="14"/>
      <c r="DW276" s="1"/>
      <c r="DX276" s="12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9"/>
      <c r="EJ276" s="1"/>
      <c r="EK276" s="14">
        <v>1</v>
      </c>
      <c r="EL276" s="14"/>
      <c r="EM276" s="14"/>
      <c r="EN276" s="14"/>
      <c r="EO276" s="14"/>
      <c r="EP276" s="14"/>
      <c r="EQ276" s="14"/>
      <c r="ER276" s="14"/>
      <c r="ES276" s="14"/>
      <c r="EU276" s="14"/>
      <c r="EW276" s="1"/>
      <c r="EX276" s="14">
        <v>69.33</v>
      </c>
      <c r="EY276" s="14"/>
      <c r="EZ276" s="14"/>
      <c r="FA276" s="14"/>
      <c r="FB276" s="14"/>
      <c r="FC276" s="14"/>
      <c r="FD276" s="14"/>
      <c r="FE276" s="14"/>
      <c r="FF276" s="14"/>
      <c r="FH276" s="14"/>
      <c r="FJ276" s="1"/>
      <c r="FK276" s="14">
        <v>-50</v>
      </c>
      <c r="FL276" s="14"/>
      <c r="FM276" s="14">
        <v>-100</v>
      </c>
      <c r="FN276" s="14"/>
      <c r="FO276" s="14"/>
      <c r="FP276" s="14"/>
      <c r="FQ276" s="14"/>
      <c r="FR276" s="14"/>
      <c r="FS276" s="14"/>
      <c r="FT276" s="12"/>
      <c r="FU276" s="14"/>
      <c r="FV276" s="9"/>
    </row>
    <row r="277" spans="1:178" ht="14.65" thickBot="1" x14ac:dyDescent="0.5">
      <c r="A277" s="24" t="s">
        <v>99</v>
      </c>
      <c r="B277" s="9" t="s">
        <v>144</v>
      </c>
      <c r="C277" s="1"/>
      <c r="D277" s="14">
        <v>13</v>
      </c>
      <c r="E277" s="14">
        <v>15</v>
      </c>
      <c r="F277" s="14">
        <v>8</v>
      </c>
      <c r="G277" s="158">
        <v>6</v>
      </c>
      <c r="H277" s="158">
        <v>9</v>
      </c>
      <c r="I277" s="158">
        <v>9</v>
      </c>
      <c r="J277" s="14"/>
      <c r="K277" s="14"/>
      <c r="L277" s="14"/>
      <c r="M277" s="14"/>
      <c r="N277" s="14"/>
      <c r="O277" s="14"/>
      <c r="P277" s="1"/>
      <c r="Q277" s="68">
        <v>1393.27</v>
      </c>
      <c r="R277" s="69">
        <v>228.52</v>
      </c>
      <c r="S277" s="69">
        <v>4652.67</v>
      </c>
      <c r="T277" s="70">
        <f t="shared" si="80"/>
        <v>6274.46</v>
      </c>
      <c r="U277" s="68">
        <v>2137.15</v>
      </c>
      <c r="V277" s="69">
        <v>1339</v>
      </c>
      <c r="W277" s="69">
        <v>5451.55</v>
      </c>
      <c r="X277" s="70">
        <f t="shared" si="81"/>
        <v>8927.7000000000007</v>
      </c>
      <c r="Y277" s="68">
        <v>697.46</v>
      </c>
      <c r="Z277" s="69">
        <v>1633.64</v>
      </c>
      <c r="AA277" s="69">
        <v>5728.83</v>
      </c>
      <c r="AB277" s="70">
        <f t="shared" si="82"/>
        <v>8059.93</v>
      </c>
      <c r="AC277" s="166">
        <v>1022.44</v>
      </c>
      <c r="AD277" s="170"/>
      <c r="AE277" s="167">
        <v>7550.43</v>
      </c>
      <c r="AF277" s="168">
        <f t="shared" si="83"/>
        <v>8572.8700000000008</v>
      </c>
      <c r="AG277" s="12">
        <v>915.16</v>
      </c>
      <c r="AH277" s="85">
        <v>482.31</v>
      </c>
      <c r="AI277" s="85">
        <v>8530.06</v>
      </c>
      <c r="AJ277" s="168">
        <f t="shared" si="84"/>
        <v>9927.5299999999988</v>
      </c>
      <c r="AK277" s="167">
        <v>232.17</v>
      </c>
      <c r="AL277" s="167">
        <v>542.11</v>
      </c>
      <c r="AM277" s="167">
        <v>10657.25</v>
      </c>
      <c r="AN277" s="168">
        <f t="shared" si="85"/>
        <v>11431.53</v>
      </c>
      <c r="AO277" s="12"/>
      <c r="AR277" s="9"/>
      <c r="AS277" s="12"/>
      <c r="AV277" s="9"/>
      <c r="AW277" s="12"/>
      <c r="AZ277" s="9"/>
      <c r="BA277" s="12"/>
      <c r="BD277" s="9"/>
      <c r="BE277" s="12"/>
      <c r="BH277" s="9"/>
      <c r="BI277" s="12"/>
      <c r="BL277" s="9"/>
      <c r="BM277" s="1"/>
      <c r="BN277" s="68">
        <v>395.28</v>
      </c>
      <c r="BO277" s="69">
        <v>228.52</v>
      </c>
      <c r="BP277" s="69"/>
      <c r="BQ277" s="70">
        <f t="shared" si="75"/>
        <v>623.79999999999995</v>
      </c>
      <c r="BR277" s="68">
        <v>108.92</v>
      </c>
      <c r="BS277" s="69">
        <v>500.44</v>
      </c>
      <c r="BT277" s="69">
        <v>355.89</v>
      </c>
      <c r="BU277" s="70">
        <f t="shared" si="76"/>
        <v>965.25</v>
      </c>
      <c r="BV277" s="69"/>
      <c r="BW277" s="69"/>
      <c r="BX277" s="69">
        <v>403.41</v>
      </c>
      <c r="BY277" s="70">
        <f t="shared" si="77"/>
        <v>403.41</v>
      </c>
      <c r="BZ277" s="204"/>
      <c r="CA277" s="199"/>
      <c r="CB277" s="199"/>
      <c r="CC277" s="200">
        <f t="shared" si="74"/>
        <v>0</v>
      </c>
      <c r="CD277" s="201">
        <v>100.1</v>
      </c>
      <c r="CE277" s="199"/>
      <c r="CF277" s="199"/>
      <c r="CG277" s="200">
        <f t="shared" si="78"/>
        <v>100.1</v>
      </c>
      <c r="CH277" s="202"/>
      <c r="CI277" s="201">
        <v>215.64</v>
      </c>
      <c r="CJ277" s="202"/>
      <c r="CK277" s="203">
        <f t="shared" si="79"/>
        <v>215.64</v>
      </c>
      <c r="CO277" s="9"/>
      <c r="CS277" s="9"/>
      <c r="CW277" s="9"/>
      <c r="DA277" s="9"/>
      <c r="DE277" s="9"/>
      <c r="DI277" s="9"/>
      <c r="DJ277" s="1"/>
      <c r="DK277" s="14"/>
      <c r="DL277" s="14">
        <v>596.14</v>
      </c>
      <c r="DM277" s="14"/>
      <c r="DN277" s="14"/>
      <c r="DO277" s="14"/>
      <c r="DP277" s="14"/>
      <c r="DQ277" s="14"/>
      <c r="DR277" s="14"/>
      <c r="DS277" s="14"/>
      <c r="DT277" s="14"/>
      <c r="DU277" s="14"/>
      <c r="DV277" s="14"/>
      <c r="DW277" s="1"/>
      <c r="DX277" s="12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9"/>
      <c r="EJ277" s="1"/>
      <c r="EK277" s="14"/>
      <c r="EL277" s="14">
        <v>1</v>
      </c>
      <c r="EM277" s="14"/>
      <c r="EN277" s="14"/>
      <c r="EO277" s="14"/>
      <c r="EP277" s="14"/>
      <c r="EQ277" s="14"/>
      <c r="ER277" s="14"/>
      <c r="ES277" s="14"/>
      <c r="EU277" s="14"/>
      <c r="EW277" s="1"/>
      <c r="EX277" s="14"/>
      <c r="EY277" s="14">
        <v>596.14</v>
      </c>
      <c r="EZ277" s="14"/>
      <c r="FA277" s="14"/>
      <c r="FB277" s="14"/>
      <c r="FC277" s="14"/>
      <c r="FD277" s="14"/>
      <c r="FE277" s="14"/>
      <c r="FF277" s="14"/>
      <c r="FH277" s="14"/>
      <c r="FJ277" s="1"/>
      <c r="FK277" s="14"/>
      <c r="FL277" s="14">
        <v>-596.14</v>
      </c>
      <c r="FM277" s="14"/>
      <c r="FN277" s="14"/>
      <c r="FO277" s="14"/>
      <c r="FP277" s="14"/>
      <c r="FQ277" s="14"/>
      <c r="FR277" s="14"/>
      <c r="FS277" s="14"/>
      <c r="FT277" s="12"/>
      <c r="FU277" s="14"/>
      <c r="FV277" s="9"/>
    </row>
    <row r="278" spans="1:178" ht="14.65" thickBot="1" x14ac:dyDescent="0.5">
      <c r="A278" s="24" t="s">
        <v>100</v>
      </c>
      <c r="B278" s="9" t="s">
        <v>144</v>
      </c>
      <c r="C278" s="1"/>
      <c r="D278" s="14"/>
      <c r="E278" s="14"/>
      <c r="F278" s="14">
        <v>1</v>
      </c>
      <c r="G278" s="158">
        <v>1</v>
      </c>
      <c r="H278" s="159"/>
      <c r="I278" s="159"/>
      <c r="J278" s="14"/>
      <c r="K278" s="14"/>
      <c r="L278" s="14"/>
      <c r="M278" s="14"/>
      <c r="N278" s="14"/>
      <c r="O278" s="14"/>
      <c r="P278" s="1"/>
      <c r="Q278" s="68"/>
      <c r="R278" s="69"/>
      <c r="S278" s="69"/>
      <c r="T278" s="70">
        <f t="shared" si="80"/>
        <v>0</v>
      </c>
      <c r="U278" s="68"/>
      <c r="V278" s="69"/>
      <c r="W278" s="69"/>
      <c r="X278" s="70">
        <f t="shared" si="81"/>
        <v>0</v>
      </c>
      <c r="Y278" s="68">
        <v>11.26</v>
      </c>
      <c r="Z278" s="69"/>
      <c r="AA278" s="69"/>
      <c r="AB278" s="70">
        <f t="shared" si="82"/>
        <v>11.26</v>
      </c>
      <c r="AC278" s="172"/>
      <c r="AD278" s="167">
        <v>22.08</v>
      </c>
      <c r="AE278" s="170"/>
      <c r="AF278" s="168">
        <f t="shared" si="83"/>
        <v>22.08</v>
      </c>
      <c r="AG278" s="12"/>
      <c r="AH278" s="85"/>
      <c r="AI278" s="85"/>
      <c r="AJ278" s="168">
        <f t="shared" si="84"/>
        <v>0</v>
      </c>
      <c r="AK278" s="169"/>
      <c r="AL278" s="169"/>
      <c r="AM278" s="169"/>
      <c r="AN278" s="168">
        <f t="shared" si="85"/>
        <v>0</v>
      </c>
      <c r="AO278" s="12"/>
      <c r="AR278" s="9"/>
      <c r="AS278" s="12"/>
      <c r="AV278" s="9"/>
      <c r="AW278" s="12"/>
      <c r="AZ278" s="9"/>
      <c r="BA278" s="12"/>
      <c r="BD278" s="9"/>
      <c r="BE278" s="12"/>
      <c r="BH278" s="9"/>
      <c r="BI278" s="12"/>
      <c r="BL278" s="9"/>
      <c r="BM278" s="1"/>
      <c r="BN278" s="68"/>
      <c r="BO278" s="69"/>
      <c r="BP278" s="69"/>
      <c r="BQ278" s="70">
        <f t="shared" si="75"/>
        <v>0</v>
      </c>
      <c r="BR278" s="68"/>
      <c r="BS278" s="69"/>
      <c r="BT278" s="69"/>
      <c r="BU278" s="70">
        <f t="shared" si="76"/>
        <v>0</v>
      </c>
      <c r="BV278" s="69"/>
      <c r="BW278" s="69"/>
      <c r="BX278" s="69"/>
      <c r="BY278" s="70">
        <f t="shared" si="77"/>
        <v>0</v>
      </c>
      <c r="BZ278" s="204"/>
      <c r="CA278" s="199"/>
      <c r="CB278" s="199"/>
      <c r="CC278" s="200">
        <f t="shared" si="74"/>
        <v>0</v>
      </c>
      <c r="CD278" s="199"/>
      <c r="CE278" s="199"/>
      <c r="CF278" s="199"/>
      <c r="CG278" s="200">
        <f t="shared" si="78"/>
        <v>0</v>
      </c>
      <c r="CH278" s="202"/>
      <c r="CI278" s="202"/>
      <c r="CJ278" s="202"/>
      <c r="CK278" s="203">
        <f t="shared" si="79"/>
        <v>0</v>
      </c>
      <c r="CO278" s="9"/>
      <c r="CS278" s="9"/>
      <c r="CW278" s="9"/>
      <c r="DA278" s="9"/>
      <c r="DE278" s="9"/>
      <c r="DI278" s="9"/>
      <c r="DJ278" s="1"/>
      <c r="DK278" s="14"/>
      <c r="DL278" s="14"/>
      <c r="DM278" s="14"/>
      <c r="DN278" s="14"/>
      <c r="DO278" s="14"/>
      <c r="DP278" s="14"/>
      <c r="DQ278" s="14"/>
      <c r="DR278" s="14"/>
      <c r="DS278" s="14"/>
      <c r="DT278" s="14"/>
      <c r="DU278" s="14"/>
      <c r="DV278" s="14"/>
      <c r="DW278" s="1"/>
      <c r="DX278" s="12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9"/>
      <c r="EJ278" s="1"/>
      <c r="EK278" s="14"/>
      <c r="EL278" s="14"/>
      <c r="EM278" s="14"/>
      <c r="EN278" s="14"/>
      <c r="EO278" s="14"/>
      <c r="EP278" s="14"/>
      <c r="EQ278" s="14"/>
      <c r="ER278" s="14"/>
      <c r="ES278" s="14"/>
      <c r="EU278" s="14"/>
      <c r="EW278" s="1"/>
      <c r="EX278" s="14"/>
      <c r="EY278" s="14"/>
      <c r="EZ278" s="14"/>
      <c r="FA278" s="14"/>
      <c r="FB278" s="14"/>
      <c r="FC278" s="14"/>
      <c r="FD278" s="14"/>
      <c r="FE278" s="14"/>
      <c r="FF278" s="14"/>
      <c r="FH278" s="14"/>
      <c r="FJ278" s="1"/>
      <c r="FK278" s="14"/>
      <c r="FL278" s="14"/>
      <c r="FM278" s="14"/>
      <c r="FN278" s="14"/>
      <c r="FO278" s="14"/>
      <c r="FP278" s="14"/>
      <c r="FQ278" s="14"/>
      <c r="FR278" s="14"/>
      <c r="FS278" s="14"/>
      <c r="FT278" s="12"/>
      <c r="FU278" s="14"/>
      <c r="FV278" s="9"/>
    </row>
    <row r="279" spans="1:178" ht="14.65" thickBot="1" x14ac:dyDescent="0.5">
      <c r="A279" s="24" t="s">
        <v>101</v>
      </c>
      <c r="B279" s="9" t="s">
        <v>144</v>
      </c>
      <c r="C279" s="1"/>
      <c r="D279" s="14">
        <v>51</v>
      </c>
      <c r="E279" s="14">
        <v>52</v>
      </c>
      <c r="F279" s="14">
        <v>40</v>
      </c>
      <c r="G279" s="158">
        <v>48</v>
      </c>
      <c r="H279" s="158">
        <v>52</v>
      </c>
      <c r="I279" s="158">
        <v>49</v>
      </c>
      <c r="J279" s="14"/>
      <c r="K279" s="14"/>
      <c r="L279" s="14"/>
      <c r="M279" s="14"/>
      <c r="N279" s="14"/>
      <c r="O279" s="14"/>
      <c r="P279" s="1"/>
      <c r="Q279" s="68">
        <v>2936.33</v>
      </c>
      <c r="R279" s="69">
        <v>958.31</v>
      </c>
      <c r="S279" s="69">
        <v>9296.68</v>
      </c>
      <c r="T279" s="70">
        <f t="shared" si="80"/>
        <v>13191.32</v>
      </c>
      <c r="U279" s="68">
        <v>1957.24</v>
      </c>
      <c r="V279" s="69">
        <v>3536.13</v>
      </c>
      <c r="W279" s="69">
        <v>11149.07</v>
      </c>
      <c r="X279" s="70">
        <f t="shared" si="81"/>
        <v>16642.439999999999</v>
      </c>
      <c r="Y279" s="68">
        <v>1251.77</v>
      </c>
      <c r="Z279" s="69">
        <v>1980.47</v>
      </c>
      <c r="AA279" s="69">
        <v>13207.66</v>
      </c>
      <c r="AB279" s="70">
        <f t="shared" si="82"/>
        <v>16439.900000000001</v>
      </c>
      <c r="AC279" s="166">
        <v>3596.19</v>
      </c>
      <c r="AD279" s="167">
        <v>1520.82</v>
      </c>
      <c r="AE279" s="167">
        <v>11945.92</v>
      </c>
      <c r="AF279" s="168">
        <f t="shared" si="83"/>
        <v>17062.93</v>
      </c>
      <c r="AG279" s="12">
        <v>2110.8200000000002</v>
      </c>
      <c r="AH279" s="85">
        <v>3053.23</v>
      </c>
      <c r="AI279" s="85">
        <v>12645.79</v>
      </c>
      <c r="AJ279" s="168">
        <f t="shared" si="84"/>
        <v>17809.84</v>
      </c>
      <c r="AK279" s="167">
        <v>1967.51</v>
      </c>
      <c r="AL279" s="167">
        <v>2474.66</v>
      </c>
      <c r="AM279" s="167">
        <v>14362.01</v>
      </c>
      <c r="AN279" s="168">
        <f t="shared" si="85"/>
        <v>18804.18</v>
      </c>
      <c r="AO279" s="12"/>
      <c r="AR279" s="9"/>
      <c r="AS279" s="12"/>
      <c r="AV279" s="9"/>
      <c r="AW279" s="12"/>
      <c r="AZ279" s="9"/>
      <c r="BA279" s="12"/>
      <c r="BD279" s="9"/>
      <c r="BE279" s="12"/>
      <c r="BH279" s="9"/>
      <c r="BI279" s="12"/>
      <c r="BL279" s="9"/>
      <c r="BM279" s="1"/>
      <c r="BN279" s="68">
        <v>435.2</v>
      </c>
      <c r="BO279" s="69">
        <v>691.07</v>
      </c>
      <c r="BP279" s="69">
        <v>1861.15</v>
      </c>
      <c r="BQ279" s="70">
        <f t="shared" si="75"/>
        <v>2987.42</v>
      </c>
      <c r="BR279" s="68">
        <v>244.43</v>
      </c>
      <c r="BS279" s="69">
        <v>1382.48</v>
      </c>
      <c r="BT279" s="69">
        <v>2570.29</v>
      </c>
      <c r="BU279" s="70">
        <f t="shared" si="76"/>
        <v>4197.2</v>
      </c>
      <c r="BV279" s="69">
        <v>81.78</v>
      </c>
      <c r="BW279" s="69">
        <v>530.13</v>
      </c>
      <c r="BX279" s="69">
        <v>3684.31</v>
      </c>
      <c r="BY279" s="70">
        <f t="shared" si="77"/>
        <v>4296.22</v>
      </c>
      <c r="BZ279" s="198">
        <v>643.78</v>
      </c>
      <c r="CA279" s="201">
        <v>284.13</v>
      </c>
      <c r="CB279" s="201">
        <v>1836.79</v>
      </c>
      <c r="CC279" s="200">
        <f t="shared" si="74"/>
        <v>2764.7</v>
      </c>
      <c r="CD279" s="201">
        <v>626.22</v>
      </c>
      <c r="CE279" s="201">
        <v>1118.3499999999999</v>
      </c>
      <c r="CF279" s="201">
        <v>1147.25</v>
      </c>
      <c r="CG279" s="200">
        <f t="shared" si="78"/>
        <v>2891.8199999999997</v>
      </c>
      <c r="CH279" s="201">
        <v>143.4</v>
      </c>
      <c r="CI279" s="201">
        <v>895.32</v>
      </c>
      <c r="CJ279" s="201">
        <v>1439.41</v>
      </c>
      <c r="CK279" s="203">
        <f t="shared" si="79"/>
        <v>2478.13</v>
      </c>
      <c r="CO279" s="9"/>
      <c r="CS279" s="9"/>
      <c r="CW279" s="9"/>
      <c r="DA279" s="9"/>
      <c r="DE279" s="9"/>
      <c r="DI279" s="9"/>
      <c r="DJ279" s="1"/>
      <c r="DK279" s="14">
        <v>50.48</v>
      </c>
      <c r="DL279" s="14"/>
      <c r="DM279" s="14"/>
      <c r="DN279" s="14"/>
      <c r="DO279" s="14"/>
      <c r="DP279" s="14"/>
      <c r="DQ279" s="14"/>
      <c r="DR279" s="14"/>
      <c r="DS279" s="14"/>
      <c r="DT279" s="14"/>
      <c r="DU279" s="14"/>
      <c r="DV279" s="14"/>
      <c r="DW279" s="1"/>
      <c r="DX279" s="12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9"/>
      <c r="EJ279" s="1"/>
      <c r="EK279" s="14">
        <v>1</v>
      </c>
      <c r="EL279" s="14"/>
      <c r="EM279" s="14"/>
      <c r="EN279" s="14"/>
      <c r="EO279" s="14"/>
      <c r="EP279" s="14"/>
      <c r="EQ279" s="14"/>
      <c r="ER279" s="14"/>
      <c r="ES279" s="14"/>
      <c r="EU279" s="14"/>
      <c r="EW279" s="1"/>
      <c r="EX279" s="14">
        <v>50.48</v>
      </c>
      <c r="EY279" s="14"/>
      <c r="EZ279" s="14"/>
      <c r="FA279" s="14"/>
      <c r="FB279" s="14"/>
      <c r="FC279" s="14"/>
      <c r="FD279" s="14"/>
      <c r="FE279" s="14"/>
      <c r="FF279" s="14"/>
      <c r="FH279" s="14"/>
      <c r="FJ279" s="1"/>
      <c r="FK279" s="14">
        <v>-148</v>
      </c>
      <c r="FL279" s="14">
        <v>-148</v>
      </c>
      <c r="FM279" s="14">
        <v>-198.86</v>
      </c>
      <c r="FN279" s="14">
        <v>-232.61</v>
      </c>
      <c r="FO279" s="14"/>
      <c r="FP279" s="14"/>
      <c r="FQ279" s="14"/>
      <c r="FR279" s="14"/>
      <c r="FS279" s="14"/>
      <c r="FT279" s="12"/>
      <c r="FU279" s="14"/>
      <c r="FV279" s="9"/>
    </row>
    <row r="280" spans="1:178" ht="14.65" thickBot="1" x14ac:dyDescent="0.5">
      <c r="A280" s="24" t="s">
        <v>102</v>
      </c>
      <c r="B280" s="9" t="s">
        <v>144</v>
      </c>
      <c r="C280" s="1"/>
      <c r="D280" s="14">
        <v>15</v>
      </c>
      <c r="E280" s="14">
        <v>17</v>
      </c>
      <c r="F280" s="14">
        <v>19</v>
      </c>
      <c r="G280" s="158">
        <v>15</v>
      </c>
      <c r="H280" s="158">
        <v>20</v>
      </c>
      <c r="I280" s="158">
        <v>21</v>
      </c>
      <c r="J280" s="14"/>
      <c r="K280" s="14"/>
      <c r="L280" s="14"/>
      <c r="M280" s="14"/>
      <c r="N280" s="14"/>
      <c r="O280" s="14"/>
      <c r="P280" s="1"/>
      <c r="Q280" s="68">
        <v>233.4</v>
      </c>
      <c r="R280" s="69">
        <v>923.25</v>
      </c>
      <c r="S280" s="69">
        <v>10388.299999999999</v>
      </c>
      <c r="T280" s="70">
        <f t="shared" si="80"/>
        <v>11544.949999999999</v>
      </c>
      <c r="U280" s="68">
        <v>1395.37</v>
      </c>
      <c r="V280" s="69">
        <v>537.89</v>
      </c>
      <c r="W280" s="69">
        <v>11317.69</v>
      </c>
      <c r="X280" s="70">
        <f t="shared" si="81"/>
        <v>13250.95</v>
      </c>
      <c r="Y280" s="68">
        <v>1104.6300000000001</v>
      </c>
      <c r="Z280" s="69">
        <v>1210.2</v>
      </c>
      <c r="AA280" s="69">
        <v>11757.74</v>
      </c>
      <c r="AB280" s="70">
        <f t="shared" si="82"/>
        <v>14072.57</v>
      </c>
      <c r="AC280" s="166">
        <v>676.45</v>
      </c>
      <c r="AD280" s="167">
        <v>1821.54</v>
      </c>
      <c r="AE280" s="167">
        <v>10607.29</v>
      </c>
      <c r="AF280" s="168">
        <f t="shared" si="83"/>
        <v>13105.28</v>
      </c>
      <c r="AG280" s="12">
        <v>1160.71</v>
      </c>
      <c r="AH280" s="85">
        <v>1339.38</v>
      </c>
      <c r="AI280" s="85">
        <v>12094.02</v>
      </c>
      <c r="AJ280" s="168">
        <f t="shared" si="84"/>
        <v>14594.11</v>
      </c>
      <c r="AK280" s="167">
        <v>731.37</v>
      </c>
      <c r="AL280" s="167">
        <v>1631.89</v>
      </c>
      <c r="AM280" s="167">
        <v>11360.96</v>
      </c>
      <c r="AN280" s="168">
        <f t="shared" si="85"/>
        <v>13724.22</v>
      </c>
      <c r="AO280" s="12"/>
      <c r="AR280" s="9"/>
      <c r="AS280" s="12"/>
      <c r="AV280" s="9"/>
      <c r="AW280" s="12"/>
      <c r="AZ280" s="9"/>
      <c r="BA280" s="12"/>
      <c r="BD280" s="9"/>
      <c r="BE280" s="12"/>
      <c r="BH280" s="9"/>
      <c r="BI280" s="12"/>
      <c r="BL280" s="9"/>
      <c r="BM280" s="1"/>
      <c r="BN280" s="68"/>
      <c r="BO280" s="69">
        <v>314.87</v>
      </c>
      <c r="BP280" s="69">
        <v>4393.3599999999997</v>
      </c>
      <c r="BQ280" s="70">
        <f t="shared" si="75"/>
        <v>4708.2299999999996</v>
      </c>
      <c r="BR280" s="68">
        <v>395.83</v>
      </c>
      <c r="BS280" s="69"/>
      <c r="BT280" s="69">
        <v>2237.44</v>
      </c>
      <c r="BU280" s="70">
        <f t="shared" si="76"/>
        <v>2633.27</v>
      </c>
      <c r="BV280" s="69"/>
      <c r="BW280" s="69">
        <v>618.30999999999995</v>
      </c>
      <c r="BX280" s="69">
        <v>2826.92</v>
      </c>
      <c r="BY280" s="70">
        <f t="shared" si="77"/>
        <v>3445.23</v>
      </c>
      <c r="BZ280" s="198">
        <v>105.71</v>
      </c>
      <c r="CA280" s="199"/>
      <c r="CB280" s="201">
        <v>3122.45</v>
      </c>
      <c r="CC280" s="200">
        <f t="shared" si="74"/>
        <v>3228.16</v>
      </c>
      <c r="CD280" s="199"/>
      <c r="CE280" s="201">
        <v>778.88</v>
      </c>
      <c r="CF280" s="201">
        <v>3526.87</v>
      </c>
      <c r="CG280" s="200">
        <f t="shared" si="78"/>
        <v>4305.75</v>
      </c>
      <c r="CH280" s="201">
        <v>114.98</v>
      </c>
      <c r="CI280" s="202"/>
      <c r="CJ280" s="201">
        <v>1269.28</v>
      </c>
      <c r="CK280" s="203">
        <f t="shared" si="79"/>
        <v>1384.26</v>
      </c>
      <c r="CO280" s="9"/>
      <c r="CS280" s="9"/>
      <c r="CW280" s="9"/>
      <c r="DA280" s="9"/>
      <c r="DE280" s="9"/>
      <c r="DI280" s="9"/>
      <c r="DJ280" s="1"/>
      <c r="DK280" s="14"/>
      <c r="DL280" s="14">
        <v>1988.27</v>
      </c>
      <c r="DM280" s="14"/>
      <c r="DN280" s="14">
        <v>1226.73</v>
      </c>
      <c r="DO280" s="14"/>
      <c r="DP280" s="14"/>
      <c r="DQ280" s="14"/>
      <c r="DR280" s="14"/>
      <c r="DS280" s="14"/>
      <c r="DT280" s="14"/>
      <c r="DU280" s="14"/>
      <c r="DV280" s="14"/>
      <c r="DW280" s="1"/>
      <c r="DX280" s="12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9"/>
      <c r="EJ280" s="1"/>
      <c r="EK280" s="14"/>
      <c r="EL280" s="14">
        <v>1</v>
      </c>
      <c r="EM280" s="14"/>
      <c r="EN280" s="14">
        <v>1</v>
      </c>
      <c r="EO280" s="14"/>
      <c r="EP280" s="14"/>
      <c r="EQ280" s="14"/>
      <c r="ER280" s="14"/>
      <c r="ES280" s="14"/>
      <c r="EU280" s="14"/>
      <c r="EW280" s="1"/>
      <c r="EX280" s="14"/>
      <c r="EY280" s="14">
        <v>1988.27</v>
      </c>
      <c r="EZ280" s="14"/>
      <c r="FA280" s="14">
        <v>1226.73</v>
      </c>
      <c r="FB280" s="14"/>
      <c r="FC280" s="14"/>
      <c r="FD280" s="14"/>
      <c r="FE280" s="14"/>
      <c r="FF280" s="14"/>
      <c r="FH280" s="14"/>
      <c r="FJ280" s="1"/>
      <c r="FK280" s="14">
        <v>-100</v>
      </c>
      <c r="FL280" s="14">
        <v>-100</v>
      </c>
      <c r="FM280" s="14"/>
      <c r="FN280" s="14"/>
      <c r="FO280" s="14"/>
      <c r="FP280" s="14"/>
      <c r="FQ280" s="14"/>
      <c r="FR280" s="14"/>
      <c r="FS280" s="14"/>
      <c r="FT280" s="12"/>
      <c r="FU280" s="14"/>
      <c r="FV280" s="9"/>
    </row>
    <row r="281" spans="1:178" ht="14.65" thickBot="1" x14ac:dyDescent="0.5">
      <c r="A281" s="24" t="s">
        <v>103</v>
      </c>
      <c r="B281" s="9" t="s">
        <v>144</v>
      </c>
      <c r="C281" s="1"/>
      <c r="D281" s="14">
        <v>51</v>
      </c>
      <c r="E281" s="14">
        <v>49</v>
      </c>
      <c r="F281" s="14">
        <v>43</v>
      </c>
      <c r="G281" s="158">
        <v>42</v>
      </c>
      <c r="H281" s="158">
        <v>48</v>
      </c>
      <c r="I281" s="158">
        <v>46</v>
      </c>
      <c r="J281" s="14"/>
      <c r="K281" s="14"/>
      <c r="L281" s="14"/>
      <c r="M281" s="14"/>
      <c r="N281" s="14"/>
      <c r="O281" s="14"/>
      <c r="P281" s="1"/>
      <c r="Q281" s="68">
        <v>3055.44</v>
      </c>
      <c r="R281" s="69">
        <v>1005.65</v>
      </c>
      <c r="S281" s="69">
        <v>16502.919999999998</v>
      </c>
      <c r="T281" s="70">
        <f t="shared" si="80"/>
        <v>20564.009999999998</v>
      </c>
      <c r="U281" s="68">
        <v>4386.53</v>
      </c>
      <c r="V281" s="69">
        <v>2923.56</v>
      </c>
      <c r="W281" s="69">
        <v>15200.77</v>
      </c>
      <c r="X281" s="70">
        <f t="shared" si="81"/>
        <v>22510.86</v>
      </c>
      <c r="Y281" s="68">
        <v>3613.74</v>
      </c>
      <c r="Z281" s="69">
        <v>1571.69</v>
      </c>
      <c r="AA281" s="69">
        <v>13276.68</v>
      </c>
      <c r="AB281" s="70">
        <f t="shared" si="82"/>
        <v>18462.11</v>
      </c>
      <c r="AC281" s="166">
        <v>4402.83</v>
      </c>
      <c r="AD281" s="167">
        <v>2139.7800000000002</v>
      </c>
      <c r="AE281" s="167">
        <v>12506.03</v>
      </c>
      <c r="AF281" s="168">
        <f t="shared" si="83"/>
        <v>19048.64</v>
      </c>
      <c r="AG281" s="12">
        <v>2461.9</v>
      </c>
      <c r="AH281" s="85">
        <v>3177.98</v>
      </c>
      <c r="AI281" s="85">
        <v>13638.91</v>
      </c>
      <c r="AJ281" s="168">
        <f t="shared" si="84"/>
        <v>19278.79</v>
      </c>
      <c r="AK281" s="167">
        <v>933.13</v>
      </c>
      <c r="AL281" s="167">
        <v>1950.2</v>
      </c>
      <c r="AM281" s="167">
        <v>15964.15</v>
      </c>
      <c r="AN281" s="168">
        <f t="shared" si="85"/>
        <v>18847.48</v>
      </c>
      <c r="AO281" s="12"/>
      <c r="AR281" s="9"/>
      <c r="AS281" s="12"/>
      <c r="AV281" s="9"/>
      <c r="AW281" s="12"/>
      <c r="AZ281" s="9"/>
      <c r="BA281" s="12"/>
      <c r="BD281" s="9"/>
      <c r="BE281" s="12"/>
      <c r="BH281" s="9"/>
      <c r="BI281" s="12"/>
      <c r="BL281" s="9"/>
      <c r="BM281" s="1"/>
      <c r="BN281" s="68">
        <v>452.86</v>
      </c>
      <c r="BO281" s="69">
        <v>159.08000000000001</v>
      </c>
      <c r="BP281" s="69">
        <v>4288.33</v>
      </c>
      <c r="BQ281" s="70">
        <f t="shared" si="75"/>
        <v>4900.2700000000004</v>
      </c>
      <c r="BR281" s="68">
        <v>733.07</v>
      </c>
      <c r="BS281" s="69">
        <v>496.98</v>
      </c>
      <c r="BT281" s="69">
        <v>4046.1</v>
      </c>
      <c r="BU281" s="70">
        <f t="shared" si="76"/>
        <v>5276.15</v>
      </c>
      <c r="BV281" s="69">
        <v>1220.06</v>
      </c>
      <c r="BW281" s="69">
        <v>214.25</v>
      </c>
      <c r="BX281" s="69">
        <v>1809.68</v>
      </c>
      <c r="BY281" s="70">
        <f t="shared" si="77"/>
        <v>3243.99</v>
      </c>
      <c r="BZ281" s="198">
        <v>409.57</v>
      </c>
      <c r="CA281" s="201">
        <v>600.99</v>
      </c>
      <c r="CB281" s="201">
        <v>929.3</v>
      </c>
      <c r="CC281" s="200">
        <f t="shared" ref="CC281:CC320" si="86">SUM(BZ281:CB281)</f>
        <v>1939.86</v>
      </c>
      <c r="CD281" s="201">
        <v>429.84</v>
      </c>
      <c r="CE281" s="201">
        <v>888.2</v>
      </c>
      <c r="CF281" s="201">
        <v>998.56</v>
      </c>
      <c r="CG281" s="200">
        <f t="shared" si="78"/>
        <v>2316.6</v>
      </c>
      <c r="CH281" s="201">
        <v>134.69</v>
      </c>
      <c r="CI281" s="201">
        <v>206.62</v>
      </c>
      <c r="CJ281" s="201">
        <v>2933.08</v>
      </c>
      <c r="CK281" s="203">
        <f t="shared" si="79"/>
        <v>3274.39</v>
      </c>
      <c r="CO281" s="9"/>
      <c r="CS281" s="9"/>
      <c r="CW281" s="9"/>
      <c r="DA281" s="9"/>
      <c r="DE281" s="9"/>
      <c r="DI281" s="9"/>
      <c r="DJ281" s="1"/>
      <c r="DK281" s="14"/>
      <c r="DL281" s="14"/>
      <c r="DM281" s="14">
        <v>605.05999999999995</v>
      </c>
      <c r="DN281" s="14">
        <v>598.66999999999996</v>
      </c>
      <c r="DO281" s="14">
        <v>583.44000000000005</v>
      </c>
      <c r="DP281" s="14">
        <v>491.59</v>
      </c>
      <c r="DQ281" s="14"/>
      <c r="DR281" s="14"/>
      <c r="DS281" s="14"/>
      <c r="DT281" s="14"/>
      <c r="DU281" s="14"/>
      <c r="DV281" s="14"/>
      <c r="DW281" s="1"/>
      <c r="DX281" s="12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9"/>
      <c r="EJ281" s="1"/>
      <c r="EK281" s="14"/>
      <c r="EL281" s="14"/>
      <c r="EM281" s="14">
        <v>1</v>
      </c>
      <c r="EN281" s="14">
        <v>3</v>
      </c>
      <c r="EO281" s="14">
        <v>1</v>
      </c>
      <c r="EP281" s="14">
        <v>4</v>
      </c>
      <c r="EQ281" s="14"/>
      <c r="ER281" s="14"/>
      <c r="ES281" s="14"/>
      <c r="EU281" s="14"/>
      <c r="EW281" s="1"/>
      <c r="EX281" s="14"/>
      <c r="EY281" s="14"/>
      <c r="EZ281" s="14">
        <v>605.05999999999995</v>
      </c>
      <c r="FA281" s="14">
        <v>598.66999999999996</v>
      </c>
      <c r="FB281" s="14">
        <v>583.44000000000005</v>
      </c>
      <c r="FC281" s="14">
        <v>491.59</v>
      </c>
      <c r="FD281" s="14"/>
      <c r="FE281" s="14"/>
      <c r="FF281" s="14"/>
      <c r="FH281" s="14"/>
      <c r="FJ281" s="1"/>
      <c r="FK281" s="14"/>
      <c r="FL281" s="14"/>
      <c r="FM281" s="14"/>
      <c r="FN281" s="14">
        <v>-135</v>
      </c>
      <c r="FO281" s="14"/>
      <c r="FP281" s="14"/>
      <c r="FQ281" s="14"/>
      <c r="FR281" s="14"/>
      <c r="FS281" s="14"/>
      <c r="FT281" s="12"/>
      <c r="FU281" s="14"/>
      <c r="FV281" s="9"/>
    </row>
    <row r="282" spans="1:178" ht="14.65" thickBot="1" x14ac:dyDescent="0.5">
      <c r="A282" s="24" t="s">
        <v>104</v>
      </c>
      <c r="B282" s="9" t="s">
        <v>144</v>
      </c>
      <c r="C282" s="1"/>
      <c r="D282" s="14">
        <v>10</v>
      </c>
      <c r="E282" s="14">
        <v>11</v>
      </c>
      <c r="F282" s="14">
        <v>12</v>
      </c>
      <c r="G282" s="158">
        <v>3</v>
      </c>
      <c r="H282" s="158">
        <v>10</v>
      </c>
      <c r="I282" s="158">
        <v>7</v>
      </c>
      <c r="J282" s="14"/>
      <c r="K282" s="14"/>
      <c r="L282" s="14"/>
      <c r="M282" s="14"/>
      <c r="N282" s="14"/>
      <c r="O282" s="14"/>
      <c r="P282" s="1"/>
      <c r="Q282" s="68">
        <v>894.64</v>
      </c>
      <c r="R282" s="69">
        <v>431.63</v>
      </c>
      <c r="S282" s="69">
        <v>1025.0999999999999</v>
      </c>
      <c r="T282" s="70">
        <f t="shared" si="80"/>
        <v>2351.37</v>
      </c>
      <c r="U282" s="68">
        <v>745.07</v>
      </c>
      <c r="V282" s="69">
        <v>698.94</v>
      </c>
      <c r="W282" s="69">
        <v>1957.9</v>
      </c>
      <c r="X282" s="70">
        <f t="shared" si="81"/>
        <v>3401.9100000000003</v>
      </c>
      <c r="Y282" s="68">
        <v>745.19</v>
      </c>
      <c r="Z282" s="69">
        <v>667.77</v>
      </c>
      <c r="AA282" s="69">
        <v>1453.12</v>
      </c>
      <c r="AB282" s="70">
        <f t="shared" si="82"/>
        <v>2866.08</v>
      </c>
      <c r="AC282" s="166">
        <v>331.74</v>
      </c>
      <c r="AD282" s="170"/>
      <c r="AE282" s="167">
        <v>738.56</v>
      </c>
      <c r="AF282" s="168">
        <f t="shared" si="83"/>
        <v>1070.3</v>
      </c>
      <c r="AG282" s="12">
        <v>738.74</v>
      </c>
      <c r="AH282" s="85">
        <v>452.99</v>
      </c>
      <c r="AI282" s="85">
        <v>939.53</v>
      </c>
      <c r="AJ282" s="168">
        <f t="shared" si="84"/>
        <v>2131.2600000000002</v>
      </c>
      <c r="AK282" s="167">
        <v>437.64</v>
      </c>
      <c r="AL282" s="167">
        <v>596.63</v>
      </c>
      <c r="AM282" s="167">
        <v>1038.94</v>
      </c>
      <c r="AN282" s="168">
        <f t="shared" si="85"/>
        <v>2073.21</v>
      </c>
      <c r="AO282" s="12"/>
      <c r="AR282" s="9"/>
      <c r="AS282" s="12"/>
      <c r="AV282" s="9"/>
      <c r="AW282" s="12"/>
      <c r="AZ282" s="9"/>
      <c r="BA282" s="12"/>
      <c r="BD282" s="9"/>
      <c r="BE282" s="12"/>
      <c r="BH282" s="9"/>
      <c r="BI282" s="12"/>
      <c r="BL282" s="9"/>
      <c r="BM282" s="1"/>
      <c r="BN282" s="68">
        <v>349.08</v>
      </c>
      <c r="BO282" s="69">
        <v>276.82</v>
      </c>
      <c r="BP282" s="69"/>
      <c r="BQ282" s="70">
        <f t="shared" ref="BQ282:BQ320" si="87">SUM(BN282:BP282)</f>
        <v>625.9</v>
      </c>
      <c r="BR282" s="68">
        <v>268.33</v>
      </c>
      <c r="BS282" s="69">
        <v>629.59</v>
      </c>
      <c r="BT282" s="69">
        <v>413.27</v>
      </c>
      <c r="BU282" s="70">
        <f t="shared" ref="BU282:BU320" si="88">SUM(BR282:BT282)</f>
        <v>1311.19</v>
      </c>
      <c r="BV282" s="69">
        <v>51.49</v>
      </c>
      <c r="BW282" s="69">
        <v>522.09</v>
      </c>
      <c r="BX282" s="69">
        <v>294.27999999999997</v>
      </c>
      <c r="BY282" s="70">
        <f t="shared" ref="BY282:BY320" si="89">SUM(BV282:BX282)</f>
        <v>867.86</v>
      </c>
      <c r="BZ282" s="198">
        <v>275.23</v>
      </c>
      <c r="CA282" s="199"/>
      <c r="CB282" s="199"/>
      <c r="CC282" s="200">
        <f t="shared" si="86"/>
        <v>275.23</v>
      </c>
      <c r="CD282" s="201">
        <v>134.54</v>
      </c>
      <c r="CE282" s="201">
        <v>452.99</v>
      </c>
      <c r="CF282" s="199"/>
      <c r="CG282" s="200">
        <f t="shared" ref="CG282:CG320" si="90">SUM(CD282:CF282)</f>
        <v>587.53</v>
      </c>
      <c r="CH282" s="202"/>
      <c r="CI282" s="202"/>
      <c r="CJ282" s="202"/>
      <c r="CK282" s="203">
        <f t="shared" ref="CK282:CK320" si="91">SUM(CH282:CJ282)</f>
        <v>0</v>
      </c>
      <c r="CO282" s="9"/>
      <c r="CS282" s="9"/>
      <c r="CW282" s="9"/>
      <c r="DA282" s="9"/>
      <c r="DE282" s="9"/>
      <c r="DI282" s="9"/>
      <c r="DJ282" s="1"/>
      <c r="DK282" s="14"/>
      <c r="DL282" s="14"/>
      <c r="DM282" s="14"/>
      <c r="DN282" s="14">
        <v>294.27999999999997</v>
      </c>
      <c r="DO282" s="14"/>
      <c r="DP282" s="14"/>
      <c r="DQ282" s="14"/>
      <c r="DR282" s="14"/>
      <c r="DS282" s="14"/>
      <c r="DT282" s="14"/>
      <c r="DU282" s="14"/>
      <c r="DV282" s="14"/>
      <c r="DW282" s="1"/>
      <c r="DX282" s="12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9"/>
      <c r="EJ282" s="1"/>
      <c r="EK282" s="14"/>
      <c r="EL282" s="14"/>
      <c r="EM282" s="14"/>
      <c r="EN282" s="14">
        <v>1</v>
      </c>
      <c r="EO282" s="14"/>
      <c r="EP282" s="14"/>
      <c r="EQ282" s="14"/>
      <c r="ER282" s="14"/>
      <c r="ES282" s="14"/>
      <c r="EU282" s="14"/>
      <c r="EW282" s="1"/>
      <c r="EX282" s="14"/>
      <c r="EY282" s="14"/>
      <c r="EZ282" s="14"/>
      <c r="FA282" s="14">
        <v>294.27999999999997</v>
      </c>
      <c r="FB282" s="14"/>
      <c r="FC282" s="14"/>
      <c r="FD282" s="14"/>
      <c r="FE282" s="14"/>
      <c r="FF282" s="14"/>
      <c r="FH282" s="14"/>
      <c r="FJ282" s="1"/>
      <c r="FK282" s="14"/>
      <c r="FL282" s="14">
        <v>-382.49</v>
      </c>
      <c r="FM282" s="14"/>
      <c r="FN282" s="14"/>
      <c r="FO282" s="14">
        <v>-294.27999999999997</v>
      </c>
      <c r="FP282" s="14"/>
      <c r="FQ282" s="14"/>
      <c r="FR282" s="14"/>
      <c r="FS282" s="14"/>
      <c r="FT282" s="12"/>
      <c r="FU282" s="14"/>
      <c r="FV282" s="9"/>
    </row>
    <row r="283" spans="1:178" ht="14.65" thickBot="1" x14ac:dyDescent="0.5">
      <c r="A283" s="24" t="s">
        <v>105</v>
      </c>
      <c r="B283" s="9" t="s">
        <v>144</v>
      </c>
      <c r="C283" s="1"/>
      <c r="D283" s="14">
        <v>58</v>
      </c>
      <c r="E283" s="14">
        <v>81</v>
      </c>
      <c r="F283" s="14">
        <v>68</v>
      </c>
      <c r="G283" s="158">
        <v>65</v>
      </c>
      <c r="H283" s="158">
        <v>71</v>
      </c>
      <c r="I283" s="158">
        <v>57</v>
      </c>
      <c r="J283" s="14"/>
      <c r="K283" s="14"/>
      <c r="L283" s="14"/>
      <c r="M283" s="14"/>
      <c r="N283" s="14"/>
      <c r="O283" s="14"/>
      <c r="P283" s="1"/>
      <c r="Q283" s="68">
        <v>5055.09</v>
      </c>
      <c r="R283" s="69">
        <v>2835.28</v>
      </c>
      <c r="S283" s="69">
        <v>14349.38</v>
      </c>
      <c r="T283" s="70">
        <f t="shared" si="80"/>
        <v>22239.75</v>
      </c>
      <c r="U283" s="68">
        <v>6770.3</v>
      </c>
      <c r="V283" s="69">
        <v>6073.22</v>
      </c>
      <c r="W283" s="69">
        <v>16562.34</v>
      </c>
      <c r="X283" s="70">
        <f t="shared" si="81"/>
        <v>29405.86</v>
      </c>
      <c r="Y283" s="68">
        <v>4891.04</v>
      </c>
      <c r="Z283" s="69">
        <v>4549.7299999999996</v>
      </c>
      <c r="AA283" s="69">
        <v>21047.51</v>
      </c>
      <c r="AB283" s="70">
        <f t="shared" si="82"/>
        <v>30488.28</v>
      </c>
      <c r="AC283" s="166">
        <v>4301.0600000000004</v>
      </c>
      <c r="AD283" s="167">
        <v>4083.56</v>
      </c>
      <c r="AE283" s="167">
        <v>21450.68</v>
      </c>
      <c r="AF283" s="168">
        <f t="shared" si="83"/>
        <v>29835.300000000003</v>
      </c>
      <c r="AG283" s="12">
        <v>3367.51</v>
      </c>
      <c r="AH283" s="85">
        <v>3435.4</v>
      </c>
      <c r="AI283" s="85">
        <v>22493.4</v>
      </c>
      <c r="AJ283" s="168">
        <f t="shared" si="84"/>
        <v>29296.31</v>
      </c>
      <c r="AK283" s="167">
        <v>2710.52</v>
      </c>
      <c r="AL283" s="167">
        <v>1983.89</v>
      </c>
      <c r="AM283" s="167">
        <v>16348.3</v>
      </c>
      <c r="AN283" s="168">
        <f t="shared" si="85"/>
        <v>21042.71</v>
      </c>
      <c r="AO283" s="12"/>
      <c r="AR283" s="9"/>
      <c r="AS283" s="12"/>
      <c r="AV283" s="9"/>
      <c r="AW283" s="12"/>
      <c r="AZ283" s="9"/>
      <c r="BA283" s="12"/>
      <c r="BD283" s="9"/>
      <c r="BE283" s="12"/>
      <c r="BH283" s="9"/>
      <c r="BI283" s="12"/>
      <c r="BL283" s="9"/>
      <c r="BM283" s="1"/>
      <c r="BN283" s="68">
        <v>467.41</v>
      </c>
      <c r="BO283" s="69"/>
      <c r="BP283" s="69">
        <v>5480.64</v>
      </c>
      <c r="BQ283" s="70">
        <f t="shared" si="87"/>
        <v>5948.05</v>
      </c>
      <c r="BR283" s="68">
        <v>755.87</v>
      </c>
      <c r="BS283" s="69">
        <v>1600.52</v>
      </c>
      <c r="BT283" s="69">
        <v>4752.6899999999996</v>
      </c>
      <c r="BU283" s="70">
        <f t="shared" si="88"/>
        <v>7109.08</v>
      </c>
      <c r="BV283" s="69">
        <v>552.54999999999995</v>
      </c>
      <c r="BW283" s="69">
        <v>1461.61</v>
      </c>
      <c r="BX283" s="69">
        <v>5527.89</v>
      </c>
      <c r="BY283" s="70">
        <f t="shared" si="89"/>
        <v>7542.05</v>
      </c>
      <c r="BZ283" s="198">
        <v>821.46</v>
      </c>
      <c r="CA283" s="201">
        <v>541.65</v>
      </c>
      <c r="CB283" s="201">
        <v>5177.7</v>
      </c>
      <c r="CC283" s="200">
        <f t="shared" si="86"/>
        <v>6540.8099999999995</v>
      </c>
      <c r="CD283" s="201">
        <v>270.24</v>
      </c>
      <c r="CE283" s="201">
        <v>1022.25</v>
      </c>
      <c r="CF283" s="201">
        <v>9701.44</v>
      </c>
      <c r="CG283" s="200">
        <f t="shared" si="90"/>
        <v>10993.93</v>
      </c>
      <c r="CH283" s="201">
        <v>206.94</v>
      </c>
      <c r="CI283" s="201">
        <v>448.96</v>
      </c>
      <c r="CJ283" s="201">
        <v>4188.12</v>
      </c>
      <c r="CK283" s="203">
        <f t="shared" si="91"/>
        <v>4844.0199999999995</v>
      </c>
      <c r="CO283" s="9"/>
      <c r="CS283" s="9"/>
      <c r="CW283" s="9"/>
      <c r="DA283" s="9"/>
      <c r="DE283" s="9"/>
      <c r="DI283" s="9"/>
      <c r="DJ283" s="1"/>
      <c r="DK283" s="14"/>
      <c r="DL283" s="14"/>
      <c r="DM283" s="14"/>
      <c r="DN283" s="14"/>
      <c r="DO283" s="14"/>
      <c r="DP283" s="14">
        <v>314.47000000000003</v>
      </c>
      <c r="DQ283" s="14"/>
      <c r="DR283" s="14"/>
      <c r="DS283" s="14"/>
      <c r="DT283" s="14"/>
      <c r="DU283" s="14"/>
      <c r="DV283" s="14"/>
      <c r="DW283" s="1"/>
      <c r="DX283" s="12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9"/>
      <c r="EJ283" s="1"/>
      <c r="EK283" s="14"/>
      <c r="EL283" s="14"/>
      <c r="EM283" s="14"/>
      <c r="EN283" s="14"/>
      <c r="EO283" s="14"/>
      <c r="EP283" s="14">
        <v>1</v>
      </c>
      <c r="EQ283" s="14"/>
      <c r="ER283" s="14"/>
      <c r="ES283" s="14"/>
      <c r="EU283" s="14"/>
      <c r="EW283" s="1"/>
      <c r="EX283" s="14"/>
      <c r="EY283" s="14"/>
      <c r="EZ283" s="14"/>
      <c r="FA283" s="14"/>
      <c r="FB283" s="14"/>
      <c r="FC283" s="14">
        <v>314.47000000000003</v>
      </c>
      <c r="FD283" s="14"/>
      <c r="FE283" s="14"/>
      <c r="FF283" s="14"/>
      <c r="FH283" s="14"/>
      <c r="FJ283" s="1"/>
      <c r="FK283" s="14">
        <v>-82.54</v>
      </c>
      <c r="FL283" s="14"/>
      <c r="FM283" s="14">
        <v>-177.76</v>
      </c>
      <c r="FN283" s="14">
        <v>-50</v>
      </c>
      <c r="FO283" s="14">
        <v>-50</v>
      </c>
      <c r="FP283" s="14">
        <v>-399.29</v>
      </c>
      <c r="FQ283" s="14"/>
      <c r="FR283" s="14"/>
      <c r="FS283" s="14"/>
      <c r="FT283" s="12"/>
      <c r="FU283" s="14"/>
      <c r="FV283" s="9"/>
    </row>
    <row r="284" spans="1:178" ht="14.65" thickBot="1" x14ac:dyDescent="0.5">
      <c r="A284" s="24" t="s">
        <v>106</v>
      </c>
      <c r="B284" s="9" t="s">
        <v>144</v>
      </c>
      <c r="C284" s="1"/>
      <c r="D284" s="14">
        <v>1411</v>
      </c>
      <c r="E284" s="14">
        <v>1273</v>
      </c>
      <c r="F284" s="65">
        <v>1195</v>
      </c>
      <c r="G284" s="158">
        <v>1240</v>
      </c>
      <c r="H284" s="158">
        <v>1543</v>
      </c>
      <c r="I284" s="158">
        <v>1432</v>
      </c>
      <c r="J284" s="14"/>
      <c r="K284" s="14"/>
      <c r="L284" s="14"/>
      <c r="M284" s="14"/>
      <c r="N284" s="14"/>
      <c r="O284" s="14"/>
      <c r="P284" s="1"/>
      <c r="Q284" s="68">
        <v>58442.17</v>
      </c>
      <c r="R284" s="69">
        <v>46920.55</v>
      </c>
      <c r="S284" s="69">
        <v>267462.28000000003</v>
      </c>
      <c r="T284" s="70">
        <f t="shared" si="80"/>
        <v>372825</v>
      </c>
      <c r="U284" s="68">
        <v>50043.47</v>
      </c>
      <c r="V284" s="69">
        <v>50366.3</v>
      </c>
      <c r="W284" s="69">
        <v>282702.69</v>
      </c>
      <c r="X284" s="70">
        <f t="shared" si="81"/>
        <v>383112.46</v>
      </c>
      <c r="Y284" s="68">
        <v>46624.74</v>
      </c>
      <c r="Z284" s="69">
        <v>41361.4</v>
      </c>
      <c r="AA284" s="69">
        <v>318547.73</v>
      </c>
      <c r="AB284" s="70">
        <f t="shared" si="82"/>
        <v>406533.87</v>
      </c>
      <c r="AC284" s="166">
        <v>62240.76</v>
      </c>
      <c r="AD284" s="167">
        <v>40395.919999999998</v>
      </c>
      <c r="AE284" s="167">
        <v>290080.96000000002</v>
      </c>
      <c r="AF284" s="168">
        <f t="shared" si="83"/>
        <v>392717.64</v>
      </c>
      <c r="AG284" s="12">
        <v>54860.77</v>
      </c>
      <c r="AH284" s="85">
        <v>70510.12</v>
      </c>
      <c r="AI284" s="85">
        <v>314876.69</v>
      </c>
      <c r="AJ284" s="168">
        <f t="shared" si="84"/>
        <v>440247.57999999996</v>
      </c>
      <c r="AK284" s="167">
        <v>33796.03</v>
      </c>
      <c r="AL284" s="167">
        <v>40129.06</v>
      </c>
      <c r="AM284" s="167">
        <v>288866.17</v>
      </c>
      <c r="AN284" s="168">
        <f t="shared" si="85"/>
        <v>362791.26</v>
      </c>
      <c r="AO284" s="12"/>
      <c r="AR284" s="9"/>
      <c r="AS284" s="12"/>
      <c r="AV284" s="9"/>
      <c r="AW284" s="12"/>
      <c r="AZ284" s="9"/>
      <c r="BA284" s="12"/>
      <c r="BD284" s="9"/>
      <c r="BE284" s="12"/>
      <c r="BH284" s="9"/>
      <c r="BI284" s="12"/>
      <c r="BL284" s="9"/>
      <c r="BM284" s="1"/>
      <c r="BN284" s="68">
        <v>6110.23</v>
      </c>
      <c r="BO284" s="69">
        <v>7961.43</v>
      </c>
      <c r="BP284" s="69">
        <v>66478.509999999995</v>
      </c>
      <c r="BQ284" s="70">
        <f t="shared" si="87"/>
        <v>80550.17</v>
      </c>
      <c r="BR284" s="68">
        <v>6204.12</v>
      </c>
      <c r="BS284" s="69">
        <v>15003.88</v>
      </c>
      <c r="BT284" s="69">
        <v>72216.100000000006</v>
      </c>
      <c r="BU284" s="70">
        <f t="shared" si="88"/>
        <v>93424.1</v>
      </c>
      <c r="BV284" s="69">
        <v>5611.58</v>
      </c>
      <c r="BW284" s="69">
        <v>9207.7800000000007</v>
      </c>
      <c r="BX284" s="69">
        <v>87039.45</v>
      </c>
      <c r="BY284" s="70">
        <f t="shared" si="89"/>
        <v>101858.81</v>
      </c>
      <c r="BZ284" s="198">
        <v>7725.82</v>
      </c>
      <c r="CA284" s="201">
        <v>6136.43</v>
      </c>
      <c r="CB284" s="201">
        <v>46892.42</v>
      </c>
      <c r="CC284" s="200">
        <f t="shared" si="86"/>
        <v>60754.67</v>
      </c>
      <c r="CD284" s="201">
        <v>7140.79</v>
      </c>
      <c r="CE284" s="201">
        <v>17883.75</v>
      </c>
      <c r="CF284" s="201">
        <v>53029.66</v>
      </c>
      <c r="CG284" s="200">
        <f t="shared" si="90"/>
        <v>78054.200000000012</v>
      </c>
      <c r="CH284" s="201">
        <v>1987.42</v>
      </c>
      <c r="CI284" s="201">
        <v>7287.88</v>
      </c>
      <c r="CJ284" s="201">
        <v>20807.900000000001</v>
      </c>
      <c r="CK284" s="203">
        <f t="shared" si="91"/>
        <v>30083.200000000001</v>
      </c>
      <c r="CO284" s="9"/>
      <c r="CS284" s="9"/>
      <c r="CW284" s="9"/>
      <c r="DA284" s="9"/>
      <c r="DE284" s="9"/>
      <c r="DI284" s="9"/>
      <c r="DJ284" s="1"/>
      <c r="DK284" s="14">
        <v>7389.02</v>
      </c>
      <c r="DL284" s="14">
        <v>2956.48</v>
      </c>
      <c r="DM284" s="14">
        <v>12233.18</v>
      </c>
      <c r="DN284" s="14">
        <v>10403.44</v>
      </c>
      <c r="DO284" s="14">
        <v>5940.18</v>
      </c>
      <c r="DP284" s="14">
        <v>5238.74</v>
      </c>
      <c r="DQ284" s="14"/>
      <c r="DR284" s="14"/>
      <c r="DS284" s="14"/>
      <c r="DT284" s="14"/>
      <c r="DU284" s="14"/>
      <c r="DV284" s="14"/>
      <c r="DW284" s="1"/>
      <c r="DX284" s="12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9"/>
      <c r="EJ284" s="1"/>
      <c r="EK284" s="14">
        <v>17</v>
      </c>
      <c r="EL284" s="14">
        <v>23</v>
      </c>
      <c r="EM284" s="14">
        <v>39</v>
      </c>
      <c r="EN284" s="14">
        <v>40</v>
      </c>
      <c r="EO284" s="14">
        <v>20</v>
      </c>
      <c r="EP284" s="14">
        <v>26</v>
      </c>
      <c r="EQ284" s="14"/>
      <c r="ER284" s="14"/>
      <c r="ES284" s="14"/>
      <c r="EU284" s="14"/>
      <c r="EW284" s="1"/>
      <c r="EX284" s="14">
        <v>7338.23</v>
      </c>
      <c r="EY284" s="14">
        <v>2956.48</v>
      </c>
      <c r="EZ284" s="14">
        <v>12200.57</v>
      </c>
      <c r="FA284" s="14">
        <v>10377.5</v>
      </c>
      <c r="FB284" s="14">
        <v>5929.96</v>
      </c>
      <c r="FC284" s="14">
        <v>5238.74</v>
      </c>
      <c r="FD284" s="14"/>
      <c r="FE284" s="14"/>
      <c r="FF284" s="14"/>
      <c r="FH284" s="14"/>
      <c r="FJ284" s="1"/>
      <c r="FK284" s="14">
        <v>-3693.27</v>
      </c>
      <c r="FL284" s="14">
        <v>-5262.27</v>
      </c>
      <c r="FM284" s="14">
        <v>-9475.08</v>
      </c>
      <c r="FN284" s="14">
        <v>-4449.8599999999997</v>
      </c>
      <c r="FO284" s="14">
        <v>-5536.16</v>
      </c>
      <c r="FP284" s="14">
        <v>-6655.53</v>
      </c>
      <c r="FQ284" s="14"/>
      <c r="FR284" s="14"/>
      <c r="FS284" s="14"/>
      <c r="FT284" s="12"/>
      <c r="FU284" s="14"/>
      <c r="FV284" s="9"/>
    </row>
    <row r="285" spans="1:178" ht="14.65" thickBot="1" x14ac:dyDescent="0.5">
      <c r="A285" s="24" t="s">
        <v>107</v>
      </c>
      <c r="B285" s="9" t="s">
        <v>144</v>
      </c>
      <c r="C285" s="1"/>
      <c r="D285" s="14"/>
      <c r="E285" s="14"/>
      <c r="F285" s="14"/>
      <c r="G285" s="158">
        <v>1</v>
      </c>
      <c r="H285" s="158">
        <v>1</v>
      </c>
      <c r="I285" s="158">
        <v>1</v>
      </c>
      <c r="J285" s="14"/>
      <c r="K285" s="14"/>
      <c r="L285" s="14"/>
      <c r="M285" s="14"/>
      <c r="N285" s="14"/>
      <c r="O285" s="14"/>
      <c r="P285" s="1"/>
      <c r="Q285" s="68"/>
      <c r="R285" s="69"/>
      <c r="S285" s="69"/>
      <c r="T285" s="70">
        <f t="shared" si="80"/>
        <v>0</v>
      </c>
      <c r="U285" s="68"/>
      <c r="V285" s="69"/>
      <c r="W285" s="69"/>
      <c r="X285" s="70">
        <f t="shared" si="81"/>
        <v>0</v>
      </c>
      <c r="Y285" s="68"/>
      <c r="Z285" s="69"/>
      <c r="AA285" s="69"/>
      <c r="AB285" s="70">
        <f t="shared" si="82"/>
        <v>0</v>
      </c>
      <c r="AC285" s="166">
        <v>20.13</v>
      </c>
      <c r="AD285" s="170"/>
      <c r="AE285" s="170"/>
      <c r="AF285" s="168">
        <f t="shared" si="83"/>
        <v>20.13</v>
      </c>
      <c r="AG285" s="12"/>
      <c r="AH285" s="85">
        <v>37.869999999999997</v>
      </c>
      <c r="AI285" s="85"/>
      <c r="AJ285" s="168">
        <f t="shared" si="84"/>
        <v>37.869999999999997</v>
      </c>
      <c r="AK285" s="169"/>
      <c r="AL285" s="169"/>
      <c r="AM285" s="167">
        <v>47.37</v>
      </c>
      <c r="AN285" s="168">
        <f t="shared" si="85"/>
        <v>47.37</v>
      </c>
      <c r="AO285" s="12"/>
      <c r="AR285" s="9"/>
      <c r="AS285" s="12"/>
      <c r="AV285" s="9"/>
      <c r="AW285" s="12"/>
      <c r="AZ285" s="9"/>
      <c r="BA285" s="12"/>
      <c r="BD285" s="9"/>
      <c r="BE285" s="12"/>
      <c r="BH285" s="9"/>
      <c r="BI285" s="12"/>
      <c r="BL285" s="9"/>
      <c r="BM285" s="1"/>
      <c r="BN285" s="68"/>
      <c r="BO285" s="69"/>
      <c r="BP285" s="69"/>
      <c r="BQ285" s="70">
        <f t="shared" si="87"/>
        <v>0</v>
      </c>
      <c r="BR285" s="68"/>
      <c r="BS285" s="69"/>
      <c r="BT285" s="69"/>
      <c r="BU285" s="70">
        <f t="shared" si="88"/>
        <v>0</v>
      </c>
      <c r="BV285" s="69"/>
      <c r="BW285" s="69"/>
      <c r="BX285" s="69"/>
      <c r="BY285" s="70">
        <f t="shared" si="89"/>
        <v>0</v>
      </c>
      <c r="BZ285" s="204"/>
      <c r="CA285" s="199"/>
      <c r="CB285" s="199"/>
      <c r="CC285" s="200">
        <f t="shared" si="86"/>
        <v>0</v>
      </c>
      <c r="CD285" s="199"/>
      <c r="CE285" s="199"/>
      <c r="CF285" s="199"/>
      <c r="CG285" s="200">
        <f t="shared" si="90"/>
        <v>0</v>
      </c>
      <c r="CH285" s="202"/>
      <c r="CI285" s="202"/>
      <c r="CJ285" s="202"/>
      <c r="CK285" s="203">
        <f t="shared" si="91"/>
        <v>0</v>
      </c>
      <c r="CO285" s="9"/>
      <c r="CS285" s="9"/>
      <c r="CW285" s="9"/>
      <c r="DA285" s="9"/>
      <c r="DE285" s="9"/>
      <c r="DI285" s="9"/>
      <c r="DJ285" s="1"/>
      <c r="DK285" s="14"/>
      <c r="DL285" s="14"/>
      <c r="DM285" s="14"/>
      <c r="DN285" s="14"/>
      <c r="DO285" s="14"/>
      <c r="DP285" s="14"/>
      <c r="DQ285" s="14"/>
      <c r="DR285" s="14"/>
      <c r="DS285" s="14"/>
      <c r="DT285" s="14"/>
      <c r="DU285" s="14"/>
      <c r="DV285" s="14"/>
      <c r="DW285" s="1"/>
      <c r="DX285" s="12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9"/>
      <c r="EJ285" s="1"/>
      <c r="EK285" s="14"/>
      <c r="EL285" s="14"/>
      <c r="EM285" s="14"/>
      <c r="EN285" s="14"/>
      <c r="EO285" s="14"/>
      <c r="EP285" s="14"/>
      <c r="EQ285" s="14"/>
      <c r="ER285" s="14"/>
      <c r="ES285" s="14"/>
      <c r="EU285" s="14"/>
      <c r="EW285" s="1"/>
      <c r="EX285" s="14"/>
      <c r="EY285" s="14"/>
      <c r="EZ285" s="14"/>
      <c r="FA285" s="14"/>
      <c r="FB285" s="14"/>
      <c r="FC285" s="14"/>
      <c r="FD285" s="14"/>
      <c r="FE285" s="14"/>
      <c r="FF285" s="14"/>
      <c r="FH285" s="14"/>
      <c r="FJ285" s="1"/>
      <c r="FK285" s="14"/>
      <c r="FL285" s="14"/>
      <c r="FM285" s="14"/>
      <c r="FN285" s="14"/>
      <c r="FO285" s="14"/>
      <c r="FP285" s="14"/>
      <c r="FQ285" s="14"/>
      <c r="FR285" s="14"/>
      <c r="FS285" s="14"/>
      <c r="FT285" s="12"/>
      <c r="FU285" s="14"/>
      <c r="FV285" s="9"/>
    </row>
    <row r="286" spans="1:178" ht="14.65" thickBot="1" x14ac:dyDescent="0.5">
      <c r="A286" s="24" t="s">
        <v>108</v>
      </c>
      <c r="B286" s="9" t="s">
        <v>144</v>
      </c>
      <c r="C286" s="1"/>
      <c r="D286" s="14">
        <v>55</v>
      </c>
      <c r="E286" s="14">
        <v>31</v>
      </c>
      <c r="F286" s="14">
        <v>31</v>
      </c>
      <c r="G286" s="158">
        <v>38</v>
      </c>
      <c r="H286" s="158">
        <v>51</v>
      </c>
      <c r="I286" s="158">
        <v>45</v>
      </c>
      <c r="J286" s="14"/>
      <c r="K286" s="14"/>
      <c r="L286" s="14"/>
      <c r="M286" s="14"/>
      <c r="N286" s="14"/>
      <c r="O286" s="14"/>
      <c r="P286" s="1"/>
      <c r="Q286" s="68">
        <v>3578.4</v>
      </c>
      <c r="R286" s="69">
        <v>3818.3</v>
      </c>
      <c r="S286" s="69">
        <v>10780.36</v>
      </c>
      <c r="T286" s="70">
        <f t="shared" si="80"/>
        <v>18177.060000000001</v>
      </c>
      <c r="U286" s="68">
        <v>1360.79</v>
      </c>
      <c r="V286" s="69">
        <v>1009.11</v>
      </c>
      <c r="W286" s="69">
        <v>10562.02</v>
      </c>
      <c r="X286" s="70">
        <f t="shared" si="81"/>
        <v>12931.92</v>
      </c>
      <c r="Y286" s="68">
        <v>372.62</v>
      </c>
      <c r="Z286" s="69">
        <v>1590.05</v>
      </c>
      <c r="AA286" s="69">
        <v>15045.9</v>
      </c>
      <c r="AB286" s="70">
        <f t="shared" si="82"/>
        <v>17008.57</v>
      </c>
      <c r="AC286" s="166">
        <v>2905.21</v>
      </c>
      <c r="AD286" s="167">
        <v>394.8</v>
      </c>
      <c r="AE286" s="167">
        <v>15486.14</v>
      </c>
      <c r="AF286" s="168">
        <f t="shared" si="83"/>
        <v>18786.150000000001</v>
      </c>
      <c r="AG286" s="12">
        <v>2440.1</v>
      </c>
      <c r="AH286" s="85">
        <v>1879.62</v>
      </c>
      <c r="AI286" s="85">
        <v>14682.64</v>
      </c>
      <c r="AJ286" s="168">
        <f t="shared" si="84"/>
        <v>19002.36</v>
      </c>
      <c r="AK286" s="167">
        <v>1376.23</v>
      </c>
      <c r="AL286" s="167">
        <v>2374.25</v>
      </c>
      <c r="AM286" s="167">
        <v>12721.3</v>
      </c>
      <c r="AN286" s="168">
        <f t="shared" si="85"/>
        <v>16471.78</v>
      </c>
      <c r="AO286" s="12"/>
      <c r="AR286" s="9"/>
      <c r="AS286" s="12"/>
      <c r="AV286" s="9"/>
      <c r="AW286" s="12"/>
      <c r="AZ286" s="9"/>
      <c r="BA286" s="12"/>
      <c r="BD286" s="9"/>
      <c r="BE286" s="12"/>
      <c r="BH286" s="9"/>
      <c r="BI286" s="12"/>
      <c r="BL286" s="9"/>
      <c r="BM286" s="1"/>
      <c r="BN286" s="68">
        <v>578.52</v>
      </c>
      <c r="BO286" s="69">
        <v>2001.55</v>
      </c>
      <c r="BP286" s="69">
        <v>5438.96</v>
      </c>
      <c r="BQ286" s="70">
        <f t="shared" si="87"/>
        <v>8019.03</v>
      </c>
      <c r="BR286" s="68">
        <v>487.71</v>
      </c>
      <c r="BS286" s="69">
        <v>409.44</v>
      </c>
      <c r="BT286" s="69">
        <v>4595.25</v>
      </c>
      <c r="BU286" s="70">
        <f t="shared" si="88"/>
        <v>5492.4</v>
      </c>
      <c r="BV286" s="69"/>
      <c r="BW286" s="69">
        <v>1069.32</v>
      </c>
      <c r="BX286" s="69">
        <v>6133.43</v>
      </c>
      <c r="BY286" s="70">
        <f t="shared" si="89"/>
        <v>7202.75</v>
      </c>
      <c r="BZ286" s="198">
        <v>881.04</v>
      </c>
      <c r="CA286" s="201">
        <v>328.83</v>
      </c>
      <c r="CB286" s="201">
        <v>5633.96</v>
      </c>
      <c r="CC286" s="200">
        <f t="shared" si="86"/>
        <v>6843.83</v>
      </c>
      <c r="CD286" s="201">
        <v>152.38999999999999</v>
      </c>
      <c r="CE286" s="201">
        <v>909.92</v>
      </c>
      <c r="CF286" s="201">
        <v>4567.3100000000004</v>
      </c>
      <c r="CG286" s="200">
        <f t="shared" si="90"/>
        <v>5629.6200000000008</v>
      </c>
      <c r="CH286" s="201">
        <v>206.62</v>
      </c>
      <c r="CI286" s="201">
        <v>518.75</v>
      </c>
      <c r="CJ286" s="201">
        <v>2281.1999999999998</v>
      </c>
      <c r="CK286" s="203">
        <f t="shared" si="91"/>
        <v>3006.5699999999997</v>
      </c>
      <c r="CO286" s="9"/>
      <c r="CS286" s="9"/>
      <c r="CW286" s="9"/>
      <c r="DA286" s="9"/>
      <c r="DE286" s="9"/>
      <c r="DI286" s="9"/>
      <c r="DJ286" s="1"/>
      <c r="DK286" s="14"/>
      <c r="DL286" s="14"/>
      <c r="DM286" s="14"/>
      <c r="DN286" s="14"/>
      <c r="DO286" s="14"/>
      <c r="DP286" s="14"/>
      <c r="DQ286" s="14"/>
      <c r="DR286" s="14"/>
      <c r="DS286" s="14"/>
      <c r="DT286" s="14"/>
      <c r="DU286" s="14"/>
      <c r="DV286" s="14"/>
      <c r="DW286" s="1"/>
      <c r="DX286" s="12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9"/>
      <c r="EJ286" s="1"/>
      <c r="EK286" s="14"/>
      <c r="EL286" s="14"/>
      <c r="EM286" s="14"/>
      <c r="EN286" s="14"/>
      <c r="EO286" s="14"/>
      <c r="EP286" s="14"/>
      <c r="EQ286" s="14"/>
      <c r="ER286" s="14"/>
      <c r="ES286" s="14"/>
      <c r="EU286" s="14"/>
      <c r="EW286" s="1"/>
      <c r="EX286" s="14"/>
      <c r="EY286" s="14"/>
      <c r="EZ286" s="14"/>
      <c r="FA286" s="14"/>
      <c r="FB286" s="14"/>
      <c r="FC286" s="14"/>
      <c r="FD286" s="14"/>
      <c r="FE286" s="14"/>
      <c r="FF286" s="14"/>
      <c r="FH286" s="14"/>
      <c r="FJ286" s="1"/>
      <c r="FK286" s="14"/>
      <c r="FL286" s="14"/>
      <c r="FM286" s="14">
        <v>-1428.88</v>
      </c>
      <c r="FN286" s="14"/>
      <c r="FO286" s="14"/>
      <c r="FP286" s="14"/>
      <c r="FQ286" s="14"/>
      <c r="FR286" s="14"/>
      <c r="FS286" s="14"/>
      <c r="FT286" s="12"/>
      <c r="FU286" s="14"/>
      <c r="FV286" s="9"/>
    </row>
    <row r="287" spans="1:178" ht="14.65" thickBot="1" x14ac:dyDescent="0.5">
      <c r="A287" s="24" t="s">
        <v>109</v>
      </c>
      <c r="B287" s="9" t="s">
        <v>144</v>
      </c>
      <c r="C287" s="1"/>
      <c r="D287" s="14">
        <v>72</v>
      </c>
      <c r="E287" s="14">
        <v>95</v>
      </c>
      <c r="F287" s="14">
        <v>87</v>
      </c>
      <c r="G287" s="158">
        <v>70</v>
      </c>
      <c r="H287" s="158">
        <v>74</v>
      </c>
      <c r="I287" s="158">
        <v>75</v>
      </c>
      <c r="J287" s="14"/>
      <c r="K287" s="14"/>
      <c r="L287" s="14"/>
      <c r="M287" s="14"/>
      <c r="N287" s="14"/>
      <c r="O287" s="14"/>
      <c r="P287" s="1"/>
      <c r="Q287" s="68">
        <v>2509.92</v>
      </c>
      <c r="R287" s="69">
        <v>2840.22</v>
      </c>
      <c r="S287" s="69">
        <v>31632.03</v>
      </c>
      <c r="T287" s="70">
        <f t="shared" si="80"/>
        <v>36982.17</v>
      </c>
      <c r="U287" s="68">
        <v>6552.57</v>
      </c>
      <c r="V287" s="69">
        <v>3802.73</v>
      </c>
      <c r="W287" s="69">
        <v>42610.82</v>
      </c>
      <c r="X287" s="70">
        <f t="shared" si="81"/>
        <v>52966.119999999995</v>
      </c>
      <c r="Y287" s="68">
        <v>3757.51</v>
      </c>
      <c r="Z287" s="69">
        <v>7302.09</v>
      </c>
      <c r="AA287" s="69">
        <v>41264.949999999997</v>
      </c>
      <c r="AB287" s="70">
        <f t="shared" si="82"/>
        <v>52324.549999999996</v>
      </c>
      <c r="AC287" s="166">
        <v>3569.21</v>
      </c>
      <c r="AD287" s="167">
        <v>3400.75</v>
      </c>
      <c r="AE287" s="167">
        <v>40722.449999999997</v>
      </c>
      <c r="AF287" s="168">
        <f t="shared" si="83"/>
        <v>47692.409999999996</v>
      </c>
      <c r="AG287" s="12">
        <v>2656.72</v>
      </c>
      <c r="AH287" s="85">
        <v>4433.18</v>
      </c>
      <c r="AI287" s="85">
        <v>41666.68</v>
      </c>
      <c r="AJ287" s="168">
        <f t="shared" si="84"/>
        <v>48756.58</v>
      </c>
      <c r="AK287" s="167">
        <v>1733.74</v>
      </c>
      <c r="AL287" s="167">
        <v>4277.4399999999996</v>
      </c>
      <c r="AM287" s="167">
        <v>37763.620000000003</v>
      </c>
      <c r="AN287" s="168">
        <f t="shared" si="85"/>
        <v>43774.8</v>
      </c>
      <c r="AO287" s="12"/>
      <c r="AR287" s="9"/>
      <c r="AS287" s="12"/>
      <c r="AV287" s="9"/>
      <c r="AW287" s="12"/>
      <c r="AZ287" s="9"/>
      <c r="BA287" s="12"/>
      <c r="BD287" s="9"/>
      <c r="BE287" s="12"/>
      <c r="BH287" s="9"/>
      <c r="BI287" s="12"/>
      <c r="BL287" s="9"/>
      <c r="BM287" s="1"/>
      <c r="BN287" s="68">
        <v>345.95</v>
      </c>
      <c r="BO287" s="69">
        <v>240.13</v>
      </c>
      <c r="BP287" s="69">
        <v>7403.61</v>
      </c>
      <c r="BQ287" s="70">
        <f t="shared" si="87"/>
        <v>7989.69</v>
      </c>
      <c r="BR287" s="68">
        <v>723.06</v>
      </c>
      <c r="BS287" s="69">
        <v>548.38</v>
      </c>
      <c r="BT287" s="69">
        <v>9443.1</v>
      </c>
      <c r="BU287" s="70">
        <f t="shared" si="88"/>
        <v>10714.54</v>
      </c>
      <c r="BV287" s="69">
        <v>1142.6400000000001</v>
      </c>
      <c r="BW287" s="69">
        <v>128.37</v>
      </c>
      <c r="BX287" s="69">
        <v>10616.85</v>
      </c>
      <c r="BY287" s="70">
        <f t="shared" si="89"/>
        <v>11887.86</v>
      </c>
      <c r="BZ287" s="198">
        <v>580.22</v>
      </c>
      <c r="CA287" s="201">
        <v>426.87</v>
      </c>
      <c r="CB287" s="201">
        <v>1931.22</v>
      </c>
      <c r="CC287" s="200">
        <f t="shared" si="86"/>
        <v>2938.31</v>
      </c>
      <c r="CD287" s="201">
        <v>685.94</v>
      </c>
      <c r="CE287" s="201">
        <v>1067.73</v>
      </c>
      <c r="CF287" s="201">
        <v>4469.3999999999996</v>
      </c>
      <c r="CG287" s="200">
        <f t="shared" si="90"/>
        <v>6223.07</v>
      </c>
      <c r="CH287" s="201">
        <v>114.29</v>
      </c>
      <c r="CI287" s="201">
        <v>856.88</v>
      </c>
      <c r="CJ287" s="201">
        <v>2876.3</v>
      </c>
      <c r="CK287" s="203">
        <f t="shared" si="91"/>
        <v>3847.4700000000003</v>
      </c>
      <c r="CO287" s="9"/>
      <c r="CS287" s="9"/>
      <c r="CW287" s="9"/>
      <c r="DA287" s="9"/>
      <c r="DE287" s="9"/>
      <c r="DI287" s="9"/>
      <c r="DJ287" s="1"/>
      <c r="DK287" s="14">
        <v>463.67</v>
      </c>
      <c r="DL287" s="14">
        <v>174.28</v>
      </c>
      <c r="DM287" s="14">
        <v>497.65</v>
      </c>
      <c r="DN287" s="14">
        <v>740.27</v>
      </c>
      <c r="DO287" s="14">
        <v>1096.54</v>
      </c>
      <c r="DP287" s="14">
        <v>182.28</v>
      </c>
      <c r="DQ287" s="14"/>
      <c r="DR287" s="14"/>
      <c r="DS287" s="14"/>
      <c r="DT287" s="14"/>
      <c r="DU287" s="14"/>
      <c r="DV287" s="14"/>
      <c r="DW287" s="1"/>
      <c r="DX287" s="12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9"/>
      <c r="EJ287" s="1"/>
      <c r="EK287" s="14">
        <v>1</v>
      </c>
      <c r="EL287" s="14">
        <v>1</v>
      </c>
      <c r="EM287" s="14">
        <v>1</v>
      </c>
      <c r="EN287" s="14">
        <v>3</v>
      </c>
      <c r="EO287" s="14">
        <v>3</v>
      </c>
      <c r="EP287" s="14">
        <v>1</v>
      </c>
      <c r="EQ287" s="14"/>
      <c r="ER287" s="14"/>
      <c r="ES287" s="14"/>
      <c r="EU287" s="14"/>
      <c r="EW287" s="1"/>
      <c r="EX287" s="14">
        <v>463.67</v>
      </c>
      <c r="EY287" s="14">
        <v>174.28</v>
      </c>
      <c r="EZ287" s="14">
        <v>497.65</v>
      </c>
      <c r="FA287" s="14">
        <v>740.27</v>
      </c>
      <c r="FB287" s="14">
        <v>1096.54</v>
      </c>
      <c r="FC287" s="14">
        <v>182.28</v>
      </c>
      <c r="FD287" s="14"/>
      <c r="FE287" s="14"/>
      <c r="FF287" s="14"/>
      <c r="FH287" s="14"/>
      <c r="FJ287" s="1"/>
      <c r="FK287" s="14">
        <v>-517.12</v>
      </c>
      <c r="FL287" s="14">
        <v>-166.92</v>
      </c>
      <c r="FM287" s="14">
        <v>-300.02999999999997</v>
      </c>
      <c r="FN287" s="14"/>
      <c r="FO287" s="14">
        <v>-150</v>
      </c>
      <c r="FP287" s="14"/>
      <c r="FQ287" s="14"/>
      <c r="FR287" s="14"/>
      <c r="FS287" s="14"/>
      <c r="FT287" s="12"/>
      <c r="FU287" s="14"/>
      <c r="FV287" s="9"/>
    </row>
    <row r="288" spans="1:178" ht="14.65" thickBot="1" x14ac:dyDescent="0.5">
      <c r="A288" s="24" t="s">
        <v>110</v>
      </c>
      <c r="B288" s="9" t="s">
        <v>144</v>
      </c>
      <c r="C288" s="1"/>
      <c r="D288" s="14">
        <v>58</v>
      </c>
      <c r="E288" s="14">
        <v>35</v>
      </c>
      <c r="F288" s="14">
        <v>38</v>
      </c>
      <c r="G288" s="158">
        <v>38</v>
      </c>
      <c r="H288" s="158">
        <v>48</v>
      </c>
      <c r="I288" s="158">
        <v>38</v>
      </c>
      <c r="J288" s="14"/>
      <c r="K288" s="14"/>
      <c r="L288" s="14"/>
      <c r="M288" s="14"/>
      <c r="N288" s="14"/>
      <c r="O288" s="14"/>
      <c r="P288" s="1"/>
      <c r="Q288" s="68">
        <v>5035.79</v>
      </c>
      <c r="R288" s="69">
        <v>2747.61</v>
      </c>
      <c r="S288" s="69">
        <v>14491.09</v>
      </c>
      <c r="T288" s="70">
        <f t="shared" si="80"/>
        <v>22274.489999999998</v>
      </c>
      <c r="U288" s="68">
        <v>1185.54</v>
      </c>
      <c r="V288" s="69">
        <v>1570.38</v>
      </c>
      <c r="W288" s="69">
        <v>15488.58</v>
      </c>
      <c r="X288" s="70">
        <f t="shared" si="81"/>
        <v>18244.5</v>
      </c>
      <c r="Y288" s="68">
        <v>1495.05</v>
      </c>
      <c r="Z288" s="69">
        <v>426.99</v>
      </c>
      <c r="AA288" s="69">
        <v>16704.14</v>
      </c>
      <c r="AB288" s="70">
        <f t="shared" si="82"/>
        <v>18626.18</v>
      </c>
      <c r="AC288" s="166">
        <v>3730.72</v>
      </c>
      <c r="AD288" s="170"/>
      <c r="AE288" s="167">
        <v>5761.6</v>
      </c>
      <c r="AF288" s="168">
        <f t="shared" si="83"/>
        <v>9492.32</v>
      </c>
      <c r="AG288" s="12">
        <v>2809.86</v>
      </c>
      <c r="AH288" s="85">
        <v>2504.54</v>
      </c>
      <c r="AI288" s="85">
        <v>5633.65</v>
      </c>
      <c r="AJ288" s="168">
        <f t="shared" si="84"/>
        <v>10948.05</v>
      </c>
      <c r="AK288" s="167">
        <v>1178.78</v>
      </c>
      <c r="AL288" s="167">
        <v>1869.5</v>
      </c>
      <c r="AM288" s="167">
        <v>6445.99</v>
      </c>
      <c r="AN288" s="168">
        <f t="shared" si="85"/>
        <v>9494.27</v>
      </c>
      <c r="AO288" s="12"/>
      <c r="AR288" s="9"/>
      <c r="AS288" s="12"/>
      <c r="AV288" s="9"/>
      <c r="AW288" s="12"/>
      <c r="AZ288" s="9"/>
      <c r="BA288" s="12"/>
      <c r="BD288" s="9"/>
      <c r="BE288" s="12"/>
      <c r="BH288" s="9"/>
      <c r="BI288" s="12"/>
      <c r="BL288" s="9"/>
      <c r="BM288" s="1"/>
      <c r="BN288" s="68">
        <v>146.96</v>
      </c>
      <c r="BO288" s="69">
        <v>1249.69</v>
      </c>
      <c r="BP288" s="69">
        <v>9039.93</v>
      </c>
      <c r="BQ288" s="70">
        <f t="shared" si="87"/>
        <v>10436.58</v>
      </c>
      <c r="BR288" s="68">
        <v>45.65</v>
      </c>
      <c r="BS288" s="69">
        <v>666.49</v>
      </c>
      <c r="BT288" s="69">
        <v>8599.6200000000008</v>
      </c>
      <c r="BU288" s="70">
        <f t="shared" si="88"/>
        <v>9311.76</v>
      </c>
      <c r="BV288" s="69">
        <v>519.55999999999995</v>
      </c>
      <c r="BW288" s="69"/>
      <c r="BX288" s="69">
        <v>7958.36</v>
      </c>
      <c r="BY288" s="70">
        <f t="shared" si="89"/>
        <v>8477.92</v>
      </c>
      <c r="BZ288" s="198">
        <v>891.13</v>
      </c>
      <c r="CA288" s="199"/>
      <c r="CB288" s="201">
        <v>620.72</v>
      </c>
      <c r="CC288" s="200">
        <f t="shared" si="86"/>
        <v>1511.85</v>
      </c>
      <c r="CD288" s="201">
        <v>818.28</v>
      </c>
      <c r="CE288" s="201">
        <v>1258.6099999999999</v>
      </c>
      <c r="CF288" s="201">
        <v>757.1</v>
      </c>
      <c r="CG288" s="200">
        <f t="shared" si="90"/>
        <v>2833.99</v>
      </c>
      <c r="CH288" s="201">
        <v>293.12</v>
      </c>
      <c r="CI288" s="201">
        <v>451.43</v>
      </c>
      <c r="CJ288" s="201">
        <v>1955.31</v>
      </c>
      <c r="CK288" s="203">
        <f t="shared" si="91"/>
        <v>2699.8599999999997</v>
      </c>
      <c r="CO288" s="9"/>
      <c r="CS288" s="9"/>
      <c r="CW288" s="9"/>
      <c r="DA288" s="9"/>
      <c r="DE288" s="9"/>
      <c r="DI288" s="9"/>
      <c r="DJ288" s="1"/>
      <c r="DK288" s="14">
        <v>424.42</v>
      </c>
      <c r="DL288" s="14"/>
      <c r="DM288" s="14"/>
      <c r="DN288" s="14">
        <v>1113.3900000000001</v>
      </c>
      <c r="DO288" s="14"/>
      <c r="DP288" s="14">
        <v>772.72</v>
      </c>
      <c r="DQ288" s="14"/>
      <c r="DR288" s="14"/>
      <c r="DS288" s="14"/>
      <c r="DT288" s="14"/>
      <c r="DU288" s="14"/>
      <c r="DV288" s="14"/>
      <c r="DW288" s="1"/>
      <c r="DX288" s="12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9"/>
      <c r="EJ288" s="1"/>
      <c r="EK288" s="14">
        <v>2</v>
      </c>
      <c r="EL288" s="14"/>
      <c r="EM288" s="14"/>
      <c r="EN288" s="14">
        <v>3</v>
      </c>
      <c r="EO288" s="14"/>
      <c r="EP288" s="14">
        <v>1</v>
      </c>
      <c r="EQ288" s="14"/>
      <c r="ER288" s="14"/>
      <c r="ES288" s="14"/>
      <c r="EU288" s="14"/>
      <c r="EW288" s="1"/>
      <c r="EX288" s="14">
        <v>412.22</v>
      </c>
      <c r="EY288" s="14"/>
      <c r="EZ288" s="14"/>
      <c r="FA288" s="14">
        <v>1113.3900000000001</v>
      </c>
      <c r="FB288" s="14"/>
      <c r="FC288" s="14">
        <v>772.72</v>
      </c>
      <c r="FD288" s="14"/>
      <c r="FE288" s="14"/>
      <c r="FF288" s="14"/>
      <c r="FH288" s="14"/>
      <c r="FJ288" s="1"/>
      <c r="FK288" s="14">
        <v>-9.91</v>
      </c>
      <c r="FL288" s="14">
        <v>-25</v>
      </c>
      <c r="FM288" s="14">
        <v>-15.21</v>
      </c>
      <c r="FN288" s="14">
        <v>-20.07</v>
      </c>
      <c r="FO288" s="14">
        <v>-689.1</v>
      </c>
      <c r="FP288" s="14">
        <v>-616.89</v>
      </c>
      <c r="FQ288" s="14"/>
      <c r="FR288" s="14"/>
      <c r="FS288" s="14"/>
      <c r="FT288" s="12"/>
      <c r="FU288" s="14"/>
      <c r="FV288" s="9"/>
    </row>
    <row r="289" spans="1:178" ht="14.65" thickBot="1" x14ac:dyDescent="0.5">
      <c r="A289" s="24" t="s">
        <v>111</v>
      </c>
      <c r="B289" s="9" t="s">
        <v>144</v>
      </c>
      <c r="C289" s="1"/>
      <c r="D289" s="14">
        <v>32</v>
      </c>
      <c r="E289" s="14">
        <v>30</v>
      </c>
      <c r="F289" s="14">
        <v>31</v>
      </c>
      <c r="G289" s="158">
        <v>34</v>
      </c>
      <c r="H289" s="158">
        <v>32</v>
      </c>
      <c r="I289" s="158">
        <v>31</v>
      </c>
      <c r="J289" s="14"/>
      <c r="K289" s="14"/>
      <c r="L289" s="14"/>
      <c r="M289" s="14"/>
      <c r="N289" s="14"/>
      <c r="O289" s="14"/>
      <c r="P289" s="1"/>
      <c r="Q289" s="68">
        <v>1976.77</v>
      </c>
      <c r="R289" s="69">
        <v>3404.71</v>
      </c>
      <c r="S289" s="69">
        <v>6717.52</v>
      </c>
      <c r="T289" s="70">
        <f t="shared" si="80"/>
        <v>12099</v>
      </c>
      <c r="U289" s="68">
        <v>2429.2199999999998</v>
      </c>
      <c r="V289" s="69">
        <v>1049.3</v>
      </c>
      <c r="W289" s="69">
        <v>10936.94</v>
      </c>
      <c r="X289" s="70">
        <f t="shared" si="81"/>
        <v>14415.46</v>
      </c>
      <c r="Y289" s="68">
        <v>1218.8</v>
      </c>
      <c r="Z289" s="69">
        <v>1293.68</v>
      </c>
      <c r="AA289" s="69">
        <v>11962.54</v>
      </c>
      <c r="AB289" s="70">
        <f t="shared" si="82"/>
        <v>14475.02</v>
      </c>
      <c r="AC289" s="166">
        <v>3727.79</v>
      </c>
      <c r="AD289" s="167">
        <v>1147.51</v>
      </c>
      <c r="AE289" s="167">
        <v>3414.89</v>
      </c>
      <c r="AF289" s="168">
        <f t="shared" si="83"/>
        <v>8290.19</v>
      </c>
      <c r="AG289" s="12">
        <v>1098.69</v>
      </c>
      <c r="AH289" s="85">
        <v>3962.91</v>
      </c>
      <c r="AI289" s="85">
        <v>3942.29</v>
      </c>
      <c r="AJ289" s="168">
        <f t="shared" si="84"/>
        <v>9003.89</v>
      </c>
      <c r="AK289" s="167">
        <v>883.37</v>
      </c>
      <c r="AL289" s="167">
        <v>1427.79</v>
      </c>
      <c r="AM289" s="167">
        <v>4756.63</v>
      </c>
      <c r="AN289" s="168">
        <f t="shared" si="85"/>
        <v>7067.79</v>
      </c>
      <c r="AO289" s="12"/>
      <c r="AR289" s="9"/>
      <c r="AS289" s="12"/>
      <c r="AV289" s="9"/>
      <c r="AW289" s="12"/>
      <c r="AZ289" s="9"/>
      <c r="BA289" s="12"/>
      <c r="BD289" s="9"/>
      <c r="BE289" s="12"/>
      <c r="BH289" s="9"/>
      <c r="BI289" s="12"/>
      <c r="BL289" s="9"/>
      <c r="BM289" s="1"/>
      <c r="BN289" s="68">
        <v>327.16000000000003</v>
      </c>
      <c r="BO289" s="69">
        <v>1340.49</v>
      </c>
      <c r="BP289" s="69">
        <v>6042.4</v>
      </c>
      <c r="BQ289" s="70">
        <f t="shared" si="87"/>
        <v>7710.0499999999993</v>
      </c>
      <c r="BR289" s="68">
        <v>546.91999999999996</v>
      </c>
      <c r="BS289" s="69">
        <v>430.14</v>
      </c>
      <c r="BT289" s="69">
        <v>9607.48</v>
      </c>
      <c r="BU289" s="70">
        <f t="shared" si="88"/>
        <v>10584.539999999999</v>
      </c>
      <c r="BV289" s="69">
        <v>791.58</v>
      </c>
      <c r="BW289" s="69">
        <v>711.34</v>
      </c>
      <c r="BX289" s="69">
        <v>11407.86</v>
      </c>
      <c r="BY289" s="70">
        <f t="shared" si="89"/>
        <v>12910.78</v>
      </c>
      <c r="BZ289" s="198">
        <v>2157.4299999999998</v>
      </c>
      <c r="CA289" s="201">
        <v>776.35</v>
      </c>
      <c r="CB289" s="201">
        <v>3037.69</v>
      </c>
      <c r="CC289" s="200">
        <f t="shared" si="86"/>
        <v>5971.4699999999993</v>
      </c>
      <c r="CD289" s="201">
        <v>22.55</v>
      </c>
      <c r="CE289" s="201">
        <v>3036.82</v>
      </c>
      <c r="CF289" s="201">
        <v>3471.69</v>
      </c>
      <c r="CG289" s="200">
        <f t="shared" si="90"/>
        <v>6531.06</v>
      </c>
      <c r="CH289" s="201">
        <v>68.92</v>
      </c>
      <c r="CI289" s="201">
        <v>497.56</v>
      </c>
      <c r="CJ289" s="201">
        <v>3009.76</v>
      </c>
      <c r="CK289" s="203">
        <f t="shared" si="91"/>
        <v>3576.2400000000002</v>
      </c>
      <c r="CO289" s="9"/>
      <c r="CS289" s="9"/>
      <c r="CW289" s="9"/>
      <c r="DA289" s="9"/>
      <c r="DE289" s="9"/>
      <c r="DI289" s="9"/>
      <c r="DJ289" s="1"/>
      <c r="DK289" s="14"/>
      <c r="DL289" s="14"/>
      <c r="DM289" s="14"/>
      <c r="DN289" s="14"/>
      <c r="DO289" s="14"/>
      <c r="DP289" s="14"/>
      <c r="DQ289" s="14"/>
      <c r="DR289" s="14"/>
      <c r="DS289" s="14"/>
      <c r="DT289" s="14"/>
      <c r="DU289" s="14"/>
      <c r="DV289" s="14"/>
      <c r="DW289" s="1"/>
      <c r="DX289" s="12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9"/>
      <c r="EJ289" s="1"/>
      <c r="EK289" s="14"/>
      <c r="EL289" s="14"/>
      <c r="EM289" s="14"/>
      <c r="EN289" s="14"/>
      <c r="EO289" s="14"/>
      <c r="EP289" s="14"/>
      <c r="EQ289" s="14"/>
      <c r="ER289" s="14"/>
      <c r="ES289" s="14"/>
      <c r="EU289" s="14"/>
      <c r="EW289" s="1"/>
      <c r="EX289" s="14"/>
      <c r="EY289" s="14"/>
      <c r="EZ289" s="14"/>
      <c r="FA289" s="14"/>
      <c r="FB289" s="14"/>
      <c r="FC289" s="14"/>
      <c r="FD289" s="14"/>
      <c r="FE289" s="14"/>
      <c r="FF289" s="14"/>
      <c r="FH289" s="14"/>
      <c r="FJ289" s="1"/>
      <c r="FK289" s="14">
        <v>-75.180000000000007</v>
      </c>
      <c r="FL289" s="14"/>
      <c r="FM289" s="14">
        <v>-592</v>
      </c>
      <c r="FN289" s="14"/>
      <c r="FO289" s="14"/>
      <c r="FP289" s="14"/>
      <c r="FQ289" s="14"/>
      <c r="FR289" s="14"/>
      <c r="FS289" s="14"/>
      <c r="FT289" s="12"/>
      <c r="FU289" s="14"/>
      <c r="FV289" s="9"/>
    </row>
    <row r="290" spans="1:178" ht="14.65" thickBot="1" x14ac:dyDescent="0.5">
      <c r="A290" s="24" t="s">
        <v>112</v>
      </c>
      <c r="B290" s="9" t="s">
        <v>144</v>
      </c>
      <c r="C290" s="1"/>
      <c r="D290" s="14">
        <v>138</v>
      </c>
      <c r="E290" s="14">
        <v>137</v>
      </c>
      <c r="F290" s="14">
        <v>127</v>
      </c>
      <c r="G290" s="158">
        <v>122</v>
      </c>
      <c r="H290" s="158">
        <v>137</v>
      </c>
      <c r="I290" s="158">
        <v>135</v>
      </c>
      <c r="J290" s="14"/>
      <c r="K290" s="14"/>
      <c r="L290" s="14"/>
      <c r="M290" s="14"/>
      <c r="N290" s="14"/>
      <c r="O290" s="14"/>
      <c r="P290" s="1"/>
      <c r="Q290" s="68">
        <v>8457.5</v>
      </c>
      <c r="R290" s="69">
        <v>11137.38</v>
      </c>
      <c r="S290" s="69">
        <v>63945.56</v>
      </c>
      <c r="T290" s="70">
        <f t="shared" si="80"/>
        <v>83540.44</v>
      </c>
      <c r="U290" s="68">
        <v>6839.87</v>
      </c>
      <c r="V290" s="69">
        <v>10746.22</v>
      </c>
      <c r="W290" s="69">
        <v>66453.05</v>
      </c>
      <c r="X290" s="70">
        <f t="shared" si="81"/>
        <v>84039.14</v>
      </c>
      <c r="Y290" s="68">
        <v>7283.81</v>
      </c>
      <c r="Z290" s="69">
        <v>6720.3</v>
      </c>
      <c r="AA290" s="69">
        <v>77514.17</v>
      </c>
      <c r="AB290" s="70">
        <f t="shared" si="82"/>
        <v>91518.28</v>
      </c>
      <c r="AC290" s="166">
        <v>10079.700000000001</v>
      </c>
      <c r="AD290" s="167">
        <v>6466.62</v>
      </c>
      <c r="AE290" s="167">
        <v>62806.35</v>
      </c>
      <c r="AF290" s="168">
        <f t="shared" si="83"/>
        <v>79352.67</v>
      </c>
      <c r="AG290" s="12">
        <v>8920.41</v>
      </c>
      <c r="AH290" s="85">
        <v>10655.42</v>
      </c>
      <c r="AI290" s="85">
        <v>68018.13</v>
      </c>
      <c r="AJ290" s="168">
        <f t="shared" si="84"/>
        <v>87593.96</v>
      </c>
      <c r="AK290" s="167">
        <v>3527.99</v>
      </c>
      <c r="AL290" s="167">
        <v>9530.4599999999991</v>
      </c>
      <c r="AM290" s="167">
        <v>58981.06</v>
      </c>
      <c r="AN290" s="168">
        <f t="shared" si="85"/>
        <v>72039.509999999995</v>
      </c>
      <c r="AO290" s="12"/>
      <c r="AR290" s="9"/>
      <c r="AS290" s="12"/>
      <c r="AV290" s="9"/>
      <c r="AW290" s="12"/>
      <c r="AZ290" s="9"/>
      <c r="BA290" s="12"/>
      <c r="BD290" s="9"/>
      <c r="BE290" s="12"/>
      <c r="BH290" s="9"/>
      <c r="BI290" s="12"/>
      <c r="BL290" s="9"/>
      <c r="BM290" s="1"/>
      <c r="BN290" s="68">
        <v>1777.45</v>
      </c>
      <c r="BO290" s="69">
        <v>3735.81</v>
      </c>
      <c r="BP290" s="69">
        <v>31354.09</v>
      </c>
      <c r="BQ290" s="70">
        <f t="shared" si="87"/>
        <v>36867.35</v>
      </c>
      <c r="BR290" s="68">
        <v>1018.91</v>
      </c>
      <c r="BS290" s="69">
        <v>2717.53</v>
      </c>
      <c r="BT290" s="69">
        <v>31764.22</v>
      </c>
      <c r="BU290" s="70">
        <f t="shared" si="88"/>
        <v>35500.660000000003</v>
      </c>
      <c r="BV290" s="69">
        <v>644.71</v>
      </c>
      <c r="BW290" s="69">
        <v>1237.04</v>
      </c>
      <c r="BX290" s="69">
        <v>38245.64</v>
      </c>
      <c r="BY290" s="70">
        <f t="shared" si="89"/>
        <v>40127.39</v>
      </c>
      <c r="BZ290" s="198">
        <v>3142.87</v>
      </c>
      <c r="CA290" s="201">
        <v>2927.07</v>
      </c>
      <c r="CB290" s="201">
        <v>18764.240000000002</v>
      </c>
      <c r="CC290" s="200">
        <f t="shared" si="86"/>
        <v>24834.18</v>
      </c>
      <c r="CD290" s="201">
        <v>1147.8900000000001</v>
      </c>
      <c r="CE290" s="201">
        <v>4433.34</v>
      </c>
      <c r="CF290" s="201">
        <v>18697.68</v>
      </c>
      <c r="CG290" s="200">
        <f t="shared" si="90"/>
        <v>24278.91</v>
      </c>
      <c r="CH290" s="201">
        <v>600.46</v>
      </c>
      <c r="CI290" s="201">
        <v>1548.98</v>
      </c>
      <c r="CJ290" s="201">
        <v>10831.98</v>
      </c>
      <c r="CK290" s="203">
        <f t="shared" si="91"/>
        <v>12981.42</v>
      </c>
      <c r="CO290" s="9"/>
      <c r="CS290" s="9"/>
      <c r="CW290" s="9"/>
      <c r="DA290" s="9"/>
      <c r="DE290" s="9"/>
      <c r="DI290" s="9"/>
      <c r="DJ290" s="1"/>
      <c r="DK290" s="14">
        <v>647.71</v>
      </c>
      <c r="DL290" s="14">
        <v>5875.38</v>
      </c>
      <c r="DM290" s="14"/>
      <c r="DN290" s="14">
        <v>255.16</v>
      </c>
      <c r="DO290" s="14">
        <v>862.77</v>
      </c>
      <c r="DP290" s="14"/>
      <c r="DQ290" s="14"/>
      <c r="DR290" s="14"/>
      <c r="DS290" s="14"/>
      <c r="DT290" s="14"/>
      <c r="DU290" s="14"/>
      <c r="DV290" s="14"/>
      <c r="DW290" s="1"/>
      <c r="DX290" s="12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9"/>
      <c r="EJ290" s="1"/>
      <c r="EK290" s="14">
        <v>2</v>
      </c>
      <c r="EL290" s="14">
        <v>5</v>
      </c>
      <c r="EM290" s="14"/>
      <c r="EN290" s="14">
        <v>2</v>
      </c>
      <c r="EO290" s="14">
        <v>2</v>
      </c>
      <c r="EP290" s="14"/>
      <c r="EQ290" s="14"/>
      <c r="ER290" s="14"/>
      <c r="ES290" s="14"/>
      <c r="EU290" s="14"/>
      <c r="EW290" s="1"/>
      <c r="EX290" s="14">
        <v>647.71</v>
      </c>
      <c r="EY290" s="14">
        <v>5875.38</v>
      </c>
      <c r="EZ290" s="14"/>
      <c r="FA290" s="14">
        <v>255.16</v>
      </c>
      <c r="FB290" s="14">
        <v>862.77</v>
      </c>
      <c r="FC290" s="14"/>
      <c r="FD290" s="14"/>
      <c r="FE290" s="14"/>
      <c r="FF290" s="14"/>
      <c r="FH290" s="14"/>
      <c r="FJ290" s="1"/>
      <c r="FK290" s="14">
        <v>-103.92</v>
      </c>
      <c r="FL290" s="14">
        <v>-118.45</v>
      </c>
      <c r="FM290" s="14">
        <v>-77.849999999999994</v>
      </c>
      <c r="FN290" s="14">
        <v>-382.59</v>
      </c>
      <c r="FO290" s="14"/>
      <c r="FP290" s="14"/>
      <c r="FQ290" s="14"/>
      <c r="FR290" s="14"/>
      <c r="FS290" s="14"/>
      <c r="FT290" s="12"/>
      <c r="FU290" s="14"/>
      <c r="FV290" s="9"/>
    </row>
    <row r="291" spans="1:178" ht="14.65" thickBot="1" x14ac:dyDescent="0.5">
      <c r="A291" s="24" t="s">
        <v>113</v>
      </c>
      <c r="B291" s="9" t="s">
        <v>144</v>
      </c>
      <c r="C291" s="1"/>
      <c r="D291" s="14">
        <v>8</v>
      </c>
      <c r="E291" s="14">
        <v>5</v>
      </c>
      <c r="F291" s="14">
        <v>5</v>
      </c>
      <c r="G291" s="158">
        <v>4</v>
      </c>
      <c r="H291" s="158">
        <v>6</v>
      </c>
      <c r="I291" s="158">
        <v>2</v>
      </c>
      <c r="J291" s="14"/>
      <c r="K291" s="14"/>
      <c r="L291" s="14"/>
      <c r="M291" s="14"/>
      <c r="N291" s="14"/>
      <c r="O291" s="14"/>
      <c r="P291" s="1"/>
      <c r="Q291" s="68">
        <v>505.34</v>
      </c>
      <c r="R291" s="69"/>
      <c r="S291" s="69">
        <v>5438.44</v>
      </c>
      <c r="T291" s="70">
        <f t="shared" si="80"/>
        <v>5943.78</v>
      </c>
      <c r="U291" s="68">
        <v>99.91</v>
      </c>
      <c r="V291" s="69"/>
      <c r="W291" s="69">
        <v>5592.45</v>
      </c>
      <c r="X291" s="70">
        <f t="shared" si="81"/>
        <v>5692.36</v>
      </c>
      <c r="Y291" s="68">
        <v>30.89</v>
      </c>
      <c r="Z291" s="69"/>
      <c r="AA291" s="69">
        <v>6412.71</v>
      </c>
      <c r="AB291" s="70">
        <f t="shared" si="82"/>
        <v>6443.6</v>
      </c>
      <c r="AC291" s="166">
        <v>122.79</v>
      </c>
      <c r="AD291" s="170"/>
      <c r="AE291" s="167">
        <v>5484.17</v>
      </c>
      <c r="AF291" s="168">
        <f t="shared" si="83"/>
        <v>5606.96</v>
      </c>
      <c r="AG291" s="12">
        <v>144.81</v>
      </c>
      <c r="AH291" s="85"/>
      <c r="AI291" s="85">
        <v>6546.64</v>
      </c>
      <c r="AJ291" s="168">
        <f t="shared" si="84"/>
        <v>6691.4500000000007</v>
      </c>
      <c r="AK291" s="169"/>
      <c r="AL291" s="169"/>
      <c r="AM291" s="167">
        <v>5910.42</v>
      </c>
      <c r="AN291" s="168">
        <f t="shared" si="85"/>
        <v>5910.42</v>
      </c>
      <c r="AO291" s="12"/>
      <c r="AR291" s="9"/>
      <c r="AS291" s="12"/>
      <c r="AV291" s="9"/>
      <c r="AW291" s="12"/>
      <c r="AZ291" s="9"/>
      <c r="BA291" s="12"/>
      <c r="BD291" s="9"/>
      <c r="BE291" s="12"/>
      <c r="BH291" s="9"/>
      <c r="BI291" s="12"/>
      <c r="BL291" s="9"/>
      <c r="BM291" s="1"/>
      <c r="BN291" s="68"/>
      <c r="BO291" s="69"/>
      <c r="BP291" s="69">
        <v>1749.75</v>
      </c>
      <c r="BQ291" s="70">
        <f t="shared" si="87"/>
        <v>1749.75</v>
      </c>
      <c r="BR291" s="68"/>
      <c r="BS291" s="69"/>
      <c r="BT291" s="69">
        <v>1903.76</v>
      </c>
      <c r="BU291" s="70">
        <f t="shared" si="88"/>
        <v>1903.76</v>
      </c>
      <c r="BV291" s="69"/>
      <c r="BW291" s="69"/>
      <c r="BX291" s="69">
        <v>2089.81</v>
      </c>
      <c r="BY291" s="70">
        <f t="shared" si="89"/>
        <v>2089.81</v>
      </c>
      <c r="BZ291" s="204"/>
      <c r="CA291" s="199"/>
      <c r="CB291" s="201">
        <v>500</v>
      </c>
      <c r="CC291" s="200">
        <f t="shared" si="86"/>
        <v>500</v>
      </c>
      <c r="CD291" s="199"/>
      <c r="CE291" s="199"/>
      <c r="CF291" s="201">
        <v>636.22</v>
      </c>
      <c r="CG291" s="200">
        <f t="shared" si="90"/>
        <v>636.22</v>
      </c>
      <c r="CH291" s="202"/>
      <c r="CI291" s="202"/>
      <c r="CJ291" s="202"/>
      <c r="CK291" s="203">
        <f t="shared" si="91"/>
        <v>0</v>
      </c>
      <c r="CO291" s="9"/>
      <c r="CS291" s="9"/>
      <c r="CW291" s="9"/>
      <c r="DA291" s="9"/>
      <c r="DE291" s="9"/>
      <c r="DI291" s="9"/>
      <c r="DJ291" s="1"/>
      <c r="DK291" s="14"/>
      <c r="DL291" s="14"/>
      <c r="DM291" s="14"/>
      <c r="DN291" s="14"/>
      <c r="DO291" s="14"/>
      <c r="DP291" s="14"/>
      <c r="DQ291" s="14"/>
      <c r="DR291" s="14"/>
      <c r="DS291" s="14"/>
      <c r="DT291" s="14"/>
      <c r="DU291" s="14"/>
      <c r="DV291" s="14"/>
      <c r="DW291" s="1"/>
      <c r="DX291" s="12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9"/>
      <c r="EJ291" s="1"/>
      <c r="EK291" s="14"/>
      <c r="EL291" s="14"/>
      <c r="EM291" s="14"/>
      <c r="EN291" s="14"/>
      <c r="EO291" s="14"/>
      <c r="EP291" s="14"/>
      <c r="EQ291" s="14"/>
      <c r="ER291" s="14"/>
      <c r="ES291" s="14"/>
      <c r="EU291" s="14"/>
      <c r="EW291" s="1"/>
      <c r="EX291" s="14"/>
      <c r="EY291" s="14"/>
      <c r="EZ291" s="14"/>
      <c r="FA291" s="14"/>
      <c r="FB291" s="14"/>
      <c r="FC291" s="14"/>
      <c r="FD291" s="14"/>
      <c r="FE291" s="14"/>
      <c r="FF291" s="14"/>
      <c r="FH291" s="14"/>
      <c r="FJ291" s="1"/>
      <c r="FK291" s="14"/>
      <c r="FL291" s="14"/>
      <c r="FM291" s="14"/>
      <c r="FN291" s="14"/>
      <c r="FO291" s="14"/>
      <c r="FP291" s="14"/>
      <c r="FQ291" s="14"/>
      <c r="FR291" s="14"/>
      <c r="FS291" s="14"/>
      <c r="FT291" s="12"/>
      <c r="FU291" s="14"/>
      <c r="FV291" s="9"/>
    </row>
    <row r="292" spans="1:178" ht="14.65" thickBot="1" x14ac:dyDescent="0.5">
      <c r="A292" s="24" t="s">
        <v>114</v>
      </c>
      <c r="B292" s="9" t="s">
        <v>144</v>
      </c>
      <c r="C292" s="1"/>
      <c r="D292" s="14">
        <v>3</v>
      </c>
      <c r="E292" s="14">
        <v>2</v>
      </c>
      <c r="F292" s="14">
        <v>4</v>
      </c>
      <c r="G292" s="158">
        <v>5</v>
      </c>
      <c r="H292" s="158">
        <v>5</v>
      </c>
      <c r="I292" s="158">
        <v>6</v>
      </c>
      <c r="J292" s="14"/>
      <c r="K292" s="14"/>
      <c r="L292" s="14"/>
      <c r="M292" s="14"/>
      <c r="N292" s="14"/>
      <c r="O292" s="14"/>
      <c r="P292" s="1"/>
      <c r="Q292" s="68">
        <v>312.57</v>
      </c>
      <c r="R292" s="69"/>
      <c r="S292" s="69">
        <v>760.19</v>
      </c>
      <c r="T292" s="70">
        <f t="shared" si="80"/>
        <v>1072.76</v>
      </c>
      <c r="U292" s="68"/>
      <c r="V292" s="69">
        <v>500</v>
      </c>
      <c r="W292" s="69">
        <v>760.19</v>
      </c>
      <c r="X292" s="70">
        <f t="shared" si="81"/>
        <v>1260.19</v>
      </c>
      <c r="Y292" s="68">
        <v>257.56</v>
      </c>
      <c r="Z292" s="69">
        <v>515.66</v>
      </c>
      <c r="AA292" s="69">
        <v>592.79</v>
      </c>
      <c r="AB292" s="70">
        <f t="shared" si="82"/>
        <v>1366.01</v>
      </c>
      <c r="AC292" s="166">
        <v>163.35</v>
      </c>
      <c r="AD292" s="167">
        <v>552.98</v>
      </c>
      <c r="AE292" s="167">
        <v>1446.98</v>
      </c>
      <c r="AF292" s="168">
        <f t="shared" si="83"/>
        <v>2163.31</v>
      </c>
      <c r="AG292" s="12">
        <v>399</v>
      </c>
      <c r="AH292" s="85">
        <v>109.13</v>
      </c>
      <c r="AI292" s="85">
        <v>2008.65</v>
      </c>
      <c r="AJ292" s="168">
        <f t="shared" si="84"/>
        <v>2516.7800000000002</v>
      </c>
      <c r="AK292" s="167">
        <v>520.84</v>
      </c>
      <c r="AL292" s="167">
        <v>67.739999999999995</v>
      </c>
      <c r="AM292" s="167">
        <v>1237.8800000000001</v>
      </c>
      <c r="AN292" s="168">
        <f t="shared" si="85"/>
        <v>1826.46</v>
      </c>
      <c r="AO292" s="12"/>
      <c r="AR292" s="9"/>
      <c r="AS292" s="12"/>
      <c r="AV292" s="9"/>
      <c r="AW292" s="12"/>
      <c r="AZ292" s="9"/>
      <c r="BA292" s="12"/>
      <c r="BD292" s="9"/>
      <c r="BE292" s="12"/>
      <c r="BH292" s="9"/>
      <c r="BI292" s="12"/>
      <c r="BL292" s="9"/>
      <c r="BM292" s="1"/>
      <c r="BN292" s="68"/>
      <c r="BO292" s="69"/>
      <c r="BP292" s="69"/>
      <c r="BQ292" s="70">
        <f t="shared" si="87"/>
        <v>0</v>
      </c>
      <c r="BR292" s="68"/>
      <c r="BS292" s="69"/>
      <c r="BT292" s="69"/>
      <c r="BU292" s="70">
        <f t="shared" si="88"/>
        <v>0</v>
      </c>
      <c r="BV292" s="69"/>
      <c r="BW292" s="69"/>
      <c r="BX292" s="69"/>
      <c r="BY292" s="70">
        <f t="shared" si="89"/>
        <v>0</v>
      </c>
      <c r="BZ292" s="204"/>
      <c r="CA292" s="199"/>
      <c r="CB292" s="199"/>
      <c r="CC292" s="200">
        <f t="shared" si="86"/>
        <v>0</v>
      </c>
      <c r="CD292" s="199"/>
      <c r="CE292" s="199"/>
      <c r="CF292" s="199"/>
      <c r="CG292" s="200">
        <f t="shared" si="90"/>
        <v>0</v>
      </c>
      <c r="CH292" s="202"/>
      <c r="CI292" s="202"/>
      <c r="CJ292" s="202"/>
      <c r="CK292" s="203">
        <f t="shared" si="91"/>
        <v>0</v>
      </c>
      <c r="CO292" s="9"/>
      <c r="CS292" s="9"/>
      <c r="CW292" s="9"/>
      <c r="DA292" s="9"/>
      <c r="DE292" s="9"/>
      <c r="DI292" s="9"/>
      <c r="DJ292" s="1"/>
      <c r="DK292" s="14"/>
      <c r="DL292" s="14"/>
      <c r="DM292" s="14"/>
      <c r="DN292" s="14"/>
      <c r="DO292" s="14"/>
      <c r="DP292" s="14"/>
      <c r="DQ292" s="14"/>
      <c r="DR292" s="14"/>
      <c r="DS292" s="14"/>
      <c r="DT292" s="14"/>
      <c r="DU292" s="14"/>
      <c r="DV292" s="14"/>
      <c r="DW292" s="1"/>
      <c r="DX292" s="12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9"/>
      <c r="EJ292" s="1"/>
      <c r="EK292" s="14"/>
      <c r="EL292" s="14"/>
      <c r="EM292" s="14"/>
      <c r="EN292" s="14"/>
      <c r="EO292" s="14"/>
      <c r="EP292" s="14"/>
      <c r="EQ292" s="14"/>
      <c r="ER292" s="14"/>
      <c r="ES292" s="14"/>
      <c r="EU292" s="14"/>
      <c r="EW292" s="1"/>
      <c r="EX292" s="14"/>
      <c r="EY292" s="14"/>
      <c r="EZ292" s="14"/>
      <c r="FA292" s="14"/>
      <c r="FB292" s="14"/>
      <c r="FC292" s="14"/>
      <c r="FD292" s="14"/>
      <c r="FE292" s="14"/>
      <c r="FF292" s="14"/>
      <c r="FH292" s="14"/>
      <c r="FJ292" s="1"/>
      <c r="FK292" s="14"/>
      <c r="FL292" s="14">
        <v>-40.450000000000003</v>
      </c>
      <c r="FM292" s="14"/>
      <c r="FN292" s="14"/>
      <c r="FO292" s="14"/>
      <c r="FP292" s="14"/>
      <c r="FQ292" s="14"/>
      <c r="FR292" s="14"/>
      <c r="FS292" s="14"/>
      <c r="FT292" s="12"/>
      <c r="FU292" s="14"/>
      <c r="FV292" s="9"/>
    </row>
    <row r="293" spans="1:178" ht="14.65" thickBot="1" x14ac:dyDescent="0.5">
      <c r="A293" s="24" t="s">
        <v>115</v>
      </c>
      <c r="B293" s="9" t="s">
        <v>144</v>
      </c>
      <c r="C293" s="1"/>
      <c r="D293" s="14">
        <v>21</v>
      </c>
      <c r="E293" s="14">
        <v>25</v>
      </c>
      <c r="F293" s="14">
        <v>27</v>
      </c>
      <c r="G293" s="158">
        <v>24</v>
      </c>
      <c r="H293" s="158">
        <v>24</v>
      </c>
      <c r="I293" s="158">
        <v>17</v>
      </c>
      <c r="J293" s="14"/>
      <c r="K293" s="14"/>
      <c r="L293" s="14"/>
      <c r="M293" s="14"/>
      <c r="N293" s="14"/>
      <c r="O293" s="14"/>
      <c r="P293" s="1"/>
      <c r="Q293" s="68">
        <v>1693.05</v>
      </c>
      <c r="R293" s="69">
        <v>991.41</v>
      </c>
      <c r="S293" s="69">
        <v>5060.66</v>
      </c>
      <c r="T293" s="70">
        <f t="shared" si="80"/>
        <v>7745.12</v>
      </c>
      <c r="U293" s="68">
        <v>2531.4699999999998</v>
      </c>
      <c r="V293" s="69">
        <v>1402.48</v>
      </c>
      <c r="W293" s="69">
        <v>4692.16</v>
      </c>
      <c r="X293" s="70">
        <f t="shared" si="81"/>
        <v>8626.11</v>
      </c>
      <c r="Y293" s="68">
        <v>2545.9</v>
      </c>
      <c r="Z293" s="69">
        <v>1061.25</v>
      </c>
      <c r="AA293" s="69">
        <v>4262.24</v>
      </c>
      <c r="AB293" s="70">
        <f t="shared" si="82"/>
        <v>7869.3899999999994</v>
      </c>
      <c r="AC293" s="166">
        <v>1491.44</v>
      </c>
      <c r="AD293" s="167">
        <v>1646.98</v>
      </c>
      <c r="AE293" s="167">
        <v>1260.6600000000001</v>
      </c>
      <c r="AF293" s="168">
        <f t="shared" si="83"/>
        <v>4399.08</v>
      </c>
      <c r="AG293" s="12">
        <v>1383.24</v>
      </c>
      <c r="AH293" s="85">
        <v>3077.2</v>
      </c>
      <c r="AI293" s="85">
        <v>1257.17</v>
      </c>
      <c r="AJ293" s="168">
        <f t="shared" si="84"/>
        <v>5717.61</v>
      </c>
      <c r="AK293" s="167">
        <v>558.20000000000005</v>
      </c>
      <c r="AL293" s="167">
        <v>1768.76</v>
      </c>
      <c r="AM293" s="167">
        <v>2773.74</v>
      </c>
      <c r="AN293" s="168">
        <f t="shared" si="85"/>
        <v>5100.7</v>
      </c>
      <c r="AO293" s="12"/>
      <c r="AR293" s="9"/>
      <c r="AS293" s="12"/>
      <c r="AV293" s="9"/>
      <c r="AW293" s="12"/>
      <c r="AZ293" s="9"/>
      <c r="BA293" s="12"/>
      <c r="BD293" s="9"/>
      <c r="BE293" s="12"/>
      <c r="BH293" s="9"/>
      <c r="BI293" s="12"/>
      <c r="BL293" s="9"/>
      <c r="BM293" s="1"/>
      <c r="BN293" s="68">
        <v>382.29</v>
      </c>
      <c r="BO293" s="69">
        <v>462.42</v>
      </c>
      <c r="BP293" s="69">
        <v>2089.84</v>
      </c>
      <c r="BQ293" s="70">
        <f t="shared" si="87"/>
        <v>2934.55</v>
      </c>
      <c r="BR293" s="68">
        <v>176.85</v>
      </c>
      <c r="BS293" s="69">
        <v>652.71</v>
      </c>
      <c r="BT293" s="69">
        <v>3107.02</v>
      </c>
      <c r="BU293" s="70">
        <f t="shared" si="88"/>
        <v>3936.58</v>
      </c>
      <c r="BV293" s="69">
        <v>512.79999999999995</v>
      </c>
      <c r="BW293" s="69">
        <v>202.59</v>
      </c>
      <c r="BX293" s="69">
        <v>4262.24</v>
      </c>
      <c r="BY293" s="70">
        <f t="shared" si="89"/>
        <v>4977.63</v>
      </c>
      <c r="BZ293" s="198">
        <v>371.47</v>
      </c>
      <c r="CA293" s="201">
        <v>318.45</v>
      </c>
      <c r="CB293" s="201">
        <v>301.58</v>
      </c>
      <c r="CC293" s="200">
        <f t="shared" si="86"/>
        <v>991.5</v>
      </c>
      <c r="CD293" s="201">
        <v>350.43</v>
      </c>
      <c r="CE293" s="201">
        <v>812.3</v>
      </c>
      <c r="CF293" s="201">
        <v>895.28</v>
      </c>
      <c r="CG293" s="200">
        <f t="shared" si="90"/>
        <v>2058.0100000000002</v>
      </c>
      <c r="CH293" s="201">
        <v>81.260000000000005</v>
      </c>
      <c r="CI293" s="201">
        <v>448.97</v>
      </c>
      <c r="CJ293" s="201">
        <v>1034.95</v>
      </c>
      <c r="CK293" s="203">
        <f t="shared" si="91"/>
        <v>1565.18</v>
      </c>
      <c r="CO293" s="9"/>
      <c r="CS293" s="9"/>
      <c r="CW293" s="9"/>
      <c r="DA293" s="9"/>
      <c r="DE293" s="9"/>
      <c r="DI293" s="9"/>
      <c r="DJ293" s="1"/>
      <c r="DK293" s="14"/>
      <c r="DL293" s="14">
        <v>1668.92</v>
      </c>
      <c r="DM293" s="14">
        <v>1899.83</v>
      </c>
      <c r="DN293" s="14"/>
      <c r="DO293" s="14"/>
      <c r="DP293" s="14"/>
      <c r="DQ293" s="14"/>
      <c r="DR293" s="14"/>
      <c r="DS293" s="14"/>
      <c r="DT293" s="14"/>
      <c r="DU293" s="14"/>
      <c r="DV293" s="14"/>
      <c r="DW293" s="1"/>
      <c r="DX293" s="12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9"/>
      <c r="EJ293" s="1"/>
      <c r="EK293" s="14"/>
      <c r="EL293" s="14">
        <v>2</v>
      </c>
      <c r="EM293" s="14">
        <v>3</v>
      </c>
      <c r="EN293" s="14"/>
      <c r="EO293" s="14"/>
      <c r="EP293" s="14"/>
      <c r="EQ293" s="14"/>
      <c r="ER293" s="14"/>
      <c r="ES293" s="14"/>
      <c r="EU293" s="14"/>
      <c r="EW293" s="1"/>
      <c r="EX293" s="14"/>
      <c r="EY293" s="14">
        <v>1668.92</v>
      </c>
      <c r="EZ293" s="14">
        <v>1899.83</v>
      </c>
      <c r="FA293" s="14"/>
      <c r="FB293" s="14"/>
      <c r="FC293" s="14"/>
      <c r="FD293" s="14"/>
      <c r="FE293" s="14"/>
      <c r="FF293" s="14"/>
      <c r="FH293" s="14"/>
      <c r="FJ293" s="1"/>
      <c r="FK293" s="14"/>
      <c r="FL293" s="14">
        <v>-356.42</v>
      </c>
      <c r="FM293" s="14">
        <v>-141.91</v>
      </c>
      <c r="FN293" s="14"/>
      <c r="FO293" s="14">
        <v>-256.08</v>
      </c>
      <c r="FP293" s="14"/>
      <c r="FQ293" s="14"/>
      <c r="FR293" s="14"/>
      <c r="FS293" s="14"/>
      <c r="FT293" s="12"/>
      <c r="FU293" s="14"/>
      <c r="FV293" s="9"/>
    </row>
    <row r="294" spans="1:178" ht="14.65" thickBot="1" x14ac:dyDescent="0.5">
      <c r="A294" s="24" t="s">
        <v>116</v>
      </c>
      <c r="B294" s="9" t="s">
        <v>144</v>
      </c>
      <c r="C294" s="1"/>
      <c r="D294" s="14">
        <v>153</v>
      </c>
      <c r="E294" s="14">
        <v>139</v>
      </c>
      <c r="F294" s="14">
        <v>122</v>
      </c>
      <c r="G294" s="158">
        <v>127</v>
      </c>
      <c r="H294" s="158">
        <v>176</v>
      </c>
      <c r="I294" s="158">
        <v>133</v>
      </c>
      <c r="J294" s="14"/>
      <c r="K294" s="14"/>
      <c r="L294" s="14"/>
      <c r="M294" s="14"/>
      <c r="N294" s="14"/>
      <c r="O294" s="14"/>
      <c r="P294" s="1"/>
      <c r="Q294" s="68">
        <v>10148.14</v>
      </c>
      <c r="R294" s="69">
        <v>6644.61</v>
      </c>
      <c r="S294" s="69">
        <v>49686.54</v>
      </c>
      <c r="T294" s="70">
        <f t="shared" si="80"/>
        <v>66479.290000000008</v>
      </c>
      <c r="U294" s="68">
        <v>8333.83</v>
      </c>
      <c r="V294" s="69">
        <v>11505.93</v>
      </c>
      <c r="W294" s="69">
        <v>51653.22</v>
      </c>
      <c r="X294" s="70">
        <f t="shared" si="81"/>
        <v>71492.98000000001</v>
      </c>
      <c r="Y294" s="68">
        <v>8313.9699999999993</v>
      </c>
      <c r="Z294" s="69">
        <v>6396.38</v>
      </c>
      <c r="AA294" s="69">
        <v>59005.279999999999</v>
      </c>
      <c r="AB294" s="70">
        <f t="shared" si="82"/>
        <v>73715.63</v>
      </c>
      <c r="AC294" s="166">
        <v>6542.85</v>
      </c>
      <c r="AD294" s="167">
        <v>7797.95</v>
      </c>
      <c r="AE294" s="167">
        <v>57047.56</v>
      </c>
      <c r="AF294" s="168">
        <f t="shared" si="83"/>
        <v>71388.36</v>
      </c>
      <c r="AG294" s="12">
        <v>9687.3799999999992</v>
      </c>
      <c r="AH294" s="85">
        <v>8651.15</v>
      </c>
      <c r="AI294" s="85">
        <v>62482.559999999998</v>
      </c>
      <c r="AJ294" s="168">
        <f t="shared" si="84"/>
        <v>80821.09</v>
      </c>
      <c r="AK294" s="167">
        <v>3895.83</v>
      </c>
      <c r="AL294" s="167">
        <v>6770.1</v>
      </c>
      <c r="AM294" s="167">
        <v>49155.63</v>
      </c>
      <c r="AN294" s="168">
        <f t="shared" si="85"/>
        <v>59821.56</v>
      </c>
      <c r="AO294" s="12"/>
      <c r="AR294" s="9"/>
      <c r="AS294" s="12"/>
      <c r="AV294" s="9"/>
      <c r="AW294" s="12"/>
      <c r="AZ294" s="9"/>
      <c r="BA294" s="12"/>
      <c r="BD294" s="9"/>
      <c r="BE294" s="12"/>
      <c r="BH294" s="9"/>
      <c r="BI294" s="12"/>
      <c r="BL294" s="9"/>
      <c r="BM294" s="1"/>
      <c r="BN294" s="68">
        <v>1008.57</v>
      </c>
      <c r="BO294" s="69">
        <v>2156.41</v>
      </c>
      <c r="BP294" s="69">
        <v>10159.370000000001</v>
      </c>
      <c r="BQ294" s="70">
        <f t="shared" si="87"/>
        <v>13324.35</v>
      </c>
      <c r="BR294" s="68">
        <v>1457.25</v>
      </c>
      <c r="BS294" s="69">
        <v>3686.88</v>
      </c>
      <c r="BT294" s="69">
        <v>11107.2</v>
      </c>
      <c r="BU294" s="70">
        <f t="shared" si="88"/>
        <v>16251.330000000002</v>
      </c>
      <c r="BV294" s="69">
        <v>2077.1</v>
      </c>
      <c r="BW294" s="69">
        <v>1722.99</v>
      </c>
      <c r="BX294" s="69">
        <v>16783.310000000001</v>
      </c>
      <c r="BY294" s="70">
        <f t="shared" si="89"/>
        <v>20583.400000000001</v>
      </c>
      <c r="BZ294" s="198">
        <v>1670.08</v>
      </c>
      <c r="CA294" s="201">
        <v>2587.1799999999998</v>
      </c>
      <c r="CB294" s="201">
        <v>10669.66</v>
      </c>
      <c r="CC294" s="200">
        <f t="shared" si="86"/>
        <v>14926.92</v>
      </c>
      <c r="CD294" s="201">
        <v>1820.75</v>
      </c>
      <c r="CE294" s="201">
        <v>1896.03</v>
      </c>
      <c r="CF294" s="201">
        <v>13386.13</v>
      </c>
      <c r="CG294" s="200">
        <f t="shared" si="90"/>
        <v>17102.91</v>
      </c>
      <c r="CH294" s="201">
        <v>539.49</v>
      </c>
      <c r="CI294" s="201">
        <v>1936.47</v>
      </c>
      <c r="CJ294" s="201">
        <v>5559.54</v>
      </c>
      <c r="CK294" s="203">
        <f t="shared" si="91"/>
        <v>8035.5</v>
      </c>
      <c r="CO294" s="9"/>
      <c r="CS294" s="9"/>
      <c r="CW294" s="9"/>
      <c r="DA294" s="9"/>
      <c r="DE294" s="9"/>
      <c r="DI294" s="9"/>
      <c r="DJ294" s="1"/>
      <c r="DK294" s="14"/>
      <c r="DL294" s="14">
        <v>4617.6099999999997</v>
      </c>
      <c r="DM294" s="14"/>
      <c r="DN294" s="14">
        <v>1169.81</v>
      </c>
      <c r="DO294" s="14">
        <v>1920.87</v>
      </c>
      <c r="DP294" s="14">
        <v>2382.1799999999998</v>
      </c>
      <c r="DQ294" s="14"/>
      <c r="DR294" s="14"/>
      <c r="DS294" s="14"/>
      <c r="DT294" s="14"/>
      <c r="DU294" s="14"/>
      <c r="DV294" s="14"/>
      <c r="DW294" s="1"/>
      <c r="DX294" s="12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9"/>
      <c r="EJ294" s="1"/>
      <c r="EK294" s="14"/>
      <c r="EL294" s="14">
        <v>3</v>
      </c>
      <c r="EM294" s="14"/>
      <c r="EN294" s="14">
        <v>2</v>
      </c>
      <c r="EO294" s="14">
        <v>4</v>
      </c>
      <c r="EP294" s="14">
        <v>2</v>
      </c>
      <c r="EQ294" s="14"/>
      <c r="ER294" s="14"/>
      <c r="ES294" s="14"/>
      <c r="EU294" s="14"/>
      <c r="EW294" s="1"/>
      <c r="EX294" s="14"/>
      <c r="EY294" s="14">
        <v>4617.6099999999997</v>
      </c>
      <c r="EZ294" s="14"/>
      <c r="FA294" s="14">
        <v>1169.81</v>
      </c>
      <c r="FB294" s="14">
        <v>1920.87</v>
      </c>
      <c r="FC294" s="14">
        <v>2382.1799999999998</v>
      </c>
      <c r="FD294" s="14"/>
      <c r="FE294" s="14"/>
      <c r="FF294" s="14"/>
      <c r="FH294" s="14"/>
      <c r="FJ294" s="1"/>
      <c r="FK294" s="14">
        <v>-110</v>
      </c>
      <c r="FL294" s="14">
        <v>-111.09</v>
      </c>
      <c r="FM294" s="14">
        <v>-1623.75</v>
      </c>
      <c r="FN294" s="14">
        <v>-125</v>
      </c>
      <c r="FO294" s="14"/>
      <c r="FP294" s="14">
        <v>-318.75</v>
      </c>
      <c r="FQ294" s="14"/>
      <c r="FR294" s="14"/>
      <c r="FS294" s="14"/>
      <c r="FT294" s="12"/>
      <c r="FU294" s="14"/>
      <c r="FV294" s="9"/>
    </row>
    <row r="295" spans="1:178" ht="14.65" thickBot="1" x14ac:dyDescent="0.5">
      <c r="A295" s="24" t="s">
        <v>117</v>
      </c>
      <c r="B295" s="9" t="s">
        <v>144</v>
      </c>
      <c r="C295" s="1"/>
      <c r="D295" s="14">
        <v>60</v>
      </c>
      <c r="E295" s="14">
        <v>73</v>
      </c>
      <c r="F295" s="14">
        <v>64</v>
      </c>
      <c r="G295" s="158">
        <v>68</v>
      </c>
      <c r="H295" s="158">
        <v>62</v>
      </c>
      <c r="I295" s="158">
        <v>64</v>
      </c>
      <c r="J295" s="14"/>
      <c r="K295" s="14"/>
      <c r="L295" s="14"/>
      <c r="M295" s="14"/>
      <c r="N295" s="14"/>
      <c r="O295" s="14"/>
      <c r="P295" s="1"/>
      <c r="Q295" s="68">
        <v>4614.99</v>
      </c>
      <c r="R295" s="69">
        <v>2886.17</v>
      </c>
      <c r="S295" s="69">
        <v>24668.6</v>
      </c>
      <c r="T295" s="70">
        <f t="shared" si="80"/>
        <v>32169.759999999998</v>
      </c>
      <c r="U295" s="68">
        <v>5793.79</v>
      </c>
      <c r="V295" s="69">
        <v>4223.76</v>
      </c>
      <c r="W295" s="69">
        <v>31602.14</v>
      </c>
      <c r="X295" s="70">
        <f t="shared" si="81"/>
        <v>41619.69</v>
      </c>
      <c r="Y295" s="68">
        <v>3665.77</v>
      </c>
      <c r="Z295" s="69">
        <v>2658.41</v>
      </c>
      <c r="AA295" s="69">
        <v>34407.26</v>
      </c>
      <c r="AB295" s="70">
        <f t="shared" si="82"/>
        <v>40731.440000000002</v>
      </c>
      <c r="AC295" s="166">
        <v>5426.49</v>
      </c>
      <c r="AD295" s="167">
        <v>2186.06</v>
      </c>
      <c r="AE295" s="167">
        <v>31411.34</v>
      </c>
      <c r="AF295" s="168">
        <f t="shared" si="83"/>
        <v>39023.89</v>
      </c>
      <c r="AG295" s="12">
        <v>2621.14</v>
      </c>
      <c r="AH295" s="85">
        <v>4881.8999999999996</v>
      </c>
      <c r="AI295" s="85">
        <v>32717.599999999999</v>
      </c>
      <c r="AJ295" s="168">
        <f t="shared" si="84"/>
        <v>40220.639999999999</v>
      </c>
      <c r="AK295" s="167">
        <v>1374.82</v>
      </c>
      <c r="AL295" s="167">
        <v>4560.87</v>
      </c>
      <c r="AM295" s="167">
        <v>30839.02</v>
      </c>
      <c r="AN295" s="168">
        <f t="shared" si="85"/>
        <v>36774.71</v>
      </c>
      <c r="AO295" s="12"/>
      <c r="AR295" s="9"/>
      <c r="AS295" s="12"/>
      <c r="AV295" s="9"/>
      <c r="AW295" s="12"/>
      <c r="AZ295" s="9"/>
      <c r="BA295" s="12"/>
      <c r="BD295" s="9"/>
      <c r="BE295" s="12"/>
      <c r="BH295" s="9"/>
      <c r="BI295" s="12"/>
      <c r="BL295" s="9"/>
      <c r="BM295" s="1"/>
      <c r="BN295" s="68">
        <v>697.67</v>
      </c>
      <c r="BO295" s="69">
        <v>873.73</v>
      </c>
      <c r="BP295" s="69">
        <v>9145.85</v>
      </c>
      <c r="BQ295" s="70">
        <f t="shared" si="87"/>
        <v>10717.25</v>
      </c>
      <c r="BR295" s="68">
        <v>772.61</v>
      </c>
      <c r="BS295" s="69">
        <v>542.62</v>
      </c>
      <c r="BT295" s="69">
        <v>12259.93</v>
      </c>
      <c r="BU295" s="70">
        <f t="shared" si="88"/>
        <v>13575.16</v>
      </c>
      <c r="BV295" s="69">
        <v>445.36</v>
      </c>
      <c r="BW295" s="69">
        <v>608.44000000000005</v>
      </c>
      <c r="BX295" s="69">
        <v>13751.98</v>
      </c>
      <c r="BY295" s="70">
        <f t="shared" si="89"/>
        <v>14805.779999999999</v>
      </c>
      <c r="BZ295" s="198">
        <v>1254.8900000000001</v>
      </c>
      <c r="CA295" s="201">
        <v>868.79</v>
      </c>
      <c r="CB295" s="201">
        <v>8681.2099999999991</v>
      </c>
      <c r="CC295" s="200">
        <f t="shared" si="86"/>
        <v>10804.89</v>
      </c>
      <c r="CD295" s="201">
        <v>209.09</v>
      </c>
      <c r="CE295" s="201">
        <v>1982.81</v>
      </c>
      <c r="CF295" s="201">
        <v>10804.27</v>
      </c>
      <c r="CG295" s="200">
        <f t="shared" si="90"/>
        <v>12996.17</v>
      </c>
      <c r="CH295" s="201">
        <v>13.93</v>
      </c>
      <c r="CI295" s="201">
        <v>526.6</v>
      </c>
      <c r="CJ295" s="201">
        <v>6811.63</v>
      </c>
      <c r="CK295" s="203">
        <f t="shared" si="91"/>
        <v>7352.16</v>
      </c>
      <c r="CO295" s="9"/>
      <c r="CS295" s="9"/>
      <c r="CW295" s="9"/>
      <c r="DA295" s="9"/>
      <c r="DE295" s="9"/>
      <c r="DI295" s="9"/>
      <c r="DJ295" s="1"/>
      <c r="DK295" s="14">
        <v>1656.84</v>
      </c>
      <c r="DL295" s="14"/>
      <c r="DM295" s="14"/>
      <c r="DN295" s="14"/>
      <c r="DO295" s="14"/>
      <c r="DP295" s="14"/>
      <c r="DQ295" s="14"/>
      <c r="DR295" s="14"/>
      <c r="DS295" s="14"/>
      <c r="DT295" s="14"/>
      <c r="DU295" s="14"/>
      <c r="DV295" s="14"/>
      <c r="DW295" s="1"/>
      <c r="DX295" s="12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9"/>
      <c r="EJ295" s="1"/>
      <c r="EK295" s="14">
        <v>2</v>
      </c>
      <c r="EL295" s="14"/>
      <c r="EM295" s="14"/>
      <c r="EN295" s="14"/>
      <c r="EO295" s="14"/>
      <c r="EP295" s="14"/>
      <c r="EQ295" s="14"/>
      <c r="ER295" s="14"/>
      <c r="ES295" s="14"/>
      <c r="EU295" s="14"/>
      <c r="EW295" s="1"/>
      <c r="EX295" s="14">
        <v>1656.84</v>
      </c>
      <c r="EY295" s="14"/>
      <c r="EZ295" s="14"/>
      <c r="FA295" s="14"/>
      <c r="FB295" s="14"/>
      <c r="FC295" s="14"/>
      <c r="FD295" s="14"/>
      <c r="FE295" s="14"/>
      <c r="FF295" s="14"/>
      <c r="FH295" s="14"/>
      <c r="FJ295" s="1"/>
      <c r="FK295" s="14">
        <v>-74.06</v>
      </c>
      <c r="FL295" s="14">
        <v>-1037.46</v>
      </c>
      <c r="FM295" s="14">
        <v>-38.07</v>
      </c>
      <c r="FN295" s="14">
        <v>-144.49</v>
      </c>
      <c r="FO295" s="14">
        <v>-44.61</v>
      </c>
      <c r="FP295" s="14"/>
      <c r="FQ295" s="14"/>
      <c r="FR295" s="14"/>
      <c r="FS295" s="14"/>
      <c r="FT295" s="12"/>
      <c r="FU295" s="14"/>
      <c r="FV295" s="9"/>
    </row>
    <row r="296" spans="1:178" ht="14.65" thickBot="1" x14ac:dyDescent="0.5">
      <c r="A296" s="24" t="s">
        <v>118</v>
      </c>
      <c r="B296" s="9" t="s">
        <v>144</v>
      </c>
      <c r="C296" s="1"/>
      <c r="D296" s="14">
        <v>1459</v>
      </c>
      <c r="E296" s="14">
        <v>1404</v>
      </c>
      <c r="F296" s="65">
        <v>1325</v>
      </c>
      <c r="G296" s="158">
        <v>1101</v>
      </c>
      <c r="H296" s="158">
        <v>1369</v>
      </c>
      <c r="I296" s="158">
        <v>1120</v>
      </c>
      <c r="J296" s="14"/>
      <c r="K296" s="14"/>
      <c r="L296" s="14"/>
      <c r="M296" s="14"/>
      <c r="N296" s="14"/>
      <c r="O296" s="14"/>
      <c r="P296" s="1"/>
      <c r="Q296" s="68">
        <v>54777.29</v>
      </c>
      <c r="R296" s="69">
        <v>46921.04</v>
      </c>
      <c r="S296" s="69">
        <v>335008.94</v>
      </c>
      <c r="T296" s="70">
        <f t="shared" si="80"/>
        <v>436707.27</v>
      </c>
      <c r="U296" s="68">
        <v>37842.99</v>
      </c>
      <c r="V296" s="69">
        <v>68192.539999999994</v>
      </c>
      <c r="W296" s="69">
        <v>396327.15</v>
      </c>
      <c r="X296" s="70">
        <f t="shared" si="81"/>
        <v>502362.68000000005</v>
      </c>
      <c r="Y296" s="68">
        <v>34671.46</v>
      </c>
      <c r="Z296" s="69">
        <v>50499.28</v>
      </c>
      <c r="AA296" s="69">
        <v>460400.47</v>
      </c>
      <c r="AB296" s="70">
        <f t="shared" si="82"/>
        <v>545571.21</v>
      </c>
      <c r="AC296" s="166">
        <v>39319.15</v>
      </c>
      <c r="AD296" s="167">
        <v>32044.7</v>
      </c>
      <c r="AE296" s="167">
        <v>358940.99</v>
      </c>
      <c r="AF296" s="168">
        <f t="shared" si="83"/>
        <v>430304.83999999997</v>
      </c>
      <c r="AG296" s="12">
        <v>58958.8</v>
      </c>
      <c r="AH296" s="85">
        <v>46018.37</v>
      </c>
      <c r="AI296" s="85">
        <v>381804.37</v>
      </c>
      <c r="AJ296" s="168">
        <f t="shared" si="84"/>
        <v>486781.54000000004</v>
      </c>
      <c r="AK296" s="167">
        <f>15916.56+7.03</f>
        <v>15923.59</v>
      </c>
      <c r="AL296" s="167">
        <v>49731.6</v>
      </c>
      <c r="AM296" s="167">
        <v>293558.98</v>
      </c>
      <c r="AN296" s="168">
        <f t="shared" si="85"/>
        <v>359214.17</v>
      </c>
      <c r="AO296" s="12"/>
      <c r="AR296" s="9"/>
      <c r="AS296" s="12"/>
      <c r="AV296" s="9"/>
      <c r="AW296" s="12"/>
      <c r="AZ296" s="9"/>
      <c r="BA296" s="12"/>
      <c r="BD296" s="9"/>
      <c r="BE296" s="12"/>
      <c r="BH296" s="9"/>
      <c r="BI296" s="12"/>
      <c r="BL296" s="9"/>
      <c r="BM296" s="1"/>
      <c r="BN296" s="68">
        <v>16024.09</v>
      </c>
      <c r="BO296" s="69">
        <v>16462.439999999999</v>
      </c>
      <c r="BP296" s="69">
        <v>184427.27</v>
      </c>
      <c r="BQ296" s="70">
        <f t="shared" si="87"/>
        <v>216913.8</v>
      </c>
      <c r="BR296" s="68">
        <v>8585.08</v>
      </c>
      <c r="BS296" s="69">
        <v>25993.93</v>
      </c>
      <c r="BT296" s="69">
        <v>212033.63</v>
      </c>
      <c r="BU296" s="70">
        <f t="shared" si="88"/>
        <v>246612.64</v>
      </c>
      <c r="BV296" s="69">
        <v>6646.52</v>
      </c>
      <c r="BW296" s="69">
        <v>21187.15</v>
      </c>
      <c r="BX296" s="69">
        <v>230517.75</v>
      </c>
      <c r="BY296" s="70">
        <f t="shared" si="89"/>
        <v>258351.42</v>
      </c>
      <c r="BZ296" s="198">
        <v>7650.54</v>
      </c>
      <c r="CA296" s="201">
        <v>6507.86</v>
      </c>
      <c r="CB296" s="201">
        <v>103460.91</v>
      </c>
      <c r="CC296" s="200">
        <f t="shared" si="86"/>
        <v>117619.31</v>
      </c>
      <c r="CD296" s="201">
        <v>23037.84</v>
      </c>
      <c r="CE296" s="201">
        <v>12383.59</v>
      </c>
      <c r="CF296" s="201">
        <v>94588.82</v>
      </c>
      <c r="CG296" s="200">
        <f t="shared" si="90"/>
        <v>130010.25</v>
      </c>
      <c r="CH296" s="201">
        <f>2463.2+7.03</f>
        <v>2470.23</v>
      </c>
      <c r="CI296" s="201">
        <v>24159.37</v>
      </c>
      <c r="CJ296" s="201">
        <v>21517.55</v>
      </c>
      <c r="CK296" s="203">
        <f t="shared" si="91"/>
        <v>48147.149999999994</v>
      </c>
      <c r="CO296" s="9"/>
      <c r="CS296" s="9"/>
      <c r="CW296" s="9"/>
      <c r="DA296" s="9"/>
      <c r="DE296" s="9"/>
      <c r="DI296" s="9"/>
      <c r="DJ296" s="1"/>
      <c r="DK296" s="14">
        <v>10085.219999999999</v>
      </c>
      <c r="DL296" s="14">
        <v>5803.38</v>
      </c>
      <c r="DM296" s="14">
        <v>10650.74</v>
      </c>
      <c r="DN296" s="14">
        <v>8036.63</v>
      </c>
      <c r="DO296" s="14">
        <v>8569.69</v>
      </c>
      <c r="DP296" s="14">
        <v>17013.04</v>
      </c>
      <c r="DQ296" s="14"/>
      <c r="DR296" s="14"/>
      <c r="DS296" s="14"/>
      <c r="DT296" s="14"/>
      <c r="DU296" s="14"/>
      <c r="DV296" s="14"/>
      <c r="DW296" s="1"/>
      <c r="DX296" s="12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9"/>
      <c r="EJ296" s="1"/>
      <c r="EK296" s="14">
        <v>27</v>
      </c>
      <c r="EL296" s="14">
        <v>22</v>
      </c>
      <c r="EM296" s="14">
        <v>43</v>
      </c>
      <c r="EN296" s="14">
        <v>26</v>
      </c>
      <c r="EO296" s="14">
        <v>24</v>
      </c>
      <c r="EP296" s="14">
        <v>42</v>
      </c>
      <c r="EQ296" s="14"/>
      <c r="ER296" s="14"/>
      <c r="ES296" s="14"/>
      <c r="EU296" s="14"/>
      <c r="EW296" s="1"/>
      <c r="EX296" s="14">
        <v>10085.219999999999</v>
      </c>
      <c r="EY296" s="14">
        <v>5803.38</v>
      </c>
      <c r="EZ296" s="14">
        <v>10638.39</v>
      </c>
      <c r="FA296" s="14">
        <v>8036.63</v>
      </c>
      <c r="FB296" s="14">
        <v>8569.69</v>
      </c>
      <c r="FC296" s="14">
        <v>17013.04</v>
      </c>
      <c r="FD296" s="14"/>
      <c r="FE296" s="14"/>
      <c r="FF296" s="14"/>
      <c r="FH296" s="14"/>
      <c r="FJ296" s="1"/>
      <c r="FK296" s="14">
        <v>-4174.3</v>
      </c>
      <c r="FL296" s="14">
        <v>-2802.24</v>
      </c>
      <c r="FM296" s="14">
        <v>-7488.43</v>
      </c>
      <c r="FN296" s="14">
        <v>-8708.27</v>
      </c>
      <c r="FO296" s="14">
        <v>-2260</v>
      </c>
      <c r="FP296" s="14">
        <v>-3274.13</v>
      </c>
      <c r="FQ296" s="14"/>
      <c r="FR296" s="14"/>
      <c r="FS296" s="14"/>
      <c r="FT296" s="12"/>
      <c r="FU296" s="14"/>
      <c r="FV296" s="9"/>
    </row>
    <row r="297" spans="1:178" ht="14.65" thickBot="1" x14ac:dyDescent="0.5">
      <c r="A297" s="24" t="s">
        <v>119</v>
      </c>
      <c r="B297" s="9" t="s">
        <v>144</v>
      </c>
      <c r="C297" s="1"/>
      <c r="D297" s="14">
        <v>1496</v>
      </c>
      <c r="E297" s="14">
        <v>1523</v>
      </c>
      <c r="F297" s="65">
        <v>1365</v>
      </c>
      <c r="G297" s="158">
        <v>1017</v>
      </c>
      <c r="H297" s="158">
        <v>1375</v>
      </c>
      <c r="I297" s="158">
        <v>1066</v>
      </c>
      <c r="J297" s="14"/>
      <c r="K297" s="14"/>
      <c r="L297" s="14"/>
      <c r="M297" s="14"/>
      <c r="N297" s="14"/>
      <c r="O297" s="14"/>
      <c r="P297" s="1"/>
      <c r="Q297" s="68">
        <v>74550.11</v>
      </c>
      <c r="R297" s="69">
        <v>57747.53</v>
      </c>
      <c r="S297" s="69">
        <v>433093.51</v>
      </c>
      <c r="T297" s="70">
        <f t="shared" si="80"/>
        <v>565391.15</v>
      </c>
      <c r="U297" s="68">
        <v>69599.59</v>
      </c>
      <c r="V297" s="69">
        <v>91272.89</v>
      </c>
      <c r="W297" s="69">
        <v>508741.31</v>
      </c>
      <c r="X297" s="70">
        <f t="shared" si="81"/>
        <v>669613.79</v>
      </c>
      <c r="Y297" s="68">
        <v>43953.38</v>
      </c>
      <c r="Z297" s="69">
        <v>81296.17</v>
      </c>
      <c r="AA297" s="69">
        <v>585470.81000000006</v>
      </c>
      <c r="AB297" s="70">
        <f t="shared" si="82"/>
        <v>710720.3600000001</v>
      </c>
      <c r="AC297" s="166">
        <v>43505.47</v>
      </c>
      <c r="AD297" s="167">
        <v>46360.71</v>
      </c>
      <c r="AE297" s="167">
        <v>390433.36</v>
      </c>
      <c r="AF297" s="168">
        <f t="shared" si="83"/>
        <v>480299.54</v>
      </c>
      <c r="AG297" s="12">
        <v>75808.41</v>
      </c>
      <c r="AH297" s="85">
        <v>60063.55</v>
      </c>
      <c r="AI297" s="85">
        <v>390808.14</v>
      </c>
      <c r="AJ297" s="168">
        <f t="shared" si="84"/>
        <v>526680.10000000009</v>
      </c>
      <c r="AK297" s="167">
        <v>26395.69</v>
      </c>
      <c r="AL297" s="167">
        <f>68973.97+27.62</f>
        <v>69001.59</v>
      </c>
      <c r="AM297" s="167">
        <v>290115.19</v>
      </c>
      <c r="AN297" s="168">
        <f t="shared" si="85"/>
        <v>385512.47</v>
      </c>
      <c r="AO297" s="12"/>
      <c r="AR297" s="9"/>
      <c r="AS297" s="12"/>
      <c r="AV297" s="9"/>
      <c r="AW297" s="12"/>
      <c r="AZ297" s="9"/>
      <c r="BA297" s="12"/>
      <c r="BD297" s="9"/>
      <c r="BE297" s="12"/>
      <c r="BH297" s="9"/>
      <c r="BI297" s="12"/>
      <c r="BL297" s="9"/>
      <c r="BM297" s="1"/>
      <c r="BN297" s="68">
        <v>23268.98</v>
      </c>
      <c r="BO297" s="69">
        <v>23403.31</v>
      </c>
      <c r="BP297" s="69">
        <v>272739.77</v>
      </c>
      <c r="BQ297" s="70">
        <f t="shared" si="87"/>
        <v>319412.06</v>
      </c>
      <c r="BR297" s="68">
        <v>18512.02</v>
      </c>
      <c r="BS297" s="69">
        <v>39524.74</v>
      </c>
      <c r="BT297" s="69">
        <v>318850.51</v>
      </c>
      <c r="BU297" s="70">
        <f t="shared" si="88"/>
        <v>376887.27</v>
      </c>
      <c r="BV297" s="69">
        <v>11210.36</v>
      </c>
      <c r="BW297" s="69">
        <v>32933.370000000003</v>
      </c>
      <c r="BX297" s="69">
        <v>348988.27</v>
      </c>
      <c r="BY297" s="70">
        <f t="shared" si="89"/>
        <v>393132</v>
      </c>
      <c r="BZ297" s="198">
        <v>11697</v>
      </c>
      <c r="CA297" s="201">
        <v>8923.5400000000009</v>
      </c>
      <c r="CB297" s="201">
        <v>142959.43</v>
      </c>
      <c r="CC297" s="200">
        <f t="shared" si="86"/>
        <v>163579.97</v>
      </c>
      <c r="CD297" s="201">
        <v>30936.99</v>
      </c>
      <c r="CE297" s="201">
        <v>22689.41</v>
      </c>
      <c r="CF297" s="201">
        <v>131713.85</v>
      </c>
      <c r="CG297" s="200">
        <f t="shared" si="90"/>
        <v>185340.25</v>
      </c>
      <c r="CH297" s="201">
        <v>4133.0200000000004</v>
      </c>
      <c r="CI297" s="201">
        <v>33186.71</v>
      </c>
      <c r="CJ297" s="201">
        <v>42666.47</v>
      </c>
      <c r="CK297" s="203">
        <f t="shared" si="91"/>
        <v>79986.2</v>
      </c>
      <c r="CO297" s="9"/>
      <c r="CS297" s="9"/>
      <c r="CW297" s="9"/>
      <c r="DA297" s="9"/>
      <c r="DE297" s="9"/>
      <c r="DI297" s="9"/>
      <c r="DJ297" s="1"/>
      <c r="DK297" s="14">
        <v>3969.04</v>
      </c>
      <c r="DL297" s="14">
        <v>4537.72</v>
      </c>
      <c r="DM297" s="14">
        <v>8116.2</v>
      </c>
      <c r="DN297" s="14">
        <v>5122.53</v>
      </c>
      <c r="DO297" s="14">
        <v>10312.459999999999</v>
      </c>
      <c r="DP297" s="14">
        <v>8257.69</v>
      </c>
      <c r="DQ297" s="14"/>
      <c r="DR297" s="14"/>
      <c r="DS297" s="14"/>
      <c r="DT297" s="14"/>
      <c r="DU297" s="14"/>
      <c r="DV297" s="14"/>
      <c r="DW297" s="1"/>
      <c r="DX297" s="12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9"/>
      <c r="EJ297" s="1"/>
      <c r="EK297" s="14">
        <v>17</v>
      </c>
      <c r="EL297" s="14">
        <v>16</v>
      </c>
      <c r="EM297" s="14">
        <v>26</v>
      </c>
      <c r="EN297" s="14">
        <v>19</v>
      </c>
      <c r="EO297" s="14">
        <v>27</v>
      </c>
      <c r="EP297" s="14">
        <v>23</v>
      </c>
      <c r="EQ297" s="14"/>
      <c r="ER297" s="14"/>
      <c r="ES297" s="14"/>
      <c r="EU297" s="14"/>
      <c r="EW297" s="1"/>
      <c r="EX297" s="14">
        <v>3957.52</v>
      </c>
      <c r="EY297" s="14">
        <v>4537.72</v>
      </c>
      <c r="EZ297" s="14">
        <v>8116.2</v>
      </c>
      <c r="FA297" s="14">
        <v>5122.53</v>
      </c>
      <c r="FB297" s="14">
        <v>10312.459999999999</v>
      </c>
      <c r="FC297" s="14">
        <v>8257.69</v>
      </c>
      <c r="FD297" s="14"/>
      <c r="FE297" s="14"/>
      <c r="FF297" s="14"/>
      <c r="FH297" s="14"/>
      <c r="FJ297" s="1"/>
      <c r="FK297" s="14">
        <v>-2280.8000000000002</v>
      </c>
      <c r="FL297" s="14">
        <v>-2691.34</v>
      </c>
      <c r="FM297" s="14">
        <v>-5453.1</v>
      </c>
      <c r="FN297" s="14">
        <v>-6677.79</v>
      </c>
      <c r="FO297" s="14">
        <v>-4864.87</v>
      </c>
      <c r="FP297" s="14">
        <v>-2870.4</v>
      </c>
      <c r="FQ297" s="14"/>
      <c r="FR297" s="14"/>
      <c r="FS297" s="14"/>
      <c r="FT297" s="12"/>
      <c r="FU297" s="14"/>
      <c r="FV297" s="9"/>
    </row>
    <row r="298" spans="1:178" ht="14.65" thickBot="1" x14ac:dyDescent="0.5">
      <c r="A298" s="24" t="s">
        <v>120</v>
      </c>
      <c r="B298" s="9" t="s">
        <v>144</v>
      </c>
      <c r="C298" s="1"/>
      <c r="D298" s="14">
        <v>621</v>
      </c>
      <c r="E298" s="14">
        <v>745</v>
      </c>
      <c r="F298" s="14">
        <v>647</v>
      </c>
      <c r="G298" s="158">
        <v>617</v>
      </c>
      <c r="H298" s="158">
        <v>694</v>
      </c>
      <c r="I298" s="158">
        <v>592</v>
      </c>
      <c r="J298" s="14"/>
      <c r="K298" s="14"/>
      <c r="L298" s="14"/>
      <c r="M298" s="14"/>
      <c r="N298" s="14"/>
      <c r="O298" s="14"/>
      <c r="P298" s="1"/>
      <c r="Q298" s="68">
        <v>44090.39</v>
      </c>
      <c r="R298" s="69">
        <v>34375.1</v>
      </c>
      <c r="S298" s="69">
        <v>134532.87</v>
      </c>
      <c r="T298" s="70">
        <f t="shared" si="80"/>
        <v>212998.36</v>
      </c>
      <c r="U298" s="68">
        <v>67733.279999999999</v>
      </c>
      <c r="V298" s="69">
        <v>44519.12</v>
      </c>
      <c r="W298" s="69">
        <v>180853.44</v>
      </c>
      <c r="X298" s="70">
        <f t="shared" si="81"/>
        <v>293105.83999999997</v>
      </c>
      <c r="Y298" s="68">
        <v>44621.65</v>
      </c>
      <c r="Z298" s="69">
        <v>50240.73</v>
      </c>
      <c r="AA298" s="69">
        <v>212423.45</v>
      </c>
      <c r="AB298" s="70">
        <f t="shared" si="82"/>
        <v>307285.83</v>
      </c>
      <c r="AC298" s="166">
        <v>46323.360000000001</v>
      </c>
      <c r="AD298" s="167">
        <v>35242.480000000003</v>
      </c>
      <c r="AE298" s="167">
        <v>193973.59</v>
      </c>
      <c r="AF298" s="168">
        <f t="shared" si="83"/>
        <v>275539.43</v>
      </c>
      <c r="AG298" s="12">
        <v>44472.27</v>
      </c>
      <c r="AH298" s="85">
        <v>35635.870000000003</v>
      </c>
      <c r="AI298" s="85">
        <v>207385.77</v>
      </c>
      <c r="AJ298" s="168">
        <f t="shared" si="84"/>
        <v>287493.90999999997</v>
      </c>
      <c r="AK298" s="167">
        <v>22304.1</v>
      </c>
      <c r="AL298" s="167">
        <v>32891.31</v>
      </c>
      <c r="AM298" s="167">
        <v>172375.46</v>
      </c>
      <c r="AN298" s="168">
        <f t="shared" si="85"/>
        <v>227570.87</v>
      </c>
      <c r="AO298" s="12"/>
      <c r="AR298" s="9"/>
      <c r="AS298" s="12"/>
      <c r="AV298" s="9"/>
      <c r="AW298" s="12"/>
      <c r="AZ298" s="9"/>
      <c r="BA298" s="12"/>
      <c r="BD298" s="9"/>
      <c r="BE298" s="12"/>
      <c r="BH298" s="9"/>
      <c r="BI298" s="12"/>
      <c r="BL298" s="9"/>
      <c r="BM298" s="1"/>
      <c r="BN298" s="68">
        <v>6417.91</v>
      </c>
      <c r="BO298" s="69">
        <v>8251.8700000000008</v>
      </c>
      <c r="BP298" s="69">
        <v>48503.11</v>
      </c>
      <c r="BQ298" s="70">
        <f t="shared" si="87"/>
        <v>63172.89</v>
      </c>
      <c r="BR298" s="68">
        <v>5393.89</v>
      </c>
      <c r="BS298" s="69">
        <v>10855.11</v>
      </c>
      <c r="BT298" s="69">
        <v>66659.86</v>
      </c>
      <c r="BU298" s="70">
        <f t="shared" si="88"/>
        <v>82908.86</v>
      </c>
      <c r="BV298" s="69">
        <v>2469.38</v>
      </c>
      <c r="BW298" s="69">
        <v>10214.67</v>
      </c>
      <c r="BX298" s="69">
        <v>73287.45</v>
      </c>
      <c r="BY298" s="70">
        <f t="shared" si="89"/>
        <v>85971.5</v>
      </c>
      <c r="BZ298" s="198">
        <v>6051.12</v>
      </c>
      <c r="CA298" s="201">
        <v>3517.14</v>
      </c>
      <c r="CB298" s="201">
        <v>43511.23</v>
      </c>
      <c r="CC298" s="200">
        <f t="shared" si="86"/>
        <v>53079.490000000005</v>
      </c>
      <c r="CD298" s="201">
        <v>4640.3100000000004</v>
      </c>
      <c r="CE298" s="201">
        <v>6494.49</v>
      </c>
      <c r="CF298" s="201">
        <v>41367.64</v>
      </c>
      <c r="CG298" s="200">
        <f t="shared" si="90"/>
        <v>52502.44</v>
      </c>
      <c r="CH298" s="201">
        <v>560.70000000000005</v>
      </c>
      <c r="CI298" s="201">
        <v>5141.07</v>
      </c>
      <c r="CJ298" s="201">
        <v>13218.99</v>
      </c>
      <c r="CK298" s="203">
        <f t="shared" si="91"/>
        <v>18920.759999999998</v>
      </c>
      <c r="CO298" s="9"/>
      <c r="CS298" s="9"/>
      <c r="CW298" s="9"/>
      <c r="DA298" s="9"/>
      <c r="DE298" s="9"/>
      <c r="DI298" s="9"/>
      <c r="DJ298" s="1"/>
      <c r="DK298" s="14">
        <v>1334.56</v>
      </c>
      <c r="DL298" s="14">
        <v>5183.47</v>
      </c>
      <c r="DM298" s="14">
        <v>4308.7700000000004</v>
      </c>
      <c r="DN298" s="14">
        <v>1887.04</v>
      </c>
      <c r="DO298" s="14">
        <v>2442.98</v>
      </c>
      <c r="DP298" s="14">
        <v>2169.8000000000002</v>
      </c>
      <c r="DQ298" s="14"/>
      <c r="DR298" s="14"/>
      <c r="DS298" s="14"/>
      <c r="DT298" s="14"/>
      <c r="DU298" s="14"/>
      <c r="DV298" s="14"/>
      <c r="DW298" s="1"/>
      <c r="DX298" s="12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9"/>
      <c r="EJ298" s="1"/>
      <c r="EK298" s="14">
        <v>8</v>
      </c>
      <c r="EL298" s="14">
        <v>10</v>
      </c>
      <c r="EM298" s="14">
        <v>8</v>
      </c>
      <c r="EN298" s="14">
        <v>7</v>
      </c>
      <c r="EO298" s="14">
        <v>6</v>
      </c>
      <c r="EP298" s="14">
        <v>13</v>
      </c>
      <c r="EQ298" s="14"/>
      <c r="ER298" s="14"/>
      <c r="ES298" s="14"/>
      <c r="EU298" s="14"/>
      <c r="EW298" s="1"/>
      <c r="EX298" s="14">
        <v>1334.56</v>
      </c>
      <c r="EY298" s="14">
        <v>5183.47</v>
      </c>
      <c r="EZ298" s="14">
        <v>4308.7700000000004</v>
      </c>
      <c r="FA298" s="14">
        <v>1887.04</v>
      </c>
      <c r="FB298" s="14">
        <v>2442.98</v>
      </c>
      <c r="FC298" s="14">
        <v>2169.8000000000002</v>
      </c>
      <c r="FD298" s="14"/>
      <c r="FE298" s="14"/>
      <c r="FF298" s="14"/>
      <c r="FH298" s="14"/>
      <c r="FJ298" s="1"/>
      <c r="FK298" s="14">
        <v>-1569.81</v>
      </c>
      <c r="FL298" s="14">
        <v>-2542.19</v>
      </c>
      <c r="FM298" s="14">
        <v>-5017.07</v>
      </c>
      <c r="FN298" s="14">
        <v>-1803.68</v>
      </c>
      <c r="FO298" s="14">
        <v>-1389.69</v>
      </c>
      <c r="FP298" s="14">
        <v>-810.54</v>
      </c>
      <c r="FQ298" s="14"/>
      <c r="FR298" s="14"/>
      <c r="FS298" s="14"/>
      <c r="FT298" s="12"/>
      <c r="FU298" s="14"/>
      <c r="FV298" s="9"/>
    </row>
    <row r="299" spans="1:178" ht="14.65" thickBot="1" x14ac:dyDescent="0.5">
      <c r="A299" s="24" t="s">
        <v>121</v>
      </c>
      <c r="B299" s="9" t="s">
        <v>144</v>
      </c>
      <c r="C299" s="1"/>
      <c r="D299" s="14">
        <v>690</v>
      </c>
      <c r="E299" s="14">
        <v>705</v>
      </c>
      <c r="F299" s="14">
        <v>660</v>
      </c>
      <c r="G299" s="158">
        <v>587</v>
      </c>
      <c r="H299" s="158">
        <v>703</v>
      </c>
      <c r="I299" s="158">
        <v>598</v>
      </c>
      <c r="J299" s="14"/>
      <c r="K299" s="14"/>
      <c r="L299" s="14"/>
      <c r="M299" s="14"/>
      <c r="N299" s="14"/>
      <c r="O299" s="14"/>
      <c r="P299" s="1"/>
      <c r="Q299" s="68">
        <v>25640.94</v>
      </c>
      <c r="R299" s="69">
        <v>18306.5</v>
      </c>
      <c r="S299" s="69">
        <v>142286.47</v>
      </c>
      <c r="T299" s="70">
        <f t="shared" si="80"/>
        <v>186233.91</v>
      </c>
      <c r="U299" s="68">
        <v>24891.42</v>
      </c>
      <c r="V299" s="69">
        <v>33687.58</v>
      </c>
      <c r="W299" s="69">
        <v>171718.8</v>
      </c>
      <c r="X299" s="70">
        <f t="shared" si="81"/>
        <v>230297.8</v>
      </c>
      <c r="Y299" s="68">
        <v>19049.740000000002</v>
      </c>
      <c r="Z299" s="69">
        <v>24826.31</v>
      </c>
      <c r="AA299" s="69">
        <v>214405.58</v>
      </c>
      <c r="AB299" s="70">
        <f t="shared" si="82"/>
        <v>258281.63</v>
      </c>
      <c r="AC299" s="166">
        <v>22068.53</v>
      </c>
      <c r="AD299" s="167">
        <v>18544.759999999998</v>
      </c>
      <c r="AE299" s="167">
        <v>185942.39999999999</v>
      </c>
      <c r="AF299" s="168">
        <f t="shared" si="83"/>
        <v>226555.69</v>
      </c>
      <c r="AG299" s="12">
        <v>25410.45</v>
      </c>
      <c r="AH299" s="85">
        <v>30434.46</v>
      </c>
      <c r="AI299" s="85">
        <v>188987.63</v>
      </c>
      <c r="AJ299" s="168">
        <f t="shared" si="84"/>
        <v>244832.54</v>
      </c>
      <c r="AK299" s="167">
        <f>10979.05+17.15</f>
        <v>10996.199999999999</v>
      </c>
      <c r="AL299" s="167">
        <v>19753.82</v>
      </c>
      <c r="AM299" s="167">
        <v>169149.37</v>
      </c>
      <c r="AN299" s="168">
        <f t="shared" si="85"/>
        <v>199899.38999999998</v>
      </c>
      <c r="AO299" s="12"/>
      <c r="AR299" s="9"/>
      <c r="AS299" s="12"/>
      <c r="AV299" s="9"/>
      <c r="AW299" s="12"/>
      <c r="AZ299" s="9"/>
      <c r="BA299" s="12"/>
      <c r="BD299" s="9"/>
      <c r="BE299" s="12"/>
      <c r="BH299" s="9"/>
      <c r="BI299" s="12"/>
      <c r="BL299" s="9"/>
      <c r="BM299" s="1"/>
      <c r="BN299" s="68">
        <v>4982.3</v>
      </c>
      <c r="BO299" s="69">
        <v>4534.1499999999996</v>
      </c>
      <c r="BP299" s="69">
        <v>60774.51</v>
      </c>
      <c r="BQ299" s="70">
        <f t="shared" si="87"/>
        <v>70290.960000000006</v>
      </c>
      <c r="BR299" s="68">
        <v>4839.2299999999996</v>
      </c>
      <c r="BS299" s="69">
        <v>7539.02</v>
      </c>
      <c r="BT299" s="69">
        <v>78711.3</v>
      </c>
      <c r="BU299" s="70">
        <f t="shared" si="88"/>
        <v>91089.55</v>
      </c>
      <c r="BV299" s="69">
        <v>4420.18</v>
      </c>
      <c r="BW299" s="69">
        <v>7842.84</v>
      </c>
      <c r="BX299" s="69">
        <v>84308.12</v>
      </c>
      <c r="BY299" s="70">
        <f t="shared" si="89"/>
        <v>96571.14</v>
      </c>
      <c r="BZ299" s="198">
        <v>2271.09</v>
      </c>
      <c r="CA299" s="201">
        <v>4428.8999999999996</v>
      </c>
      <c r="CB299" s="201">
        <v>34005.14</v>
      </c>
      <c r="CC299" s="200">
        <f t="shared" si="86"/>
        <v>40705.129999999997</v>
      </c>
      <c r="CD299" s="201">
        <v>6796.85</v>
      </c>
      <c r="CE299" s="201">
        <v>4326.88</v>
      </c>
      <c r="CF299" s="201">
        <v>30035.35</v>
      </c>
      <c r="CG299" s="200">
        <f t="shared" si="90"/>
        <v>41159.08</v>
      </c>
      <c r="CH299" s="201">
        <v>1420.73</v>
      </c>
      <c r="CI299" s="201">
        <v>6046.36</v>
      </c>
      <c r="CJ299" s="201">
        <v>6023.6</v>
      </c>
      <c r="CK299" s="203">
        <f t="shared" si="91"/>
        <v>13490.69</v>
      </c>
      <c r="CO299" s="9"/>
      <c r="CS299" s="9"/>
      <c r="CW299" s="9"/>
      <c r="DA299" s="9"/>
      <c r="DE299" s="9"/>
      <c r="DI299" s="9"/>
      <c r="DJ299" s="1"/>
      <c r="DK299" s="14">
        <v>2735.85</v>
      </c>
      <c r="DL299" s="14">
        <v>3653.68</v>
      </c>
      <c r="DM299" s="14">
        <v>1113.2</v>
      </c>
      <c r="DN299" s="14">
        <v>3607.58</v>
      </c>
      <c r="DO299" s="14">
        <v>7668.22</v>
      </c>
      <c r="DP299" s="14">
        <v>6798.75</v>
      </c>
      <c r="DQ299" s="14"/>
      <c r="DR299" s="14"/>
      <c r="DS299" s="14"/>
      <c r="DT299" s="14"/>
      <c r="DU299" s="14"/>
      <c r="DV299" s="14"/>
      <c r="DW299" s="1"/>
      <c r="DX299" s="12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9"/>
      <c r="EJ299" s="1"/>
      <c r="EK299" s="14">
        <v>10</v>
      </c>
      <c r="EL299" s="14">
        <v>16</v>
      </c>
      <c r="EM299" s="14">
        <v>9</v>
      </c>
      <c r="EN299" s="14">
        <v>14</v>
      </c>
      <c r="EO299" s="14">
        <v>21</v>
      </c>
      <c r="EP299" s="14">
        <v>23</v>
      </c>
      <c r="EQ299" s="14"/>
      <c r="ER299" s="14"/>
      <c r="ES299" s="14"/>
      <c r="EU299" s="14"/>
      <c r="EW299" s="1"/>
      <c r="EX299" s="14">
        <v>2727.53</v>
      </c>
      <c r="EY299" s="14">
        <v>3643.83</v>
      </c>
      <c r="EZ299" s="14">
        <v>1109.1300000000001</v>
      </c>
      <c r="FA299" s="14">
        <v>3607.58</v>
      </c>
      <c r="FB299" s="14">
        <v>7668.22</v>
      </c>
      <c r="FC299" s="14">
        <v>6798.75</v>
      </c>
      <c r="FD299" s="14"/>
      <c r="FE299" s="14"/>
      <c r="FF299" s="14"/>
      <c r="FH299" s="14"/>
      <c r="FJ299" s="1"/>
      <c r="FK299" s="14">
        <v>-1764.49</v>
      </c>
      <c r="FL299" s="14">
        <v>-2457.39</v>
      </c>
      <c r="FM299" s="14">
        <v>-5700.93</v>
      </c>
      <c r="FN299" s="14">
        <v>-1732.49</v>
      </c>
      <c r="FO299" s="14">
        <v>-1289.6500000000001</v>
      </c>
      <c r="FP299" s="14">
        <v>-2520.52</v>
      </c>
      <c r="FQ299" s="14"/>
      <c r="FR299" s="14"/>
      <c r="FS299" s="14"/>
      <c r="FT299" s="12"/>
      <c r="FU299" s="14"/>
      <c r="FV299" s="9"/>
    </row>
    <row r="300" spans="1:178" ht="14.65" thickBot="1" x14ac:dyDescent="0.5">
      <c r="A300" s="24" t="s">
        <v>122</v>
      </c>
      <c r="B300" s="9" t="s">
        <v>144</v>
      </c>
      <c r="C300" s="1"/>
      <c r="D300" s="14">
        <v>2693</v>
      </c>
      <c r="E300" s="14">
        <v>2971</v>
      </c>
      <c r="F300" s="65">
        <v>2624</v>
      </c>
      <c r="G300" s="158">
        <v>2339</v>
      </c>
      <c r="H300" s="158">
        <v>2578</v>
      </c>
      <c r="I300" s="158">
        <v>2133</v>
      </c>
      <c r="J300" s="14"/>
      <c r="K300" s="14"/>
      <c r="L300" s="14"/>
      <c r="M300" s="14"/>
      <c r="N300" s="14"/>
      <c r="O300" s="14"/>
      <c r="P300" s="1"/>
      <c r="Q300" s="68">
        <v>143764.75</v>
      </c>
      <c r="R300" s="69">
        <v>136618.82</v>
      </c>
      <c r="S300" s="69">
        <v>721508.5</v>
      </c>
      <c r="T300" s="70">
        <f t="shared" si="80"/>
        <v>1001892.0700000001</v>
      </c>
      <c r="U300" s="68">
        <v>169788.89</v>
      </c>
      <c r="V300" s="69">
        <v>180518.82</v>
      </c>
      <c r="W300" s="69">
        <v>927982.23</v>
      </c>
      <c r="X300" s="70">
        <f t="shared" si="81"/>
        <v>1278289.94</v>
      </c>
      <c r="Y300" s="68">
        <v>125442.07</v>
      </c>
      <c r="Z300" s="69">
        <v>158262.34</v>
      </c>
      <c r="AA300" s="69">
        <v>1023295.31</v>
      </c>
      <c r="AB300" s="70">
        <f t="shared" si="82"/>
        <v>1306999.7200000002</v>
      </c>
      <c r="AC300" s="166">
        <v>129718.83</v>
      </c>
      <c r="AD300" s="167">
        <v>106587.22</v>
      </c>
      <c r="AE300" s="167">
        <v>796458.3</v>
      </c>
      <c r="AF300" s="168">
        <f t="shared" si="83"/>
        <v>1032764.3500000001</v>
      </c>
      <c r="AG300" s="12">
        <v>124248.79</v>
      </c>
      <c r="AH300" s="85">
        <v>139883.29999999999</v>
      </c>
      <c r="AI300" s="85">
        <v>835293.99</v>
      </c>
      <c r="AJ300" s="168">
        <f t="shared" si="84"/>
        <v>1099426.08</v>
      </c>
      <c r="AK300" s="167">
        <f>66159.74+12.45</f>
        <v>66172.19</v>
      </c>
      <c r="AL300" s="167">
        <v>104695.67999999999</v>
      </c>
      <c r="AM300" s="167">
        <v>623308.30000000005</v>
      </c>
      <c r="AN300" s="168">
        <f t="shared" si="85"/>
        <v>794176.17</v>
      </c>
      <c r="AO300" s="12"/>
      <c r="AR300" s="9"/>
      <c r="AS300" s="12"/>
      <c r="AV300" s="9"/>
      <c r="AW300" s="12"/>
      <c r="AZ300" s="9"/>
      <c r="BA300" s="12"/>
      <c r="BD300" s="9"/>
      <c r="BE300" s="12"/>
      <c r="BH300" s="9"/>
      <c r="BI300" s="12"/>
      <c r="BL300" s="9"/>
      <c r="BM300" s="1"/>
      <c r="BN300" s="68">
        <v>30064.71</v>
      </c>
      <c r="BO300" s="69">
        <v>48099.93</v>
      </c>
      <c r="BP300" s="69">
        <v>424033.76</v>
      </c>
      <c r="BQ300" s="70">
        <f t="shared" si="87"/>
        <v>502198.4</v>
      </c>
      <c r="BR300" s="68">
        <v>26510.84</v>
      </c>
      <c r="BS300" s="69">
        <v>65040.86</v>
      </c>
      <c r="BT300" s="69">
        <v>512195.43</v>
      </c>
      <c r="BU300" s="70">
        <f t="shared" si="88"/>
        <v>603747.13</v>
      </c>
      <c r="BV300" s="69">
        <v>21400.240000000002</v>
      </c>
      <c r="BW300" s="69">
        <v>46002.87</v>
      </c>
      <c r="BX300" s="69">
        <v>526780.31000000006</v>
      </c>
      <c r="BY300" s="70">
        <f t="shared" si="89"/>
        <v>594183.42000000004</v>
      </c>
      <c r="BZ300" s="198">
        <v>35054.18</v>
      </c>
      <c r="CA300" s="201">
        <v>21348.87</v>
      </c>
      <c r="CB300" s="201">
        <v>259543</v>
      </c>
      <c r="CC300" s="200">
        <f t="shared" si="86"/>
        <v>315946.05</v>
      </c>
      <c r="CD300" s="201">
        <v>33159.06</v>
      </c>
      <c r="CE300" s="201">
        <v>54073.11</v>
      </c>
      <c r="CF300" s="201">
        <v>243123.59</v>
      </c>
      <c r="CG300" s="200">
        <f t="shared" si="90"/>
        <v>330355.76</v>
      </c>
      <c r="CH300" s="201">
        <v>10142.5</v>
      </c>
      <c r="CI300" s="201">
        <v>34185.75</v>
      </c>
      <c r="CJ300" s="201">
        <v>70602.25</v>
      </c>
      <c r="CK300" s="203">
        <f t="shared" si="91"/>
        <v>114930.5</v>
      </c>
      <c r="CO300" s="9"/>
      <c r="CS300" s="9"/>
      <c r="CW300" s="9"/>
      <c r="DA300" s="9"/>
      <c r="DE300" s="9"/>
      <c r="DI300" s="9"/>
      <c r="DJ300" s="1"/>
      <c r="DK300" s="14">
        <v>11976.85</v>
      </c>
      <c r="DL300" s="14">
        <v>8754.16</v>
      </c>
      <c r="DM300" s="14">
        <v>8511.41</v>
      </c>
      <c r="DN300" s="14">
        <v>11966.89</v>
      </c>
      <c r="DO300" s="14">
        <v>8400.7800000000007</v>
      </c>
      <c r="DP300" s="14">
        <v>23155.02</v>
      </c>
      <c r="DQ300" s="14"/>
      <c r="DR300" s="14"/>
      <c r="DS300" s="14"/>
      <c r="DT300" s="14"/>
      <c r="DU300" s="14"/>
      <c r="DV300" s="14"/>
      <c r="DW300" s="1"/>
      <c r="DX300" s="12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9"/>
      <c r="EJ300" s="1"/>
      <c r="EK300" s="14">
        <v>29</v>
      </c>
      <c r="EL300" s="14">
        <v>22</v>
      </c>
      <c r="EM300" s="14">
        <v>21</v>
      </c>
      <c r="EN300" s="14">
        <v>47</v>
      </c>
      <c r="EO300" s="14">
        <v>34</v>
      </c>
      <c r="EP300" s="14">
        <v>48</v>
      </c>
      <c r="EQ300" s="14"/>
      <c r="ER300" s="14"/>
      <c r="ES300" s="14"/>
      <c r="EU300" s="14"/>
      <c r="EW300" s="1"/>
      <c r="EX300" s="14">
        <v>11976.85</v>
      </c>
      <c r="EY300" s="14">
        <v>8745.89</v>
      </c>
      <c r="EZ300" s="14">
        <v>8511.41</v>
      </c>
      <c r="FA300" s="14">
        <v>11952.62</v>
      </c>
      <c r="FB300" s="14">
        <v>8400.7800000000007</v>
      </c>
      <c r="FC300" s="14">
        <v>23155.02</v>
      </c>
      <c r="FD300" s="14"/>
      <c r="FE300" s="14"/>
      <c r="FF300" s="14"/>
      <c r="FH300" s="14"/>
      <c r="FJ300" s="1"/>
      <c r="FK300" s="14">
        <v>-6078.83</v>
      </c>
      <c r="FL300" s="14">
        <v>-9912.08</v>
      </c>
      <c r="FM300" s="14">
        <v>-12582.96</v>
      </c>
      <c r="FN300" s="14">
        <v>-9267.24</v>
      </c>
      <c r="FO300" s="14">
        <v>-6316.15</v>
      </c>
      <c r="FP300" s="14">
        <v>-4169.3100000000004</v>
      </c>
      <c r="FQ300" s="14"/>
      <c r="FR300" s="14"/>
      <c r="FS300" s="14"/>
      <c r="FT300" s="12"/>
      <c r="FU300" s="14"/>
      <c r="FV300" s="9"/>
    </row>
    <row r="301" spans="1:178" ht="14.65" thickBot="1" x14ac:dyDescent="0.5">
      <c r="A301" s="24" t="s">
        <v>123</v>
      </c>
      <c r="B301" s="9" t="s">
        <v>144</v>
      </c>
      <c r="C301" s="1"/>
      <c r="D301" s="14">
        <v>1575</v>
      </c>
      <c r="E301" s="14">
        <v>1786</v>
      </c>
      <c r="F301" s="65">
        <v>1544</v>
      </c>
      <c r="G301" s="158">
        <v>1455</v>
      </c>
      <c r="H301" s="158">
        <v>1583</v>
      </c>
      <c r="I301" s="158">
        <v>1383</v>
      </c>
      <c r="J301" s="14"/>
      <c r="K301" s="14"/>
      <c r="L301" s="14"/>
      <c r="M301" s="14"/>
      <c r="N301" s="14"/>
      <c r="O301" s="14"/>
      <c r="P301" s="1"/>
      <c r="Q301" s="68">
        <v>73088.600000000006</v>
      </c>
      <c r="R301" s="69">
        <v>62937.27</v>
      </c>
      <c r="S301" s="69">
        <v>281835.37</v>
      </c>
      <c r="T301" s="70">
        <f t="shared" si="80"/>
        <v>417861.24</v>
      </c>
      <c r="U301" s="68">
        <v>96209.69</v>
      </c>
      <c r="V301" s="69">
        <v>84727.45</v>
      </c>
      <c r="W301" s="69">
        <v>362950.22</v>
      </c>
      <c r="X301" s="70">
        <f t="shared" si="81"/>
        <v>543887.35999999999</v>
      </c>
      <c r="Y301" s="68">
        <v>70037.13</v>
      </c>
      <c r="Z301" s="69">
        <v>74135.009999999995</v>
      </c>
      <c r="AA301" s="69">
        <v>401537.68</v>
      </c>
      <c r="AB301" s="70">
        <f t="shared" si="82"/>
        <v>545709.82000000007</v>
      </c>
      <c r="AC301" s="166">
        <v>66350.740000000005</v>
      </c>
      <c r="AD301" s="167">
        <v>45547.38</v>
      </c>
      <c r="AE301" s="167">
        <v>344037.28</v>
      </c>
      <c r="AF301" s="168">
        <f t="shared" si="83"/>
        <v>455935.4</v>
      </c>
      <c r="AG301" s="12">
        <v>56154.46</v>
      </c>
      <c r="AH301" s="85">
        <v>69427.63</v>
      </c>
      <c r="AI301" s="85">
        <v>350796.12</v>
      </c>
      <c r="AJ301" s="168">
        <f t="shared" si="84"/>
        <v>476378.20999999996</v>
      </c>
      <c r="AK301" s="167">
        <v>36612.559999999998</v>
      </c>
      <c r="AL301" s="167">
        <v>38651.69</v>
      </c>
      <c r="AM301" s="167">
        <v>286032.26</v>
      </c>
      <c r="AN301" s="168">
        <f t="shared" si="85"/>
        <v>361296.51</v>
      </c>
      <c r="AO301" s="12"/>
      <c r="AR301" s="9"/>
      <c r="AS301" s="12"/>
      <c r="AV301" s="9"/>
      <c r="AW301" s="12"/>
      <c r="AZ301" s="9"/>
      <c r="BA301" s="12"/>
      <c r="BD301" s="9"/>
      <c r="BE301" s="12"/>
      <c r="BH301" s="9"/>
      <c r="BI301" s="12"/>
      <c r="BL301" s="9"/>
      <c r="BM301" s="1"/>
      <c r="BN301" s="68">
        <v>11625.78</v>
      </c>
      <c r="BO301" s="69">
        <v>19541.330000000002</v>
      </c>
      <c r="BP301" s="69">
        <v>128195.63</v>
      </c>
      <c r="BQ301" s="70">
        <f t="shared" si="87"/>
        <v>159362.74</v>
      </c>
      <c r="BR301" s="68">
        <v>7387.48</v>
      </c>
      <c r="BS301" s="69">
        <v>22069.66</v>
      </c>
      <c r="BT301" s="69">
        <v>173392.44</v>
      </c>
      <c r="BU301" s="70">
        <f t="shared" si="88"/>
        <v>202849.58000000002</v>
      </c>
      <c r="BV301" s="69">
        <v>7633.43</v>
      </c>
      <c r="BW301" s="69">
        <v>14162.03</v>
      </c>
      <c r="BX301" s="69">
        <v>179745.96</v>
      </c>
      <c r="BY301" s="70">
        <f t="shared" si="89"/>
        <v>201541.41999999998</v>
      </c>
      <c r="BZ301" s="198">
        <v>16868.36</v>
      </c>
      <c r="CA301" s="201">
        <v>5302.57</v>
      </c>
      <c r="CB301" s="201">
        <v>91868.71</v>
      </c>
      <c r="CC301" s="200">
        <f t="shared" si="86"/>
        <v>114039.64000000001</v>
      </c>
      <c r="CD301" s="201">
        <v>6481.52</v>
      </c>
      <c r="CE301" s="201">
        <v>25222.65</v>
      </c>
      <c r="CF301" s="201">
        <v>89245.63</v>
      </c>
      <c r="CG301" s="200">
        <f t="shared" si="90"/>
        <v>120949.8</v>
      </c>
      <c r="CH301" s="201">
        <v>4074.91</v>
      </c>
      <c r="CI301" s="201">
        <v>5011.33</v>
      </c>
      <c r="CJ301" s="201">
        <v>31138.1</v>
      </c>
      <c r="CK301" s="203">
        <f t="shared" si="91"/>
        <v>40224.339999999997</v>
      </c>
      <c r="CO301" s="9"/>
      <c r="CS301" s="9"/>
      <c r="CW301" s="9"/>
      <c r="DA301" s="9"/>
      <c r="DE301" s="9"/>
      <c r="DI301" s="9"/>
      <c r="DJ301" s="1"/>
      <c r="DK301" s="14">
        <v>6883.09</v>
      </c>
      <c r="DL301" s="14">
        <v>14702.37</v>
      </c>
      <c r="DM301" s="14">
        <v>5087.5</v>
      </c>
      <c r="DN301" s="14">
        <v>4928.8500000000004</v>
      </c>
      <c r="DO301" s="14">
        <v>4175.13</v>
      </c>
      <c r="DP301" s="14">
        <v>8014.8</v>
      </c>
      <c r="DQ301" s="14"/>
      <c r="DR301" s="14"/>
      <c r="DS301" s="14"/>
      <c r="DT301" s="14"/>
      <c r="DU301" s="14"/>
      <c r="DV301" s="14"/>
      <c r="DW301" s="1"/>
      <c r="DX301" s="12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9"/>
      <c r="EJ301" s="1"/>
      <c r="EK301" s="14">
        <v>24</v>
      </c>
      <c r="EL301" s="14">
        <v>28</v>
      </c>
      <c r="EM301" s="14">
        <v>16</v>
      </c>
      <c r="EN301" s="14">
        <v>22</v>
      </c>
      <c r="EO301" s="14">
        <v>17</v>
      </c>
      <c r="EP301" s="14">
        <v>19</v>
      </c>
      <c r="EQ301" s="14"/>
      <c r="ER301" s="14"/>
      <c r="ES301" s="14"/>
      <c r="EU301" s="14"/>
      <c r="EW301" s="1"/>
      <c r="EX301" s="14">
        <v>6870.84</v>
      </c>
      <c r="EY301" s="14">
        <v>14702.37</v>
      </c>
      <c r="EZ301" s="14">
        <v>5078.5</v>
      </c>
      <c r="FA301" s="14">
        <v>4928.8500000000004</v>
      </c>
      <c r="FB301" s="14">
        <v>4175.13</v>
      </c>
      <c r="FC301" s="14">
        <v>8014.8</v>
      </c>
      <c r="FD301" s="14"/>
      <c r="FE301" s="14"/>
      <c r="FF301" s="14"/>
      <c r="FH301" s="14"/>
      <c r="FJ301" s="1"/>
      <c r="FK301" s="14">
        <v>-2794.07</v>
      </c>
      <c r="FL301" s="14">
        <v>-2968.2</v>
      </c>
      <c r="FM301" s="14">
        <v>-6658.41</v>
      </c>
      <c r="FN301" s="14">
        <v>-1501.78</v>
      </c>
      <c r="FO301" s="14">
        <v>-1012.29</v>
      </c>
      <c r="FP301" s="14">
        <v>-1310.1400000000001</v>
      </c>
      <c r="FQ301" s="14"/>
      <c r="FR301" s="14"/>
      <c r="FS301" s="14"/>
      <c r="FT301" s="12"/>
      <c r="FU301" s="14"/>
      <c r="FV301" s="9"/>
    </row>
    <row r="302" spans="1:178" ht="14.65" thickBot="1" x14ac:dyDescent="0.5">
      <c r="A302" s="24" t="s">
        <v>124</v>
      </c>
      <c r="B302" s="9" t="s">
        <v>144</v>
      </c>
      <c r="C302" s="1"/>
      <c r="D302" s="14">
        <v>2612</v>
      </c>
      <c r="E302" s="14">
        <v>2829</v>
      </c>
      <c r="F302" s="65">
        <v>2487</v>
      </c>
      <c r="G302" s="158">
        <v>2105</v>
      </c>
      <c r="H302" s="158">
        <v>2432</v>
      </c>
      <c r="I302" s="158">
        <v>1867</v>
      </c>
      <c r="J302" s="14"/>
      <c r="K302" s="14"/>
      <c r="L302" s="14"/>
      <c r="M302" s="14"/>
      <c r="N302" s="14"/>
      <c r="O302" s="14"/>
      <c r="P302" s="1"/>
      <c r="Q302" s="68">
        <v>107744.28</v>
      </c>
      <c r="R302" s="69">
        <v>113277.53</v>
      </c>
      <c r="S302" s="69">
        <v>806302.03</v>
      </c>
      <c r="T302" s="70">
        <f t="shared" si="80"/>
        <v>1027323.8400000001</v>
      </c>
      <c r="U302" s="68">
        <v>129952.05</v>
      </c>
      <c r="V302" s="69">
        <v>157853.25</v>
      </c>
      <c r="W302" s="69">
        <v>997014.61</v>
      </c>
      <c r="X302" s="70">
        <f t="shared" si="81"/>
        <v>1284819.9099999999</v>
      </c>
      <c r="Y302" s="68">
        <v>97422.25</v>
      </c>
      <c r="Z302" s="69">
        <v>147327.82999999999</v>
      </c>
      <c r="AA302" s="69">
        <v>1062239.32</v>
      </c>
      <c r="AB302" s="70">
        <f t="shared" si="82"/>
        <v>1306989.4000000001</v>
      </c>
      <c r="AC302" s="166">
        <v>124291.88</v>
      </c>
      <c r="AD302" s="167">
        <v>93364.33</v>
      </c>
      <c r="AE302" s="167">
        <v>748541.52</v>
      </c>
      <c r="AF302" s="168">
        <f t="shared" si="83"/>
        <v>966197.73</v>
      </c>
      <c r="AG302" s="12">
        <v>112003.01</v>
      </c>
      <c r="AH302" s="85">
        <v>137416.71</v>
      </c>
      <c r="AI302" s="85">
        <v>787374.88</v>
      </c>
      <c r="AJ302" s="168">
        <f t="shared" si="84"/>
        <v>1036794.6</v>
      </c>
      <c r="AK302" s="167">
        <v>45053.64</v>
      </c>
      <c r="AL302" s="167">
        <v>91810.02</v>
      </c>
      <c r="AM302" s="167">
        <v>585942.57999999996</v>
      </c>
      <c r="AN302" s="168">
        <f t="shared" si="85"/>
        <v>722806.24</v>
      </c>
      <c r="AO302" s="12"/>
      <c r="AR302" s="9"/>
      <c r="AS302" s="12"/>
      <c r="AV302" s="9"/>
      <c r="AW302" s="12"/>
      <c r="AZ302" s="9"/>
      <c r="BA302" s="12"/>
      <c r="BD302" s="9"/>
      <c r="BE302" s="12"/>
      <c r="BH302" s="9"/>
      <c r="BI302" s="12"/>
      <c r="BL302" s="9"/>
      <c r="BM302" s="1"/>
      <c r="BN302" s="68">
        <v>30402.37</v>
      </c>
      <c r="BO302" s="69">
        <v>50029.16</v>
      </c>
      <c r="BP302" s="69">
        <v>530465.48</v>
      </c>
      <c r="BQ302" s="70">
        <f t="shared" si="87"/>
        <v>610897.01</v>
      </c>
      <c r="BR302" s="68">
        <v>35081.35</v>
      </c>
      <c r="BS302" s="69">
        <v>66842.28</v>
      </c>
      <c r="BT302" s="69">
        <v>49234.83</v>
      </c>
      <c r="BU302" s="70">
        <f t="shared" si="88"/>
        <v>151158.46000000002</v>
      </c>
      <c r="BV302" s="69">
        <v>25111.95</v>
      </c>
      <c r="BW302" s="69">
        <v>62406.17</v>
      </c>
      <c r="BX302" s="69">
        <v>55846.149999999994</v>
      </c>
      <c r="BY302" s="70">
        <f t="shared" si="89"/>
        <v>143364.26999999999</v>
      </c>
      <c r="BZ302" s="198">
        <v>53755.7</v>
      </c>
      <c r="CA302" s="201">
        <v>24662.71</v>
      </c>
      <c r="CB302" s="201">
        <v>275627.89</v>
      </c>
      <c r="CC302" s="200">
        <f t="shared" si="86"/>
        <v>354046.30000000005</v>
      </c>
      <c r="CD302" s="201">
        <v>40061.29</v>
      </c>
      <c r="CE302" s="201">
        <v>73656.56</v>
      </c>
      <c r="CF302" s="201">
        <v>286675.28000000003</v>
      </c>
      <c r="CG302" s="200">
        <f t="shared" si="90"/>
        <v>400393.13</v>
      </c>
      <c r="CH302" s="201">
        <v>7965.2</v>
      </c>
      <c r="CI302" s="201">
        <v>34954.959999999999</v>
      </c>
      <c r="CJ302" s="201">
        <v>108792.82</v>
      </c>
      <c r="CK302" s="203">
        <f t="shared" si="91"/>
        <v>151712.98000000001</v>
      </c>
      <c r="CO302" s="9"/>
      <c r="CS302" s="9"/>
      <c r="CW302" s="9"/>
      <c r="DA302" s="9"/>
      <c r="DE302" s="9"/>
      <c r="DI302" s="9"/>
      <c r="DJ302" s="1"/>
      <c r="DK302" s="14">
        <v>8451.7800000000007</v>
      </c>
      <c r="DL302" s="14">
        <v>12213.12</v>
      </c>
      <c r="DM302" s="14">
        <v>11832.26</v>
      </c>
      <c r="DN302" s="14">
        <v>16501.36</v>
      </c>
      <c r="DO302" s="14">
        <v>15344.35</v>
      </c>
      <c r="DP302" s="14">
        <v>23209.9</v>
      </c>
      <c r="DQ302" s="14"/>
      <c r="DR302" s="14"/>
      <c r="DS302" s="14"/>
      <c r="DT302" s="14"/>
      <c r="DU302" s="14"/>
      <c r="DV302" s="14"/>
      <c r="DW302" s="1"/>
      <c r="DX302" s="12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9"/>
      <c r="EJ302" s="1"/>
      <c r="EK302" s="14">
        <v>34</v>
      </c>
      <c r="EL302" s="14">
        <v>32</v>
      </c>
      <c r="EM302" s="14">
        <v>34</v>
      </c>
      <c r="EN302" s="14">
        <v>58</v>
      </c>
      <c r="EO302" s="14">
        <v>35</v>
      </c>
      <c r="EP302" s="14">
        <v>61</v>
      </c>
      <c r="EQ302" s="14"/>
      <c r="ER302" s="14"/>
      <c r="ES302" s="14"/>
      <c r="EU302" s="14"/>
      <c r="EW302" s="1"/>
      <c r="EX302" s="14">
        <v>8431.5300000000007</v>
      </c>
      <c r="EY302" s="14">
        <v>12213.12</v>
      </c>
      <c r="EZ302" s="14">
        <v>11801.34</v>
      </c>
      <c r="FA302" s="14">
        <v>16488.21</v>
      </c>
      <c r="FB302" s="14">
        <v>15340.38</v>
      </c>
      <c r="FC302" s="14">
        <v>23209.9</v>
      </c>
      <c r="FD302" s="14"/>
      <c r="FE302" s="14"/>
      <c r="FF302" s="14"/>
      <c r="FH302" s="14"/>
      <c r="FJ302" s="1"/>
      <c r="FK302" s="14">
        <v>-4099.63</v>
      </c>
      <c r="FL302" s="14">
        <v>-5864.98</v>
      </c>
      <c r="FM302" s="16">
        <v>-15937.95</v>
      </c>
      <c r="FN302" s="16">
        <v>-12557.95</v>
      </c>
      <c r="FO302" s="16">
        <v>-8101.73</v>
      </c>
      <c r="FP302" s="16">
        <v>-5873.35</v>
      </c>
      <c r="FQ302" s="16"/>
      <c r="FR302" s="16"/>
      <c r="FS302" s="16"/>
      <c r="FT302" s="12"/>
      <c r="FU302" s="14"/>
      <c r="FV302" s="9"/>
    </row>
    <row r="303" spans="1:178" ht="14.65" thickBot="1" x14ac:dyDescent="0.5">
      <c r="A303" s="24" t="s">
        <v>125</v>
      </c>
      <c r="B303" s="9" t="s">
        <v>144</v>
      </c>
      <c r="C303" s="1"/>
      <c r="D303" s="14">
        <v>2867</v>
      </c>
      <c r="E303" s="14">
        <v>2736</v>
      </c>
      <c r="F303" s="65">
        <v>2442</v>
      </c>
      <c r="G303" s="158">
        <v>2262</v>
      </c>
      <c r="H303" s="158">
        <v>2859</v>
      </c>
      <c r="I303" s="158">
        <v>2353</v>
      </c>
      <c r="J303" s="14"/>
      <c r="K303" s="14"/>
      <c r="L303" s="14"/>
      <c r="M303" s="14"/>
      <c r="N303" s="14"/>
      <c r="O303" s="14"/>
      <c r="P303" s="1"/>
      <c r="Q303" s="68">
        <v>161867.42000000001</v>
      </c>
      <c r="R303" s="69">
        <v>125047.65</v>
      </c>
      <c r="S303" s="69">
        <v>639663.5</v>
      </c>
      <c r="T303" s="70">
        <f t="shared" si="80"/>
        <v>926578.57000000007</v>
      </c>
      <c r="U303" s="68">
        <v>151576.99</v>
      </c>
      <c r="V303" s="69">
        <v>139937.43</v>
      </c>
      <c r="W303" s="69">
        <v>723614.35</v>
      </c>
      <c r="X303" s="70">
        <f t="shared" si="81"/>
        <v>1015128.77</v>
      </c>
      <c r="Y303" s="68">
        <v>111956.48</v>
      </c>
      <c r="Z303" s="69">
        <v>99760.72</v>
      </c>
      <c r="AA303" s="69">
        <v>827454.16</v>
      </c>
      <c r="AB303" s="70">
        <f t="shared" si="82"/>
        <v>1039171.3600000001</v>
      </c>
      <c r="AC303" s="166">
        <v>132163.24</v>
      </c>
      <c r="AD303" s="167">
        <v>88105.63</v>
      </c>
      <c r="AE303" s="167">
        <v>702584.19</v>
      </c>
      <c r="AF303" s="168">
        <f t="shared" si="83"/>
        <v>922853.05999999994</v>
      </c>
      <c r="AG303" s="12">
        <v>121464.95</v>
      </c>
      <c r="AH303" s="85">
        <v>156374.46</v>
      </c>
      <c r="AI303" s="85">
        <v>754270.56</v>
      </c>
      <c r="AJ303" s="168">
        <f t="shared" si="84"/>
        <v>1032109.97</v>
      </c>
      <c r="AK303" s="167">
        <v>69280.509999999995</v>
      </c>
      <c r="AL303" s="167">
        <v>86442.48</v>
      </c>
      <c r="AM303" s="167">
        <v>599929.97</v>
      </c>
      <c r="AN303" s="168">
        <f t="shared" si="85"/>
        <v>755652.96</v>
      </c>
      <c r="AO303" s="12"/>
      <c r="AR303" s="9"/>
      <c r="AS303" s="12"/>
      <c r="AV303" s="9"/>
      <c r="AW303" s="12"/>
      <c r="AZ303" s="9"/>
      <c r="BA303" s="12"/>
      <c r="BD303" s="9"/>
      <c r="BE303" s="12"/>
      <c r="BH303" s="9"/>
      <c r="BI303" s="12"/>
      <c r="BL303" s="9"/>
      <c r="BM303" s="1"/>
      <c r="BN303" s="68">
        <v>26051.33</v>
      </c>
      <c r="BO303" s="69">
        <v>36330.019999999997</v>
      </c>
      <c r="BP303" s="69">
        <v>345577.79</v>
      </c>
      <c r="BQ303" s="70">
        <f t="shared" si="87"/>
        <v>407959.13999999996</v>
      </c>
      <c r="BR303" s="68">
        <v>22986.58</v>
      </c>
      <c r="BS303" s="69">
        <v>35077.660000000003</v>
      </c>
      <c r="BT303" s="69">
        <v>392129.98</v>
      </c>
      <c r="BU303" s="70">
        <f t="shared" si="88"/>
        <v>450194.22</v>
      </c>
      <c r="BV303" s="69">
        <v>16971.009999999998</v>
      </c>
      <c r="BW303" s="69">
        <v>27861.41</v>
      </c>
      <c r="BX303" s="69">
        <v>399374.95</v>
      </c>
      <c r="BY303" s="70">
        <f t="shared" si="89"/>
        <v>444207.37</v>
      </c>
      <c r="BZ303" s="198">
        <v>27226.43</v>
      </c>
      <c r="CA303" s="201">
        <v>11969.73</v>
      </c>
      <c r="CB303" s="201">
        <v>231421.49</v>
      </c>
      <c r="CC303" s="200">
        <f t="shared" si="86"/>
        <v>270617.65000000002</v>
      </c>
      <c r="CD303" s="201">
        <v>17437.53</v>
      </c>
      <c r="CE303" s="201">
        <v>49308.22</v>
      </c>
      <c r="CF303" s="201">
        <v>232561.24</v>
      </c>
      <c r="CG303" s="200">
        <f t="shared" si="90"/>
        <v>299306.99</v>
      </c>
      <c r="CH303" s="201">
        <v>7949.86</v>
      </c>
      <c r="CI303" s="201">
        <v>12801.78</v>
      </c>
      <c r="CJ303" s="201">
        <v>73257.27</v>
      </c>
      <c r="CK303" s="203">
        <f t="shared" si="91"/>
        <v>94008.91</v>
      </c>
      <c r="CO303" s="9"/>
      <c r="CS303" s="9"/>
      <c r="CW303" s="9"/>
      <c r="DA303" s="9"/>
      <c r="DE303" s="9"/>
      <c r="DI303" s="9"/>
      <c r="DJ303" s="1"/>
      <c r="DK303" s="14">
        <v>5771.17</v>
      </c>
      <c r="DL303" s="14">
        <v>7569.65</v>
      </c>
      <c r="DM303" s="14">
        <v>5437.37</v>
      </c>
      <c r="DN303" s="14">
        <v>16792.830000000002</v>
      </c>
      <c r="DO303" s="14">
        <v>13694.18</v>
      </c>
      <c r="DP303" s="14">
        <v>13431.92</v>
      </c>
      <c r="DQ303" s="14"/>
      <c r="DR303" s="14"/>
      <c r="DS303" s="14"/>
      <c r="DT303" s="14"/>
      <c r="DU303" s="14"/>
      <c r="DV303" s="14"/>
      <c r="DW303" s="1"/>
      <c r="DX303" s="12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9"/>
      <c r="EJ303" s="1"/>
      <c r="EK303" s="14">
        <v>20</v>
      </c>
      <c r="EL303" s="14">
        <v>29</v>
      </c>
      <c r="EM303" s="14">
        <v>23</v>
      </c>
      <c r="EN303" s="14">
        <v>51</v>
      </c>
      <c r="EO303" s="14">
        <v>36</v>
      </c>
      <c r="EP303" s="14">
        <v>40</v>
      </c>
      <c r="EQ303" s="14"/>
      <c r="ER303" s="14"/>
      <c r="ES303" s="14"/>
      <c r="EU303" s="14"/>
      <c r="EW303" s="1"/>
      <c r="EX303" s="14">
        <v>5771.17</v>
      </c>
      <c r="EY303" s="14">
        <v>7569.65</v>
      </c>
      <c r="EZ303" s="14">
        <v>5426.24</v>
      </c>
      <c r="FA303" s="14">
        <v>16787.830000000002</v>
      </c>
      <c r="FB303" s="14">
        <v>13694.18</v>
      </c>
      <c r="FC303" s="14">
        <v>13419.46</v>
      </c>
      <c r="FD303" s="14"/>
      <c r="FE303" s="14"/>
      <c r="FF303" s="14"/>
      <c r="FH303" s="14"/>
      <c r="FJ303" s="1"/>
      <c r="FK303" s="14">
        <v>-8519.6200000000008</v>
      </c>
      <c r="FL303" s="14">
        <v>-7938.34</v>
      </c>
      <c r="FM303" s="14">
        <v>-10369.75</v>
      </c>
      <c r="FN303" s="14">
        <v>-9465.36</v>
      </c>
      <c r="FO303" s="14">
        <v>-3759.74</v>
      </c>
      <c r="FP303" s="14">
        <v>-8745.9599999999991</v>
      </c>
      <c r="FQ303" s="14"/>
      <c r="FR303" s="14"/>
      <c r="FS303" s="14"/>
      <c r="FT303" s="12"/>
      <c r="FU303" s="14"/>
      <c r="FV303" s="9"/>
    </row>
    <row r="304" spans="1:178" ht="14.65" thickBot="1" x14ac:dyDescent="0.5">
      <c r="A304" s="24" t="s">
        <v>126</v>
      </c>
      <c r="B304" s="9" t="s">
        <v>144</v>
      </c>
      <c r="C304" s="1"/>
      <c r="D304" s="14">
        <v>1354</v>
      </c>
      <c r="E304" s="14">
        <v>1364</v>
      </c>
      <c r="F304" s="65">
        <v>1181</v>
      </c>
      <c r="G304" s="158">
        <v>1262</v>
      </c>
      <c r="H304" s="158">
        <v>1345</v>
      </c>
      <c r="I304" s="158">
        <v>1139</v>
      </c>
      <c r="J304" s="14"/>
      <c r="K304" s="14"/>
      <c r="L304" s="14"/>
      <c r="M304" s="14"/>
      <c r="N304" s="14"/>
      <c r="O304" s="14"/>
      <c r="P304" s="1"/>
      <c r="Q304" s="68">
        <v>78835.5</v>
      </c>
      <c r="R304" s="69">
        <v>59224.25</v>
      </c>
      <c r="S304" s="69">
        <v>320212.03999999998</v>
      </c>
      <c r="T304" s="70">
        <f t="shared" si="80"/>
        <v>458271.79</v>
      </c>
      <c r="U304" s="68">
        <v>80471.56</v>
      </c>
      <c r="V304" s="69">
        <v>74649.62</v>
      </c>
      <c r="W304" s="69">
        <v>387517.81</v>
      </c>
      <c r="X304" s="70">
        <f t="shared" si="81"/>
        <v>542638.99</v>
      </c>
      <c r="Y304" s="68">
        <v>53926.46</v>
      </c>
      <c r="Z304" s="69">
        <v>63560.79</v>
      </c>
      <c r="AA304" s="69">
        <v>413222.55</v>
      </c>
      <c r="AB304" s="70">
        <f t="shared" si="82"/>
        <v>530709.80000000005</v>
      </c>
      <c r="AC304" s="166">
        <v>87194.240000000005</v>
      </c>
      <c r="AD304" s="167">
        <v>49386.31</v>
      </c>
      <c r="AE304" s="167">
        <v>337560.71</v>
      </c>
      <c r="AF304" s="168">
        <f t="shared" si="83"/>
        <v>474141.26</v>
      </c>
      <c r="AG304" s="12">
        <v>61007.34</v>
      </c>
      <c r="AH304" s="85">
        <v>73189.3</v>
      </c>
      <c r="AI304" s="85">
        <v>349514.21</v>
      </c>
      <c r="AJ304" s="168">
        <f t="shared" si="84"/>
        <v>483710.85000000003</v>
      </c>
      <c r="AK304" s="167">
        <v>38348.65</v>
      </c>
      <c r="AL304" s="167">
        <v>40627.879999999997</v>
      </c>
      <c r="AM304" s="167">
        <v>273723.93</v>
      </c>
      <c r="AN304" s="168">
        <f t="shared" si="85"/>
        <v>352700.45999999996</v>
      </c>
      <c r="AO304" s="12"/>
      <c r="AR304" s="9"/>
      <c r="AS304" s="12"/>
      <c r="AV304" s="9"/>
      <c r="AW304" s="12"/>
      <c r="AZ304" s="9"/>
      <c r="BA304" s="12"/>
      <c r="BD304" s="9"/>
      <c r="BE304" s="12"/>
      <c r="BH304" s="9"/>
      <c r="BI304" s="12"/>
      <c r="BL304" s="9"/>
      <c r="BM304" s="1"/>
      <c r="BN304" s="68">
        <v>12358.53</v>
      </c>
      <c r="BO304" s="69">
        <v>18492.75</v>
      </c>
      <c r="BP304" s="69">
        <v>164425.56</v>
      </c>
      <c r="BQ304" s="70">
        <f t="shared" si="87"/>
        <v>195276.84</v>
      </c>
      <c r="BR304" s="68">
        <v>13314.18</v>
      </c>
      <c r="BS304" s="69">
        <v>18759.22</v>
      </c>
      <c r="BT304" s="69">
        <v>194085.21</v>
      </c>
      <c r="BU304" s="70">
        <f t="shared" si="88"/>
        <v>226158.61</v>
      </c>
      <c r="BV304" s="69">
        <v>7620.79</v>
      </c>
      <c r="BW304" s="69">
        <v>15241.06</v>
      </c>
      <c r="BX304" s="69">
        <v>187698.42</v>
      </c>
      <c r="BY304" s="70">
        <f t="shared" si="89"/>
        <v>210560.27000000002</v>
      </c>
      <c r="BZ304" s="198">
        <v>21347.49</v>
      </c>
      <c r="CA304" s="201">
        <v>7730.65</v>
      </c>
      <c r="CB304" s="201">
        <v>94671.09</v>
      </c>
      <c r="CC304" s="200">
        <f t="shared" si="86"/>
        <v>123749.23</v>
      </c>
      <c r="CD304" s="201">
        <v>7870.62</v>
      </c>
      <c r="CE304" s="201">
        <v>28562.13</v>
      </c>
      <c r="CF304" s="201">
        <v>95539.95</v>
      </c>
      <c r="CG304" s="200">
        <f t="shared" si="90"/>
        <v>131972.70000000001</v>
      </c>
      <c r="CH304" s="201">
        <v>4671.58</v>
      </c>
      <c r="CI304" s="201">
        <v>7445.86</v>
      </c>
      <c r="CJ304" s="201">
        <v>39750.620000000003</v>
      </c>
      <c r="CK304" s="203">
        <f t="shared" si="91"/>
        <v>51868.06</v>
      </c>
      <c r="CO304" s="9"/>
      <c r="CS304" s="9"/>
      <c r="CW304" s="9"/>
      <c r="DA304" s="9"/>
      <c r="DE304" s="9"/>
      <c r="DI304" s="9"/>
      <c r="DJ304" s="1"/>
      <c r="DK304" s="14">
        <v>4084.87</v>
      </c>
      <c r="DL304" s="14">
        <v>3665.14</v>
      </c>
      <c r="DM304" s="14">
        <v>4944.3100000000004</v>
      </c>
      <c r="DN304" s="14">
        <v>5374.53</v>
      </c>
      <c r="DO304" s="14">
        <v>4624.16</v>
      </c>
      <c r="DP304" s="14">
        <v>7087.48</v>
      </c>
      <c r="DQ304" s="14"/>
      <c r="DR304" s="14"/>
      <c r="DS304" s="14"/>
      <c r="DT304" s="14"/>
      <c r="DU304" s="14"/>
      <c r="DV304" s="14"/>
      <c r="DW304" s="1"/>
      <c r="DX304" s="12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9"/>
      <c r="EJ304" s="1"/>
      <c r="EK304" s="14">
        <v>16</v>
      </c>
      <c r="EL304" s="14">
        <v>9</v>
      </c>
      <c r="EM304" s="14">
        <v>12</v>
      </c>
      <c r="EN304" s="14">
        <v>21</v>
      </c>
      <c r="EO304" s="14">
        <v>14</v>
      </c>
      <c r="EP304" s="14">
        <v>25</v>
      </c>
      <c r="EQ304" s="14"/>
      <c r="ER304" s="14"/>
      <c r="ES304" s="14"/>
      <c r="EU304" s="14"/>
      <c r="EW304" s="1"/>
      <c r="EX304" s="14">
        <v>4072.03</v>
      </c>
      <c r="EY304" s="14">
        <v>3654.25</v>
      </c>
      <c r="EZ304" s="14">
        <v>4944.3100000000004</v>
      </c>
      <c r="FA304" s="14">
        <v>5374.53</v>
      </c>
      <c r="FB304" s="14">
        <v>4624.16</v>
      </c>
      <c r="FC304" s="14">
        <v>7087.48</v>
      </c>
      <c r="FD304" s="14"/>
      <c r="FE304" s="14"/>
      <c r="FF304" s="14"/>
      <c r="FH304" s="14"/>
      <c r="FJ304" s="1"/>
      <c r="FK304" s="14">
        <v>-1137.3800000000001</v>
      </c>
      <c r="FL304" s="14">
        <v>-3980.58</v>
      </c>
      <c r="FM304" s="14">
        <v>-6605.14</v>
      </c>
      <c r="FN304" s="14">
        <v>-3215.34</v>
      </c>
      <c r="FO304" s="14">
        <v>-2809</v>
      </c>
      <c r="FP304" s="14">
        <v>-1516.64</v>
      </c>
      <c r="FQ304" s="14"/>
      <c r="FR304" s="14"/>
      <c r="FS304" s="14"/>
      <c r="FT304" s="12"/>
      <c r="FU304" s="14"/>
      <c r="FV304" s="9"/>
    </row>
    <row r="305" spans="1:178" ht="14.65" thickBot="1" x14ac:dyDescent="0.5">
      <c r="A305" s="24" t="s">
        <v>127</v>
      </c>
      <c r="B305" s="9" t="s">
        <v>144</v>
      </c>
      <c r="C305" s="1"/>
      <c r="D305" s="14">
        <v>1203</v>
      </c>
      <c r="E305" s="14">
        <v>1362</v>
      </c>
      <c r="F305" s="65">
        <v>1127</v>
      </c>
      <c r="G305" s="158">
        <v>1168</v>
      </c>
      <c r="H305" s="158">
        <v>1247</v>
      </c>
      <c r="I305" s="158">
        <v>1099</v>
      </c>
      <c r="J305" s="14"/>
      <c r="K305" s="14"/>
      <c r="L305" s="14"/>
      <c r="M305" s="14"/>
      <c r="N305" s="14"/>
      <c r="O305" s="14"/>
      <c r="P305" s="1"/>
      <c r="Q305" s="68">
        <v>59822.47</v>
      </c>
      <c r="R305" s="69">
        <v>46730.91</v>
      </c>
      <c r="S305" s="69">
        <v>209680.14</v>
      </c>
      <c r="T305" s="70">
        <f t="shared" si="80"/>
        <v>316233.52</v>
      </c>
      <c r="U305" s="68">
        <v>70218.09</v>
      </c>
      <c r="V305" s="69">
        <v>60363.35</v>
      </c>
      <c r="W305" s="69">
        <v>275286.77</v>
      </c>
      <c r="X305" s="70">
        <f t="shared" si="81"/>
        <v>405868.21</v>
      </c>
      <c r="Y305" s="68">
        <v>48971.34</v>
      </c>
      <c r="Z305" s="69">
        <v>49433.37</v>
      </c>
      <c r="AA305" s="69">
        <v>305455.53999999998</v>
      </c>
      <c r="AB305" s="70">
        <f t="shared" si="82"/>
        <v>403860.25</v>
      </c>
      <c r="AC305" s="166">
        <v>63248.78</v>
      </c>
      <c r="AD305" s="167">
        <v>37926.74</v>
      </c>
      <c r="AE305" s="167">
        <v>252539.32</v>
      </c>
      <c r="AF305" s="168">
        <f t="shared" si="83"/>
        <v>353714.83999999997</v>
      </c>
      <c r="AG305" s="12">
        <v>41568.67</v>
      </c>
      <c r="AH305" s="85">
        <v>58813.99</v>
      </c>
      <c r="AI305" s="85">
        <v>266409.71000000002</v>
      </c>
      <c r="AJ305" s="168">
        <f t="shared" si="84"/>
        <v>366792.37</v>
      </c>
      <c r="AK305" s="167">
        <v>23781.360000000001</v>
      </c>
      <c r="AL305" s="167">
        <v>30216.06</v>
      </c>
      <c r="AM305" s="167">
        <v>224569.12</v>
      </c>
      <c r="AN305" s="168">
        <f t="shared" si="85"/>
        <v>278566.53999999998</v>
      </c>
      <c r="AO305" s="12"/>
      <c r="AR305" s="9"/>
      <c r="AS305" s="12"/>
      <c r="AV305" s="9"/>
      <c r="AW305" s="12"/>
      <c r="AZ305" s="9"/>
      <c r="BA305" s="12"/>
      <c r="BD305" s="9"/>
      <c r="BE305" s="12"/>
      <c r="BH305" s="9"/>
      <c r="BI305" s="12"/>
      <c r="BL305" s="9"/>
      <c r="BM305" s="1"/>
      <c r="BN305" s="68">
        <v>7447.94</v>
      </c>
      <c r="BO305" s="69">
        <v>16788.39</v>
      </c>
      <c r="BP305" s="69">
        <v>100228.23</v>
      </c>
      <c r="BQ305" s="70">
        <f t="shared" si="87"/>
        <v>124464.56</v>
      </c>
      <c r="BR305" s="68">
        <v>6895.25</v>
      </c>
      <c r="BS305" s="69">
        <v>13676.04</v>
      </c>
      <c r="BT305" s="69">
        <v>131445.29999999999</v>
      </c>
      <c r="BU305" s="70">
        <f t="shared" si="88"/>
        <v>152016.59</v>
      </c>
      <c r="BV305" s="69">
        <v>5582.69</v>
      </c>
      <c r="BW305" s="69">
        <v>8864.93</v>
      </c>
      <c r="BX305" s="69">
        <v>137570.51</v>
      </c>
      <c r="BY305" s="70">
        <f t="shared" si="89"/>
        <v>152018.13</v>
      </c>
      <c r="BZ305" s="198">
        <v>13823.07</v>
      </c>
      <c r="CA305" s="201">
        <v>5577.28</v>
      </c>
      <c r="CB305" s="201">
        <v>64706.47</v>
      </c>
      <c r="CC305" s="200">
        <f t="shared" si="86"/>
        <v>84106.82</v>
      </c>
      <c r="CD305" s="201">
        <v>5790.6</v>
      </c>
      <c r="CE305" s="201">
        <v>18929.18</v>
      </c>
      <c r="CF305" s="201">
        <v>62951.47</v>
      </c>
      <c r="CG305" s="200">
        <f t="shared" si="90"/>
        <v>87671.25</v>
      </c>
      <c r="CH305" s="201">
        <v>1747.8</v>
      </c>
      <c r="CI305" s="201">
        <v>4708.62</v>
      </c>
      <c r="CJ305" s="201">
        <v>23895.34</v>
      </c>
      <c r="CK305" s="203">
        <f t="shared" si="91"/>
        <v>30351.760000000002</v>
      </c>
      <c r="CO305" s="9"/>
      <c r="CS305" s="9"/>
      <c r="CW305" s="9"/>
      <c r="DA305" s="9"/>
      <c r="DE305" s="9"/>
      <c r="DI305" s="9"/>
      <c r="DJ305" s="1"/>
      <c r="DK305" s="14">
        <v>5326.98</v>
      </c>
      <c r="DL305" s="14">
        <v>2007.28</v>
      </c>
      <c r="DM305" s="14">
        <v>6468.11</v>
      </c>
      <c r="DN305" s="14">
        <v>4882.8999999999996</v>
      </c>
      <c r="DO305" s="14">
        <v>2099.0500000000002</v>
      </c>
      <c r="DP305" s="14">
        <v>5512.49</v>
      </c>
      <c r="DQ305" s="14"/>
      <c r="DR305" s="14"/>
      <c r="DS305" s="14"/>
      <c r="DT305" s="14"/>
      <c r="DU305" s="14"/>
      <c r="DV305" s="14"/>
      <c r="DW305" s="1"/>
      <c r="DX305" s="12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9"/>
      <c r="EJ305" s="1"/>
      <c r="EK305" s="14">
        <v>20</v>
      </c>
      <c r="EL305" s="14">
        <v>10</v>
      </c>
      <c r="EM305" s="14">
        <v>19</v>
      </c>
      <c r="EN305" s="14">
        <v>16</v>
      </c>
      <c r="EO305" s="14">
        <v>7</v>
      </c>
      <c r="EP305" s="14">
        <v>17</v>
      </c>
      <c r="EQ305" s="14"/>
      <c r="ER305" s="14"/>
      <c r="ES305" s="14"/>
      <c r="EU305" s="14"/>
      <c r="EW305" s="1"/>
      <c r="EX305" s="14">
        <v>5326.98</v>
      </c>
      <c r="EY305" s="14">
        <v>2007.28</v>
      </c>
      <c r="EZ305" s="14">
        <v>6455.62</v>
      </c>
      <c r="FA305" s="14">
        <v>4882.8999999999996</v>
      </c>
      <c r="FB305" s="14">
        <v>2099.0500000000002</v>
      </c>
      <c r="FC305" s="14">
        <v>5512.49</v>
      </c>
      <c r="FD305" s="14"/>
      <c r="FE305" s="14"/>
      <c r="FF305" s="14"/>
      <c r="FH305" s="14"/>
      <c r="FJ305" s="1"/>
      <c r="FK305" s="14">
        <v>-2201.6</v>
      </c>
      <c r="FL305" s="14">
        <v>-2780.77</v>
      </c>
      <c r="FM305" s="14">
        <v>-4217.92</v>
      </c>
      <c r="FN305" s="14">
        <v>-2846.68</v>
      </c>
      <c r="FO305" s="14">
        <v>-1184.27</v>
      </c>
      <c r="FP305" s="14">
        <v>-2398.81</v>
      </c>
      <c r="FQ305" s="14"/>
      <c r="FR305" s="14"/>
      <c r="FS305" s="14"/>
      <c r="FT305" s="12"/>
      <c r="FU305" s="14"/>
      <c r="FV305" s="9"/>
    </row>
    <row r="306" spans="1:178" ht="14.65" thickBot="1" x14ac:dyDescent="0.5">
      <c r="A306" s="24" t="s">
        <v>128</v>
      </c>
      <c r="B306" s="9" t="s">
        <v>144</v>
      </c>
      <c r="C306" s="1"/>
      <c r="D306" s="14">
        <v>1068</v>
      </c>
      <c r="E306" s="14">
        <v>1137</v>
      </c>
      <c r="F306" s="65">
        <v>1010</v>
      </c>
      <c r="G306" s="158">
        <v>926</v>
      </c>
      <c r="H306" s="158">
        <v>1020</v>
      </c>
      <c r="I306" s="158">
        <v>827</v>
      </c>
      <c r="J306" s="14"/>
      <c r="K306" s="14"/>
      <c r="L306" s="14"/>
      <c r="M306" s="14"/>
      <c r="N306" s="14"/>
      <c r="O306" s="14"/>
      <c r="P306" s="1"/>
      <c r="Q306" s="68">
        <v>54528.21</v>
      </c>
      <c r="R306" s="69">
        <v>50278.86</v>
      </c>
      <c r="S306" s="69">
        <v>290012.71999999997</v>
      </c>
      <c r="T306" s="70">
        <f t="shared" si="80"/>
        <v>394819.79</v>
      </c>
      <c r="U306" s="68">
        <v>63405.48</v>
      </c>
      <c r="V306" s="69">
        <v>60474.82</v>
      </c>
      <c r="W306" s="69">
        <v>372506.54</v>
      </c>
      <c r="X306" s="70">
        <f t="shared" si="81"/>
        <v>496386.83999999997</v>
      </c>
      <c r="Y306" s="68">
        <v>45565.03</v>
      </c>
      <c r="Z306" s="69">
        <v>52238.5</v>
      </c>
      <c r="AA306" s="69">
        <v>396379.62</v>
      </c>
      <c r="AB306" s="70">
        <f t="shared" si="82"/>
        <v>494183.15</v>
      </c>
      <c r="AC306" s="166">
        <v>51424.6</v>
      </c>
      <c r="AD306" s="171">
        <v>41004</v>
      </c>
      <c r="AE306" s="167">
        <v>284334.89</v>
      </c>
      <c r="AF306" s="168">
        <f t="shared" si="83"/>
        <v>376763.49</v>
      </c>
      <c r="AG306" s="12">
        <v>40801.15</v>
      </c>
      <c r="AH306" s="85">
        <v>56924.43</v>
      </c>
      <c r="AI306" s="85">
        <v>314414.62</v>
      </c>
      <c r="AJ306" s="168">
        <f t="shared" si="84"/>
        <v>412140.2</v>
      </c>
      <c r="AK306" s="167">
        <v>21863.439999999999</v>
      </c>
      <c r="AL306" s="167">
        <v>28010.95</v>
      </c>
      <c r="AM306" s="167">
        <v>267799.05</v>
      </c>
      <c r="AN306" s="168">
        <f t="shared" si="85"/>
        <v>317673.44</v>
      </c>
      <c r="AO306" s="12"/>
      <c r="AR306" s="9"/>
      <c r="AS306" s="12"/>
      <c r="AV306" s="9"/>
      <c r="AW306" s="12"/>
      <c r="AZ306" s="9"/>
      <c r="BA306" s="12"/>
      <c r="BD306" s="9"/>
      <c r="BE306" s="12"/>
      <c r="BH306" s="9"/>
      <c r="BI306" s="12"/>
      <c r="BL306" s="9"/>
      <c r="BM306" s="1"/>
      <c r="BN306" s="68">
        <v>11668.25</v>
      </c>
      <c r="BO306" s="69">
        <v>18838.3</v>
      </c>
      <c r="BP306" s="69">
        <v>172701.49</v>
      </c>
      <c r="BQ306" s="70">
        <f t="shared" si="87"/>
        <v>203208.03999999998</v>
      </c>
      <c r="BR306" s="68">
        <v>12459.05</v>
      </c>
      <c r="BS306" s="69">
        <v>24459.97</v>
      </c>
      <c r="BT306" s="69">
        <v>212526.15</v>
      </c>
      <c r="BU306" s="70">
        <f t="shared" si="88"/>
        <v>249445.16999999998</v>
      </c>
      <c r="BV306" s="69">
        <v>6788.97</v>
      </c>
      <c r="BW306" s="69">
        <v>16751.59</v>
      </c>
      <c r="BX306" s="69">
        <v>219550.62</v>
      </c>
      <c r="BY306" s="70">
        <f t="shared" si="89"/>
        <v>243091.18</v>
      </c>
      <c r="BZ306" s="198">
        <v>18213.79</v>
      </c>
      <c r="CA306" s="201">
        <v>6641.87</v>
      </c>
      <c r="CB306" s="201">
        <v>104348.11</v>
      </c>
      <c r="CC306" s="200">
        <f t="shared" si="86"/>
        <v>129203.77</v>
      </c>
      <c r="CD306" s="201">
        <v>9539.73</v>
      </c>
      <c r="CE306" s="201">
        <v>25495.97</v>
      </c>
      <c r="CF306" s="201">
        <v>112390.08</v>
      </c>
      <c r="CG306" s="200">
        <f t="shared" si="90"/>
        <v>147425.78</v>
      </c>
      <c r="CH306" s="201">
        <v>1855.71</v>
      </c>
      <c r="CI306" s="201">
        <v>9593.26</v>
      </c>
      <c r="CJ306" s="201">
        <v>59039.48</v>
      </c>
      <c r="CK306" s="203">
        <f t="shared" si="91"/>
        <v>70488.450000000012</v>
      </c>
      <c r="CO306" s="9"/>
      <c r="CS306" s="9"/>
      <c r="CW306" s="9"/>
      <c r="DA306" s="9"/>
      <c r="DE306" s="9"/>
      <c r="DI306" s="9"/>
      <c r="DJ306" s="1"/>
      <c r="DK306" s="14">
        <v>6818.29</v>
      </c>
      <c r="DL306" s="14">
        <v>3014.64</v>
      </c>
      <c r="DM306" s="14">
        <v>6879.87</v>
      </c>
      <c r="DN306" s="14">
        <v>8051.14</v>
      </c>
      <c r="DO306" s="14">
        <v>6385.52</v>
      </c>
      <c r="DP306" s="14">
        <v>7748.2</v>
      </c>
      <c r="DQ306" s="14"/>
      <c r="DR306" s="14"/>
      <c r="DS306" s="14"/>
      <c r="DT306" s="14"/>
      <c r="DU306" s="14"/>
      <c r="DV306" s="14"/>
      <c r="DW306" s="1"/>
      <c r="DX306" s="12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9"/>
      <c r="EJ306" s="1"/>
      <c r="EK306" s="14">
        <v>17</v>
      </c>
      <c r="EL306" s="14">
        <v>11</v>
      </c>
      <c r="EM306" s="14">
        <v>14</v>
      </c>
      <c r="EN306" s="14">
        <v>26</v>
      </c>
      <c r="EO306" s="14">
        <v>17</v>
      </c>
      <c r="EP306" s="14">
        <v>17</v>
      </c>
      <c r="EQ306" s="14"/>
      <c r="ER306" s="14"/>
      <c r="ES306" s="14"/>
      <c r="EU306" s="14"/>
      <c r="EW306" s="1"/>
      <c r="EX306" s="14">
        <v>6818.29</v>
      </c>
      <c r="EY306" s="14">
        <v>3014.64</v>
      </c>
      <c r="EZ306" s="14">
        <v>6879.87</v>
      </c>
      <c r="FA306" s="14">
        <v>8051.14</v>
      </c>
      <c r="FB306" s="14">
        <v>6385.52</v>
      </c>
      <c r="FC306" s="14">
        <v>7748.2</v>
      </c>
      <c r="FD306" s="14"/>
      <c r="FE306" s="14"/>
      <c r="FF306" s="14"/>
      <c r="FH306" s="14"/>
      <c r="FJ306" s="1"/>
      <c r="FK306" s="14">
        <v>-2071.46</v>
      </c>
      <c r="FL306" s="14">
        <v>-1660.69</v>
      </c>
      <c r="FM306" s="14">
        <v>-4141.26</v>
      </c>
      <c r="FN306" s="14">
        <v>-5022.16</v>
      </c>
      <c r="FO306" s="14">
        <v>-3219.93</v>
      </c>
      <c r="FP306" s="14">
        <v>-2848.13</v>
      </c>
      <c r="FQ306" s="14"/>
      <c r="FR306" s="14"/>
      <c r="FS306" s="14"/>
      <c r="FT306" s="12"/>
      <c r="FU306" s="14"/>
      <c r="FV306" s="9"/>
    </row>
    <row r="307" spans="1:178" ht="14.65" thickBot="1" x14ac:dyDescent="0.5">
      <c r="A307" s="24" t="s">
        <v>129</v>
      </c>
      <c r="B307" s="9" t="s">
        <v>144</v>
      </c>
      <c r="C307" s="1"/>
      <c r="D307" s="14">
        <v>676</v>
      </c>
      <c r="E307" s="14">
        <v>669</v>
      </c>
      <c r="F307" s="14">
        <v>584</v>
      </c>
      <c r="G307" s="158">
        <v>559</v>
      </c>
      <c r="H307" s="158">
        <v>647</v>
      </c>
      <c r="I307" s="158">
        <v>525</v>
      </c>
      <c r="J307" s="14"/>
      <c r="K307" s="14"/>
      <c r="L307" s="14"/>
      <c r="M307" s="14"/>
      <c r="N307" s="14"/>
      <c r="O307" s="14"/>
      <c r="P307" s="1"/>
      <c r="Q307" s="68">
        <v>35295.440000000002</v>
      </c>
      <c r="R307" s="69">
        <v>27594.31</v>
      </c>
      <c r="S307" s="69">
        <v>140991.71</v>
      </c>
      <c r="T307" s="70">
        <f t="shared" si="80"/>
        <v>203881.46</v>
      </c>
      <c r="U307" s="68">
        <v>29046.47</v>
      </c>
      <c r="V307" s="69">
        <v>36798.17</v>
      </c>
      <c r="W307" s="69">
        <v>177442.62</v>
      </c>
      <c r="X307" s="70">
        <f t="shared" si="81"/>
        <v>243287.26</v>
      </c>
      <c r="Y307" s="68">
        <v>21472.59</v>
      </c>
      <c r="Z307" s="69">
        <v>28518.15</v>
      </c>
      <c r="AA307" s="69">
        <v>197976.23</v>
      </c>
      <c r="AB307" s="70">
        <f t="shared" si="82"/>
        <v>247966.97000000003</v>
      </c>
      <c r="AC307" s="166">
        <v>33134.720000000001</v>
      </c>
      <c r="AD307" s="167">
        <v>20519.490000000002</v>
      </c>
      <c r="AE307" s="167">
        <v>167616.26</v>
      </c>
      <c r="AF307" s="168">
        <f t="shared" si="83"/>
        <v>221270.47000000003</v>
      </c>
      <c r="AG307" s="12">
        <v>28507.27</v>
      </c>
      <c r="AH307" s="85">
        <v>25870.04</v>
      </c>
      <c r="AI307" s="85">
        <v>187261.96</v>
      </c>
      <c r="AJ307" s="168">
        <f t="shared" si="84"/>
        <v>241639.27</v>
      </c>
      <c r="AK307" s="167">
        <v>16807.7</v>
      </c>
      <c r="AL307" s="167">
        <v>20613.689999999999</v>
      </c>
      <c r="AM307" s="167">
        <v>137255.85</v>
      </c>
      <c r="AN307" s="168">
        <f t="shared" si="85"/>
        <v>174677.24</v>
      </c>
      <c r="AO307" s="12"/>
      <c r="AR307" s="9"/>
      <c r="AS307" s="12"/>
      <c r="AV307" s="9"/>
      <c r="AW307" s="12"/>
      <c r="AZ307" s="9"/>
      <c r="BA307" s="12"/>
      <c r="BD307" s="9"/>
      <c r="BE307" s="12"/>
      <c r="BH307" s="9"/>
      <c r="BI307" s="12"/>
      <c r="BL307" s="9"/>
      <c r="BM307" s="1"/>
      <c r="BN307" s="68">
        <v>5302.75</v>
      </c>
      <c r="BO307" s="69">
        <v>6533.35</v>
      </c>
      <c r="BP307" s="69">
        <v>78513.899999999994</v>
      </c>
      <c r="BQ307" s="70">
        <f t="shared" si="87"/>
        <v>90350</v>
      </c>
      <c r="BR307" s="68">
        <v>4459.18</v>
      </c>
      <c r="BS307" s="69">
        <v>9596.11</v>
      </c>
      <c r="BT307" s="69">
        <v>88506.25</v>
      </c>
      <c r="BU307" s="70">
        <f t="shared" si="88"/>
        <v>102561.54000000001</v>
      </c>
      <c r="BV307" s="69">
        <v>2681.17</v>
      </c>
      <c r="BW307" s="69">
        <v>8701.74</v>
      </c>
      <c r="BX307" s="69">
        <v>90630.52</v>
      </c>
      <c r="BY307" s="70">
        <f t="shared" si="89"/>
        <v>102013.43000000001</v>
      </c>
      <c r="BZ307" s="198">
        <v>6761</v>
      </c>
      <c r="CA307" s="201">
        <v>3823.28</v>
      </c>
      <c r="CB307" s="201">
        <v>51052.67</v>
      </c>
      <c r="CC307" s="200">
        <f t="shared" si="86"/>
        <v>61636.95</v>
      </c>
      <c r="CD307" s="201">
        <v>4421.4799999999996</v>
      </c>
      <c r="CE307" s="201">
        <v>8227.14</v>
      </c>
      <c r="CF307" s="201">
        <v>53637.03</v>
      </c>
      <c r="CG307" s="200">
        <f t="shared" si="90"/>
        <v>66285.649999999994</v>
      </c>
      <c r="CH307" s="201">
        <v>1431.96</v>
      </c>
      <c r="CI307" s="201">
        <v>3931.69</v>
      </c>
      <c r="CJ307" s="201">
        <v>12478.58</v>
      </c>
      <c r="CK307" s="203">
        <f t="shared" si="91"/>
        <v>17842.23</v>
      </c>
      <c r="CO307" s="9"/>
      <c r="CS307" s="9"/>
      <c r="CW307" s="9"/>
      <c r="DA307" s="9"/>
      <c r="DE307" s="9"/>
      <c r="DI307" s="9"/>
      <c r="DJ307" s="1"/>
      <c r="DK307" s="14">
        <v>5221.43</v>
      </c>
      <c r="DL307" s="14">
        <v>997.34</v>
      </c>
      <c r="DM307" s="14">
        <v>2468.58</v>
      </c>
      <c r="DN307" s="14">
        <v>3613.45</v>
      </c>
      <c r="DO307" s="14">
        <v>1817.3</v>
      </c>
      <c r="DP307" s="14">
        <v>3411.07</v>
      </c>
      <c r="DQ307" s="14"/>
      <c r="DR307" s="14"/>
      <c r="DS307" s="14"/>
      <c r="DT307" s="14"/>
      <c r="DU307" s="14"/>
      <c r="DV307" s="14"/>
      <c r="DW307" s="1"/>
      <c r="DX307" s="12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9"/>
      <c r="EJ307" s="1"/>
      <c r="EK307" s="14">
        <v>6</v>
      </c>
      <c r="EL307" s="14">
        <v>3</v>
      </c>
      <c r="EM307" s="14">
        <v>7</v>
      </c>
      <c r="EN307" s="14">
        <v>6</v>
      </c>
      <c r="EO307" s="14">
        <v>10</v>
      </c>
      <c r="EP307" s="14">
        <v>15</v>
      </c>
      <c r="EQ307" s="14"/>
      <c r="ER307" s="14"/>
      <c r="ES307" s="14"/>
      <c r="EU307" s="14"/>
      <c r="EW307" s="1"/>
      <c r="EX307" s="14">
        <v>5221.43</v>
      </c>
      <c r="EY307" s="14">
        <v>997.34</v>
      </c>
      <c r="EZ307" s="14">
        <v>2468.58</v>
      </c>
      <c r="FA307" s="14">
        <v>3613.45</v>
      </c>
      <c r="FB307" s="14">
        <v>1817.3</v>
      </c>
      <c r="FC307" s="14">
        <v>3411.07</v>
      </c>
      <c r="FD307" s="14"/>
      <c r="FE307" s="14"/>
      <c r="FF307" s="14"/>
      <c r="FH307" s="14"/>
      <c r="FJ307" s="1"/>
      <c r="FK307" s="14">
        <v>-571.94000000000005</v>
      </c>
      <c r="FL307" s="14">
        <v>-1301.24</v>
      </c>
      <c r="FM307" s="14">
        <v>-2214</v>
      </c>
      <c r="FN307" s="14">
        <v>-567.15</v>
      </c>
      <c r="FO307" s="14">
        <v>-1377.24</v>
      </c>
      <c r="FP307" s="14">
        <v>-1769.11</v>
      </c>
      <c r="FQ307" s="14"/>
      <c r="FR307" s="14"/>
      <c r="FS307" s="14"/>
      <c r="FT307" s="12"/>
      <c r="FU307" s="14"/>
      <c r="FV307" s="9"/>
    </row>
    <row r="308" spans="1:178" ht="14.65" thickBot="1" x14ac:dyDescent="0.5">
      <c r="A308" s="24" t="s">
        <v>130</v>
      </c>
      <c r="B308" s="9" t="s">
        <v>144</v>
      </c>
      <c r="C308" s="1"/>
      <c r="D308" s="14"/>
      <c r="E308" s="14"/>
      <c r="F308" s="14"/>
      <c r="G308" s="160"/>
      <c r="H308" s="159"/>
      <c r="I308" s="159"/>
      <c r="J308" s="14"/>
      <c r="K308" s="14"/>
      <c r="L308" s="14"/>
      <c r="M308" s="14"/>
      <c r="N308" s="14"/>
      <c r="O308" s="14"/>
      <c r="P308" s="1"/>
      <c r="Q308" s="68"/>
      <c r="R308" s="69"/>
      <c r="S308" s="69"/>
      <c r="T308" s="70">
        <f t="shared" si="80"/>
        <v>0</v>
      </c>
      <c r="U308" s="68"/>
      <c r="V308" s="69"/>
      <c r="W308" s="69"/>
      <c r="X308" s="70">
        <f t="shared" si="81"/>
        <v>0</v>
      </c>
      <c r="Y308" s="68"/>
      <c r="Z308" s="69"/>
      <c r="AA308" s="69"/>
      <c r="AB308" s="70">
        <f t="shared" si="82"/>
        <v>0</v>
      </c>
      <c r="AC308" s="172"/>
      <c r="AD308" s="170"/>
      <c r="AE308" s="170"/>
      <c r="AF308" s="168">
        <f t="shared" si="83"/>
        <v>0</v>
      </c>
      <c r="AG308" s="12"/>
      <c r="AH308" s="85"/>
      <c r="AI308" s="85"/>
      <c r="AJ308" s="168">
        <f t="shared" si="84"/>
        <v>0</v>
      </c>
      <c r="AK308" s="190"/>
      <c r="AL308" s="191"/>
      <c r="AM308" s="191"/>
      <c r="AN308" s="168">
        <f t="shared" si="85"/>
        <v>0</v>
      </c>
      <c r="AO308" s="12"/>
      <c r="AR308" s="9"/>
      <c r="AS308" s="12"/>
      <c r="AV308" s="9"/>
      <c r="AW308" s="12"/>
      <c r="AZ308" s="9"/>
      <c r="BA308" s="12"/>
      <c r="BD308" s="9"/>
      <c r="BE308" s="12"/>
      <c r="BH308" s="9"/>
      <c r="BI308" s="12"/>
      <c r="BL308" s="9"/>
      <c r="BM308" s="1"/>
      <c r="BN308" s="68"/>
      <c r="BO308" s="69"/>
      <c r="BP308" s="69"/>
      <c r="BQ308" s="70">
        <f t="shared" si="87"/>
        <v>0</v>
      </c>
      <c r="BR308" s="68"/>
      <c r="BS308" s="69"/>
      <c r="BT308" s="69"/>
      <c r="BU308" s="70">
        <f t="shared" si="88"/>
        <v>0</v>
      </c>
      <c r="BV308" s="69"/>
      <c r="BW308" s="69"/>
      <c r="BX308" s="69"/>
      <c r="BY308" s="70">
        <f t="shared" si="89"/>
        <v>0</v>
      </c>
      <c r="BZ308" s="204"/>
      <c r="CA308" s="199"/>
      <c r="CB308" s="199"/>
      <c r="CC308" s="200">
        <f t="shared" si="86"/>
        <v>0</v>
      </c>
      <c r="CD308" s="199"/>
      <c r="CE308" s="199"/>
      <c r="CF308" s="199"/>
      <c r="CG308" s="200">
        <f t="shared" si="90"/>
        <v>0</v>
      </c>
      <c r="CH308" s="202"/>
      <c r="CI308" s="202"/>
      <c r="CJ308" s="202"/>
      <c r="CK308" s="203">
        <f t="shared" si="91"/>
        <v>0</v>
      </c>
      <c r="CO308" s="9"/>
      <c r="CS308" s="9"/>
      <c r="CW308" s="9"/>
      <c r="DA308" s="9"/>
      <c r="DE308" s="9"/>
      <c r="DI308" s="9"/>
      <c r="DJ308" s="1"/>
      <c r="DK308" s="14"/>
      <c r="DL308" s="14"/>
      <c r="DM308" s="14"/>
      <c r="DN308" s="14"/>
      <c r="DO308" s="14"/>
      <c r="DP308" s="14"/>
      <c r="DQ308" s="14"/>
      <c r="DR308" s="14"/>
      <c r="DS308" s="14"/>
      <c r="DT308" s="14"/>
      <c r="DU308" s="14"/>
      <c r="DV308" s="14"/>
      <c r="DW308" s="1"/>
      <c r="DX308" s="12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9"/>
      <c r="EJ308" s="1"/>
      <c r="EK308" s="14"/>
      <c r="EL308" s="14"/>
      <c r="EM308" s="14"/>
      <c r="EN308" s="14"/>
      <c r="EO308" s="14"/>
      <c r="EP308" s="14"/>
      <c r="EQ308" s="14"/>
      <c r="ER308" s="14"/>
      <c r="ES308" s="14"/>
      <c r="EU308" s="14"/>
      <c r="EW308" s="1"/>
      <c r="EX308" s="14"/>
      <c r="EY308" s="14"/>
      <c r="EZ308" s="14"/>
      <c r="FA308" s="14"/>
      <c r="FB308" s="14"/>
      <c r="FC308" s="14"/>
      <c r="FD308" s="14"/>
      <c r="FE308" s="14"/>
      <c r="FF308" s="14"/>
      <c r="FH308" s="14"/>
      <c r="FJ308" s="1"/>
      <c r="FK308" s="14"/>
      <c r="FL308" s="14"/>
      <c r="FM308" s="14"/>
      <c r="FN308" s="14"/>
      <c r="FO308" s="14"/>
      <c r="FP308" s="14"/>
      <c r="FQ308" s="14"/>
      <c r="FR308" s="14"/>
      <c r="FS308" s="14"/>
      <c r="FT308" s="12"/>
      <c r="FU308" s="14"/>
      <c r="FV308" s="9"/>
    </row>
    <row r="309" spans="1:178" ht="14.65" thickBot="1" x14ac:dyDescent="0.5">
      <c r="A309" s="24" t="s">
        <v>131</v>
      </c>
      <c r="B309" s="9" t="s">
        <v>144</v>
      </c>
      <c r="C309" s="1"/>
      <c r="D309" s="14"/>
      <c r="E309" s="14"/>
      <c r="F309" s="14"/>
      <c r="G309" s="160"/>
      <c r="H309" s="159"/>
      <c r="I309" s="159"/>
      <c r="J309" s="14"/>
      <c r="K309" s="14"/>
      <c r="L309" s="14"/>
      <c r="M309" s="14"/>
      <c r="N309" s="14"/>
      <c r="O309" s="14"/>
      <c r="P309" s="1"/>
      <c r="Q309" s="68"/>
      <c r="R309" s="69"/>
      <c r="S309" s="69"/>
      <c r="T309" s="70">
        <f t="shared" si="80"/>
        <v>0</v>
      </c>
      <c r="U309" s="68"/>
      <c r="V309" s="69"/>
      <c r="W309" s="69"/>
      <c r="X309" s="70">
        <f t="shared" si="81"/>
        <v>0</v>
      </c>
      <c r="Y309" s="68"/>
      <c r="Z309" s="69"/>
      <c r="AA309" s="69"/>
      <c r="AB309" s="70">
        <f t="shared" si="82"/>
        <v>0</v>
      </c>
      <c r="AC309" s="172"/>
      <c r="AD309" s="170"/>
      <c r="AE309" s="170"/>
      <c r="AF309" s="168">
        <f t="shared" si="83"/>
        <v>0</v>
      </c>
      <c r="AG309" s="12"/>
      <c r="AH309" s="85"/>
      <c r="AI309" s="85"/>
      <c r="AJ309" s="168">
        <f t="shared" si="84"/>
        <v>0</v>
      </c>
      <c r="AK309" s="190"/>
      <c r="AL309" s="191"/>
      <c r="AM309" s="191"/>
      <c r="AN309" s="168">
        <f t="shared" si="85"/>
        <v>0</v>
      </c>
      <c r="AO309" s="12"/>
      <c r="AR309" s="9"/>
      <c r="AS309" s="12"/>
      <c r="AV309" s="9"/>
      <c r="AW309" s="12"/>
      <c r="AZ309" s="9"/>
      <c r="BA309" s="12"/>
      <c r="BD309" s="9"/>
      <c r="BE309" s="12"/>
      <c r="BH309" s="9"/>
      <c r="BI309" s="12"/>
      <c r="BL309" s="9"/>
      <c r="BM309" s="1"/>
      <c r="BN309" s="68"/>
      <c r="BO309" s="69"/>
      <c r="BP309" s="69"/>
      <c r="BQ309" s="70">
        <f t="shared" si="87"/>
        <v>0</v>
      </c>
      <c r="BR309" s="68"/>
      <c r="BS309" s="69"/>
      <c r="BT309" s="69"/>
      <c r="BU309" s="70">
        <f t="shared" si="88"/>
        <v>0</v>
      </c>
      <c r="BV309" s="69"/>
      <c r="BW309" s="69"/>
      <c r="BX309" s="69"/>
      <c r="BY309" s="70">
        <f t="shared" si="89"/>
        <v>0</v>
      </c>
      <c r="BZ309" s="204"/>
      <c r="CA309" s="199"/>
      <c r="CB309" s="199"/>
      <c r="CC309" s="200">
        <f t="shared" si="86"/>
        <v>0</v>
      </c>
      <c r="CD309" s="199"/>
      <c r="CE309" s="199"/>
      <c r="CF309" s="199"/>
      <c r="CG309" s="200">
        <f t="shared" si="90"/>
        <v>0</v>
      </c>
      <c r="CH309" s="202"/>
      <c r="CI309" s="202"/>
      <c r="CJ309" s="202"/>
      <c r="CK309" s="203">
        <f t="shared" si="91"/>
        <v>0</v>
      </c>
      <c r="CO309" s="9"/>
      <c r="CS309" s="9"/>
      <c r="CW309" s="9"/>
      <c r="DA309" s="9"/>
      <c r="DE309" s="9"/>
      <c r="DI309" s="9"/>
      <c r="DJ309" s="1"/>
      <c r="DK309" s="16"/>
      <c r="DL309" s="16"/>
      <c r="DM309" s="16"/>
      <c r="DN309" s="16"/>
      <c r="DO309" s="16"/>
      <c r="DP309" s="16"/>
      <c r="DQ309" s="16"/>
      <c r="DR309" s="16"/>
      <c r="DS309" s="16"/>
      <c r="DT309" s="14"/>
      <c r="DU309" s="14"/>
      <c r="DV309" s="14"/>
      <c r="DW309" s="1"/>
      <c r="DX309" s="12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9"/>
      <c r="EJ309" s="1"/>
      <c r="EK309" s="16"/>
      <c r="EL309" s="16"/>
      <c r="EM309" s="16"/>
      <c r="EN309" s="16"/>
      <c r="EO309" s="16"/>
      <c r="EP309" s="16"/>
      <c r="EQ309" s="16"/>
      <c r="ER309" s="16"/>
      <c r="ES309" s="16"/>
      <c r="EU309" s="14"/>
      <c r="EW309" s="1"/>
      <c r="EX309" s="16"/>
      <c r="EY309" s="16"/>
      <c r="EZ309" s="16"/>
      <c r="FA309" s="16"/>
      <c r="FB309" s="16"/>
      <c r="FC309" s="16"/>
      <c r="FD309" s="16"/>
      <c r="FE309" s="16"/>
      <c r="FF309" s="16"/>
      <c r="FH309" s="14"/>
      <c r="FJ309" s="1"/>
      <c r="FK309" s="16"/>
      <c r="FL309" s="16"/>
      <c r="FM309" s="14"/>
      <c r="FN309" s="14"/>
      <c r="FO309" s="14"/>
      <c r="FP309" s="14"/>
      <c r="FQ309" s="14"/>
      <c r="FR309" s="14"/>
      <c r="FS309" s="14"/>
      <c r="FT309" s="12"/>
      <c r="FU309" s="14"/>
      <c r="FV309" s="9"/>
    </row>
    <row r="310" spans="1:178" ht="14.65" thickBot="1" x14ac:dyDescent="0.5">
      <c r="A310" s="24" t="s">
        <v>132</v>
      </c>
      <c r="B310" s="9" t="s">
        <v>144</v>
      </c>
      <c r="C310" s="1"/>
      <c r="D310" s="14">
        <v>1531</v>
      </c>
      <c r="E310" s="14">
        <v>1629</v>
      </c>
      <c r="F310" s="65">
        <v>1446</v>
      </c>
      <c r="G310" s="158">
        <v>1404</v>
      </c>
      <c r="H310" s="158">
        <v>1540</v>
      </c>
      <c r="I310" s="158">
        <v>1272</v>
      </c>
      <c r="J310" s="14"/>
      <c r="K310" s="14"/>
      <c r="L310" s="14"/>
      <c r="M310" s="14"/>
      <c r="N310" s="14"/>
      <c r="O310" s="14"/>
      <c r="P310" s="1"/>
      <c r="Q310" s="68">
        <v>87290.14</v>
      </c>
      <c r="R310" s="69">
        <v>68779.45</v>
      </c>
      <c r="S310" s="69">
        <v>327387.26</v>
      </c>
      <c r="T310" s="70">
        <f t="shared" si="80"/>
        <v>483456.85</v>
      </c>
      <c r="U310" s="68">
        <v>95252.75</v>
      </c>
      <c r="V310" s="69">
        <v>87406.31</v>
      </c>
      <c r="W310" s="69">
        <v>420930.8</v>
      </c>
      <c r="X310" s="70">
        <f t="shared" si="81"/>
        <v>603589.86</v>
      </c>
      <c r="Y310" s="68">
        <v>67426.509999999995</v>
      </c>
      <c r="Z310" s="69">
        <v>78772.87</v>
      </c>
      <c r="AA310" s="69">
        <v>471719.14</v>
      </c>
      <c r="AB310" s="70">
        <f t="shared" si="82"/>
        <v>617918.52</v>
      </c>
      <c r="AC310" s="166">
        <v>94571.36</v>
      </c>
      <c r="AD310" s="167">
        <v>42811.92</v>
      </c>
      <c r="AE310" s="167">
        <v>378558.77</v>
      </c>
      <c r="AF310" s="168">
        <f t="shared" si="83"/>
        <v>515942.05000000005</v>
      </c>
      <c r="AG310" s="12">
        <v>67337.58</v>
      </c>
      <c r="AH310" s="85">
        <v>78533.570000000007</v>
      </c>
      <c r="AI310" s="85">
        <v>388488.83</v>
      </c>
      <c r="AJ310" s="168">
        <f t="shared" si="84"/>
        <v>534359.98</v>
      </c>
      <c r="AK310" s="167">
        <f>43290.25+12.7</f>
        <v>43302.95</v>
      </c>
      <c r="AL310" s="167">
        <v>47224.95</v>
      </c>
      <c r="AM310" s="167">
        <v>322076.3</v>
      </c>
      <c r="AN310" s="168">
        <f t="shared" si="85"/>
        <v>412604.19999999995</v>
      </c>
      <c r="AO310" s="12"/>
      <c r="AR310" s="9"/>
      <c r="AS310" s="12"/>
      <c r="AV310" s="9"/>
      <c r="AW310" s="12"/>
      <c r="AZ310" s="9"/>
      <c r="BA310" s="12"/>
      <c r="BD310" s="9"/>
      <c r="BE310" s="12"/>
      <c r="BH310" s="9"/>
      <c r="BI310" s="12"/>
      <c r="BL310" s="9"/>
      <c r="BM310" s="1"/>
      <c r="BN310" s="68">
        <v>13139.6</v>
      </c>
      <c r="BO310" s="69">
        <v>23311.38</v>
      </c>
      <c r="BP310" s="69">
        <v>155140.5</v>
      </c>
      <c r="BQ310" s="70">
        <f t="shared" si="87"/>
        <v>191591.48</v>
      </c>
      <c r="BR310" s="68">
        <v>13247.92</v>
      </c>
      <c r="BS310" s="69">
        <v>26225.59</v>
      </c>
      <c r="BT310" s="69">
        <v>200095.89</v>
      </c>
      <c r="BU310" s="70">
        <f t="shared" si="88"/>
        <v>239569.40000000002</v>
      </c>
      <c r="BV310" s="69">
        <v>8862.52</v>
      </c>
      <c r="BW310" s="69">
        <v>21641.61</v>
      </c>
      <c r="BX310" s="69">
        <v>211370.32</v>
      </c>
      <c r="BY310" s="70">
        <f t="shared" si="89"/>
        <v>241874.45</v>
      </c>
      <c r="BZ310" s="198">
        <v>23329.39</v>
      </c>
      <c r="CA310" s="201">
        <v>6289.79</v>
      </c>
      <c r="CB310" s="201">
        <v>102854.16</v>
      </c>
      <c r="CC310" s="200">
        <f t="shared" si="86"/>
        <v>132473.34</v>
      </c>
      <c r="CD310" s="201">
        <v>10856.13</v>
      </c>
      <c r="CE310" s="201">
        <v>31460.39</v>
      </c>
      <c r="CF310" s="201">
        <v>93025.59</v>
      </c>
      <c r="CG310" s="200">
        <f t="shared" si="90"/>
        <v>135342.10999999999</v>
      </c>
      <c r="CH310" s="201">
        <v>3152.2</v>
      </c>
      <c r="CI310" s="201">
        <v>10320.35</v>
      </c>
      <c r="CJ310" s="201">
        <v>26297.41</v>
      </c>
      <c r="CK310" s="203">
        <f t="shared" si="91"/>
        <v>39769.96</v>
      </c>
      <c r="CO310" s="9"/>
      <c r="CS310" s="9"/>
      <c r="CW310" s="9"/>
      <c r="DA310" s="9"/>
      <c r="DE310" s="9"/>
      <c r="DI310" s="9"/>
      <c r="DJ310" s="1"/>
      <c r="DK310" s="14">
        <v>1896.26</v>
      </c>
      <c r="DL310" s="14">
        <v>3503.49</v>
      </c>
      <c r="DM310" s="14">
        <v>2949.73</v>
      </c>
      <c r="DN310" s="14">
        <v>6194.11</v>
      </c>
      <c r="DO310" s="14">
        <v>5465.57</v>
      </c>
      <c r="DP310" s="14">
        <v>12713.97</v>
      </c>
      <c r="DQ310" s="14"/>
      <c r="DR310" s="14"/>
      <c r="DS310" s="14"/>
      <c r="DT310" s="14"/>
      <c r="DU310" s="14"/>
      <c r="DV310" s="14"/>
      <c r="DW310" s="1"/>
      <c r="DX310" s="12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9"/>
      <c r="EJ310" s="1"/>
      <c r="EK310" s="14">
        <v>8</v>
      </c>
      <c r="EL310" s="14">
        <v>14</v>
      </c>
      <c r="EM310" s="14">
        <v>13</v>
      </c>
      <c r="EN310" s="14">
        <v>22</v>
      </c>
      <c r="EO310" s="14">
        <v>22</v>
      </c>
      <c r="EP310" s="14">
        <v>31</v>
      </c>
      <c r="EQ310" s="14"/>
      <c r="ER310" s="14"/>
      <c r="ES310" s="14"/>
      <c r="EU310" s="14"/>
      <c r="EW310" s="1"/>
      <c r="EX310" s="14">
        <v>1896.26</v>
      </c>
      <c r="EY310" s="14">
        <v>3503.49</v>
      </c>
      <c r="EZ310" s="14">
        <v>2949.73</v>
      </c>
      <c r="FA310" s="14">
        <v>6194.11</v>
      </c>
      <c r="FB310" s="14">
        <v>5454.56</v>
      </c>
      <c r="FC310" s="14">
        <v>12713.97</v>
      </c>
      <c r="FD310" s="14"/>
      <c r="FE310" s="14"/>
      <c r="FF310" s="14"/>
      <c r="FH310" s="14"/>
      <c r="FJ310" s="1"/>
      <c r="FK310" s="14">
        <v>-4504.41</v>
      </c>
      <c r="FL310" s="14">
        <v>-1434.62</v>
      </c>
      <c r="FM310" s="14">
        <v>-7801.19</v>
      </c>
      <c r="FN310" s="14">
        <v>-5895.96</v>
      </c>
      <c r="FO310" s="14">
        <v>-2678.57</v>
      </c>
      <c r="FP310" s="14">
        <v>-3244.03</v>
      </c>
      <c r="FQ310" s="14"/>
      <c r="FR310" s="14"/>
      <c r="FS310" s="14"/>
      <c r="FT310" s="12"/>
      <c r="FU310" s="14"/>
      <c r="FV310" s="9"/>
    </row>
    <row r="311" spans="1:178" ht="14.65" thickBot="1" x14ac:dyDescent="0.5">
      <c r="A311" s="24" t="s">
        <v>133</v>
      </c>
      <c r="B311" s="9" t="s">
        <v>144</v>
      </c>
      <c r="C311" s="1"/>
      <c r="D311" s="14">
        <v>823</v>
      </c>
      <c r="E311" s="14">
        <v>726</v>
      </c>
      <c r="F311" s="14">
        <v>681</v>
      </c>
      <c r="G311" s="158">
        <v>651</v>
      </c>
      <c r="H311" s="158">
        <v>868</v>
      </c>
      <c r="I311" s="158">
        <v>648</v>
      </c>
      <c r="J311" s="14"/>
      <c r="K311" s="14"/>
      <c r="L311" s="14"/>
      <c r="M311" s="14"/>
      <c r="N311" s="14"/>
      <c r="O311" s="14"/>
      <c r="P311" s="1"/>
      <c r="Q311" s="68">
        <v>45598.48</v>
      </c>
      <c r="R311" s="69">
        <v>38286.61</v>
      </c>
      <c r="S311" s="69">
        <v>171272.65</v>
      </c>
      <c r="T311" s="70">
        <f t="shared" si="80"/>
        <v>255157.74</v>
      </c>
      <c r="U311" s="68">
        <v>36713.019999999997</v>
      </c>
      <c r="V311" s="69">
        <v>35692.730000000003</v>
      </c>
      <c r="W311" s="69">
        <v>189817.23</v>
      </c>
      <c r="X311" s="70">
        <f t="shared" si="81"/>
        <v>262222.98</v>
      </c>
      <c r="Y311" s="68">
        <v>27141.38</v>
      </c>
      <c r="Z311" s="69">
        <v>41881.269999999997</v>
      </c>
      <c r="AA311" s="69">
        <v>220661.03</v>
      </c>
      <c r="AB311" s="70">
        <f t="shared" si="82"/>
        <v>289683.68</v>
      </c>
      <c r="AC311" s="166">
        <v>39237.449999999997</v>
      </c>
      <c r="AD311" s="167">
        <v>28549.51</v>
      </c>
      <c r="AE311" s="167">
        <v>193813.88</v>
      </c>
      <c r="AF311" s="168">
        <f t="shared" si="83"/>
        <v>261600.84</v>
      </c>
      <c r="AG311" s="12">
        <v>47454.29</v>
      </c>
      <c r="AH311" s="85">
        <v>32430.94</v>
      </c>
      <c r="AI311" s="85">
        <v>223903.54</v>
      </c>
      <c r="AJ311" s="168">
        <f t="shared" si="84"/>
        <v>303788.77</v>
      </c>
      <c r="AK311" s="167">
        <v>16441.39</v>
      </c>
      <c r="AL311" s="167">
        <v>32188.02</v>
      </c>
      <c r="AM311" s="167">
        <v>173476.01</v>
      </c>
      <c r="AN311" s="168">
        <f t="shared" si="85"/>
        <v>222105.42</v>
      </c>
      <c r="AO311" s="12"/>
      <c r="AR311" s="9"/>
      <c r="AS311" s="12"/>
      <c r="AV311" s="9"/>
      <c r="AW311" s="12"/>
      <c r="AZ311" s="9"/>
      <c r="BA311" s="12"/>
      <c r="BD311" s="9"/>
      <c r="BE311" s="12"/>
      <c r="BH311" s="9"/>
      <c r="BI311" s="12"/>
      <c r="BL311" s="9"/>
      <c r="BM311" s="1"/>
      <c r="BN311" s="68">
        <v>7982.4</v>
      </c>
      <c r="BO311" s="69">
        <v>8988.7999999999993</v>
      </c>
      <c r="BP311" s="69">
        <v>91872.38</v>
      </c>
      <c r="BQ311" s="70">
        <f t="shared" si="87"/>
        <v>108843.58</v>
      </c>
      <c r="BR311" s="68">
        <v>9342.32</v>
      </c>
      <c r="BS311" s="69">
        <v>11758.79</v>
      </c>
      <c r="BT311" s="69">
        <v>100105.71</v>
      </c>
      <c r="BU311" s="70">
        <f t="shared" si="88"/>
        <v>121206.82</v>
      </c>
      <c r="BV311" s="69">
        <v>6732.33</v>
      </c>
      <c r="BW311" s="69">
        <v>14398.74</v>
      </c>
      <c r="BX311" s="69">
        <v>113988.7</v>
      </c>
      <c r="BY311" s="70">
        <f t="shared" si="89"/>
        <v>135119.76999999999</v>
      </c>
      <c r="BZ311" s="198">
        <v>5221.66</v>
      </c>
      <c r="CA311" s="201">
        <v>4450.25</v>
      </c>
      <c r="CB311" s="201">
        <v>68358.92</v>
      </c>
      <c r="CC311" s="200">
        <f t="shared" si="86"/>
        <v>78030.83</v>
      </c>
      <c r="CD311" s="201">
        <v>12870.79</v>
      </c>
      <c r="CE311" s="201">
        <v>6954.38</v>
      </c>
      <c r="CF311" s="201">
        <v>74915.02</v>
      </c>
      <c r="CG311" s="200">
        <f t="shared" si="90"/>
        <v>94740.19</v>
      </c>
      <c r="CH311" s="201">
        <v>1147.6400000000001</v>
      </c>
      <c r="CI311" s="201">
        <v>9550.6</v>
      </c>
      <c r="CJ311" s="201">
        <v>20937.04</v>
      </c>
      <c r="CK311" s="203">
        <f t="shared" si="91"/>
        <v>31635.279999999999</v>
      </c>
      <c r="CO311" s="9"/>
      <c r="CS311" s="9"/>
      <c r="CW311" s="9"/>
      <c r="DA311" s="9"/>
      <c r="DE311" s="9"/>
      <c r="DI311" s="9"/>
      <c r="DJ311" s="1"/>
      <c r="DK311" s="14">
        <v>2377.44</v>
      </c>
      <c r="DL311" s="14">
        <v>4621.1000000000004</v>
      </c>
      <c r="DM311" s="14">
        <v>3007.63</v>
      </c>
      <c r="DN311" s="14">
        <v>2823.5</v>
      </c>
      <c r="DO311" s="14">
        <v>2178.13</v>
      </c>
      <c r="DP311" s="14">
        <v>5528.85</v>
      </c>
      <c r="DQ311" s="14"/>
      <c r="DR311" s="14"/>
      <c r="DS311" s="14"/>
      <c r="DT311" s="14"/>
      <c r="DU311" s="14"/>
      <c r="DV311" s="14"/>
      <c r="DW311" s="1"/>
      <c r="DX311" s="12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9"/>
      <c r="EJ311" s="1"/>
      <c r="EK311" s="14">
        <v>8</v>
      </c>
      <c r="EL311" s="14">
        <v>12</v>
      </c>
      <c r="EM311" s="14">
        <v>9</v>
      </c>
      <c r="EN311" s="14">
        <v>16</v>
      </c>
      <c r="EO311" s="14">
        <v>11</v>
      </c>
      <c r="EP311" s="14">
        <v>19</v>
      </c>
      <c r="EQ311" s="14"/>
      <c r="ER311" s="14"/>
      <c r="ES311" s="14"/>
      <c r="EU311" s="14"/>
      <c r="EW311" s="1"/>
      <c r="EX311" s="14">
        <v>2353.41</v>
      </c>
      <c r="EY311" s="14">
        <v>4621.1000000000004</v>
      </c>
      <c r="EZ311" s="14">
        <v>3007.63</v>
      </c>
      <c r="FA311" s="14">
        <v>2823.5</v>
      </c>
      <c r="FB311" s="14">
        <v>2178.13</v>
      </c>
      <c r="FC311" s="14">
        <v>5528.85</v>
      </c>
      <c r="FD311" s="14"/>
      <c r="FE311" s="14"/>
      <c r="FF311" s="14"/>
      <c r="FH311" s="14"/>
      <c r="FJ311" s="1"/>
      <c r="FK311" s="14">
        <v>-1623.84</v>
      </c>
      <c r="FL311" s="14">
        <v>-738.91</v>
      </c>
      <c r="FM311" s="14">
        <v>-4050.73</v>
      </c>
      <c r="FN311" s="14">
        <v>-2006.37</v>
      </c>
      <c r="FO311" s="14">
        <v>-2670.94</v>
      </c>
      <c r="FP311" s="14">
        <v>-2171.23</v>
      </c>
      <c r="FQ311" s="14"/>
      <c r="FR311" s="14"/>
      <c r="FS311" s="14"/>
      <c r="FT311" s="12"/>
      <c r="FU311" s="14"/>
      <c r="FV311" s="9"/>
    </row>
    <row r="312" spans="1:178" ht="14.65" thickBot="1" x14ac:dyDescent="0.5">
      <c r="A312" s="24" t="s">
        <v>145</v>
      </c>
      <c r="B312" s="9" t="s">
        <v>144</v>
      </c>
      <c r="C312" s="1"/>
      <c r="D312" s="14"/>
      <c r="E312" s="14"/>
      <c r="F312" s="14"/>
      <c r="G312" s="160"/>
      <c r="H312" s="159"/>
      <c r="I312" s="159"/>
      <c r="J312" s="14"/>
      <c r="K312" s="14"/>
      <c r="L312" s="14"/>
      <c r="M312" s="14"/>
      <c r="N312" s="14"/>
      <c r="O312" s="14"/>
      <c r="P312" s="1"/>
      <c r="Q312" s="68"/>
      <c r="R312" s="69"/>
      <c r="S312" s="69"/>
      <c r="T312" s="70">
        <f t="shared" si="80"/>
        <v>0</v>
      </c>
      <c r="U312" s="68"/>
      <c r="V312" s="69"/>
      <c r="W312" s="69"/>
      <c r="X312" s="70">
        <f t="shared" si="81"/>
        <v>0</v>
      </c>
      <c r="Y312" s="68"/>
      <c r="Z312" s="69"/>
      <c r="AA312" s="69"/>
      <c r="AB312" s="70">
        <f t="shared" si="82"/>
        <v>0</v>
      </c>
      <c r="AC312" s="172"/>
      <c r="AD312" s="170"/>
      <c r="AE312" s="170"/>
      <c r="AF312" s="168">
        <f t="shared" si="83"/>
        <v>0</v>
      </c>
      <c r="AG312" s="12"/>
      <c r="AH312" s="85"/>
      <c r="AI312" s="85"/>
      <c r="AJ312" s="168">
        <f t="shared" si="84"/>
        <v>0</v>
      </c>
      <c r="AK312" s="169"/>
      <c r="AL312" s="169"/>
      <c r="AM312" s="169"/>
      <c r="AN312" s="168">
        <f t="shared" si="85"/>
        <v>0</v>
      </c>
      <c r="AO312" s="12"/>
      <c r="AR312" s="9"/>
      <c r="AS312" s="12"/>
      <c r="AV312" s="9"/>
      <c r="AW312" s="12"/>
      <c r="AZ312" s="9"/>
      <c r="BA312" s="12"/>
      <c r="BD312" s="9"/>
      <c r="BE312" s="12"/>
      <c r="BH312" s="9"/>
      <c r="BI312" s="12"/>
      <c r="BL312" s="9"/>
      <c r="BM312" s="1"/>
      <c r="BN312" s="68"/>
      <c r="BO312" s="69"/>
      <c r="BP312" s="69"/>
      <c r="BQ312" s="70">
        <f t="shared" si="87"/>
        <v>0</v>
      </c>
      <c r="BR312" s="68"/>
      <c r="BS312" s="69"/>
      <c r="BT312" s="69"/>
      <c r="BU312" s="70">
        <f t="shared" si="88"/>
        <v>0</v>
      </c>
      <c r="BV312" s="69"/>
      <c r="BW312" s="69"/>
      <c r="BX312" s="69"/>
      <c r="BY312" s="70">
        <f t="shared" si="89"/>
        <v>0</v>
      </c>
      <c r="BZ312" s="204"/>
      <c r="CA312" s="199"/>
      <c r="CB312" s="199"/>
      <c r="CC312" s="200">
        <f t="shared" si="86"/>
        <v>0</v>
      </c>
      <c r="CD312" s="199"/>
      <c r="CE312" s="199"/>
      <c r="CF312" s="199"/>
      <c r="CG312" s="200">
        <f t="shared" si="90"/>
        <v>0</v>
      </c>
      <c r="CH312" s="202"/>
      <c r="CI312" s="202"/>
      <c r="CJ312" s="202"/>
      <c r="CK312" s="203">
        <f t="shared" si="91"/>
        <v>0</v>
      </c>
      <c r="CO312" s="9"/>
      <c r="CS312" s="9"/>
      <c r="CW312" s="9"/>
      <c r="DA312" s="9"/>
      <c r="DE312" s="9"/>
      <c r="DI312" s="9"/>
      <c r="DJ312" s="1"/>
      <c r="DK312" s="14"/>
      <c r="DL312" s="14"/>
      <c r="DM312" s="14"/>
      <c r="DN312" s="14"/>
      <c r="DO312" s="14"/>
      <c r="DP312" s="14"/>
      <c r="DQ312" s="14"/>
      <c r="DR312" s="14"/>
      <c r="DS312" s="14"/>
      <c r="DT312" s="14"/>
      <c r="DU312" s="14"/>
      <c r="DV312" s="14"/>
      <c r="DW312" s="1"/>
      <c r="DX312" s="12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9"/>
      <c r="EJ312" s="1"/>
      <c r="EK312" s="14"/>
      <c r="EL312" s="14"/>
      <c r="EM312" s="14"/>
      <c r="EN312" s="14"/>
      <c r="EO312" s="14"/>
      <c r="EP312" s="14"/>
      <c r="EQ312" s="14"/>
      <c r="ER312" s="14"/>
      <c r="ES312" s="14"/>
      <c r="EU312" s="14"/>
      <c r="EW312" s="1"/>
      <c r="EX312" s="14"/>
      <c r="EY312" s="14"/>
      <c r="EZ312" s="14"/>
      <c r="FA312" s="14"/>
      <c r="FB312" s="14"/>
      <c r="FC312" s="14"/>
      <c r="FD312" s="14"/>
      <c r="FE312" s="14"/>
      <c r="FF312" s="14"/>
      <c r="FH312" s="14"/>
      <c r="FJ312" s="1"/>
      <c r="FK312" s="14"/>
      <c r="FL312" s="14"/>
      <c r="FM312" s="14"/>
      <c r="FN312" s="14"/>
      <c r="FO312" s="14"/>
      <c r="FP312" s="14"/>
      <c r="FQ312" s="14"/>
      <c r="FR312" s="14"/>
      <c r="FS312" s="14"/>
      <c r="FT312" s="12"/>
      <c r="FU312" s="14"/>
      <c r="FV312" s="9"/>
    </row>
    <row r="313" spans="1:178" ht="14.65" thickBot="1" x14ac:dyDescent="0.5">
      <c r="A313" s="24" t="s">
        <v>134</v>
      </c>
      <c r="B313" s="9" t="s">
        <v>144</v>
      </c>
      <c r="C313" s="1"/>
      <c r="D313" s="14"/>
      <c r="E313" s="14"/>
      <c r="F313" s="14"/>
      <c r="G313" s="160"/>
      <c r="H313" s="159"/>
      <c r="I313" s="159"/>
      <c r="J313" s="14"/>
      <c r="K313" s="14"/>
      <c r="L313" s="14"/>
      <c r="M313" s="14"/>
      <c r="N313" s="14"/>
      <c r="O313" s="14"/>
      <c r="P313" s="1"/>
      <c r="Q313" s="68"/>
      <c r="R313" s="69"/>
      <c r="S313" s="69"/>
      <c r="T313" s="70">
        <f t="shared" si="80"/>
        <v>0</v>
      </c>
      <c r="U313" s="68"/>
      <c r="V313" s="69"/>
      <c r="W313" s="69"/>
      <c r="X313" s="70">
        <f t="shared" si="81"/>
        <v>0</v>
      </c>
      <c r="Y313" s="68"/>
      <c r="Z313" s="69"/>
      <c r="AA313" s="69"/>
      <c r="AB313" s="70">
        <f t="shared" si="82"/>
        <v>0</v>
      </c>
      <c r="AC313" s="172"/>
      <c r="AD313" s="170"/>
      <c r="AE313" s="170"/>
      <c r="AF313" s="168">
        <f t="shared" si="83"/>
        <v>0</v>
      </c>
      <c r="AG313" s="12"/>
      <c r="AH313" s="85"/>
      <c r="AI313" s="85"/>
      <c r="AJ313" s="168">
        <f t="shared" si="84"/>
        <v>0</v>
      </c>
      <c r="AK313" s="169"/>
      <c r="AL313" s="169"/>
      <c r="AM313" s="169"/>
      <c r="AN313" s="168">
        <f t="shared" si="85"/>
        <v>0</v>
      </c>
      <c r="AO313" s="12"/>
      <c r="AR313" s="9"/>
      <c r="AS313" s="12"/>
      <c r="AV313" s="9"/>
      <c r="AW313" s="12"/>
      <c r="AZ313" s="9"/>
      <c r="BA313" s="12"/>
      <c r="BD313" s="9"/>
      <c r="BE313" s="12"/>
      <c r="BH313" s="9"/>
      <c r="BI313" s="12"/>
      <c r="BL313" s="9"/>
      <c r="BM313" s="1"/>
      <c r="BN313" s="68"/>
      <c r="BO313" s="69"/>
      <c r="BP313" s="69"/>
      <c r="BQ313" s="70">
        <f t="shared" si="87"/>
        <v>0</v>
      </c>
      <c r="BR313" s="68"/>
      <c r="BS313" s="69"/>
      <c r="BT313" s="69"/>
      <c r="BU313" s="70">
        <f t="shared" si="88"/>
        <v>0</v>
      </c>
      <c r="BV313" s="69"/>
      <c r="BW313" s="69"/>
      <c r="BX313" s="69"/>
      <c r="BY313" s="70">
        <f t="shared" si="89"/>
        <v>0</v>
      </c>
      <c r="BZ313" s="204"/>
      <c r="CA313" s="199"/>
      <c r="CB313" s="199"/>
      <c r="CC313" s="200">
        <f t="shared" si="86"/>
        <v>0</v>
      </c>
      <c r="CD313" s="199"/>
      <c r="CE313" s="199"/>
      <c r="CF313" s="199"/>
      <c r="CG313" s="200">
        <f t="shared" si="90"/>
        <v>0</v>
      </c>
      <c r="CH313" s="202"/>
      <c r="CI313" s="202"/>
      <c r="CJ313" s="202"/>
      <c r="CK313" s="203">
        <f t="shared" si="91"/>
        <v>0</v>
      </c>
      <c r="CO313" s="9"/>
      <c r="CS313" s="9"/>
      <c r="CW313" s="9"/>
      <c r="DA313" s="9"/>
      <c r="DE313" s="9"/>
      <c r="DI313" s="9"/>
      <c r="DJ313" s="1"/>
      <c r="DK313" s="14"/>
      <c r="DL313" s="14"/>
      <c r="DM313" s="14"/>
      <c r="DN313" s="14"/>
      <c r="DO313" s="14"/>
      <c r="DP313" s="14"/>
      <c r="DQ313" s="14"/>
      <c r="DR313" s="14"/>
      <c r="DS313" s="14"/>
      <c r="DT313" s="14"/>
      <c r="DU313" s="14"/>
      <c r="DV313" s="14"/>
      <c r="DW313" s="1"/>
      <c r="DX313" s="12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9"/>
      <c r="EJ313" s="1"/>
      <c r="EK313" s="14"/>
      <c r="EL313" s="14"/>
      <c r="EM313" s="14"/>
      <c r="EN313" s="14"/>
      <c r="EO313" s="14"/>
      <c r="EP313" s="14"/>
      <c r="EQ313" s="14"/>
      <c r="ER313" s="14"/>
      <c r="ES313" s="14"/>
      <c r="EU313" s="14"/>
      <c r="EW313" s="1"/>
      <c r="EX313" s="14"/>
      <c r="EY313" s="14"/>
      <c r="EZ313" s="14"/>
      <c r="FA313" s="14"/>
      <c r="FB313" s="14"/>
      <c r="FC313" s="14"/>
      <c r="FD313" s="14"/>
      <c r="FE313" s="14"/>
      <c r="FF313" s="14"/>
      <c r="FH313" s="14"/>
      <c r="FJ313" s="1"/>
      <c r="FK313" s="14"/>
      <c r="FL313" s="14"/>
      <c r="FM313" s="14"/>
      <c r="FN313" s="14"/>
      <c r="FO313" s="14"/>
      <c r="FP313" s="14"/>
      <c r="FQ313" s="14"/>
      <c r="FR313" s="14"/>
      <c r="FS313" s="14"/>
      <c r="FT313" s="12"/>
      <c r="FU313" s="14"/>
      <c r="FV313" s="9"/>
    </row>
    <row r="314" spans="1:178" ht="14.65" thickBot="1" x14ac:dyDescent="0.5">
      <c r="A314" s="24" t="s">
        <v>135</v>
      </c>
      <c r="B314" s="9" t="s">
        <v>144</v>
      </c>
      <c r="C314" s="1"/>
      <c r="D314" s="14">
        <v>20</v>
      </c>
      <c r="E314" s="14">
        <v>18</v>
      </c>
      <c r="F314" s="14">
        <v>14</v>
      </c>
      <c r="G314" s="158">
        <v>9</v>
      </c>
      <c r="H314" s="158">
        <v>17</v>
      </c>
      <c r="I314" s="158">
        <v>20</v>
      </c>
      <c r="J314" s="14"/>
      <c r="K314" s="14"/>
      <c r="L314" s="14"/>
      <c r="M314" s="14"/>
      <c r="N314" s="14"/>
      <c r="O314" s="14"/>
      <c r="P314" s="1"/>
      <c r="Q314" s="68">
        <v>771.18</v>
      </c>
      <c r="R314" s="69">
        <v>274.33999999999997</v>
      </c>
      <c r="S314" s="69">
        <v>726.4</v>
      </c>
      <c r="T314" s="70">
        <f t="shared" si="80"/>
        <v>1771.92</v>
      </c>
      <c r="U314" s="68">
        <v>902.09</v>
      </c>
      <c r="V314" s="69">
        <v>394.85</v>
      </c>
      <c r="W314" s="69">
        <v>602.16999999999996</v>
      </c>
      <c r="X314" s="70">
        <f t="shared" si="81"/>
        <v>1899.1100000000001</v>
      </c>
      <c r="Y314" s="68">
        <v>722.58</v>
      </c>
      <c r="Z314" s="69">
        <v>188.73</v>
      </c>
      <c r="AA314" s="69">
        <v>149.28</v>
      </c>
      <c r="AB314" s="70">
        <f t="shared" si="82"/>
        <v>1060.5900000000001</v>
      </c>
      <c r="AC314" s="166">
        <v>346.29</v>
      </c>
      <c r="AD314" s="167">
        <v>165.2</v>
      </c>
      <c r="AE314" s="167">
        <v>306.62</v>
      </c>
      <c r="AF314" s="168">
        <f t="shared" si="83"/>
        <v>818.11</v>
      </c>
      <c r="AG314" s="12">
        <v>464.59</v>
      </c>
      <c r="AH314" s="85">
        <v>222.2</v>
      </c>
      <c r="AI314" s="85">
        <v>88.37</v>
      </c>
      <c r="AJ314" s="168">
        <f t="shared" si="84"/>
        <v>775.16</v>
      </c>
      <c r="AK314" s="167">
        <v>319.91000000000003</v>
      </c>
      <c r="AL314" s="167">
        <v>314.24</v>
      </c>
      <c r="AM314" s="167">
        <v>196.84</v>
      </c>
      <c r="AN314" s="168">
        <f t="shared" si="85"/>
        <v>830.99000000000012</v>
      </c>
      <c r="AO314" s="12"/>
      <c r="AR314" s="9"/>
      <c r="AS314" s="12"/>
      <c r="AV314" s="9"/>
      <c r="AW314" s="12"/>
      <c r="AZ314" s="9"/>
      <c r="BA314" s="12"/>
      <c r="BD314" s="9"/>
      <c r="BE314" s="12"/>
      <c r="BH314" s="9"/>
      <c r="BI314" s="12"/>
      <c r="BL314" s="9"/>
      <c r="BM314" s="1"/>
      <c r="BN314" s="68"/>
      <c r="BO314" s="69"/>
      <c r="BP314" s="69"/>
      <c r="BQ314" s="70">
        <f t="shared" si="87"/>
        <v>0</v>
      </c>
      <c r="BR314" s="68"/>
      <c r="BS314" s="69"/>
      <c r="BT314" s="69"/>
      <c r="BU314" s="70">
        <f t="shared" si="88"/>
        <v>0</v>
      </c>
      <c r="BV314" s="69"/>
      <c r="BW314" s="69"/>
      <c r="BX314" s="69"/>
      <c r="BY314" s="70">
        <f t="shared" si="89"/>
        <v>0</v>
      </c>
      <c r="BZ314" s="204"/>
      <c r="CA314" s="199"/>
      <c r="CB314" s="199"/>
      <c r="CC314" s="200">
        <f t="shared" si="86"/>
        <v>0</v>
      </c>
      <c r="CD314" s="199"/>
      <c r="CE314" s="199"/>
      <c r="CF314" s="199"/>
      <c r="CG314" s="200">
        <f t="shared" si="90"/>
        <v>0</v>
      </c>
      <c r="CH314" s="202"/>
      <c r="CI314" s="202"/>
      <c r="CJ314" s="202"/>
      <c r="CK314" s="203">
        <f t="shared" si="91"/>
        <v>0</v>
      </c>
      <c r="CO314" s="9"/>
      <c r="CS314" s="9"/>
      <c r="CW314" s="9"/>
      <c r="DA314" s="9"/>
      <c r="DE314" s="9"/>
      <c r="DI314" s="9"/>
      <c r="DJ314" s="1"/>
      <c r="DK314" s="14"/>
      <c r="DL314" s="14"/>
      <c r="DM314" s="14"/>
      <c r="DN314" s="14"/>
      <c r="DO314" s="14"/>
      <c r="DP314" s="14"/>
      <c r="DQ314" s="14"/>
      <c r="DR314" s="14"/>
      <c r="DS314" s="14"/>
      <c r="DT314" s="14"/>
      <c r="DU314" s="14"/>
      <c r="DV314" s="14"/>
      <c r="DW314" s="1"/>
      <c r="DX314" s="12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9"/>
      <c r="EJ314" s="1"/>
      <c r="EK314" s="14"/>
      <c r="EL314" s="14"/>
      <c r="EM314" s="14"/>
      <c r="EN314" s="14"/>
      <c r="EO314" s="14"/>
      <c r="EP314" s="14"/>
      <c r="EQ314" s="14"/>
      <c r="ER314" s="14"/>
      <c r="ES314" s="14"/>
      <c r="EU314" s="14"/>
      <c r="EW314" s="1"/>
      <c r="EX314" s="14"/>
      <c r="EY314" s="14"/>
      <c r="EZ314" s="14"/>
      <c r="FA314" s="14"/>
      <c r="FB314" s="14"/>
      <c r="FC314" s="14"/>
      <c r="FD314" s="14"/>
      <c r="FE314" s="14"/>
      <c r="FF314" s="14"/>
      <c r="FH314" s="14"/>
      <c r="FJ314" s="1"/>
      <c r="FK314" s="14"/>
      <c r="FL314" s="14"/>
      <c r="FM314" s="14"/>
      <c r="FN314" s="14"/>
      <c r="FO314" s="14"/>
      <c r="FP314" s="14"/>
      <c r="FQ314" s="14"/>
      <c r="FR314" s="14"/>
      <c r="FS314" s="14"/>
      <c r="FT314" s="12"/>
      <c r="FU314" s="14"/>
      <c r="FV314" s="9"/>
    </row>
    <row r="315" spans="1:178" ht="14.65" thickBot="1" x14ac:dyDescent="0.5">
      <c r="A315" s="24" t="s">
        <v>136</v>
      </c>
      <c r="B315" s="9" t="s">
        <v>144</v>
      </c>
      <c r="C315" s="1"/>
      <c r="D315" s="14"/>
      <c r="E315" s="14"/>
      <c r="F315" s="14"/>
      <c r="G315" s="160"/>
      <c r="H315" s="159"/>
      <c r="I315" s="159"/>
      <c r="J315" s="14"/>
      <c r="K315" s="14"/>
      <c r="L315" s="14"/>
      <c r="M315" s="14"/>
      <c r="N315" s="14"/>
      <c r="O315" s="14"/>
      <c r="P315" s="1"/>
      <c r="Q315" s="68"/>
      <c r="R315" s="69"/>
      <c r="S315" s="69"/>
      <c r="T315" s="70">
        <f t="shared" si="80"/>
        <v>0</v>
      </c>
      <c r="U315" s="68"/>
      <c r="V315" s="69"/>
      <c r="W315" s="69"/>
      <c r="X315" s="70">
        <f t="shared" si="81"/>
        <v>0</v>
      </c>
      <c r="Y315" s="68"/>
      <c r="Z315" s="69"/>
      <c r="AA315" s="69"/>
      <c r="AB315" s="70">
        <f t="shared" si="82"/>
        <v>0</v>
      </c>
      <c r="AC315" s="172"/>
      <c r="AD315" s="170"/>
      <c r="AE315" s="170"/>
      <c r="AF315" s="168">
        <f t="shared" si="83"/>
        <v>0</v>
      </c>
      <c r="AG315" s="12"/>
      <c r="AH315" s="85"/>
      <c r="AI315" s="85"/>
      <c r="AJ315" s="168">
        <f t="shared" si="84"/>
        <v>0</v>
      </c>
      <c r="AK315" s="169"/>
      <c r="AL315" s="169"/>
      <c r="AM315" s="169"/>
      <c r="AN315" s="168">
        <f t="shared" si="85"/>
        <v>0</v>
      </c>
      <c r="AO315" s="12"/>
      <c r="AR315" s="9"/>
      <c r="AS315" s="12"/>
      <c r="AV315" s="9"/>
      <c r="AW315" s="12"/>
      <c r="AZ315" s="9"/>
      <c r="BA315" s="12"/>
      <c r="BD315" s="9"/>
      <c r="BE315" s="12"/>
      <c r="BH315" s="9"/>
      <c r="BI315" s="12"/>
      <c r="BL315" s="9"/>
      <c r="BM315" s="1"/>
      <c r="BN315" s="68"/>
      <c r="BO315" s="69"/>
      <c r="BP315" s="69"/>
      <c r="BQ315" s="70">
        <f t="shared" si="87"/>
        <v>0</v>
      </c>
      <c r="BR315" s="68"/>
      <c r="BS315" s="69"/>
      <c r="BT315" s="69"/>
      <c r="BU315" s="70">
        <f t="shared" si="88"/>
        <v>0</v>
      </c>
      <c r="BV315" s="69"/>
      <c r="BW315" s="69"/>
      <c r="BX315" s="69"/>
      <c r="BY315" s="70">
        <f t="shared" si="89"/>
        <v>0</v>
      </c>
      <c r="BZ315" s="204"/>
      <c r="CA315" s="199"/>
      <c r="CB315" s="199"/>
      <c r="CC315" s="200">
        <f t="shared" si="86"/>
        <v>0</v>
      </c>
      <c r="CD315" s="199"/>
      <c r="CE315" s="199"/>
      <c r="CF315" s="199"/>
      <c r="CG315" s="200">
        <f t="shared" si="90"/>
        <v>0</v>
      </c>
      <c r="CH315" s="202"/>
      <c r="CI315" s="202"/>
      <c r="CJ315" s="202"/>
      <c r="CK315" s="203">
        <f t="shared" si="91"/>
        <v>0</v>
      </c>
      <c r="CO315" s="9"/>
      <c r="CS315" s="9"/>
      <c r="CW315" s="9"/>
      <c r="DA315" s="9"/>
      <c r="DE315" s="9"/>
      <c r="DI315" s="9"/>
      <c r="DJ315" s="1"/>
      <c r="DK315" s="14"/>
      <c r="DL315" s="14"/>
      <c r="DM315" s="14"/>
      <c r="DN315" s="14"/>
      <c r="DO315" s="14"/>
      <c r="DP315" s="14"/>
      <c r="DQ315" s="14"/>
      <c r="DR315" s="14"/>
      <c r="DS315" s="14"/>
      <c r="DT315" s="14"/>
      <c r="DU315" s="14"/>
      <c r="DV315" s="14"/>
      <c r="DW315" s="1"/>
      <c r="DX315" s="12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9"/>
      <c r="EJ315" s="1"/>
      <c r="EK315" s="14"/>
      <c r="EL315" s="14"/>
      <c r="EM315" s="14"/>
      <c r="EN315" s="14"/>
      <c r="EO315" s="14"/>
      <c r="EP315" s="14"/>
      <c r="EQ315" s="14"/>
      <c r="ER315" s="14"/>
      <c r="ES315" s="14"/>
      <c r="EU315" s="14"/>
      <c r="EW315" s="1"/>
      <c r="EX315" s="14"/>
      <c r="EY315" s="14"/>
      <c r="EZ315" s="14"/>
      <c r="FA315" s="14"/>
      <c r="FB315" s="14"/>
      <c r="FC315" s="14"/>
      <c r="FD315" s="14"/>
      <c r="FE315" s="14"/>
      <c r="FF315" s="14"/>
      <c r="FH315" s="14"/>
      <c r="FJ315" s="1"/>
      <c r="FK315" s="14"/>
      <c r="FL315" s="14"/>
      <c r="FM315" s="14"/>
      <c r="FN315" s="14"/>
      <c r="FO315" s="14"/>
      <c r="FP315" s="14"/>
      <c r="FQ315" s="14"/>
      <c r="FR315" s="14"/>
      <c r="FS315" s="14"/>
      <c r="FT315" s="12"/>
      <c r="FU315" s="14"/>
      <c r="FV315" s="9"/>
    </row>
    <row r="316" spans="1:178" ht="14.65" thickBot="1" x14ac:dyDescent="0.5">
      <c r="A316" s="24" t="s">
        <v>137</v>
      </c>
      <c r="B316" s="9" t="s">
        <v>144</v>
      </c>
      <c r="C316" s="1"/>
      <c r="D316" s="14">
        <v>55</v>
      </c>
      <c r="E316" s="14">
        <v>58</v>
      </c>
      <c r="F316" s="14">
        <v>48</v>
      </c>
      <c r="G316" s="158">
        <v>46</v>
      </c>
      <c r="H316" s="158">
        <v>48</v>
      </c>
      <c r="I316" s="158">
        <v>43</v>
      </c>
      <c r="J316" s="14"/>
      <c r="K316" s="14"/>
      <c r="L316" s="14"/>
      <c r="M316" s="14"/>
      <c r="N316" s="14"/>
      <c r="O316" s="14"/>
      <c r="P316" s="1"/>
      <c r="Q316" s="68">
        <v>2094.09</v>
      </c>
      <c r="R316" s="69">
        <v>2685.91</v>
      </c>
      <c r="S316" s="69">
        <v>22208.080000000002</v>
      </c>
      <c r="T316" s="70">
        <f t="shared" si="80"/>
        <v>26988.080000000002</v>
      </c>
      <c r="U316" s="68">
        <v>3097.51</v>
      </c>
      <c r="V316" s="69">
        <v>2707.43</v>
      </c>
      <c r="W316" s="69">
        <v>29037.84</v>
      </c>
      <c r="X316" s="70">
        <f t="shared" si="81"/>
        <v>34842.78</v>
      </c>
      <c r="Y316" s="68">
        <v>2980.3</v>
      </c>
      <c r="Z316" s="69">
        <v>1445.02</v>
      </c>
      <c r="AA316" s="69">
        <v>28906.04</v>
      </c>
      <c r="AB316" s="70">
        <f t="shared" si="82"/>
        <v>33331.360000000001</v>
      </c>
      <c r="AC316" s="166">
        <v>2725.48</v>
      </c>
      <c r="AD316" s="167">
        <v>2243.7399999999998</v>
      </c>
      <c r="AE316" s="167">
        <v>26098.78</v>
      </c>
      <c r="AF316" s="168">
        <f t="shared" si="83"/>
        <v>31068</v>
      </c>
      <c r="AG316" s="12">
        <v>1211.68</v>
      </c>
      <c r="AH316" s="85">
        <v>2807.9</v>
      </c>
      <c r="AI316" s="85">
        <v>28739.78</v>
      </c>
      <c r="AJ316" s="168">
        <f t="shared" si="84"/>
        <v>32759.360000000001</v>
      </c>
      <c r="AK316" s="167">
        <v>1691.47</v>
      </c>
      <c r="AL316" s="167">
        <v>1356.22</v>
      </c>
      <c r="AM316" s="167">
        <v>14375.12</v>
      </c>
      <c r="AN316" s="168">
        <f t="shared" si="85"/>
        <v>17422.810000000001</v>
      </c>
      <c r="AO316" s="12"/>
      <c r="AR316" s="9"/>
      <c r="AS316" s="12"/>
      <c r="AV316" s="9"/>
      <c r="AW316" s="12"/>
      <c r="AZ316" s="9"/>
      <c r="BA316" s="12"/>
      <c r="BD316" s="9"/>
      <c r="BE316" s="12"/>
      <c r="BH316" s="9"/>
      <c r="BI316" s="12"/>
      <c r="BL316" s="9"/>
      <c r="BM316" s="1"/>
      <c r="BN316" s="68">
        <v>399.6</v>
      </c>
      <c r="BO316" s="69">
        <v>1349.73</v>
      </c>
      <c r="BP316" s="69">
        <v>8664.52</v>
      </c>
      <c r="BQ316" s="70">
        <f t="shared" si="87"/>
        <v>10413.85</v>
      </c>
      <c r="BR316" s="68">
        <v>443.23</v>
      </c>
      <c r="BS316" s="69">
        <v>190.55</v>
      </c>
      <c r="BT316" s="69">
        <v>11450.37</v>
      </c>
      <c r="BU316" s="70">
        <f t="shared" si="88"/>
        <v>12084.150000000001</v>
      </c>
      <c r="BV316" s="69">
        <v>399.26</v>
      </c>
      <c r="BW316" s="69">
        <v>167.77</v>
      </c>
      <c r="BX316" s="69">
        <v>13369.02</v>
      </c>
      <c r="BY316" s="70">
        <f t="shared" si="89"/>
        <v>13936.050000000001</v>
      </c>
      <c r="BZ316" s="198">
        <v>690.28</v>
      </c>
      <c r="CA316" s="199"/>
      <c r="CB316" s="201">
        <v>10177.98</v>
      </c>
      <c r="CC316" s="200">
        <f t="shared" si="86"/>
        <v>10868.26</v>
      </c>
      <c r="CD316" s="199"/>
      <c r="CE316" s="201">
        <v>934.41</v>
      </c>
      <c r="CF316" s="201">
        <v>10304.09</v>
      </c>
      <c r="CG316" s="200">
        <f t="shared" si="90"/>
        <v>11238.5</v>
      </c>
      <c r="CH316" s="202"/>
      <c r="CI316" s="202"/>
      <c r="CJ316" s="201">
        <v>2837.57</v>
      </c>
      <c r="CK316" s="203">
        <f t="shared" si="91"/>
        <v>2837.57</v>
      </c>
      <c r="CO316" s="9"/>
      <c r="CS316" s="9"/>
      <c r="CW316" s="9"/>
      <c r="DA316" s="9"/>
      <c r="DE316" s="9"/>
      <c r="DI316" s="9"/>
      <c r="DJ316" s="1"/>
      <c r="DK316" s="14"/>
      <c r="DL316" s="14"/>
      <c r="DM316" s="14">
        <v>579.88</v>
      </c>
      <c r="DN316" s="14"/>
      <c r="DO316" s="14"/>
      <c r="DP316" s="14">
        <v>3437.63</v>
      </c>
      <c r="DQ316" s="14"/>
      <c r="DR316" s="14"/>
      <c r="DS316" s="14"/>
      <c r="DT316" s="14"/>
      <c r="DU316" s="14"/>
      <c r="DV316" s="14"/>
      <c r="DW316" s="1"/>
      <c r="DX316" s="12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9"/>
      <c r="EJ316" s="1"/>
      <c r="EK316" s="14"/>
      <c r="EL316" s="14"/>
      <c r="EM316" s="14">
        <v>3</v>
      </c>
      <c r="EN316" s="14"/>
      <c r="EO316" s="14"/>
      <c r="EP316" s="14">
        <v>2</v>
      </c>
      <c r="EQ316" s="14"/>
      <c r="ER316" s="14"/>
      <c r="ES316" s="14"/>
      <c r="EU316" s="14"/>
      <c r="EW316" s="1"/>
      <c r="EX316" s="14"/>
      <c r="EY316" s="14"/>
      <c r="EZ316" s="14">
        <v>579.88</v>
      </c>
      <c r="FA316" s="14"/>
      <c r="FB316" s="14"/>
      <c r="FC316" s="14">
        <v>3437.63</v>
      </c>
      <c r="FD316" s="14"/>
      <c r="FE316" s="14"/>
      <c r="FF316" s="14"/>
      <c r="FH316" s="14"/>
      <c r="FJ316" s="1"/>
      <c r="FK316" s="14"/>
      <c r="FL316" s="14">
        <v>-25</v>
      </c>
      <c r="FM316" s="14">
        <v>-814.15</v>
      </c>
      <c r="FN316" s="14">
        <v>-70.95</v>
      </c>
      <c r="FO316" s="14"/>
      <c r="FP316" s="14"/>
      <c r="FQ316" s="14"/>
      <c r="FR316" s="14"/>
      <c r="FS316" s="14"/>
      <c r="FT316" s="12"/>
      <c r="FU316" s="14"/>
      <c r="FV316" s="9"/>
    </row>
    <row r="317" spans="1:178" ht="14.65" thickBot="1" x14ac:dyDescent="0.5">
      <c r="A317" s="24" t="s">
        <v>138</v>
      </c>
      <c r="B317" s="9" t="s">
        <v>144</v>
      </c>
      <c r="C317" s="1"/>
      <c r="D317" s="14">
        <v>538</v>
      </c>
      <c r="E317" s="14">
        <v>562</v>
      </c>
      <c r="F317" s="14">
        <v>530</v>
      </c>
      <c r="G317" s="158">
        <v>429</v>
      </c>
      <c r="H317" s="158">
        <v>536</v>
      </c>
      <c r="I317" s="158">
        <v>451</v>
      </c>
      <c r="J317" s="14"/>
      <c r="K317" s="14"/>
      <c r="L317" s="14"/>
      <c r="M317" s="14"/>
      <c r="N317" s="14"/>
      <c r="O317" s="14"/>
      <c r="P317" s="1"/>
      <c r="Q317" s="68">
        <v>26552.66</v>
      </c>
      <c r="R317" s="69">
        <v>25328.16</v>
      </c>
      <c r="S317" s="69">
        <v>119749.48</v>
      </c>
      <c r="T317" s="70">
        <f t="shared" si="80"/>
        <v>171630.3</v>
      </c>
      <c r="U317" s="68">
        <v>28820.53</v>
      </c>
      <c r="V317" s="69">
        <v>35744.120000000003</v>
      </c>
      <c r="W317" s="69">
        <v>138464.23000000001</v>
      </c>
      <c r="X317" s="70">
        <f t="shared" si="81"/>
        <v>203028.88</v>
      </c>
      <c r="Y317" s="68">
        <v>24311.42</v>
      </c>
      <c r="Z317" s="69">
        <v>35884.080000000002</v>
      </c>
      <c r="AA317" s="69">
        <v>150549.9</v>
      </c>
      <c r="AB317" s="70">
        <f t="shared" si="82"/>
        <v>210745.4</v>
      </c>
      <c r="AC317" s="166">
        <v>18623.14</v>
      </c>
      <c r="AD317" s="167">
        <v>22066.42</v>
      </c>
      <c r="AE317" s="167">
        <v>145356.38</v>
      </c>
      <c r="AF317" s="168">
        <f t="shared" si="83"/>
        <v>186045.94</v>
      </c>
      <c r="AG317" s="12">
        <v>23383.69</v>
      </c>
      <c r="AH317" s="85">
        <v>19935.47</v>
      </c>
      <c r="AI317" s="85">
        <v>152313.09</v>
      </c>
      <c r="AJ317" s="168">
        <f t="shared" si="84"/>
        <v>195632.25</v>
      </c>
      <c r="AK317" s="167">
        <v>10641.66</v>
      </c>
      <c r="AL317" s="167">
        <v>15944.38</v>
      </c>
      <c r="AM317" s="167">
        <v>141190.84</v>
      </c>
      <c r="AN317" s="168">
        <f t="shared" si="85"/>
        <v>167776.88</v>
      </c>
      <c r="AO317" s="12"/>
      <c r="AR317" s="9"/>
      <c r="AS317" s="12"/>
      <c r="AV317" s="9"/>
      <c r="AW317" s="12"/>
      <c r="AZ317" s="9"/>
      <c r="BA317" s="12"/>
      <c r="BD317" s="9"/>
      <c r="BE317" s="12"/>
      <c r="BH317" s="9"/>
      <c r="BI317" s="12"/>
      <c r="BL317" s="9"/>
      <c r="BM317" s="1"/>
      <c r="BN317" s="68">
        <v>5515.97</v>
      </c>
      <c r="BO317" s="69">
        <v>8065.2</v>
      </c>
      <c r="BP317" s="69">
        <v>36166.53</v>
      </c>
      <c r="BQ317" s="70">
        <f t="shared" si="87"/>
        <v>49747.7</v>
      </c>
      <c r="BR317" s="68">
        <v>6549.97</v>
      </c>
      <c r="BS317" s="69">
        <v>10368.52</v>
      </c>
      <c r="BT317" s="69">
        <v>37684.5</v>
      </c>
      <c r="BU317" s="70">
        <f t="shared" si="88"/>
        <v>54602.990000000005</v>
      </c>
      <c r="BV317" s="69">
        <v>5880.11</v>
      </c>
      <c r="BW317" s="69">
        <v>13610.07</v>
      </c>
      <c r="BX317" s="69">
        <v>34968.11</v>
      </c>
      <c r="BY317" s="70">
        <f t="shared" si="89"/>
        <v>54458.29</v>
      </c>
      <c r="BZ317" s="198">
        <v>2965.41</v>
      </c>
      <c r="CA317" s="201">
        <v>2922.31</v>
      </c>
      <c r="CB317" s="201">
        <v>19346.86</v>
      </c>
      <c r="CC317" s="200">
        <f t="shared" si="86"/>
        <v>25234.58</v>
      </c>
      <c r="CD317" s="201">
        <v>5833.11</v>
      </c>
      <c r="CE317" s="201">
        <v>4192.21</v>
      </c>
      <c r="CF317" s="201">
        <v>21589.84</v>
      </c>
      <c r="CG317" s="200">
        <f t="shared" si="90"/>
        <v>31615.16</v>
      </c>
      <c r="CH317" s="201">
        <v>1459.85</v>
      </c>
      <c r="CI317" s="201">
        <v>5413.62</v>
      </c>
      <c r="CJ317" s="201">
        <v>15205.87</v>
      </c>
      <c r="CK317" s="203">
        <f t="shared" si="91"/>
        <v>22079.34</v>
      </c>
      <c r="CO317" s="9"/>
      <c r="CS317" s="9"/>
      <c r="CW317" s="9"/>
      <c r="DA317" s="9"/>
      <c r="DE317" s="9"/>
      <c r="DI317" s="9"/>
      <c r="DJ317" s="1"/>
      <c r="DK317" s="14">
        <v>1715.45</v>
      </c>
      <c r="DL317" s="14">
        <v>3303.38</v>
      </c>
      <c r="DM317" s="14">
        <v>2183.13</v>
      </c>
      <c r="DN317" s="14">
        <v>2262.5300000000002</v>
      </c>
      <c r="DO317" s="14">
        <v>6429.58</v>
      </c>
      <c r="DP317" s="14">
        <v>1261.4000000000001</v>
      </c>
      <c r="DQ317" s="14"/>
      <c r="DR317" s="14"/>
      <c r="DS317" s="14"/>
      <c r="DT317" s="14"/>
      <c r="DU317" s="14"/>
      <c r="DV317" s="14"/>
      <c r="DW317" s="1"/>
      <c r="DX317" s="12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9"/>
      <c r="EJ317" s="1"/>
      <c r="EK317" s="14">
        <v>10</v>
      </c>
      <c r="EL317" s="14">
        <v>10</v>
      </c>
      <c r="EM317" s="14">
        <v>8</v>
      </c>
      <c r="EN317" s="14">
        <v>11</v>
      </c>
      <c r="EO317" s="14">
        <v>10</v>
      </c>
      <c r="EP317" s="14">
        <v>6</v>
      </c>
      <c r="EQ317" s="14"/>
      <c r="ER317" s="14"/>
      <c r="ES317" s="14"/>
      <c r="EU317" s="14"/>
      <c r="EW317" s="1"/>
      <c r="EX317" s="14">
        <v>1715.45</v>
      </c>
      <c r="EY317" s="14">
        <v>3303.38</v>
      </c>
      <c r="EZ317" s="14">
        <v>2176.42</v>
      </c>
      <c r="FA317" s="14">
        <v>2262.5300000000002</v>
      </c>
      <c r="FB317" s="14">
        <v>6429.58</v>
      </c>
      <c r="FC317" s="14">
        <v>1261.4000000000001</v>
      </c>
      <c r="FD317" s="14"/>
      <c r="FE317" s="14"/>
      <c r="FF317" s="14"/>
      <c r="FH317" s="14"/>
      <c r="FJ317" s="1"/>
      <c r="FK317" s="14">
        <v>-834.5</v>
      </c>
      <c r="FL317" s="14">
        <v>-403.49</v>
      </c>
      <c r="FM317" s="14">
        <v>-2068.19</v>
      </c>
      <c r="FN317" s="14">
        <v>-1684.57</v>
      </c>
      <c r="FO317" s="14">
        <v>-1261.8900000000001</v>
      </c>
      <c r="FP317" s="14">
        <v>-584.98</v>
      </c>
      <c r="FQ317" s="14"/>
      <c r="FR317" s="14"/>
      <c r="FS317" s="14"/>
      <c r="FT317" s="12"/>
      <c r="FU317" s="14"/>
      <c r="FV317" s="9"/>
    </row>
    <row r="318" spans="1:178" ht="14.65" thickBot="1" x14ac:dyDescent="0.5">
      <c r="A318" s="24" t="s">
        <v>139</v>
      </c>
      <c r="B318" s="9" t="s">
        <v>144</v>
      </c>
      <c r="C318" s="1"/>
      <c r="D318" s="14">
        <v>12</v>
      </c>
      <c r="E318" s="14">
        <v>16</v>
      </c>
      <c r="F318" s="14">
        <v>19</v>
      </c>
      <c r="G318" s="158">
        <v>14</v>
      </c>
      <c r="H318" s="158">
        <v>15</v>
      </c>
      <c r="I318" s="158">
        <v>16</v>
      </c>
      <c r="J318" s="14"/>
      <c r="K318" s="14"/>
      <c r="L318" s="14"/>
      <c r="M318" s="14"/>
      <c r="N318" s="14"/>
      <c r="O318" s="14"/>
      <c r="P318" s="1"/>
      <c r="Q318" s="68">
        <v>674.42</v>
      </c>
      <c r="R318" s="69">
        <v>930.52</v>
      </c>
      <c r="S318" s="69">
        <v>3070.63</v>
      </c>
      <c r="T318" s="70">
        <f t="shared" si="80"/>
        <v>4675.57</v>
      </c>
      <c r="U318" s="68">
        <v>1483.35</v>
      </c>
      <c r="V318" s="69">
        <v>1002</v>
      </c>
      <c r="W318" s="69">
        <v>2264.48</v>
      </c>
      <c r="X318" s="70">
        <f t="shared" si="81"/>
        <v>4749.83</v>
      </c>
      <c r="Y318" s="68">
        <v>1550.1</v>
      </c>
      <c r="Z318" s="69">
        <v>1118.5999999999999</v>
      </c>
      <c r="AA318" s="69">
        <v>2785.01</v>
      </c>
      <c r="AB318" s="70">
        <f t="shared" si="82"/>
        <v>5453.71</v>
      </c>
      <c r="AC318" s="166">
        <v>954.91</v>
      </c>
      <c r="AD318" s="170"/>
      <c r="AE318" s="167">
        <v>3701.51</v>
      </c>
      <c r="AF318" s="168">
        <f t="shared" si="83"/>
        <v>4656.42</v>
      </c>
      <c r="AG318" s="12">
        <v>732.98</v>
      </c>
      <c r="AH318" s="85">
        <v>1088.58</v>
      </c>
      <c r="AI318" s="85">
        <v>3996.69</v>
      </c>
      <c r="AJ318" s="168">
        <f t="shared" si="84"/>
        <v>5818.25</v>
      </c>
      <c r="AK318" s="167">
        <v>396.92</v>
      </c>
      <c r="AL318" s="167">
        <v>240.81</v>
      </c>
      <c r="AM318" s="167">
        <v>5772.52</v>
      </c>
      <c r="AN318" s="168">
        <f t="shared" si="85"/>
        <v>6410.25</v>
      </c>
      <c r="AO318" s="12"/>
      <c r="AR318" s="9"/>
      <c r="AS318" s="12"/>
      <c r="AV318" s="9"/>
      <c r="AW318" s="12"/>
      <c r="AZ318" s="9"/>
      <c r="BA318" s="12"/>
      <c r="BD318" s="9"/>
      <c r="BE318" s="12"/>
      <c r="BH318" s="9"/>
      <c r="BI318" s="12"/>
      <c r="BL318" s="9"/>
      <c r="BM318" s="1"/>
      <c r="BN318" s="68"/>
      <c r="BO318" s="69">
        <v>71.47</v>
      </c>
      <c r="BP318" s="69">
        <v>713.77</v>
      </c>
      <c r="BQ318" s="70">
        <f t="shared" si="87"/>
        <v>785.24</v>
      </c>
      <c r="BR318" s="68">
        <v>139.4</v>
      </c>
      <c r="BS318" s="69"/>
      <c r="BT318" s="69">
        <v>71.47</v>
      </c>
      <c r="BU318" s="70">
        <f t="shared" si="88"/>
        <v>210.87</v>
      </c>
      <c r="BV318" s="69"/>
      <c r="BW318" s="69">
        <v>268.55</v>
      </c>
      <c r="BX318" s="69"/>
      <c r="BY318" s="70">
        <f t="shared" si="89"/>
        <v>268.55</v>
      </c>
      <c r="BZ318" s="198">
        <v>91.71</v>
      </c>
      <c r="CA318" s="199"/>
      <c r="CB318" s="199"/>
      <c r="CC318" s="200">
        <f t="shared" si="86"/>
        <v>91.71</v>
      </c>
      <c r="CD318" s="201">
        <v>145.08000000000001</v>
      </c>
      <c r="CE318" s="199"/>
      <c r="CF318" s="199"/>
      <c r="CG318" s="200">
        <f t="shared" si="90"/>
        <v>145.08000000000001</v>
      </c>
      <c r="CH318" s="202"/>
      <c r="CI318" s="202"/>
      <c r="CJ318" s="202"/>
      <c r="CK318" s="203">
        <f t="shared" si="91"/>
        <v>0</v>
      </c>
      <c r="CO318" s="9"/>
      <c r="CS318" s="9"/>
      <c r="CW318" s="9"/>
      <c r="DA318" s="9"/>
      <c r="DE318" s="9"/>
      <c r="DI318" s="9"/>
      <c r="DJ318" s="1"/>
      <c r="DK318" s="14"/>
      <c r="DL318" s="14"/>
      <c r="DM318" s="14">
        <v>71.47</v>
      </c>
      <c r="DN318" s="14"/>
      <c r="DO318" s="14"/>
      <c r="DP318" s="14"/>
      <c r="DQ318" s="14"/>
      <c r="DR318" s="14"/>
      <c r="DS318" s="14"/>
      <c r="DT318" s="14"/>
      <c r="DU318" s="14"/>
      <c r="DV318" s="14"/>
      <c r="DW318" s="1"/>
      <c r="DX318" s="12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9"/>
      <c r="EJ318" s="1"/>
      <c r="EK318" s="14"/>
      <c r="EL318" s="14"/>
      <c r="EM318" s="14">
        <v>1</v>
      </c>
      <c r="EN318" s="14"/>
      <c r="EO318" s="14"/>
      <c r="EP318" s="14"/>
      <c r="EQ318" s="14"/>
      <c r="ER318" s="14"/>
      <c r="ES318" s="14"/>
      <c r="EU318" s="14"/>
      <c r="EW318" s="1"/>
      <c r="EX318" s="14"/>
      <c r="EY318" s="14"/>
      <c r="EZ318" s="14">
        <v>71.47</v>
      </c>
      <c r="FA318" s="14"/>
      <c r="FB318" s="14"/>
      <c r="FC318" s="14"/>
      <c r="FD318" s="14"/>
      <c r="FE318" s="14"/>
      <c r="FF318" s="14"/>
      <c r="FH318" s="14"/>
      <c r="FJ318" s="1"/>
      <c r="FK318" s="14"/>
      <c r="FL318" s="14"/>
      <c r="FM318" s="14"/>
      <c r="FN318" s="14"/>
      <c r="FO318" s="14"/>
      <c r="FP318" s="14"/>
      <c r="FQ318" s="14"/>
      <c r="FR318" s="14"/>
      <c r="FS318" s="14"/>
      <c r="FT318" s="12"/>
      <c r="FU318" s="14"/>
      <c r="FV318" s="9"/>
    </row>
    <row r="319" spans="1:178" ht="14.65" thickBot="1" x14ac:dyDescent="0.5">
      <c r="A319" s="24" t="s">
        <v>140</v>
      </c>
      <c r="B319" s="9" t="s">
        <v>144</v>
      </c>
      <c r="C319" s="1"/>
      <c r="D319" s="14">
        <v>68</v>
      </c>
      <c r="E319" s="14">
        <v>74</v>
      </c>
      <c r="F319" s="14">
        <v>71</v>
      </c>
      <c r="G319" s="158">
        <v>48</v>
      </c>
      <c r="H319" s="158">
        <v>62</v>
      </c>
      <c r="I319" s="158">
        <v>52</v>
      </c>
      <c r="J319" s="14"/>
      <c r="K319" s="14"/>
      <c r="L319" s="14"/>
      <c r="M319" s="14"/>
      <c r="N319" s="14"/>
      <c r="O319" s="14"/>
      <c r="P319" s="1"/>
      <c r="Q319" s="68">
        <v>2580.1999999999998</v>
      </c>
      <c r="R319" s="69">
        <v>2831.88</v>
      </c>
      <c r="S319" s="69">
        <v>24613.74</v>
      </c>
      <c r="T319" s="70">
        <f t="shared" si="80"/>
        <v>30025.82</v>
      </c>
      <c r="U319" s="68">
        <v>3180.58</v>
      </c>
      <c r="V319" s="69">
        <v>3546.52</v>
      </c>
      <c r="W319" s="69">
        <v>30724.18</v>
      </c>
      <c r="X319" s="70">
        <f t="shared" si="81"/>
        <v>37451.279999999999</v>
      </c>
      <c r="Y319" s="68">
        <v>2221.29</v>
      </c>
      <c r="Z319" s="69">
        <v>3691.57</v>
      </c>
      <c r="AA319" s="69">
        <v>31765.25</v>
      </c>
      <c r="AB319" s="70">
        <f t="shared" si="82"/>
        <v>37678.11</v>
      </c>
      <c r="AC319" s="166">
        <v>2909.02</v>
      </c>
      <c r="AD319" s="167">
        <v>1449.97</v>
      </c>
      <c r="AE319" s="167">
        <v>16519.810000000001</v>
      </c>
      <c r="AF319" s="168">
        <f t="shared" si="83"/>
        <v>20878.800000000003</v>
      </c>
      <c r="AG319" s="12">
        <v>3717.16</v>
      </c>
      <c r="AH319" s="85">
        <v>1644.4</v>
      </c>
      <c r="AI319" s="85">
        <v>19328.330000000002</v>
      </c>
      <c r="AJ319" s="168">
        <f t="shared" si="84"/>
        <v>24689.89</v>
      </c>
      <c r="AK319" s="167">
        <v>1018.76</v>
      </c>
      <c r="AL319" s="167">
        <v>6121.95</v>
      </c>
      <c r="AM319" s="167">
        <v>19520.79</v>
      </c>
      <c r="AN319" s="168">
        <f t="shared" si="85"/>
        <v>26661.5</v>
      </c>
      <c r="AO319" s="12"/>
      <c r="AR319" s="9"/>
      <c r="AS319" s="12"/>
      <c r="AV319" s="9"/>
      <c r="AW319" s="12"/>
      <c r="AZ319" s="9"/>
      <c r="BA319" s="12"/>
      <c r="BD319" s="9"/>
      <c r="BE319" s="12"/>
      <c r="BH319" s="9"/>
      <c r="BI319" s="12"/>
      <c r="BL319" s="9"/>
      <c r="BM319" s="1"/>
      <c r="BN319" s="68">
        <v>633.86</v>
      </c>
      <c r="BO319" s="69">
        <v>1429.67</v>
      </c>
      <c r="BP319" s="69">
        <v>10399.67</v>
      </c>
      <c r="BQ319" s="70">
        <f t="shared" si="87"/>
        <v>12463.2</v>
      </c>
      <c r="BR319" s="68">
        <v>254.4</v>
      </c>
      <c r="BS319" s="69">
        <v>893.61</v>
      </c>
      <c r="BT319" s="69">
        <v>14365.09</v>
      </c>
      <c r="BU319" s="70">
        <f t="shared" si="88"/>
        <v>15513.1</v>
      </c>
      <c r="BV319" s="69">
        <v>485.46</v>
      </c>
      <c r="BW319" s="69">
        <v>1056.6099999999999</v>
      </c>
      <c r="BX319" s="69">
        <v>15172.73</v>
      </c>
      <c r="BY319" s="70">
        <f t="shared" si="89"/>
        <v>16714.8</v>
      </c>
      <c r="BZ319" s="198">
        <v>455.52</v>
      </c>
      <c r="CA319" s="199"/>
      <c r="CB319" s="201">
        <v>1473.8</v>
      </c>
      <c r="CC319" s="200">
        <f t="shared" si="86"/>
        <v>1929.32</v>
      </c>
      <c r="CD319" s="201">
        <v>1465.52</v>
      </c>
      <c r="CE319" s="199"/>
      <c r="CF319" s="201">
        <v>1570.45</v>
      </c>
      <c r="CG319" s="200">
        <f t="shared" si="90"/>
        <v>3035.9700000000003</v>
      </c>
      <c r="CH319" s="201">
        <v>113.8</v>
      </c>
      <c r="CI319" s="201">
        <v>1755.63</v>
      </c>
      <c r="CJ319" s="202"/>
      <c r="CK319" s="203">
        <f t="shared" si="91"/>
        <v>1869.43</v>
      </c>
      <c r="CO319" s="9"/>
      <c r="CS319" s="9"/>
      <c r="CW319" s="9"/>
      <c r="DA319" s="9"/>
      <c r="DE319" s="9"/>
      <c r="DI319" s="9"/>
      <c r="DJ319" s="1"/>
      <c r="DK319" s="14">
        <v>102.03</v>
      </c>
      <c r="DL319" s="14"/>
      <c r="DM319" s="14">
        <v>264.98</v>
      </c>
      <c r="DN319" s="14"/>
      <c r="DO319" s="14"/>
      <c r="DP319" s="14"/>
      <c r="DQ319" s="14"/>
      <c r="DR319" s="14"/>
      <c r="DS319" s="14"/>
      <c r="DT319" s="14"/>
      <c r="DU319" s="14"/>
      <c r="DV319" s="14"/>
      <c r="DW319" s="1"/>
      <c r="DX319" s="12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9"/>
      <c r="EJ319" s="1"/>
      <c r="EK319" s="14">
        <v>1</v>
      </c>
      <c r="EL319" s="14"/>
      <c r="EM319" s="14">
        <v>1</v>
      </c>
      <c r="EN319" s="14"/>
      <c r="EO319" s="14"/>
      <c r="EP319" s="14"/>
      <c r="EQ319" s="14"/>
      <c r="ER319" s="14"/>
      <c r="ES319" s="14"/>
      <c r="EU319" s="14"/>
      <c r="EW319" s="1"/>
      <c r="EX319" s="14">
        <v>97.42</v>
      </c>
      <c r="EY319" s="14"/>
      <c r="EZ319" s="14">
        <v>264.98</v>
      </c>
      <c r="FA319" s="14"/>
      <c r="FB319" s="14"/>
      <c r="FC319" s="14"/>
      <c r="FD319" s="14"/>
      <c r="FE319" s="14"/>
      <c r="FF319" s="14"/>
      <c r="FH319" s="14"/>
      <c r="FJ319" s="1"/>
      <c r="FK319" s="14">
        <v>-882.34</v>
      </c>
      <c r="FL319" s="14">
        <v>-14.86</v>
      </c>
      <c r="FM319" s="14">
        <v>-254.4</v>
      </c>
      <c r="FN319" s="14">
        <v>-50</v>
      </c>
      <c r="FO319" s="14">
        <v>-50</v>
      </c>
      <c r="FP319" s="14">
        <v>-27.5</v>
      </c>
      <c r="FQ319" s="14"/>
      <c r="FR319" s="14"/>
      <c r="FS319" s="14"/>
      <c r="FT319" s="12"/>
      <c r="FU319" s="14"/>
      <c r="FV319" s="9"/>
    </row>
    <row r="320" spans="1:178" ht="14.65" thickBot="1" x14ac:dyDescent="0.5">
      <c r="A320" s="24" t="s">
        <v>141</v>
      </c>
      <c r="B320" s="9" t="s">
        <v>144</v>
      </c>
      <c r="C320" s="1"/>
      <c r="D320" s="14">
        <v>1108</v>
      </c>
      <c r="E320" s="14">
        <v>1019</v>
      </c>
      <c r="F320" s="14">
        <v>885</v>
      </c>
      <c r="G320" s="248">
        <v>613</v>
      </c>
      <c r="H320" s="248">
        <v>953</v>
      </c>
      <c r="I320" s="248">
        <v>784</v>
      </c>
      <c r="J320" s="14"/>
      <c r="K320" s="14"/>
      <c r="L320" s="14"/>
      <c r="M320" s="14"/>
      <c r="N320" s="14"/>
      <c r="O320" s="14"/>
      <c r="P320" s="26"/>
      <c r="Q320" s="71">
        <v>50345.3</v>
      </c>
      <c r="R320" s="72">
        <v>17717.12</v>
      </c>
      <c r="S320" s="72">
        <v>393421.75</v>
      </c>
      <c r="T320" s="73">
        <f t="shared" si="80"/>
        <v>461484.17</v>
      </c>
      <c r="U320" s="71">
        <v>35721.99</v>
      </c>
      <c r="V320" s="72">
        <v>46074.23</v>
      </c>
      <c r="W320" s="72">
        <v>407560.2</v>
      </c>
      <c r="X320" s="73">
        <f t="shared" si="81"/>
        <v>489356.42000000004</v>
      </c>
      <c r="Y320" s="71">
        <v>25369.08</v>
      </c>
      <c r="Z320" s="72">
        <v>37623.089999999997</v>
      </c>
      <c r="AA320" s="72">
        <v>421387.61</v>
      </c>
      <c r="AB320" s="73">
        <f t="shared" si="82"/>
        <v>484379.77999999997</v>
      </c>
      <c r="AC320" s="173">
        <v>24660.38</v>
      </c>
      <c r="AD320" s="174">
        <v>24323.94</v>
      </c>
      <c r="AE320" s="174">
        <v>274251.02</v>
      </c>
      <c r="AF320" s="175">
        <f t="shared" si="83"/>
        <v>323235.34000000003</v>
      </c>
      <c r="AG320" s="13">
        <v>59995.25</v>
      </c>
      <c r="AH320" s="10">
        <v>24496.57</v>
      </c>
      <c r="AI320" s="10">
        <v>289464.32000000001</v>
      </c>
      <c r="AJ320" s="175">
        <f t="shared" si="84"/>
        <v>373956.14</v>
      </c>
      <c r="AK320" s="176">
        <v>16209.04</v>
      </c>
      <c r="AL320" s="177">
        <v>51175.42</v>
      </c>
      <c r="AM320" s="177">
        <v>263481.62</v>
      </c>
      <c r="AN320" s="178">
        <f t="shared" si="85"/>
        <v>330866.07999999996</v>
      </c>
      <c r="AO320" s="13"/>
      <c r="AP320" s="10"/>
      <c r="AQ320" s="10"/>
      <c r="AR320" s="11"/>
      <c r="AS320" s="13"/>
      <c r="AT320" s="10"/>
      <c r="AU320" s="10"/>
      <c r="AV320" s="11"/>
      <c r="AW320" s="13"/>
      <c r="AX320" s="10"/>
      <c r="AY320" s="10"/>
      <c r="AZ320" s="11"/>
      <c r="BA320" s="13"/>
      <c r="BB320" s="10"/>
      <c r="BC320" s="10"/>
      <c r="BD320" s="11"/>
      <c r="BE320" s="13"/>
      <c r="BF320" s="10"/>
      <c r="BG320" s="10"/>
      <c r="BH320" s="11"/>
      <c r="BI320" s="13"/>
      <c r="BJ320" s="10"/>
      <c r="BK320" s="10"/>
      <c r="BL320" s="11"/>
      <c r="BM320" s="26"/>
      <c r="BN320" s="71">
        <v>10631.67</v>
      </c>
      <c r="BO320" s="72">
        <v>3314.98</v>
      </c>
      <c r="BP320" s="72">
        <v>177095.89</v>
      </c>
      <c r="BQ320" s="73">
        <f t="shared" si="87"/>
        <v>191042.54</v>
      </c>
      <c r="BR320" s="71">
        <v>9273.4500000000007</v>
      </c>
      <c r="BS320" s="72">
        <v>16259.03</v>
      </c>
      <c r="BT320" s="72">
        <v>174144.22</v>
      </c>
      <c r="BU320" s="73">
        <f t="shared" si="88"/>
        <v>199676.7</v>
      </c>
      <c r="BV320" s="72">
        <v>4783</v>
      </c>
      <c r="BW320" s="72">
        <v>15725.44</v>
      </c>
      <c r="BX320" s="72">
        <v>169477.49</v>
      </c>
      <c r="BY320" s="73">
        <f t="shared" si="89"/>
        <v>189985.93</v>
      </c>
      <c r="BZ320" s="205">
        <v>1629.18</v>
      </c>
      <c r="CA320" s="206">
        <v>1231.5899999999999</v>
      </c>
      <c r="CB320" s="206">
        <v>32159.33</v>
      </c>
      <c r="CC320" s="207">
        <f t="shared" si="86"/>
        <v>35020.1</v>
      </c>
      <c r="CD320" s="206">
        <v>26427.200000000001</v>
      </c>
      <c r="CE320" s="206">
        <v>3315.17</v>
      </c>
      <c r="CF320" s="206">
        <v>33032.14</v>
      </c>
      <c r="CG320" s="207">
        <f t="shared" si="90"/>
        <v>62774.51</v>
      </c>
      <c r="CH320" s="206">
        <v>2431.66</v>
      </c>
      <c r="CI320" s="206">
        <v>31166.560000000001</v>
      </c>
      <c r="CJ320" s="206">
        <v>19166.560000000001</v>
      </c>
      <c r="CK320" s="208">
        <f t="shared" si="91"/>
        <v>52764.78</v>
      </c>
      <c r="CL320" s="10"/>
      <c r="CM320" s="10"/>
      <c r="CN320" s="10"/>
      <c r="CO320" s="11"/>
      <c r="CP320" s="10"/>
      <c r="CQ320" s="10"/>
      <c r="CR320" s="10"/>
      <c r="CS320" s="11"/>
      <c r="CT320" s="10"/>
      <c r="CU320" s="10"/>
      <c r="CV320" s="10"/>
      <c r="CW320" s="11"/>
      <c r="CX320" s="10"/>
      <c r="CY320" s="10"/>
      <c r="CZ320" s="10"/>
      <c r="DA320" s="11"/>
      <c r="DB320" s="10"/>
      <c r="DC320" s="10"/>
      <c r="DD320" s="10"/>
      <c r="DE320" s="11"/>
      <c r="DF320" s="10"/>
      <c r="DG320" s="10"/>
      <c r="DH320" s="10"/>
      <c r="DI320" s="11"/>
      <c r="DJ320" s="26"/>
      <c r="DK320" s="15">
        <v>3589.41</v>
      </c>
      <c r="DL320" s="15">
        <v>5718.41</v>
      </c>
      <c r="DM320" s="15">
        <v>5525.65</v>
      </c>
      <c r="DN320" s="15">
        <v>11916.7</v>
      </c>
      <c r="DO320" s="15">
        <v>8996.76</v>
      </c>
      <c r="DP320" s="15">
        <v>8755.23</v>
      </c>
      <c r="DQ320" s="15"/>
      <c r="DR320" s="15"/>
      <c r="DS320" s="15"/>
      <c r="DT320" s="15"/>
      <c r="DU320" s="15"/>
      <c r="DV320" s="15"/>
      <c r="DW320" s="26"/>
      <c r="DX320" s="13"/>
      <c r="DY320" s="10"/>
      <c r="DZ320" s="10"/>
      <c r="EA320" s="10"/>
      <c r="EB320" s="10"/>
      <c r="EC320" s="10"/>
      <c r="ED320" s="10"/>
      <c r="EE320" s="10"/>
      <c r="EF320" s="10"/>
      <c r="EG320" s="10"/>
      <c r="EH320" s="10"/>
      <c r="EI320" s="11"/>
      <c r="EJ320" s="26"/>
      <c r="EK320" s="15">
        <v>11</v>
      </c>
      <c r="EL320" s="15">
        <v>19</v>
      </c>
      <c r="EM320" s="15">
        <v>10</v>
      </c>
      <c r="EN320" s="15">
        <v>27</v>
      </c>
      <c r="EO320" s="15">
        <v>20</v>
      </c>
      <c r="EP320" s="15">
        <v>30</v>
      </c>
      <c r="EQ320" s="15"/>
      <c r="ER320" s="15"/>
      <c r="ES320" s="15"/>
      <c r="ET320" s="10"/>
      <c r="EU320" s="15"/>
      <c r="EV320" s="10"/>
      <c r="EW320" s="26"/>
      <c r="EX320" s="15">
        <v>3589.41</v>
      </c>
      <c r="EY320" s="15">
        <v>5718.41</v>
      </c>
      <c r="EZ320" s="15">
        <v>5525.65</v>
      </c>
      <c r="FA320" s="15">
        <v>11916.7</v>
      </c>
      <c r="FB320" s="15">
        <v>8966.9</v>
      </c>
      <c r="FC320" s="15">
        <v>8755.23</v>
      </c>
      <c r="FD320" s="15"/>
      <c r="FE320" s="15"/>
      <c r="FF320" s="15"/>
      <c r="FG320" s="10"/>
      <c r="FH320" s="15"/>
      <c r="FI320" s="10"/>
      <c r="FJ320" s="26"/>
      <c r="FK320" s="15">
        <v>-3587.96</v>
      </c>
      <c r="FL320" s="15">
        <v>-3160.15</v>
      </c>
      <c r="FM320" s="15">
        <v>-8834.93</v>
      </c>
      <c r="FN320" s="15">
        <v>-5156.51</v>
      </c>
      <c r="FO320" s="15">
        <v>-4487.1899999999996</v>
      </c>
      <c r="FP320" s="15">
        <v>-2678.92</v>
      </c>
      <c r="FQ320" s="15"/>
      <c r="FR320" s="15"/>
      <c r="FS320" s="15"/>
      <c r="FT320" s="13"/>
      <c r="FU320" s="15"/>
      <c r="FV320" s="11"/>
    </row>
    <row r="321" spans="1:40" ht="14.65" thickBot="1" x14ac:dyDescent="0.5">
      <c r="A321" s="269" t="s">
        <v>264</v>
      </c>
      <c r="B321" s="270"/>
      <c r="C321" s="81"/>
      <c r="D321" s="244">
        <f>SUM(D216:D320)</f>
        <v>31147</v>
      </c>
      <c r="E321" s="244">
        <f t="shared" ref="E321:I321" si="92">SUM(E216:E320)</f>
        <v>31952</v>
      </c>
      <c r="F321" s="244">
        <f t="shared" si="92"/>
        <v>28437</v>
      </c>
      <c r="G321" s="244">
        <f t="shared" si="92"/>
        <v>26044</v>
      </c>
      <c r="H321" s="244">
        <f t="shared" si="92"/>
        <v>30924</v>
      </c>
      <c r="I321" s="244">
        <f t="shared" si="92"/>
        <v>25894</v>
      </c>
      <c r="J321" s="244"/>
      <c r="K321" s="244"/>
      <c r="L321" s="244"/>
      <c r="M321" s="244"/>
      <c r="N321" s="244"/>
      <c r="O321" s="244"/>
      <c r="Q321" s="251">
        <f t="shared" ref="Q321" si="93">SUM(Q216:Q320)</f>
        <v>1640662.1499999997</v>
      </c>
      <c r="R321" s="251">
        <f t="shared" ref="R321" si="94">SUM(R216:R320)</f>
        <v>1302776.4600000002</v>
      </c>
      <c r="S321" s="251">
        <f t="shared" ref="S321" si="95">SUM(S216:S320)</f>
        <v>7727545.6900000004</v>
      </c>
      <c r="T321" s="251">
        <f t="shared" ref="T321" si="96">SUM(T216:T320)</f>
        <v>10670984.300000001</v>
      </c>
      <c r="U321" s="251">
        <f t="shared" ref="U321" si="97">SUM(U216:U320)</f>
        <v>1712390.6600000004</v>
      </c>
      <c r="V321" s="251">
        <f t="shared" ref="V321" si="98">SUM(V216:V320)</f>
        <v>1712559.58</v>
      </c>
      <c r="W321" s="251">
        <f t="shared" ref="W321" si="99">SUM(W216:W320)</f>
        <v>9264271.6699999999</v>
      </c>
      <c r="X321" s="251">
        <f t="shared" ref="X321" si="100">SUM(X216:X320)</f>
        <v>12689221.91</v>
      </c>
      <c r="Y321" s="251">
        <f t="shared" ref="Y321" si="101">SUM(Y216:Y320)</f>
        <v>1271972.8000000003</v>
      </c>
      <c r="Z321" s="251">
        <f t="shared" ref="Z321" si="102">SUM(Z216:Z320)</f>
        <v>1482815.3100000005</v>
      </c>
      <c r="AA321" s="251">
        <f t="shared" ref="AA321" si="103">SUM(AA216:AA320)</f>
        <v>10269054.349999998</v>
      </c>
      <c r="AB321" s="251">
        <f t="shared" ref="AB321" si="104">SUM(AB216:AB320)</f>
        <v>13023842.459999999</v>
      </c>
      <c r="AC321" s="251">
        <f t="shared" ref="AC321" si="105">SUM(AC216:AC320)</f>
        <v>1464801.0899999999</v>
      </c>
      <c r="AD321" s="251">
        <f t="shared" ref="AD321" si="106">SUM(AD216:AD320)</f>
        <v>1064656.7799999998</v>
      </c>
      <c r="AE321" s="251">
        <f t="shared" ref="AE321" si="107">SUM(AE216:AE320)</f>
        <v>8211062.959999999</v>
      </c>
      <c r="AF321" s="251">
        <f t="shared" ref="AF321" si="108">SUM(AF216:AF320)</f>
        <v>10740520.830000002</v>
      </c>
      <c r="AG321" s="251">
        <f t="shared" ref="AG321" si="109">SUM(AG216:AG320)</f>
        <v>1453867.9699999997</v>
      </c>
      <c r="AH321" s="251">
        <f t="shared" ref="AH321" si="110">SUM(AH216:AH320)</f>
        <v>1525335.63</v>
      </c>
      <c r="AI321" s="251">
        <f t="shared" ref="AI321" si="111">SUM(AI216:AI320)</f>
        <v>8688082.2800000012</v>
      </c>
      <c r="AJ321" s="251">
        <f t="shared" ref="AJ321" si="112">SUM(AJ216:AJ320)</f>
        <v>11667285.879999997</v>
      </c>
      <c r="AK321" s="251">
        <f t="shared" ref="AK321" si="113">SUM(AK216:AK320)</f>
        <v>726391.13</v>
      </c>
      <c r="AL321" s="251">
        <f t="shared" ref="AL321" si="114">SUM(AL216:AL320)</f>
        <v>1094814.4699999997</v>
      </c>
      <c r="AM321" s="251">
        <f t="shared" ref="AM321" si="115">SUM(AM216:AM320)</f>
        <v>7129975.6599999983</v>
      </c>
      <c r="AN321" s="251">
        <f t="shared" ref="AN321" si="116">SUM(AN216:AN320)</f>
        <v>8951181.2600000035</v>
      </c>
    </row>
  </sheetData>
  <mergeCells count="35">
    <mergeCell ref="AC2:AF2"/>
    <mergeCell ref="AG2:AJ2"/>
    <mergeCell ref="AK2:AN2"/>
    <mergeCell ref="EX1:FI2"/>
    <mergeCell ref="FK1:FV2"/>
    <mergeCell ref="DF2:DI2"/>
    <mergeCell ref="Q2:T2"/>
    <mergeCell ref="U2:X2"/>
    <mergeCell ref="CP2:CS2"/>
    <mergeCell ref="CT2:CW2"/>
    <mergeCell ref="AO2:AR2"/>
    <mergeCell ref="AS2:AV2"/>
    <mergeCell ref="AW2:AZ2"/>
    <mergeCell ref="CX2:DA2"/>
    <mergeCell ref="DB2:DE2"/>
    <mergeCell ref="BZ2:CC2"/>
    <mergeCell ref="CD2:CG2"/>
    <mergeCell ref="BN1:CW1"/>
    <mergeCell ref="BA2:BD2"/>
    <mergeCell ref="A215:B215"/>
    <mergeCell ref="A321:B321"/>
    <mergeCell ref="DK1:DV2"/>
    <mergeCell ref="DX1:EI2"/>
    <mergeCell ref="EK1:EV2"/>
    <mergeCell ref="A1:B2"/>
    <mergeCell ref="D1:O2"/>
    <mergeCell ref="BE2:BH2"/>
    <mergeCell ref="BI2:BL2"/>
    <mergeCell ref="BN2:BQ2"/>
    <mergeCell ref="Q1:AZ1"/>
    <mergeCell ref="BR2:BU2"/>
    <mergeCell ref="BV2:BY2"/>
    <mergeCell ref="CH2:CK2"/>
    <mergeCell ref="CL2:CO2"/>
    <mergeCell ref="Y2:AB2"/>
  </mergeCells>
  <conditionalFormatting sqref="A216:A320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"/>
  <sheetViews>
    <sheetView zoomScale="80" zoomScaleNormal="80" workbookViewId="0">
      <selection activeCell="H13" sqref="H13"/>
    </sheetView>
  </sheetViews>
  <sheetFormatPr defaultRowHeight="14.25" x14ac:dyDescent="0.45"/>
  <cols>
    <col min="2" max="2" width="16.73046875" bestFit="1" customWidth="1"/>
    <col min="3" max="3" width="15" bestFit="1" customWidth="1"/>
    <col min="4" max="4" width="16.1328125" bestFit="1" customWidth="1"/>
    <col min="5" max="5" width="9.86328125" bestFit="1" customWidth="1"/>
  </cols>
  <sheetData>
    <row r="1" spans="1:7" ht="14.65" thickBot="1" x14ac:dyDescent="0.5">
      <c r="A1" s="299" t="s">
        <v>289</v>
      </c>
      <c r="B1" s="300"/>
      <c r="C1" s="300"/>
      <c r="D1" s="300"/>
      <c r="E1" s="300"/>
      <c r="F1" s="300"/>
      <c r="G1" s="301"/>
    </row>
    <row r="2" spans="1:7" x14ac:dyDescent="0.45">
      <c r="A2" s="125">
        <v>44337</v>
      </c>
      <c r="B2" s="126"/>
      <c r="C2" s="302" t="s">
        <v>265</v>
      </c>
      <c r="D2" s="303"/>
      <c r="E2" s="304"/>
      <c r="F2" s="305" t="s">
        <v>266</v>
      </c>
      <c r="G2" s="307" t="s">
        <v>267</v>
      </c>
    </row>
    <row r="3" spans="1:7" ht="28.5" x14ac:dyDescent="0.45">
      <c r="A3" s="112"/>
      <c r="B3" s="87"/>
      <c r="C3" s="122" t="s">
        <v>268</v>
      </c>
      <c r="D3" s="88" t="s">
        <v>269</v>
      </c>
      <c r="E3" s="89" t="s">
        <v>270</v>
      </c>
      <c r="F3" s="306"/>
      <c r="G3" s="308"/>
    </row>
    <row r="4" spans="1:7" x14ac:dyDescent="0.45">
      <c r="A4" s="112" t="s">
        <v>271</v>
      </c>
      <c r="B4" s="62" t="s">
        <v>272</v>
      </c>
      <c r="C4" s="44">
        <v>0</v>
      </c>
      <c r="D4" s="84">
        <v>288</v>
      </c>
      <c r="E4" s="45">
        <v>288</v>
      </c>
      <c r="F4" s="86">
        <v>753</v>
      </c>
      <c r="G4" s="45">
        <v>601</v>
      </c>
    </row>
    <row r="5" spans="1:7" x14ac:dyDescent="0.45">
      <c r="A5" s="112"/>
      <c r="B5" s="62" t="s">
        <v>273</v>
      </c>
      <c r="C5" s="90">
        <v>0</v>
      </c>
      <c r="D5" s="91">
        <v>916.75</v>
      </c>
      <c r="E5" s="92">
        <v>916.75</v>
      </c>
      <c r="F5" s="93">
        <v>634.80345285524595</v>
      </c>
      <c r="G5" s="92">
        <v>454.238519134775</v>
      </c>
    </row>
    <row r="6" spans="1:7" x14ac:dyDescent="0.45">
      <c r="A6" s="112" t="s">
        <v>274</v>
      </c>
      <c r="B6" s="62" t="s">
        <v>272</v>
      </c>
      <c r="C6" s="44">
        <v>0</v>
      </c>
      <c r="D6" s="84">
        <v>6</v>
      </c>
      <c r="E6" s="45">
        <v>6</v>
      </c>
      <c r="F6" s="86">
        <v>18</v>
      </c>
      <c r="G6" s="45">
        <v>10</v>
      </c>
    </row>
    <row r="7" spans="1:7" x14ac:dyDescent="0.45">
      <c r="A7" s="112"/>
      <c r="B7" s="62" t="s">
        <v>273</v>
      </c>
      <c r="C7" s="90">
        <v>0</v>
      </c>
      <c r="D7" s="91">
        <v>641.21</v>
      </c>
      <c r="E7" s="92">
        <v>641.21</v>
      </c>
      <c r="F7" s="93">
        <v>553.16666666666697</v>
      </c>
      <c r="G7" s="92">
        <v>460.34199999999998</v>
      </c>
    </row>
    <row r="8" spans="1:7" x14ac:dyDescent="0.45">
      <c r="A8" s="112" t="s">
        <v>275</v>
      </c>
      <c r="B8" s="62" t="s">
        <v>272</v>
      </c>
      <c r="C8" s="44">
        <v>0</v>
      </c>
      <c r="D8" s="84">
        <v>274</v>
      </c>
      <c r="E8" s="45">
        <v>274</v>
      </c>
      <c r="F8" s="86">
        <v>474</v>
      </c>
      <c r="G8" s="45">
        <v>412</v>
      </c>
    </row>
    <row r="9" spans="1:7" x14ac:dyDescent="0.45">
      <c r="A9" s="112"/>
      <c r="B9" s="62" t="s">
        <v>273</v>
      </c>
      <c r="C9" s="90">
        <v>0</v>
      </c>
      <c r="D9" s="91">
        <v>1140.0899999999999</v>
      </c>
      <c r="E9" s="92">
        <v>1140.0899999999999</v>
      </c>
      <c r="F9" s="93">
        <v>650.17299578059101</v>
      </c>
      <c r="G9" s="92">
        <v>424.31230582524302</v>
      </c>
    </row>
    <row r="10" spans="1:7" x14ac:dyDescent="0.45">
      <c r="A10" s="112" t="s">
        <v>276</v>
      </c>
      <c r="B10" s="62" t="s">
        <v>272</v>
      </c>
      <c r="C10" s="44">
        <v>0</v>
      </c>
      <c r="D10" s="84">
        <v>25</v>
      </c>
      <c r="E10" s="45">
        <v>25</v>
      </c>
      <c r="F10" s="86">
        <v>25</v>
      </c>
      <c r="G10" s="45">
        <v>17</v>
      </c>
    </row>
    <row r="11" spans="1:7" x14ac:dyDescent="0.45">
      <c r="A11" s="112"/>
      <c r="B11" s="62" t="s">
        <v>273</v>
      </c>
      <c r="C11" s="90">
        <v>0</v>
      </c>
      <c r="D11" s="91">
        <v>886.23</v>
      </c>
      <c r="E11" s="92">
        <v>886.23</v>
      </c>
      <c r="F11" s="93">
        <v>817.16</v>
      </c>
      <c r="G11" s="92">
        <v>422.13294117647098</v>
      </c>
    </row>
    <row r="12" spans="1:7" x14ac:dyDescent="0.45">
      <c r="A12" s="112" t="s">
        <v>277</v>
      </c>
      <c r="B12" s="62" t="s">
        <v>272</v>
      </c>
      <c r="C12" s="44">
        <v>0</v>
      </c>
      <c r="D12" s="84">
        <v>593</v>
      </c>
      <c r="E12" s="45">
        <v>593</v>
      </c>
      <c r="F12" s="86">
        <v>1270</v>
      </c>
      <c r="G12" s="45">
        <v>1040</v>
      </c>
    </row>
    <row r="13" spans="1:7" ht="14.65" thickBot="1" x14ac:dyDescent="0.5">
      <c r="A13" s="115"/>
      <c r="B13" s="123" t="s">
        <v>273</v>
      </c>
      <c r="C13" s="94">
        <v>0</v>
      </c>
      <c r="D13" s="95">
        <v>1015.87</v>
      </c>
      <c r="E13" s="96">
        <v>0</v>
      </c>
      <c r="F13" s="124">
        <v>642.97244094488201</v>
      </c>
      <c r="G13" s="96">
        <v>441.91701923076897</v>
      </c>
    </row>
    <row r="14" spans="1:7" x14ac:dyDescent="0.45">
      <c r="A14" s="85"/>
      <c r="B14" s="85"/>
      <c r="C14" s="85"/>
      <c r="D14" s="85"/>
      <c r="E14" s="85"/>
      <c r="F14" s="85"/>
      <c r="G14" s="85"/>
    </row>
    <row r="15" spans="1:7" x14ac:dyDescent="0.45">
      <c r="A15" s="97" t="s">
        <v>278</v>
      </c>
      <c r="B15" s="85"/>
      <c r="C15" s="85"/>
      <c r="D15" s="85"/>
      <c r="E15" s="85"/>
      <c r="F15" s="85"/>
      <c r="G15" s="85"/>
    </row>
  </sheetData>
  <mergeCells count="4">
    <mergeCell ref="A1:G1"/>
    <mergeCell ref="C2:E2"/>
    <mergeCell ref="F2:F3"/>
    <mergeCell ref="G2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2021-07-27T07:00:00+00:00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BDF15202-EF4A-418C-9FDE-D20B45766BA5}"/>
</file>

<file path=customXml/itemProps2.xml><?xml version="1.0" encoding="utf-8"?>
<ds:datastoreItem xmlns:ds="http://schemas.openxmlformats.org/officeDocument/2006/customXml" ds:itemID="{F7494268-9ADB-455F-B54B-1FFAA74FF720}"/>
</file>

<file path=customXml/itemProps3.xml><?xml version="1.0" encoding="utf-8"?>
<ds:datastoreItem xmlns:ds="http://schemas.openxmlformats.org/officeDocument/2006/customXml" ds:itemID="{7633F87D-018A-4F74-986B-F00A13B35856}"/>
</file>

<file path=customXml/itemProps4.xml><?xml version="1.0" encoding="utf-8"?>
<ds:datastoreItem xmlns:ds="http://schemas.openxmlformats.org/officeDocument/2006/customXml" ds:itemID="{CF67938C-CFBD-4AA4-A1FE-EE431B21DC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 General 2021</vt:lpstr>
      <vt:lpstr>2. Disconnections 2021</vt:lpstr>
      <vt:lpstr>3. Fees 2021</vt:lpstr>
      <vt:lpstr>4. Payment Arrangements 2021</vt:lpstr>
      <vt:lpstr>5. Medical Certificates 2021</vt:lpstr>
      <vt:lpstr>6. Deposits 2021</vt:lpstr>
      <vt:lpstr>7. Bill Assistance 2021</vt:lpstr>
      <vt:lpstr>8. Past Due Balances 2021</vt:lpstr>
      <vt:lpstr>Section K No. 1</vt:lpstr>
      <vt:lpstr>Section K No. 2 a, b,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Ghering, Amanda</cp:lastModifiedBy>
  <dcterms:created xsi:type="dcterms:W3CDTF">2020-11-12T18:23:50Z</dcterms:created>
  <dcterms:modified xsi:type="dcterms:W3CDTF">2021-07-27T17:38:41Z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