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WA Rate Case 2020\Testimony\Robertson\"/>
    </mc:Choice>
  </mc:AlternateContent>
  <xr:revisionPtr revIDLastSave="0" documentId="13_ncr:1_{68C47069-66A2-4D4A-913F-C4C5E173C55B}" xr6:coauthVersionLast="44" xr6:coauthVersionMax="44" xr10:uidLastSave="{00000000-0000-0000-0000-000000000000}"/>
  <bookViews>
    <workbookView xWindow="-120" yWindow="-120" windowWidth="29040" windowHeight="15840" xr2:uid="{0E38672D-F838-4748-AF8B-AF2A11DC90E0}"/>
  </bookViews>
  <sheets>
    <sheet name="Cover Page Exhibit BLR-5" sheetId="4" r:id="rId1"/>
    <sheet name="Customers" sheetId="1" r:id="rId2"/>
    <sheet name="Weather Normalized Therms" sheetId="2" r:id="rId3"/>
    <sheet name="Comparison" sheetId="3" r:id="rId4"/>
  </sheets>
  <externalReferences>
    <externalReference r:id="rId5"/>
  </externalReferences>
  <definedNames>
    <definedName name="first_day">'[1]Historic Data'!$K$3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" i="3" l="1"/>
  <c r="N14" i="3"/>
  <c r="O14" i="3"/>
  <c r="L14" i="3"/>
  <c r="H4" i="3"/>
  <c r="I4" i="3"/>
  <c r="M4" i="3" s="1"/>
  <c r="J4" i="3"/>
  <c r="N4" i="3" s="1"/>
  <c r="K4" i="3"/>
  <c r="O4" i="3" s="1"/>
  <c r="H5" i="3"/>
  <c r="L5" i="3" s="1"/>
  <c r="I5" i="3"/>
  <c r="M5" i="3" s="1"/>
  <c r="J5" i="3"/>
  <c r="N5" i="3" s="1"/>
  <c r="K5" i="3"/>
  <c r="O5" i="3" s="1"/>
  <c r="H6" i="3"/>
  <c r="L6" i="3" s="1"/>
  <c r="I6" i="3"/>
  <c r="M6" i="3" s="1"/>
  <c r="J6" i="3"/>
  <c r="N6" i="3" s="1"/>
  <c r="K6" i="3"/>
  <c r="O6" i="3" s="1"/>
  <c r="H7" i="3"/>
  <c r="L7" i="3" s="1"/>
  <c r="I7" i="3"/>
  <c r="M7" i="3" s="1"/>
  <c r="J7" i="3"/>
  <c r="N7" i="3" s="1"/>
  <c r="K7" i="3"/>
  <c r="O7" i="3" s="1"/>
  <c r="H8" i="3"/>
  <c r="L8" i="3" s="1"/>
  <c r="I8" i="3"/>
  <c r="M8" i="3" s="1"/>
  <c r="J8" i="3"/>
  <c r="N8" i="3" s="1"/>
  <c r="K8" i="3"/>
  <c r="O8" i="3" s="1"/>
  <c r="H9" i="3"/>
  <c r="L9" i="3" s="1"/>
  <c r="I9" i="3"/>
  <c r="M9" i="3" s="1"/>
  <c r="J9" i="3"/>
  <c r="N9" i="3" s="1"/>
  <c r="K9" i="3"/>
  <c r="O9" i="3" s="1"/>
  <c r="H10" i="3"/>
  <c r="L10" i="3" s="1"/>
  <c r="I10" i="3"/>
  <c r="M10" i="3" s="1"/>
  <c r="J10" i="3"/>
  <c r="N10" i="3" s="1"/>
  <c r="K10" i="3"/>
  <c r="O10" i="3" s="1"/>
  <c r="H11" i="3"/>
  <c r="L11" i="3" s="1"/>
  <c r="I11" i="3"/>
  <c r="M11" i="3" s="1"/>
  <c r="J11" i="3"/>
  <c r="N11" i="3" s="1"/>
  <c r="K11" i="3"/>
  <c r="O11" i="3" s="1"/>
  <c r="H12" i="3"/>
  <c r="L12" i="3" s="1"/>
  <c r="I12" i="3"/>
  <c r="M12" i="3" s="1"/>
  <c r="J12" i="3"/>
  <c r="N12" i="3" s="1"/>
  <c r="K12" i="3"/>
  <c r="O12" i="3" s="1"/>
  <c r="H13" i="3"/>
  <c r="L13" i="3" s="1"/>
  <c r="I13" i="3"/>
  <c r="M13" i="3" s="1"/>
  <c r="J13" i="3"/>
  <c r="N13" i="3" s="1"/>
  <c r="K13" i="3"/>
  <c r="O13" i="3" s="1"/>
  <c r="K3" i="3"/>
  <c r="J3" i="3"/>
  <c r="I3" i="3"/>
  <c r="H3" i="3"/>
  <c r="L4" i="3" s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4" i="2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3" i="1"/>
  <c r="B3" i="1"/>
  <c r="C13" i="3" l="1"/>
  <c r="E13" i="3" s="1"/>
  <c r="C9" i="3"/>
  <c r="C5" i="3"/>
  <c r="C12" i="3"/>
  <c r="C8" i="3"/>
  <c r="E8" i="3" s="1"/>
  <c r="C4" i="3"/>
  <c r="C11" i="3"/>
  <c r="C7" i="3"/>
  <c r="C3" i="3"/>
  <c r="C10" i="3"/>
  <c r="E10" i="3" s="1"/>
  <c r="C6" i="3"/>
  <c r="E6" i="3" s="1"/>
  <c r="B8" i="3"/>
  <c r="B13" i="3"/>
  <c r="D13" i="3" s="1"/>
  <c r="B9" i="3"/>
  <c r="D9" i="3" s="1"/>
  <c r="B5" i="3"/>
  <c r="B12" i="3"/>
  <c r="B11" i="3"/>
  <c r="D11" i="3" s="1"/>
  <c r="B7" i="3"/>
  <c r="B3" i="3"/>
  <c r="B10" i="3"/>
  <c r="D10" i="3" s="1"/>
  <c r="B6" i="3"/>
  <c r="D6" i="3" s="1"/>
  <c r="B4" i="3"/>
  <c r="D4" i="3" s="1"/>
  <c r="D12" i="3" l="1"/>
  <c r="D8" i="3"/>
  <c r="E7" i="3"/>
  <c r="E12" i="3"/>
  <c r="D5" i="3"/>
  <c r="E11" i="3"/>
  <c r="E5" i="3"/>
  <c r="D14" i="3"/>
  <c r="D7" i="3"/>
  <c r="E4" i="3"/>
  <c r="E9" i="3"/>
  <c r="E14" i="3" l="1"/>
</calcChain>
</file>

<file path=xl/sharedStrings.xml><?xml version="1.0" encoding="utf-8"?>
<sst xmlns="http://schemas.openxmlformats.org/spreadsheetml/2006/main" count="63" uniqueCount="25">
  <si>
    <t>Residential Customers</t>
  </si>
  <si>
    <t>Commercial Customers</t>
  </si>
  <si>
    <t>Bell</t>
  </si>
  <si>
    <t>Brem</t>
  </si>
  <si>
    <t>Walla</t>
  </si>
  <si>
    <t>Yakima</t>
  </si>
  <si>
    <t>Year</t>
  </si>
  <si>
    <t>Date</t>
  </si>
  <si>
    <t>Residential</t>
  </si>
  <si>
    <t>Commercial</t>
  </si>
  <si>
    <t>Weather Normalized Therms Under Current Methodology</t>
  </si>
  <si>
    <t>Bellingham</t>
  </si>
  <si>
    <t>Bremerton</t>
  </si>
  <si>
    <t>Walla Walla</t>
  </si>
  <si>
    <t>Weather Normalized Therms Under Proposed Methodology</t>
  </si>
  <si>
    <t>Current</t>
  </si>
  <si>
    <t>Proposed</t>
  </si>
  <si>
    <t>Growth Percentage</t>
  </si>
  <si>
    <t>Witness: Brian L. Robertson</t>
  </si>
  <si>
    <t>CASCADE NATURAL GAS CORPORATION</t>
  </si>
  <si>
    <t>EXHIBIT OF BRIAN L. ROBERTSON</t>
  </si>
  <si>
    <t>June 19, 2020</t>
  </si>
  <si>
    <t>Exhibit No. __ (BLR-5)</t>
  </si>
  <si>
    <t>Results Comparison to Customer Growth</t>
  </si>
  <si>
    <t>RESULTS COMPARISON TO CUSTOMER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</si>
</sst>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</cellStyleXfs>
  <cellXfs count="43">
    <xf numFmtId="0" fontId="0" fillId="0" borderId="0" xfId="0"/>
    <xf numFmtId="0" fontId="3" fillId="2" borderId="0" xfId="0" applyFont="1" applyFill="1" applyAlignment="1">
      <alignment horizontal="center"/>
    </xf>
    <xf numFmtId="0" fontId="3" fillId="3" borderId="0" xfId="0" applyFont="1" applyFill="1"/>
    <xf numFmtId="0" fontId="3" fillId="4" borderId="0" xfId="0" applyFont="1" applyFill="1"/>
    <xf numFmtId="0" fontId="3" fillId="2" borderId="0" xfId="0" applyFont="1" applyFill="1"/>
    <xf numFmtId="14" fontId="3" fillId="3" borderId="0" xfId="0" applyNumberFormat="1" applyFont="1" applyFill="1"/>
    <xf numFmtId="0" fontId="3" fillId="0" borderId="0" xfId="0" applyFont="1"/>
    <xf numFmtId="1" fontId="4" fillId="0" borderId="0" xfId="3" applyNumberFormat="1" applyFont="1"/>
    <xf numFmtId="0" fontId="4" fillId="0" borderId="0" xfId="3" applyFont="1"/>
    <xf numFmtId="0" fontId="3" fillId="0" borderId="0" xfId="3" applyFont="1"/>
    <xf numFmtId="0" fontId="3" fillId="0" borderId="0" xfId="4" applyFont="1"/>
    <xf numFmtId="0" fontId="4" fillId="0" borderId="0" xfId="0" applyFont="1"/>
    <xf numFmtId="0" fontId="3" fillId="3" borderId="0" xfId="0" applyNumberFormat="1" applyFont="1" applyFill="1"/>
    <xf numFmtId="164" fontId="0" fillId="0" borderId="0" xfId="1" applyNumberFormat="1" applyFont="1"/>
    <xf numFmtId="14" fontId="0" fillId="0" borderId="0" xfId="0" applyNumberFormat="1"/>
    <xf numFmtId="0" fontId="0" fillId="0" borderId="0" xfId="0" applyNumberFormat="1"/>
    <xf numFmtId="0" fontId="0" fillId="0" borderId="0" xfId="0" applyBorder="1"/>
    <xf numFmtId="0" fontId="0" fillId="0" borderId="1" xfId="0" applyBorder="1"/>
    <xf numFmtId="164" fontId="0" fillId="0" borderId="1" xfId="1" applyNumberFormat="1" applyFont="1" applyBorder="1"/>
    <xf numFmtId="164" fontId="0" fillId="0" borderId="0" xfId="1" applyNumberFormat="1" applyFont="1" applyBorder="1"/>
    <xf numFmtId="0" fontId="0" fillId="0" borderId="2" xfId="0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0" fontId="0" fillId="0" borderId="4" xfId="0" applyBorder="1"/>
    <xf numFmtId="164" fontId="0" fillId="0" borderId="5" xfId="1" applyNumberFormat="1" applyFont="1" applyBorder="1"/>
    <xf numFmtId="10" fontId="0" fillId="0" borderId="0" xfId="2" applyNumberFormat="1" applyFont="1"/>
    <xf numFmtId="10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5">
    <cellStyle name="Comma" xfId="1" builtinId="3"/>
    <cellStyle name="Normal" xfId="0" builtinId="0"/>
    <cellStyle name="Normal 13" xfId="4" xr:uid="{DC1D64CB-5F27-4D70-A0E8-3FCE4D02363B}"/>
    <cellStyle name="Normal 6" xfId="3" xr:uid="{2F128006-41B3-4D96-B625-83B9D339EE7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C08255-0C0B-495F-8D25-638AFE51135E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9E6FB45-BE59-443B-9097-B2A7D7356C9E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31FF149-687B-494C-9D2C-956B81FCBAF6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WEATHER%20DATA/Weather%20Normalization/2016/WA%2065%20HDD%20NOAA/2016-12%20WA%20Weather%20Normalization%2065%20HDD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D Sum "/>
      <sheetName val="Mo Backcast "/>
      <sheetName val="FOR 2012 PGA"/>
      <sheetName val="Historic Data"/>
      <sheetName val="Bell-03"/>
      <sheetName val="Brem-03"/>
      <sheetName val="Walla-03"/>
      <sheetName val="Yak-03"/>
      <sheetName val="Bell-04"/>
      <sheetName val="Brem-04"/>
      <sheetName val="Walla-04"/>
      <sheetName val="Yak-04"/>
      <sheetName val="Bend-01"/>
      <sheetName val="Baker Ont-01"/>
      <sheetName val="Pend-01"/>
      <sheetName val="Bend-04 11 cl2"/>
      <sheetName val="Baker Ont-04 11 cl2"/>
      <sheetName val="Pend-04 11 cl2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K3">
            <v>42736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6648C-6DFE-4E0F-8C88-AC1B4D099D37}">
  <dimension ref="A1:A31"/>
  <sheetViews>
    <sheetView tabSelected="1" workbookViewId="0">
      <selection activeCell="A25" sqref="A25"/>
    </sheetView>
  </sheetViews>
  <sheetFormatPr defaultRowHeight="15.75" x14ac:dyDescent="0.25"/>
  <cols>
    <col min="1" max="1" width="98.7109375" style="37" customWidth="1"/>
    <col min="2" max="2" width="29.42578125" style="37" customWidth="1"/>
    <col min="3" max="16384" width="9.140625" style="37"/>
  </cols>
  <sheetData>
    <row r="1" spans="1:1" x14ac:dyDescent="0.25">
      <c r="A1" s="36" t="s">
        <v>22</v>
      </c>
    </row>
    <row r="2" spans="1:1" x14ac:dyDescent="0.25">
      <c r="A2" s="36" t="s">
        <v>23</v>
      </c>
    </row>
    <row r="3" spans="1:1" x14ac:dyDescent="0.25">
      <c r="A3" s="36" t="s">
        <v>18</v>
      </c>
    </row>
    <row r="4" spans="1:1" x14ac:dyDescent="0.25">
      <c r="A4" s="38"/>
    </row>
    <row r="5" spans="1:1" x14ac:dyDescent="0.25">
      <c r="A5" s="38"/>
    </row>
    <row r="6" spans="1:1" x14ac:dyDescent="0.25">
      <c r="A6" s="38"/>
    </row>
    <row r="7" spans="1:1" x14ac:dyDescent="0.25">
      <c r="A7" s="38"/>
    </row>
    <row r="8" spans="1:1" x14ac:dyDescent="0.25">
      <c r="A8" s="38"/>
    </row>
    <row r="9" spans="1:1" x14ac:dyDescent="0.25">
      <c r="A9" s="38"/>
    </row>
    <row r="10" spans="1:1" x14ac:dyDescent="0.25">
      <c r="A10" s="38"/>
    </row>
    <row r="11" spans="1:1" x14ac:dyDescent="0.25">
      <c r="A11" s="38"/>
    </row>
    <row r="12" spans="1:1" x14ac:dyDescent="0.25">
      <c r="A12" s="38"/>
    </row>
    <row r="13" spans="1:1" x14ac:dyDescent="0.25">
      <c r="A13" s="38"/>
    </row>
    <row r="14" spans="1:1" x14ac:dyDescent="0.25">
      <c r="A14" s="38"/>
    </row>
    <row r="15" spans="1:1" x14ac:dyDescent="0.25">
      <c r="A15" s="38"/>
    </row>
    <row r="16" spans="1:1" x14ac:dyDescent="0.25">
      <c r="A16" s="39"/>
    </row>
    <row r="17" spans="1:1" x14ac:dyDescent="0.25">
      <c r="A17" s="39"/>
    </row>
    <row r="18" spans="1:1" x14ac:dyDescent="0.25">
      <c r="A18" s="38"/>
    </row>
    <row r="19" spans="1:1" x14ac:dyDescent="0.25">
      <c r="A19" s="39" t="s">
        <v>19</v>
      </c>
    </row>
    <row r="20" spans="1:1" x14ac:dyDescent="0.25">
      <c r="A20" s="39"/>
    </row>
    <row r="21" spans="1:1" x14ac:dyDescent="0.25">
      <c r="A21" s="39" t="s">
        <v>20</v>
      </c>
    </row>
    <row r="22" spans="1:1" x14ac:dyDescent="0.25">
      <c r="A22" s="39"/>
    </row>
    <row r="23" spans="1:1" x14ac:dyDescent="0.25">
      <c r="A23" s="39"/>
    </row>
    <row r="24" spans="1:1" x14ac:dyDescent="0.25">
      <c r="A24" s="40" t="s">
        <v>24</v>
      </c>
    </row>
    <row r="25" spans="1:1" x14ac:dyDescent="0.25">
      <c r="A25" s="39"/>
    </row>
    <row r="26" spans="1:1" x14ac:dyDescent="0.25">
      <c r="A26" s="39"/>
    </row>
    <row r="27" spans="1:1" x14ac:dyDescent="0.25">
      <c r="A27" s="39"/>
    </row>
    <row r="28" spans="1:1" x14ac:dyDescent="0.25">
      <c r="A28" s="39"/>
    </row>
    <row r="29" spans="1:1" x14ac:dyDescent="0.25">
      <c r="A29" s="39"/>
    </row>
    <row r="30" spans="1:1" x14ac:dyDescent="0.25">
      <c r="A30" s="41" t="s">
        <v>21</v>
      </c>
    </row>
    <row r="31" spans="1:1" x14ac:dyDescent="0.25">
      <c r="A31" s="4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941D-D4FA-4074-B60A-5CB78D09A031}">
  <dimension ref="A1:M242"/>
  <sheetViews>
    <sheetView view="pageBreakPreview" zoomScale="60" zoomScaleNormal="100" workbookViewId="0">
      <selection activeCell="A25" sqref="A25"/>
    </sheetView>
  </sheetViews>
  <sheetFormatPr defaultRowHeight="15" x14ac:dyDescent="0.25"/>
  <cols>
    <col min="1" max="1" width="10.42578125" bestFit="1" customWidth="1"/>
    <col min="2" max="2" width="6.28515625" bestFit="1" customWidth="1"/>
    <col min="3" max="5" width="7.5703125" bestFit="1" customWidth="1"/>
    <col min="6" max="6" width="7.7109375" bestFit="1" customWidth="1"/>
    <col min="7" max="7" width="1.42578125" customWidth="1"/>
    <col min="8" max="8" width="10.42578125" bestFit="1" customWidth="1"/>
    <col min="9" max="9" width="6.28515625" bestFit="1" customWidth="1"/>
    <col min="10" max="10" width="7.5703125" bestFit="1" customWidth="1"/>
    <col min="11" max="12" width="6.28515625" bestFit="1" customWidth="1"/>
    <col min="13" max="13" width="7.7109375" bestFit="1" customWidth="1"/>
    <col min="16" max="16" width="9.85546875" bestFit="1" customWidth="1"/>
    <col min="17" max="17" width="10.5703125" bestFit="1" customWidth="1"/>
  </cols>
  <sheetData>
    <row r="1" spans="1:13" ht="23.25" x14ac:dyDescent="0.25">
      <c r="A1" s="28" t="s">
        <v>0</v>
      </c>
      <c r="B1" s="28"/>
      <c r="C1" s="28"/>
      <c r="D1" s="28"/>
      <c r="E1" s="28"/>
      <c r="F1" s="28"/>
      <c r="G1" s="1"/>
      <c r="H1" s="28" t="s">
        <v>1</v>
      </c>
      <c r="I1" s="28"/>
      <c r="J1" s="28"/>
      <c r="K1" s="28"/>
      <c r="L1" s="28"/>
      <c r="M1" s="28"/>
    </row>
    <row r="2" spans="1:13" x14ac:dyDescent="0.25">
      <c r="A2" s="2" t="s">
        <v>7</v>
      </c>
      <c r="B2" s="2" t="s">
        <v>6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2" t="s">
        <v>7</v>
      </c>
      <c r="I2" s="2" t="s">
        <v>6</v>
      </c>
      <c r="J2" s="3" t="s">
        <v>2</v>
      </c>
      <c r="K2" s="3" t="s">
        <v>3</v>
      </c>
      <c r="L2" s="3" t="s">
        <v>4</v>
      </c>
      <c r="M2" s="3" t="s">
        <v>5</v>
      </c>
    </row>
    <row r="3" spans="1:13" x14ac:dyDescent="0.25">
      <c r="A3" s="5">
        <v>36526</v>
      </c>
      <c r="B3" s="12">
        <f t="shared" ref="B3:B34" si="0">YEAR(A3)</f>
        <v>2000</v>
      </c>
      <c r="C3" s="3">
        <v>53811</v>
      </c>
      <c r="D3" s="3">
        <v>28945</v>
      </c>
      <c r="E3" s="3">
        <v>15817</v>
      </c>
      <c r="F3" s="3">
        <v>24843</v>
      </c>
      <c r="G3" s="4"/>
      <c r="H3" s="5">
        <v>36526</v>
      </c>
      <c r="I3" s="12">
        <f t="shared" ref="I3:I34" si="1">YEAR(H3)</f>
        <v>2000</v>
      </c>
      <c r="J3" s="3">
        <v>7317</v>
      </c>
      <c r="K3" s="3">
        <v>4156</v>
      </c>
      <c r="L3" s="3">
        <v>3176</v>
      </c>
      <c r="M3" s="3">
        <v>5609</v>
      </c>
    </row>
    <row r="4" spans="1:13" x14ac:dyDescent="0.25">
      <c r="A4" s="5">
        <v>36557</v>
      </c>
      <c r="B4" s="12">
        <f t="shared" si="0"/>
        <v>2000</v>
      </c>
      <c r="C4" s="3">
        <v>53954</v>
      </c>
      <c r="D4" s="3">
        <v>28980</v>
      </c>
      <c r="E4" s="3">
        <v>15884</v>
      </c>
      <c r="F4" s="3">
        <v>24921</v>
      </c>
      <c r="G4" s="4"/>
      <c r="H4" s="5">
        <v>36557</v>
      </c>
      <c r="I4" s="12">
        <f t="shared" si="1"/>
        <v>2000</v>
      </c>
      <c r="J4" s="3">
        <v>7337</v>
      </c>
      <c r="K4" s="3">
        <v>4180</v>
      </c>
      <c r="L4" s="3">
        <v>3191</v>
      </c>
      <c r="M4" s="3">
        <v>5604</v>
      </c>
    </row>
    <row r="5" spans="1:13" x14ac:dyDescent="0.25">
      <c r="A5" s="5">
        <v>36586</v>
      </c>
      <c r="B5" s="12">
        <f t="shared" si="0"/>
        <v>2000</v>
      </c>
      <c r="C5" s="3">
        <v>54009</v>
      </c>
      <c r="D5" s="3">
        <v>29017</v>
      </c>
      <c r="E5" s="3">
        <v>15887</v>
      </c>
      <c r="F5" s="3">
        <v>24838</v>
      </c>
      <c r="G5" s="4"/>
      <c r="H5" s="5">
        <v>36586</v>
      </c>
      <c r="I5" s="12">
        <f t="shared" si="1"/>
        <v>2000</v>
      </c>
      <c r="J5" s="3">
        <v>7352</v>
      </c>
      <c r="K5" s="3">
        <v>4166</v>
      </c>
      <c r="L5" s="3">
        <v>3181</v>
      </c>
      <c r="M5" s="3">
        <v>5603</v>
      </c>
    </row>
    <row r="6" spans="1:13" x14ac:dyDescent="0.25">
      <c r="A6" s="5">
        <v>36617</v>
      </c>
      <c r="B6" s="12">
        <f t="shared" si="0"/>
        <v>2000</v>
      </c>
      <c r="C6" s="3">
        <v>54043</v>
      </c>
      <c r="D6" s="3">
        <v>29582</v>
      </c>
      <c r="E6" s="3">
        <v>15861</v>
      </c>
      <c r="F6" s="3">
        <v>24512</v>
      </c>
      <c r="G6" s="4"/>
      <c r="H6" s="5">
        <v>36617</v>
      </c>
      <c r="I6" s="12">
        <f t="shared" si="1"/>
        <v>2000</v>
      </c>
      <c r="J6" s="3">
        <v>7332</v>
      </c>
      <c r="K6" s="3">
        <v>4235</v>
      </c>
      <c r="L6" s="3">
        <v>3172</v>
      </c>
      <c r="M6" s="3">
        <v>5562</v>
      </c>
    </row>
    <row r="7" spans="1:13" x14ac:dyDescent="0.25">
      <c r="A7" s="5">
        <v>36647</v>
      </c>
      <c r="B7" s="12">
        <f t="shared" si="0"/>
        <v>2000</v>
      </c>
      <c r="C7" s="3">
        <v>54026</v>
      </c>
      <c r="D7" s="3">
        <v>28922</v>
      </c>
      <c r="E7" s="3">
        <v>15746</v>
      </c>
      <c r="F7" s="3">
        <v>24052</v>
      </c>
      <c r="G7" s="4"/>
      <c r="H7" s="5">
        <v>36647</v>
      </c>
      <c r="I7" s="12">
        <f t="shared" si="1"/>
        <v>2000</v>
      </c>
      <c r="J7" s="3">
        <v>7330</v>
      </c>
      <c r="K7" s="3">
        <v>4176</v>
      </c>
      <c r="L7" s="3">
        <v>3151</v>
      </c>
      <c r="M7" s="3">
        <v>5516</v>
      </c>
    </row>
    <row r="8" spans="1:13" x14ac:dyDescent="0.25">
      <c r="A8" s="5">
        <v>36678</v>
      </c>
      <c r="B8" s="12">
        <f t="shared" si="0"/>
        <v>2000</v>
      </c>
      <c r="C8" s="3">
        <v>54038</v>
      </c>
      <c r="D8" s="3">
        <v>28896</v>
      </c>
      <c r="E8" s="3">
        <v>15664</v>
      </c>
      <c r="F8" s="3">
        <v>23673</v>
      </c>
      <c r="G8" s="4"/>
      <c r="H8" s="5">
        <v>36678</v>
      </c>
      <c r="I8" s="12">
        <f t="shared" si="1"/>
        <v>2000</v>
      </c>
      <c r="J8" s="3">
        <v>7324</v>
      </c>
      <c r="K8" s="3">
        <v>4151</v>
      </c>
      <c r="L8" s="3">
        <v>3138</v>
      </c>
      <c r="M8" s="3">
        <v>5470</v>
      </c>
    </row>
    <row r="9" spans="1:13" x14ac:dyDescent="0.25">
      <c r="A9" s="5">
        <v>36708</v>
      </c>
      <c r="B9" s="12">
        <f t="shared" si="0"/>
        <v>2000</v>
      </c>
      <c r="C9" s="3">
        <v>53981</v>
      </c>
      <c r="D9" s="3">
        <v>28813</v>
      </c>
      <c r="E9" s="3">
        <v>15672</v>
      </c>
      <c r="F9" s="3">
        <v>23425</v>
      </c>
      <c r="G9" s="4"/>
      <c r="H9" s="5">
        <v>36708</v>
      </c>
      <c r="I9" s="12">
        <f t="shared" si="1"/>
        <v>2000</v>
      </c>
      <c r="J9" s="3">
        <v>7313</v>
      </c>
      <c r="K9" s="3">
        <v>4118</v>
      </c>
      <c r="L9" s="3">
        <v>3114</v>
      </c>
      <c r="M9" s="3">
        <v>5440</v>
      </c>
    </row>
    <row r="10" spans="1:13" x14ac:dyDescent="0.25">
      <c r="A10" s="5">
        <v>36739</v>
      </c>
      <c r="B10" s="12">
        <f t="shared" si="0"/>
        <v>2000</v>
      </c>
      <c r="C10" s="3">
        <v>54031</v>
      </c>
      <c r="D10" s="3">
        <v>28840</v>
      </c>
      <c r="E10" s="3">
        <v>15690</v>
      </c>
      <c r="F10" s="3">
        <v>23320</v>
      </c>
      <c r="G10" s="4"/>
      <c r="H10" s="5">
        <v>36739</v>
      </c>
      <c r="I10" s="12">
        <f t="shared" si="1"/>
        <v>2000</v>
      </c>
      <c r="J10" s="3">
        <v>7323</v>
      </c>
      <c r="K10" s="3">
        <v>4035</v>
      </c>
      <c r="L10" s="3">
        <v>3106</v>
      </c>
      <c r="M10" s="3">
        <v>5438</v>
      </c>
    </row>
    <row r="11" spans="1:13" x14ac:dyDescent="0.25">
      <c r="A11" s="5">
        <v>36770</v>
      </c>
      <c r="B11" s="12">
        <f t="shared" si="0"/>
        <v>2000</v>
      </c>
      <c r="C11" s="3">
        <v>54361</v>
      </c>
      <c r="D11" s="3">
        <v>28928</v>
      </c>
      <c r="E11" s="3">
        <v>15812</v>
      </c>
      <c r="F11" s="3">
        <v>23460</v>
      </c>
      <c r="G11" s="4"/>
      <c r="H11" s="5">
        <v>36770</v>
      </c>
      <c r="I11" s="12">
        <f t="shared" si="1"/>
        <v>2000</v>
      </c>
      <c r="J11" s="3">
        <v>7338</v>
      </c>
      <c r="K11" s="3">
        <v>4159</v>
      </c>
      <c r="L11" s="3">
        <v>3097</v>
      </c>
      <c r="M11" s="3">
        <v>5427</v>
      </c>
    </row>
    <row r="12" spans="1:13" x14ac:dyDescent="0.25">
      <c r="A12" s="5">
        <v>36800</v>
      </c>
      <c r="B12" s="12">
        <f t="shared" si="0"/>
        <v>2000</v>
      </c>
      <c r="C12" s="3">
        <v>54878</v>
      </c>
      <c r="D12" s="3">
        <v>29203</v>
      </c>
      <c r="E12" s="3">
        <v>16127</v>
      </c>
      <c r="F12" s="3">
        <v>24126</v>
      </c>
      <c r="G12" s="4"/>
      <c r="H12" s="5">
        <v>36800</v>
      </c>
      <c r="I12" s="12">
        <f t="shared" si="1"/>
        <v>2000</v>
      </c>
      <c r="J12" s="3">
        <v>7364</v>
      </c>
      <c r="K12" s="3">
        <v>4104</v>
      </c>
      <c r="L12" s="3">
        <v>3113</v>
      </c>
      <c r="M12" s="3">
        <v>5493</v>
      </c>
    </row>
    <row r="13" spans="1:13" x14ac:dyDescent="0.25">
      <c r="A13" s="5">
        <v>36831</v>
      </c>
      <c r="B13" s="12">
        <f t="shared" si="0"/>
        <v>2000</v>
      </c>
      <c r="C13" s="3">
        <v>55400</v>
      </c>
      <c r="D13" s="3">
        <v>29460</v>
      </c>
      <c r="E13" s="3">
        <v>16400</v>
      </c>
      <c r="F13" s="3">
        <v>24844</v>
      </c>
      <c r="G13" s="4"/>
      <c r="H13" s="5">
        <v>36831</v>
      </c>
      <c r="I13" s="12">
        <f t="shared" si="1"/>
        <v>2000</v>
      </c>
      <c r="J13" s="3">
        <v>7426</v>
      </c>
      <c r="K13" s="3">
        <v>4139</v>
      </c>
      <c r="L13" s="3">
        <v>3164</v>
      </c>
      <c r="M13" s="3">
        <v>5574</v>
      </c>
    </row>
    <row r="14" spans="1:13" x14ac:dyDescent="0.25">
      <c r="A14" s="5">
        <v>36861</v>
      </c>
      <c r="B14" s="12">
        <f t="shared" si="0"/>
        <v>2000</v>
      </c>
      <c r="C14" s="3">
        <v>55819</v>
      </c>
      <c r="D14" s="3">
        <v>29747</v>
      </c>
      <c r="E14" s="3">
        <v>16592</v>
      </c>
      <c r="F14" s="3">
        <v>25354</v>
      </c>
      <c r="G14" s="4"/>
      <c r="H14" s="5">
        <v>36861</v>
      </c>
      <c r="I14" s="12">
        <f t="shared" si="1"/>
        <v>2000</v>
      </c>
      <c r="J14" s="3">
        <v>7508</v>
      </c>
      <c r="K14" s="3">
        <v>4192</v>
      </c>
      <c r="L14" s="3">
        <v>3213</v>
      </c>
      <c r="M14" s="3">
        <v>5641</v>
      </c>
    </row>
    <row r="15" spans="1:13" x14ac:dyDescent="0.25">
      <c r="A15" s="5">
        <v>36892</v>
      </c>
      <c r="B15" s="12">
        <f t="shared" si="0"/>
        <v>2001</v>
      </c>
      <c r="C15" s="3">
        <v>56034</v>
      </c>
      <c r="D15" s="3">
        <v>29827</v>
      </c>
      <c r="E15" s="3">
        <v>16675</v>
      </c>
      <c r="F15" s="3">
        <v>25428</v>
      </c>
      <c r="G15" s="4"/>
      <c r="H15" s="5">
        <v>36892</v>
      </c>
      <c r="I15" s="12">
        <f t="shared" si="1"/>
        <v>2001</v>
      </c>
      <c r="J15" s="3">
        <v>7571</v>
      </c>
      <c r="K15" s="3">
        <v>4206</v>
      </c>
      <c r="L15" s="3">
        <v>3242</v>
      </c>
      <c r="M15" s="3">
        <v>5676</v>
      </c>
    </row>
    <row r="16" spans="1:13" x14ac:dyDescent="0.25">
      <c r="A16" s="5">
        <v>36923</v>
      </c>
      <c r="B16" s="12">
        <f t="shared" si="0"/>
        <v>2001</v>
      </c>
      <c r="C16" s="3">
        <v>56202</v>
      </c>
      <c r="D16" s="3">
        <v>29884</v>
      </c>
      <c r="E16" s="3">
        <v>16720</v>
      </c>
      <c r="F16" s="3">
        <v>25386</v>
      </c>
      <c r="G16" s="4"/>
      <c r="H16" s="5">
        <v>36923</v>
      </c>
      <c r="I16" s="12">
        <f t="shared" si="1"/>
        <v>2001</v>
      </c>
      <c r="J16" s="3">
        <v>7582</v>
      </c>
      <c r="K16" s="3">
        <v>4193</v>
      </c>
      <c r="L16" s="3">
        <v>3242</v>
      </c>
      <c r="M16" s="3">
        <v>5688</v>
      </c>
    </row>
    <row r="17" spans="1:13" x14ac:dyDescent="0.25">
      <c r="A17" s="5">
        <v>36951</v>
      </c>
      <c r="B17" s="12">
        <f t="shared" si="0"/>
        <v>2001</v>
      </c>
      <c r="C17" s="3">
        <v>56282</v>
      </c>
      <c r="D17" s="3">
        <v>29875</v>
      </c>
      <c r="E17" s="3">
        <v>16723</v>
      </c>
      <c r="F17" s="3">
        <v>25273</v>
      </c>
      <c r="G17" s="4"/>
      <c r="H17" s="5">
        <v>36951</v>
      </c>
      <c r="I17" s="12">
        <f t="shared" si="1"/>
        <v>2001</v>
      </c>
      <c r="J17" s="3">
        <v>7565</v>
      </c>
      <c r="K17" s="3">
        <v>4181</v>
      </c>
      <c r="L17" s="3">
        <v>3231</v>
      </c>
      <c r="M17" s="3">
        <v>5675</v>
      </c>
    </row>
    <row r="18" spans="1:13" x14ac:dyDescent="0.25">
      <c r="A18" s="5">
        <v>36982</v>
      </c>
      <c r="B18" s="12">
        <f t="shared" si="0"/>
        <v>2001</v>
      </c>
      <c r="C18" s="3">
        <v>56315</v>
      </c>
      <c r="D18" s="3">
        <v>29870</v>
      </c>
      <c r="E18" s="3">
        <v>16680</v>
      </c>
      <c r="F18" s="3">
        <v>24912</v>
      </c>
      <c r="G18" s="4"/>
      <c r="H18" s="5">
        <v>36982</v>
      </c>
      <c r="I18" s="12">
        <f t="shared" si="1"/>
        <v>2001</v>
      </c>
      <c r="J18" s="3">
        <v>7557</v>
      </c>
      <c r="K18" s="3">
        <v>4172</v>
      </c>
      <c r="L18" s="3">
        <v>3208</v>
      </c>
      <c r="M18" s="3">
        <v>5645</v>
      </c>
    </row>
    <row r="19" spans="1:13" x14ac:dyDescent="0.25">
      <c r="A19" s="5">
        <v>37012</v>
      </c>
      <c r="B19" s="12">
        <f t="shared" si="0"/>
        <v>2001</v>
      </c>
      <c r="C19" s="3">
        <v>56327</v>
      </c>
      <c r="D19" s="3">
        <v>29796</v>
      </c>
      <c r="E19" s="3">
        <v>16594</v>
      </c>
      <c r="F19" s="3">
        <v>24433</v>
      </c>
      <c r="G19" s="4"/>
      <c r="H19" s="5">
        <v>37012</v>
      </c>
      <c r="I19" s="12">
        <f t="shared" si="1"/>
        <v>2001</v>
      </c>
      <c r="J19" s="3">
        <v>7552</v>
      </c>
      <c r="K19" s="3">
        <v>4174</v>
      </c>
      <c r="L19" s="3">
        <v>3197</v>
      </c>
      <c r="M19" s="3">
        <v>5607</v>
      </c>
    </row>
    <row r="20" spans="1:13" x14ac:dyDescent="0.25">
      <c r="A20" s="5">
        <v>37043</v>
      </c>
      <c r="B20" s="12">
        <f t="shared" si="0"/>
        <v>2001</v>
      </c>
      <c r="C20" s="3">
        <v>56158</v>
      </c>
      <c r="D20" s="3">
        <v>29734</v>
      </c>
      <c r="E20" s="3">
        <v>16474</v>
      </c>
      <c r="F20" s="3">
        <v>23983</v>
      </c>
      <c r="G20" s="4"/>
      <c r="H20" s="5">
        <v>37043</v>
      </c>
      <c r="I20" s="12">
        <f t="shared" si="1"/>
        <v>2001</v>
      </c>
      <c r="J20" s="3">
        <v>7519</v>
      </c>
      <c r="K20" s="3">
        <v>4150</v>
      </c>
      <c r="L20" s="3">
        <v>3181</v>
      </c>
      <c r="M20" s="3">
        <v>5517</v>
      </c>
    </row>
    <row r="21" spans="1:13" x14ac:dyDescent="0.25">
      <c r="A21" s="5">
        <v>37073</v>
      </c>
      <c r="B21" s="12">
        <f t="shared" si="0"/>
        <v>2001</v>
      </c>
      <c r="C21" s="3">
        <v>56099</v>
      </c>
      <c r="D21" s="3">
        <v>29656</v>
      </c>
      <c r="E21" s="3">
        <v>16481</v>
      </c>
      <c r="F21" s="3">
        <v>23666</v>
      </c>
      <c r="G21" s="4"/>
      <c r="H21" s="5">
        <v>37073</v>
      </c>
      <c r="I21" s="12">
        <f t="shared" si="1"/>
        <v>2001</v>
      </c>
      <c r="J21" s="3">
        <v>7477</v>
      </c>
      <c r="K21" s="3">
        <v>4137</v>
      </c>
      <c r="L21" s="3">
        <v>3183</v>
      </c>
      <c r="M21" s="3">
        <v>5470</v>
      </c>
    </row>
    <row r="22" spans="1:13" x14ac:dyDescent="0.25">
      <c r="A22" s="5">
        <v>37104</v>
      </c>
      <c r="B22" s="12">
        <f t="shared" si="0"/>
        <v>2001</v>
      </c>
      <c r="C22" s="3">
        <v>56229</v>
      </c>
      <c r="D22" s="3">
        <v>29653</v>
      </c>
      <c r="E22" s="3">
        <v>16498</v>
      </c>
      <c r="F22" s="3">
        <v>23490</v>
      </c>
      <c r="G22" s="4"/>
      <c r="H22" s="5">
        <v>37104</v>
      </c>
      <c r="I22" s="12">
        <f t="shared" si="1"/>
        <v>2001</v>
      </c>
      <c r="J22" s="3">
        <v>7457</v>
      </c>
      <c r="K22" s="3">
        <v>4128</v>
      </c>
      <c r="L22" s="3">
        <v>3171</v>
      </c>
      <c r="M22" s="3">
        <v>5452</v>
      </c>
    </row>
    <row r="23" spans="1:13" x14ac:dyDescent="0.25">
      <c r="A23" s="5">
        <v>37135</v>
      </c>
      <c r="B23" s="12">
        <f t="shared" si="0"/>
        <v>2001</v>
      </c>
      <c r="C23" s="3">
        <v>56346</v>
      </c>
      <c r="D23" s="3">
        <v>29765</v>
      </c>
      <c r="E23" s="3">
        <v>16564</v>
      </c>
      <c r="F23" s="3">
        <v>23418</v>
      </c>
      <c r="G23" s="4"/>
      <c r="H23" s="5">
        <v>37135</v>
      </c>
      <c r="I23" s="12">
        <f t="shared" si="1"/>
        <v>2001</v>
      </c>
      <c r="J23" s="3">
        <v>7452</v>
      </c>
      <c r="K23" s="3">
        <v>4118</v>
      </c>
      <c r="L23" s="3">
        <v>3179</v>
      </c>
      <c r="M23" s="3">
        <v>5423</v>
      </c>
    </row>
    <row r="24" spans="1:13" x14ac:dyDescent="0.25">
      <c r="A24" s="5">
        <v>37165</v>
      </c>
      <c r="B24" s="12">
        <f t="shared" si="0"/>
        <v>2001</v>
      </c>
      <c r="C24" s="3">
        <v>56950</v>
      </c>
      <c r="D24" s="3">
        <v>30019</v>
      </c>
      <c r="E24" s="3">
        <v>16851</v>
      </c>
      <c r="F24" s="3">
        <v>24014</v>
      </c>
      <c r="G24" s="4"/>
      <c r="H24" s="5">
        <v>37165</v>
      </c>
      <c r="I24" s="12">
        <f t="shared" si="1"/>
        <v>2001</v>
      </c>
      <c r="J24" s="3">
        <v>7462</v>
      </c>
      <c r="K24" s="3">
        <v>4133</v>
      </c>
      <c r="L24" s="3">
        <v>3198</v>
      </c>
      <c r="M24" s="3">
        <v>5464</v>
      </c>
    </row>
    <row r="25" spans="1:13" x14ac:dyDescent="0.25">
      <c r="A25" s="5">
        <v>37196</v>
      </c>
      <c r="B25" s="12">
        <f t="shared" si="0"/>
        <v>2001</v>
      </c>
      <c r="C25" s="3">
        <v>57557</v>
      </c>
      <c r="D25" s="3">
        <v>30315</v>
      </c>
      <c r="E25" s="3">
        <v>17207</v>
      </c>
      <c r="F25" s="3">
        <v>24906</v>
      </c>
      <c r="G25" s="4"/>
      <c r="H25" s="5">
        <v>37196</v>
      </c>
      <c r="I25" s="12">
        <f t="shared" si="1"/>
        <v>2001</v>
      </c>
      <c r="J25" s="3">
        <v>7532</v>
      </c>
      <c r="K25" s="3">
        <v>4171</v>
      </c>
      <c r="L25" s="3">
        <v>3239</v>
      </c>
      <c r="M25" s="3">
        <v>5580</v>
      </c>
    </row>
    <row r="26" spans="1:13" x14ac:dyDescent="0.25">
      <c r="A26" s="5">
        <v>37226</v>
      </c>
      <c r="B26" s="12">
        <f t="shared" si="0"/>
        <v>2001</v>
      </c>
      <c r="C26" s="3">
        <v>57979</v>
      </c>
      <c r="D26" s="3">
        <v>30526</v>
      </c>
      <c r="E26" s="3">
        <v>17399</v>
      </c>
      <c r="F26" s="3">
        <v>25247</v>
      </c>
      <c r="G26" s="4"/>
      <c r="H26" s="5">
        <v>37226</v>
      </c>
      <c r="I26" s="12">
        <f t="shared" si="1"/>
        <v>2001</v>
      </c>
      <c r="J26" s="3">
        <v>7611</v>
      </c>
      <c r="K26" s="3">
        <v>4204</v>
      </c>
      <c r="L26" s="3">
        <v>3289</v>
      </c>
      <c r="M26" s="3">
        <v>5642</v>
      </c>
    </row>
    <row r="27" spans="1:13" x14ac:dyDescent="0.25">
      <c r="A27" s="5">
        <v>37257</v>
      </c>
      <c r="B27" s="12">
        <f t="shared" si="0"/>
        <v>2002</v>
      </c>
      <c r="C27" s="3">
        <v>58242</v>
      </c>
      <c r="D27" s="3">
        <v>30610</v>
      </c>
      <c r="E27" s="3">
        <v>17526</v>
      </c>
      <c r="F27" s="3">
        <v>25379</v>
      </c>
      <c r="G27" s="4"/>
      <c r="H27" s="5">
        <v>37257</v>
      </c>
      <c r="I27" s="12">
        <f t="shared" si="1"/>
        <v>2002</v>
      </c>
      <c r="J27" s="3">
        <v>7657</v>
      </c>
      <c r="K27" s="3">
        <v>4248</v>
      </c>
      <c r="L27" s="3">
        <v>3313</v>
      </c>
      <c r="M27" s="3">
        <v>5689</v>
      </c>
    </row>
    <row r="28" spans="1:13" x14ac:dyDescent="0.25">
      <c r="A28" s="5">
        <v>37288</v>
      </c>
      <c r="B28" s="12">
        <f t="shared" si="0"/>
        <v>2002</v>
      </c>
      <c r="C28" s="3">
        <v>58457</v>
      </c>
      <c r="D28" s="3">
        <v>30696</v>
      </c>
      <c r="E28" s="3">
        <v>17531</v>
      </c>
      <c r="F28" s="3">
        <v>25375</v>
      </c>
      <c r="G28" s="4"/>
      <c r="H28" s="5">
        <v>37288</v>
      </c>
      <c r="I28" s="12">
        <f t="shared" si="1"/>
        <v>2002</v>
      </c>
      <c r="J28" s="3">
        <v>7707</v>
      </c>
      <c r="K28" s="3">
        <v>4278</v>
      </c>
      <c r="L28" s="3">
        <v>3338</v>
      </c>
      <c r="M28" s="3">
        <v>5695</v>
      </c>
    </row>
    <row r="29" spans="1:13" x14ac:dyDescent="0.25">
      <c r="A29" s="5">
        <v>37316</v>
      </c>
      <c r="B29" s="12">
        <f t="shared" si="0"/>
        <v>2002</v>
      </c>
      <c r="C29" s="3">
        <v>58610</v>
      </c>
      <c r="D29" s="3">
        <v>30754</v>
      </c>
      <c r="E29" s="3">
        <v>17650</v>
      </c>
      <c r="F29" s="3">
        <v>25269</v>
      </c>
      <c r="G29" s="4"/>
      <c r="H29" s="5">
        <v>37316</v>
      </c>
      <c r="I29" s="12">
        <f t="shared" si="1"/>
        <v>2002</v>
      </c>
      <c r="J29" s="3">
        <v>7704</v>
      </c>
      <c r="K29" s="3">
        <v>4277</v>
      </c>
      <c r="L29" s="3">
        <v>3321</v>
      </c>
      <c r="M29" s="3">
        <v>5690</v>
      </c>
    </row>
    <row r="30" spans="1:13" x14ac:dyDescent="0.25">
      <c r="A30" s="5">
        <v>37347</v>
      </c>
      <c r="B30" s="12">
        <f t="shared" si="0"/>
        <v>2002</v>
      </c>
      <c r="C30" s="3">
        <v>58724</v>
      </c>
      <c r="D30" s="3">
        <v>30702</v>
      </c>
      <c r="E30" s="3">
        <v>17631</v>
      </c>
      <c r="F30" s="3">
        <v>25038</v>
      </c>
      <c r="G30" s="4"/>
      <c r="H30" s="5">
        <v>37347</v>
      </c>
      <c r="I30" s="12">
        <f t="shared" si="1"/>
        <v>2002</v>
      </c>
      <c r="J30" s="3">
        <v>7690</v>
      </c>
      <c r="K30" s="3">
        <v>4260</v>
      </c>
      <c r="L30" s="3">
        <v>3297</v>
      </c>
      <c r="M30" s="3">
        <v>5648</v>
      </c>
    </row>
    <row r="31" spans="1:13" x14ac:dyDescent="0.25">
      <c r="A31" s="5">
        <v>37377</v>
      </c>
      <c r="B31" s="12">
        <f t="shared" si="0"/>
        <v>2002</v>
      </c>
      <c r="C31" s="3">
        <v>58809</v>
      </c>
      <c r="D31" s="3">
        <v>30628</v>
      </c>
      <c r="E31" s="3">
        <v>17542</v>
      </c>
      <c r="F31" s="3">
        <v>24513</v>
      </c>
      <c r="G31" s="4"/>
      <c r="H31" s="5">
        <v>37377</v>
      </c>
      <c r="I31" s="12">
        <f t="shared" si="1"/>
        <v>2002</v>
      </c>
      <c r="J31" s="3">
        <v>7692</v>
      </c>
      <c r="K31" s="3">
        <v>4233</v>
      </c>
      <c r="L31" s="3">
        <v>3274</v>
      </c>
      <c r="M31" s="3">
        <v>5582</v>
      </c>
    </row>
    <row r="32" spans="1:13" x14ac:dyDescent="0.25">
      <c r="A32" s="5">
        <v>37408</v>
      </c>
      <c r="B32" s="12">
        <f t="shared" si="0"/>
        <v>2002</v>
      </c>
      <c r="C32" s="3">
        <v>58730</v>
      </c>
      <c r="D32" s="3">
        <v>30554</v>
      </c>
      <c r="E32" s="3">
        <v>17493</v>
      </c>
      <c r="F32" s="3">
        <v>24057</v>
      </c>
      <c r="G32" s="4"/>
      <c r="H32" s="5">
        <v>37408</v>
      </c>
      <c r="I32" s="12">
        <f t="shared" si="1"/>
        <v>2002</v>
      </c>
      <c r="J32" s="3">
        <v>7656</v>
      </c>
      <c r="K32" s="3">
        <v>4242</v>
      </c>
      <c r="L32" s="3">
        <v>3260</v>
      </c>
      <c r="M32" s="3">
        <v>5557</v>
      </c>
    </row>
    <row r="33" spans="1:13" x14ac:dyDescent="0.25">
      <c r="A33" s="5">
        <v>37438</v>
      </c>
      <c r="B33" s="12">
        <f t="shared" si="0"/>
        <v>2002</v>
      </c>
      <c r="C33" s="3">
        <v>58598</v>
      </c>
      <c r="D33" s="3">
        <v>30395</v>
      </c>
      <c r="E33" s="3">
        <v>17515</v>
      </c>
      <c r="F33" s="3">
        <v>23764</v>
      </c>
      <c r="G33" s="4"/>
      <c r="H33" s="5">
        <v>37438</v>
      </c>
      <c r="I33" s="12">
        <f t="shared" si="1"/>
        <v>2002</v>
      </c>
      <c r="J33" s="3">
        <v>7620</v>
      </c>
      <c r="K33" s="3">
        <v>4192</v>
      </c>
      <c r="L33" s="3">
        <v>3261</v>
      </c>
      <c r="M33" s="3">
        <v>5519</v>
      </c>
    </row>
    <row r="34" spans="1:13" x14ac:dyDescent="0.25">
      <c r="A34" s="5">
        <v>37469</v>
      </c>
      <c r="B34" s="12">
        <f t="shared" si="0"/>
        <v>2002</v>
      </c>
      <c r="C34" s="3">
        <v>58746</v>
      </c>
      <c r="D34" s="3">
        <v>30401</v>
      </c>
      <c r="E34" s="3">
        <v>17410</v>
      </c>
      <c r="F34" s="3">
        <v>23610</v>
      </c>
      <c r="G34" s="4"/>
      <c r="H34" s="5">
        <v>37469</v>
      </c>
      <c r="I34" s="12">
        <f t="shared" si="1"/>
        <v>2002</v>
      </c>
      <c r="J34" s="3">
        <v>7635</v>
      </c>
      <c r="K34" s="3">
        <v>4200</v>
      </c>
      <c r="L34" s="3">
        <v>3251</v>
      </c>
      <c r="M34" s="3">
        <v>5497</v>
      </c>
    </row>
    <row r="35" spans="1:13" x14ac:dyDescent="0.25">
      <c r="A35" s="5">
        <v>37500</v>
      </c>
      <c r="B35" s="12">
        <f t="shared" ref="B35:B66" si="2">YEAR(A35)</f>
        <v>2002</v>
      </c>
      <c r="C35" s="3">
        <v>58931</v>
      </c>
      <c r="D35" s="3">
        <v>30475</v>
      </c>
      <c r="E35" s="3">
        <v>17738</v>
      </c>
      <c r="F35" s="3">
        <v>23605</v>
      </c>
      <c r="G35" s="4"/>
      <c r="H35" s="5">
        <v>37500</v>
      </c>
      <c r="I35" s="12">
        <f t="shared" ref="I35:I66" si="3">YEAR(H35)</f>
        <v>2002</v>
      </c>
      <c r="J35" s="3">
        <v>7616</v>
      </c>
      <c r="K35" s="3">
        <v>4202</v>
      </c>
      <c r="L35" s="3">
        <v>3248</v>
      </c>
      <c r="M35" s="3">
        <v>5473</v>
      </c>
    </row>
    <row r="36" spans="1:13" x14ac:dyDescent="0.25">
      <c r="A36" s="5">
        <v>37530</v>
      </c>
      <c r="B36" s="12">
        <f t="shared" si="2"/>
        <v>2002</v>
      </c>
      <c r="C36" s="3">
        <v>59536</v>
      </c>
      <c r="D36" s="3">
        <v>30760</v>
      </c>
      <c r="E36" s="3">
        <v>18080</v>
      </c>
      <c r="F36" s="3">
        <v>24219</v>
      </c>
      <c r="G36" s="4"/>
      <c r="H36" s="5">
        <v>37530</v>
      </c>
      <c r="I36" s="12">
        <f t="shared" si="3"/>
        <v>2002</v>
      </c>
      <c r="J36" s="3">
        <v>7654</v>
      </c>
      <c r="K36" s="3">
        <v>4206</v>
      </c>
      <c r="L36" s="3">
        <v>3288</v>
      </c>
      <c r="M36" s="3">
        <v>5517</v>
      </c>
    </row>
    <row r="37" spans="1:13" x14ac:dyDescent="0.25">
      <c r="A37" s="5">
        <v>37561</v>
      </c>
      <c r="B37" s="12">
        <f t="shared" si="2"/>
        <v>2002</v>
      </c>
      <c r="C37" s="3">
        <v>60326</v>
      </c>
      <c r="D37" s="3">
        <v>31051</v>
      </c>
      <c r="E37" s="3">
        <v>18506</v>
      </c>
      <c r="F37" s="3">
        <v>25091</v>
      </c>
      <c r="G37" s="4"/>
      <c r="H37" s="5">
        <v>37561</v>
      </c>
      <c r="I37" s="12">
        <f t="shared" si="3"/>
        <v>2002</v>
      </c>
      <c r="J37" s="3">
        <v>7742</v>
      </c>
      <c r="K37" s="3">
        <v>4274</v>
      </c>
      <c r="L37" s="3">
        <v>3351</v>
      </c>
      <c r="M37" s="3">
        <v>5648</v>
      </c>
    </row>
    <row r="38" spans="1:13" x14ac:dyDescent="0.25">
      <c r="A38" s="5">
        <v>37591</v>
      </c>
      <c r="B38" s="12">
        <f t="shared" si="2"/>
        <v>2002</v>
      </c>
      <c r="C38" s="3">
        <v>60762</v>
      </c>
      <c r="D38" s="3">
        <v>31228</v>
      </c>
      <c r="E38" s="3">
        <v>18727</v>
      </c>
      <c r="F38" s="3">
        <v>25947</v>
      </c>
      <c r="G38" s="4"/>
      <c r="H38" s="5">
        <v>37591</v>
      </c>
      <c r="I38" s="12">
        <f t="shared" si="3"/>
        <v>2002</v>
      </c>
      <c r="J38" s="3">
        <v>7793</v>
      </c>
      <c r="K38" s="3">
        <v>4295</v>
      </c>
      <c r="L38" s="3">
        <v>3365</v>
      </c>
      <c r="M38" s="3">
        <v>5702</v>
      </c>
    </row>
    <row r="39" spans="1:13" x14ac:dyDescent="0.25">
      <c r="A39" s="5">
        <v>37622</v>
      </c>
      <c r="B39" s="12">
        <f t="shared" si="2"/>
        <v>2003</v>
      </c>
      <c r="C39" s="3">
        <v>60979</v>
      </c>
      <c r="D39" s="3">
        <v>31363</v>
      </c>
      <c r="E39" s="3">
        <v>18831</v>
      </c>
      <c r="F39" s="3">
        <v>25602</v>
      </c>
      <c r="G39" s="4"/>
      <c r="H39" s="5">
        <v>37622</v>
      </c>
      <c r="I39" s="12">
        <f t="shared" si="3"/>
        <v>2003</v>
      </c>
      <c r="J39" s="3">
        <v>7871</v>
      </c>
      <c r="K39" s="3">
        <v>4325</v>
      </c>
      <c r="L39" s="3">
        <v>3372</v>
      </c>
      <c r="M39" s="3">
        <v>5740</v>
      </c>
    </row>
    <row r="40" spans="1:13" x14ac:dyDescent="0.25">
      <c r="A40" s="5">
        <v>37653</v>
      </c>
      <c r="B40" s="12">
        <f t="shared" si="2"/>
        <v>2003</v>
      </c>
      <c r="C40" s="3">
        <v>61152</v>
      </c>
      <c r="D40" s="3">
        <v>31417</v>
      </c>
      <c r="E40" s="3">
        <v>18949</v>
      </c>
      <c r="F40" s="3">
        <v>25588</v>
      </c>
      <c r="G40" s="4"/>
      <c r="H40" s="5">
        <v>37653</v>
      </c>
      <c r="I40" s="12">
        <f t="shared" si="3"/>
        <v>2003</v>
      </c>
      <c r="J40" s="3">
        <v>7870</v>
      </c>
      <c r="K40" s="3">
        <v>4332</v>
      </c>
      <c r="L40" s="3">
        <v>3385</v>
      </c>
      <c r="M40" s="3">
        <v>5758</v>
      </c>
    </row>
    <row r="41" spans="1:13" x14ac:dyDescent="0.25">
      <c r="A41" s="5">
        <v>37681</v>
      </c>
      <c r="B41" s="12">
        <f t="shared" si="2"/>
        <v>2003</v>
      </c>
      <c r="C41" s="3">
        <v>61351</v>
      </c>
      <c r="D41" s="3">
        <v>31459</v>
      </c>
      <c r="E41" s="3">
        <v>19048</v>
      </c>
      <c r="F41" s="3">
        <v>25463</v>
      </c>
      <c r="G41" s="4"/>
      <c r="H41" s="5">
        <v>37681</v>
      </c>
      <c r="I41" s="12">
        <f t="shared" si="3"/>
        <v>2003</v>
      </c>
      <c r="J41" s="3">
        <v>7884</v>
      </c>
      <c r="K41" s="3">
        <v>4325</v>
      </c>
      <c r="L41" s="3">
        <v>3406</v>
      </c>
      <c r="M41" s="3">
        <v>5747</v>
      </c>
    </row>
    <row r="42" spans="1:13" x14ac:dyDescent="0.25">
      <c r="A42" s="5">
        <v>37712</v>
      </c>
      <c r="B42" s="12">
        <f t="shared" si="2"/>
        <v>2003</v>
      </c>
      <c r="C42" s="3">
        <v>61492</v>
      </c>
      <c r="D42" s="3">
        <v>31474</v>
      </c>
      <c r="E42" s="3">
        <v>19052</v>
      </c>
      <c r="F42" s="3">
        <v>25165</v>
      </c>
      <c r="G42" s="4"/>
      <c r="H42" s="5">
        <v>37712</v>
      </c>
      <c r="I42" s="12">
        <f t="shared" si="3"/>
        <v>2003</v>
      </c>
      <c r="J42" s="3">
        <v>7879</v>
      </c>
      <c r="K42" s="3">
        <v>4323</v>
      </c>
      <c r="L42" s="3">
        <v>3376</v>
      </c>
      <c r="M42" s="3">
        <v>5721</v>
      </c>
    </row>
    <row r="43" spans="1:13" x14ac:dyDescent="0.25">
      <c r="A43" s="5">
        <v>37742</v>
      </c>
      <c r="B43" s="12">
        <f t="shared" si="2"/>
        <v>2003</v>
      </c>
      <c r="C43" s="3">
        <v>61506</v>
      </c>
      <c r="D43" s="3">
        <v>31435</v>
      </c>
      <c r="E43" s="3">
        <v>19079</v>
      </c>
      <c r="F43" s="3">
        <v>24784</v>
      </c>
      <c r="G43" s="4"/>
      <c r="H43" s="5">
        <v>37742</v>
      </c>
      <c r="I43" s="12">
        <f t="shared" si="3"/>
        <v>2003</v>
      </c>
      <c r="J43" s="3">
        <v>7881</v>
      </c>
      <c r="K43" s="3">
        <v>4305</v>
      </c>
      <c r="L43" s="3">
        <v>3368</v>
      </c>
      <c r="M43" s="3">
        <v>5675</v>
      </c>
    </row>
    <row r="44" spans="1:13" x14ac:dyDescent="0.25">
      <c r="A44" s="5">
        <v>37773</v>
      </c>
      <c r="B44" s="12">
        <f t="shared" si="2"/>
        <v>2003</v>
      </c>
      <c r="C44" s="3">
        <v>59754</v>
      </c>
      <c r="D44" s="3">
        <v>31331</v>
      </c>
      <c r="E44" s="3">
        <v>19030</v>
      </c>
      <c r="F44" s="3">
        <v>24082</v>
      </c>
      <c r="G44" s="4"/>
      <c r="H44" s="5">
        <v>37773</v>
      </c>
      <c r="I44" s="12">
        <f t="shared" si="3"/>
        <v>2003</v>
      </c>
      <c r="J44" s="3">
        <v>7766</v>
      </c>
      <c r="K44" s="3">
        <v>4303</v>
      </c>
      <c r="L44" s="3">
        <v>3369</v>
      </c>
      <c r="M44" s="3">
        <v>5645</v>
      </c>
    </row>
    <row r="45" spans="1:13" x14ac:dyDescent="0.25">
      <c r="A45" s="5">
        <v>37803</v>
      </c>
      <c r="B45" s="12">
        <f t="shared" si="2"/>
        <v>2003</v>
      </c>
      <c r="C45" s="3">
        <v>62978</v>
      </c>
      <c r="D45" s="3">
        <v>31247</v>
      </c>
      <c r="E45" s="3">
        <v>19023</v>
      </c>
      <c r="F45" s="3">
        <v>24402</v>
      </c>
      <c r="G45" s="4"/>
      <c r="H45" s="5">
        <v>37803</v>
      </c>
      <c r="I45" s="12">
        <f t="shared" si="3"/>
        <v>2003</v>
      </c>
      <c r="J45" s="3">
        <v>7905</v>
      </c>
      <c r="K45" s="3">
        <v>4288</v>
      </c>
      <c r="L45" s="3">
        <v>3345</v>
      </c>
      <c r="M45" s="3">
        <v>5608</v>
      </c>
    </row>
    <row r="46" spans="1:13" x14ac:dyDescent="0.25">
      <c r="A46" s="5">
        <v>37834</v>
      </c>
      <c r="B46" s="12">
        <f t="shared" si="2"/>
        <v>2003</v>
      </c>
      <c r="C46" s="3">
        <v>61423</v>
      </c>
      <c r="D46" s="3">
        <v>31211</v>
      </c>
      <c r="E46" s="3">
        <v>19039</v>
      </c>
      <c r="F46" s="3">
        <v>23965</v>
      </c>
      <c r="G46" s="4"/>
      <c r="H46" s="5">
        <v>37834</v>
      </c>
      <c r="I46" s="12">
        <f t="shared" si="3"/>
        <v>2003</v>
      </c>
      <c r="J46" s="3">
        <v>7813</v>
      </c>
      <c r="K46" s="3">
        <v>4282</v>
      </c>
      <c r="L46" s="3">
        <v>3344</v>
      </c>
      <c r="M46" s="3">
        <v>5585</v>
      </c>
    </row>
    <row r="47" spans="1:13" x14ac:dyDescent="0.25">
      <c r="A47" s="5">
        <v>37865</v>
      </c>
      <c r="B47" s="12">
        <f t="shared" si="2"/>
        <v>2003</v>
      </c>
      <c r="C47" s="3">
        <v>61628</v>
      </c>
      <c r="D47" s="3">
        <v>31323</v>
      </c>
      <c r="E47" s="3">
        <v>19214</v>
      </c>
      <c r="F47" s="3">
        <v>24012</v>
      </c>
      <c r="G47" s="4"/>
      <c r="H47" s="5">
        <v>37865</v>
      </c>
      <c r="I47" s="12">
        <f t="shared" si="3"/>
        <v>2003</v>
      </c>
      <c r="J47" s="3">
        <v>7799</v>
      </c>
      <c r="K47" s="3">
        <v>4283</v>
      </c>
      <c r="L47" s="3">
        <v>3350</v>
      </c>
      <c r="M47" s="3">
        <v>5580</v>
      </c>
    </row>
    <row r="48" spans="1:13" x14ac:dyDescent="0.25">
      <c r="A48" s="5">
        <v>37895</v>
      </c>
      <c r="B48" s="12">
        <f t="shared" si="2"/>
        <v>2003</v>
      </c>
      <c r="C48" s="3">
        <v>62259</v>
      </c>
      <c r="D48" s="3">
        <v>31588</v>
      </c>
      <c r="E48" s="3">
        <v>19506</v>
      </c>
      <c r="F48" s="3">
        <v>24449</v>
      </c>
      <c r="G48" s="4"/>
      <c r="H48" s="5">
        <v>37895</v>
      </c>
      <c r="I48" s="12">
        <f t="shared" si="3"/>
        <v>2003</v>
      </c>
      <c r="J48" s="3">
        <v>7825</v>
      </c>
      <c r="K48" s="3">
        <v>4291</v>
      </c>
      <c r="L48" s="3">
        <v>3373</v>
      </c>
      <c r="M48" s="3">
        <v>5588</v>
      </c>
    </row>
    <row r="49" spans="1:13" x14ac:dyDescent="0.25">
      <c r="A49" s="5">
        <v>37926</v>
      </c>
      <c r="B49" s="12">
        <f t="shared" si="2"/>
        <v>2003</v>
      </c>
      <c r="C49" s="3">
        <v>63028</v>
      </c>
      <c r="D49" s="3">
        <v>31948</v>
      </c>
      <c r="E49" s="3">
        <v>19969</v>
      </c>
      <c r="F49" s="3">
        <v>25463</v>
      </c>
      <c r="G49" s="4"/>
      <c r="H49" s="5">
        <v>37926</v>
      </c>
      <c r="I49" s="12">
        <f t="shared" si="3"/>
        <v>2003</v>
      </c>
      <c r="J49" s="3">
        <v>8022</v>
      </c>
      <c r="K49" s="3">
        <v>4336</v>
      </c>
      <c r="L49" s="3">
        <v>3432</v>
      </c>
      <c r="M49" s="3">
        <v>5698</v>
      </c>
    </row>
    <row r="50" spans="1:13" x14ac:dyDescent="0.25">
      <c r="A50" s="5">
        <v>37956</v>
      </c>
      <c r="B50" s="12">
        <f t="shared" si="2"/>
        <v>2003</v>
      </c>
      <c r="C50" s="3">
        <v>63893</v>
      </c>
      <c r="D50" s="3">
        <v>32221</v>
      </c>
      <c r="E50" s="3">
        <v>20265</v>
      </c>
      <c r="F50" s="3">
        <v>25898</v>
      </c>
      <c r="G50" s="4"/>
      <c r="H50" s="5">
        <v>37956</v>
      </c>
      <c r="I50" s="12">
        <f t="shared" si="3"/>
        <v>2003</v>
      </c>
      <c r="J50" s="3">
        <v>8112</v>
      </c>
      <c r="K50" s="3">
        <v>4376</v>
      </c>
      <c r="L50" s="3">
        <v>3503</v>
      </c>
      <c r="M50" s="3">
        <v>5754</v>
      </c>
    </row>
    <row r="51" spans="1:13" x14ac:dyDescent="0.25">
      <c r="A51" s="5">
        <v>37987</v>
      </c>
      <c r="B51" s="12">
        <f t="shared" si="2"/>
        <v>2004</v>
      </c>
      <c r="C51" s="3">
        <v>64776</v>
      </c>
      <c r="D51" s="3">
        <v>32306</v>
      </c>
      <c r="E51" s="3">
        <v>20426</v>
      </c>
      <c r="F51" s="3">
        <v>26556</v>
      </c>
      <c r="G51" s="4"/>
      <c r="H51" s="5">
        <v>37987</v>
      </c>
      <c r="I51" s="12">
        <f t="shared" si="3"/>
        <v>2004</v>
      </c>
      <c r="J51" s="3">
        <v>8240</v>
      </c>
      <c r="K51" s="3">
        <v>4363</v>
      </c>
      <c r="L51" s="3">
        <v>3540</v>
      </c>
      <c r="M51" s="3">
        <v>5964</v>
      </c>
    </row>
    <row r="52" spans="1:13" x14ac:dyDescent="0.25">
      <c r="A52" s="5">
        <v>38018</v>
      </c>
      <c r="B52" s="12">
        <f t="shared" si="2"/>
        <v>2004</v>
      </c>
      <c r="C52" s="3">
        <v>63992</v>
      </c>
      <c r="D52" s="3">
        <v>32374</v>
      </c>
      <c r="E52" s="3">
        <v>20544</v>
      </c>
      <c r="F52" s="3">
        <v>26110</v>
      </c>
      <c r="G52" s="4"/>
      <c r="H52" s="5">
        <v>38018</v>
      </c>
      <c r="I52" s="12">
        <f t="shared" si="3"/>
        <v>2004</v>
      </c>
      <c r="J52" s="3">
        <v>8151</v>
      </c>
      <c r="K52" s="3">
        <v>4378</v>
      </c>
      <c r="L52" s="3">
        <v>3504</v>
      </c>
      <c r="M52" s="3">
        <v>5823</v>
      </c>
    </row>
    <row r="53" spans="1:13" x14ac:dyDescent="0.25">
      <c r="A53" s="5">
        <v>38047</v>
      </c>
      <c r="B53" s="12">
        <f t="shared" si="2"/>
        <v>2004</v>
      </c>
      <c r="C53" s="3">
        <v>64087</v>
      </c>
      <c r="D53" s="3">
        <v>32358</v>
      </c>
      <c r="E53" s="3">
        <v>20560</v>
      </c>
      <c r="F53" s="3">
        <v>25929</v>
      </c>
      <c r="G53" s="4"/>
      <c r="H53" s="5">
        <v>38047</v>
      </c>
      <c r="I53" s="12">
        <f t="shared" si="3"/>
        <v>2004</v>
      </c>
      <c r="J53" s="3">
        <v>8098</v>
      </c>
      <c r="K53" s="3">
        <v>4418</v>
      </c>
      <c r="L53" s="3">
        <v>3518</v>
      </c>
      <c r="M53" s="3">
        <v>5811</v>
      </c>
    </row>
    <row r="54" spans="1:13" x14ac:dyDescent="0.25">
      <c r="A54" s="5">
        <v>38078</v>
      </c>
      <c r="B54" s="12">
        <f t="shared" si="2"/>
        <v>2004</v>
      </c>
      <c r="C54" s="3">
        <v>63997</v>
      </c>
      <c r="D54" s="3">
        <v>32376</v>
      </c>
      <c r="E54" s="3">
        <v>20535</v>
      </c>
      <c r="F54" s="3">
        <v>25400</v>
      </c>
      <c r="G54" s="4"/>
      <c r="H54" s="5">
        <v>38078</v>
      </c>
      <c r="I54" s="12">
        <f t="shared" si="3"/>
        <v>2004</v>
      </c>
      <c r="J54" s="3">
        <v>8242</v>
      </c>
      <c r="K54" s="3">
        <v>4387</v>
      </c>
      <c r="L54" s="3">
        <v>3496</v>
      </c>
      <c r="M54" s="3">
        <v>5750</v>
      </c>
    </row>
    <row r="55" spans="1:13" x14ac:dyDescent="0.25">
      <c r="A55" s="5">
        <v>38108</v>
      </c>
      <c r="B55" s="12">
        <f t="shared" si="2"/>
        <v>2004</v>
      </c>
      <c r="C55" s="3">
        <v>64288</v>
      </c>
      <c r="D55" s="3">
        <v>32262</v>
      </c>
      <c r="E55" s="3">
        <v>20445</v>
      </c>
      <c r="F55" s="3">
        <v>24858</v>
      </c>
      <c r="G55" s="4"/>
      <c r="H55" s="5">
        <v>38108</v>
      </c>
      <c r="I55" s="12">
        <f t="shared" si="3"/>
        <v>2004</v>
      </c>
      <c r="J55" s="3">
        <v>8040</v>
      </c>
      <c r="K55" s="3">
        <v>4365</v>
      </c>
      <c r="L55" s="3">
        <v>3464</v>
      </c>
      <c r="M55" s="3">
        <v>5684</v>
      </c>
    </row>
    <row r="56" spans="1:13" x14ac:dyDescent="0.25">
      <c r="A56" s="5">
        <v>38139</v>
      </c>
      <c r="B56" s="12">
        <f t="shared" si="2"/>
        <v>2004</v>
      </c>
      <c r="C56" s="3">
        <v>63990</v>
      </c>
      <c r="D56" s="3">
        <v>32192</v>
      </c>
      <c r="E56" s="3">
        <v>20484</v>
      </c>
      <c r="F56" s="3">
        <v>24541</v>
      </c>
      <c r="G56" s="4"/>
      <c r="H56" s="5">
        <v>38139</v>
      </c>
      <c r="I56" s="12">
        <f t="shared" si="3"/>
        <v>2004</v>
      </c>
      <c r="J56" s="3">
        <v>8062</v>
      </c>
      <c r="K56" s="3">
        <v>4391</v>
      </c>
      <c r="L56" s="3">
        <v>3557</v>
      </c>
      <c r="M56" s="3">
        <v>5646</v>
      </c>
    </row>
    <row r="57" spans="1:13" x14ac:dyDescent="0.25">
      <c r="A57" s="5">
        <v>38169</v>
      </c>
      <c r="B57" s="12">
        <f t="shared" si="2"/>
        <v>2004</v>
      </c>
      <c r="C57" s="3">
        <v>63905</v>
      </c>
      <c r="D57" s="3">
        <v>30963</v>
      </c>
      <c r="E57" s="3">
        <v>20576</v>
      </c>
      <c r="F57" s="3">
        <v>24350</v>
      </c>
      <c r="G57" s="4"/>
      <c r="H57" s="5">
        <v>38169</v>
      </c>
      <c r="I57" s="12">
        <f t="shared" si="3"/>
        <v>2004</v>
      </c>
      <c r="J57" s="3">
        <v>8029</v>
      </c>
      <c r="K57" s="3">
        <v>4132</v>
      </c>
      <c r="L57" s="3">
        <v>3472</v>
      </c>
      <c r="M57" s="3">
        <v>5632</v>
      </c>
    </row>
    <row r="58" spans="1:13" x14ac:dyDescent="0.25">
      <c r="A58" s="5">
        <v>38200</v>
      </c>
      <c r="B58" s="12">
        <f t="shared" si="2"/>
        <v>2004</v>
      </c>
      <c r="C58" s="3">
        <v>64133</v>
      </c>
      <c r="D58" s="3">
        <v>32056</v>
      </c>
      <c r="E58" s="3">
        <v>20654</v>
      </c>
      <c r="F58" s="3">
        <v>24225</v>
      </c>
      <c r="G58" s="4"/>
      <c r="H58" s="5">
        <v>38200</v>
      </c>
      <c r="I58" s="12">
        <f t="shared" si="3"/>
        <v>2004</v>
      </c>
      <c r="J58" s="3">
        <v>8018</v>
      </c>
      <c r="K58" s="3">
        <v>4307</v>
      </c>
      <c r="L58" s="3">
        <v>3440</v>
      </c>
      <c r="M58" s="3">
        <v>5621</v>
      </c>
    </row>
    <row r="59" spans="1:13" x14ac:dyDescent="0.25">
      <c r="A59" s="5">
        <v>38231</v>
      </c>
      <c r="B59" s="12">
        <f t="shared" si="2"/>
        <v>2004</v>
      </c>
      <c r="C59" s="3">
        <v>64395</v>
      </c>
      <c r="D59" s="3">
        <v>32184</v>
      </c>
      <c r="E59" s="3">
        <v>20588</v>
      </c>
      <c r="F59" s="3">
        <v>23760</v>
      </c>
      <c r="G59" s="4"/>
      <c r="H59" s="5">
        <v>38231</v>
      </c>
      <c r="I59" s="12">
        <f t="shared" si="3"/>
        <v>2004</v>
      </c>
      <c r="J59" s="3">
        <v>8097</v>
      </c>
      <c r="K59" s="3">
        <v>4307</v>
      </c>
      <c r="L59" s="3">
        <v>3446</v>
      </c>
      <c r="M59" s="3">
        <v>5433</v>
      </c>
    </row>
    <row r="60" spans="1:13" x14ac:dyDescent="0.25">
      <c r="A60" s="5">
        <v>38261</v>
      </c>
      <c r="B60" s="12">
        <f t="shared" si="2"/>
        <v>2004</v>
      </c>
      <c r="C60" s="3">
        <v>65010</v>
      </c>
      <c r="D60" s="3">
        <v>32435</v>
      </c>
      <c r="E60" s="3">
        <v>21138</v>
      </c>
      <c r="F60" s="3">
        <v>24810</v>
      </c>
      <c r="G60" s="4"/>
      <c r="H60" s="5">
        <v>38261</v>
      </c>
      <c r="I60" s="12">
        <f t="shared" si="3"/>
        <v>2004</v>
      </c>
      <c r="J60" s="3">
        <v>8135</v>
      </c>
      <c r="K60" s="3">
        <v>4332</v>
      </c>
      <c r="L60" s="3">
        <v>3471</v>
      </c>
      <c r="M60" s="3">
        <v>5630</v>
      </c>
    </row>
    <row r="61" spans="1:13" x14ac:dyDescent="0.25">
      <c r="A61" s="5">
        <v>38292</v>
      </c>
      <c r="B61" s="12">
        <f t="shared" si="2"/>
        <v>2004</v>
      </c>
      <c r="C61" s="3">
        <v>65594</v>
      </c>
      <c r="D61" s="3">
        <v>32766</v>
      </c>
      <c r="E61" s="3">
        <v>21554</v>
      </c>
      <c r="F61" s="3">
        <v>25554</v>
      </c>
      <c r="G61" s="4"/>
      <c r="H61" s="5">
        <v>38292</v>
      </c>
      <c r="I61" s="12">
        <f t="shared" si="3"/>
        <v>2004</v>
      </c>
      <c r="J61" s="3">
        <v>8216</v>
      </c>
      <c r="K61" s="3">
        <v>4383</v>
      </c>
      <c r="L61" s="3">
        <v>3525</v>
      </c>
      <c r="M61" s="3">
        <v>5749</v>
      </c>
    </row>
    <row r="62" spans="1:13" x14ac:dyDescent="0.25">
      <c r="A62" s="5">
        <v>38322</v>
      </c>
      <c r="B62" s="12">
        <f t="shared" si="2"/>
        <v>2004</v>
      </c>
      <c r="C62" s="3">
        <v>66137</v>
      </c>
      <c r="D62" s="3">
        <v>32990</v>
      </c>
      <c r="E62" s="3">
        <v>21903</v>
      </c>
      <c r="F62" s="3">
        <v>26266</v>
      </c>
      <c r="G62" s="4"/>
      <c r="H62" s="5">
        <v>38322</v>
      </c>
      <c r="I62" s="12">
        <f t="shared" si="3"/>
        <v>2004</v>
      </c>
      <c r="J62" s="3">
        <v>8307</v>
      </c>
      <c r="K62" s="3">
        <v>4411</v>
      </c>
      <c r="L62" s="3">
        <v>3596</v>
      </c>
      <c r="M62" s="3">
        <v>5833</v>
      </c>
    </row>
    <row r="63" spans="1:13" x14ac:dyDescent="0.25">
      <c r="A63" s="5">
        <v>38353</v>
      </c>
      <c r="B63" s="12">
        <f t="shared" si="2"/>
        <v>2005</v>
      </c>
      <c r="C63" s="3">
        <v>66473</v>
      </c>
      <c r="D63" s="3">
        <v>33174</v>
      </c>
      <c r="E63" s="3">
        <v>22139</v>
      </c>
      <c r="F63" s="3">
        <v>26480</v>
      </c>
      <c r="G63" s="4"/>
      <c r="H63" s="5">
        <v>38353</v>
      </c>
      <c r="I63" s="12">
        <f t="shared" si="3"/>
        <v>2005</v>
      </c>
      <c r="J63" s="3">
        <v>8377</v>
      </c>
      <c r="K63" s="3">
        <v>4425</v>
      </c>
      <c r="L63" s="3">
        <v>3646</v>
      </c>
      <c r="M63" s="3">
        <v>5864</v>
      </c>
    </row>
    <row r="64" spans="1:13" x14ac:dyDescent="0.25">
      <c r="A64" s="5">
        <v>38384</v>
      </c>
      <c r="B64" s="12">
        <f t="shared" si="2"/>
        <v>2005</v>
      </c>
      <c r="C64" s="3">
        <v>66681</v>
      </c>
      <c r="D64" s="3">
        <v>33252</v>
      </c>
      <c r="E64" s="3">
        <v>22309</v>
      </c>
      <c r="F64" s="3">
        <v>26473</v>
      </c>
      <c r="G64" s="4"/>
      <c r="H64" s="5">
        <v>38384</v>
      </c>
      <c r="I64" s="12">
        <f t="shared" si="3"/>
        <v>2005</v>
      </c>
      <c r="J64" s="3">
        <v>8401</v>
      </c>
      <c r="K64" s="3">
        <v>4455</v>
      </c>
      <c r="L64" s="3">
        <v>3661</v>
      </c>
      <c r="M64" s="3">
        <v>5872</v>
      </c>
    </row>
    <row r="65" spans="1:13" x14ac:dyDescent="0.25">
      <c r="A65" s="5">
        <v>38412</v>
      </c>
      <c r="B65" s="12">
        <f t="shared" si="2"/>
        <v>2005</v>
      </c>
      <c r="C65" s="3">
        <v>66898</v>
      </c>
      <c r="D65" s="3">
        <v>33309</v>
      </c>
      <c r="E65" s="3">
        <v>22409</v>
      </c>
      <c r="F65" s="3">
        <v>26389</v>
      </c>
      <c r="G65" s="4"/>
      <c r="H65" s="5">
        <v>38412</v>
      </c>
      <c r="I65" s="12">
        <f t="shared" si="3"/>
        <v>2005</v>
      </c>
      <c r="J65" s="3">
        <v>8412</v>
      </c>
      <c r="K65" s="3">
        <v>4455</v>
      </c>
      <c r="L65" s="3">
        <v>3667</v>
      </c>
      <c r="M65" s="3">
        <v>5863</v>
      </c>
    </row>
    <row r="66" spans="1:13" x14ac:dyDescent="0.25">
      <c r="A66" s="5">
        <v>38443</v>
      </c>
      <c r="B66" s="12">
        <f t="shared" si="2"/>
        <v>2005</v>
      </c>
      <c r="C66" s="3">
        <v>66872</v>
      </c>
      <c r="D66" s="3">
        <v>33251</v>
      </c>
      <c r="E66" s="3">
        <v>22435</v>
      </c>
      <c r="F66" s="3">
        <v>26199</v>
      </c>
      <c r="G66" s="4"/>
      <c r="H66" s="5">
        <v>38443</v>
      </c>
      <c r="I66" s="12">
        <f t="shared" si="3"/>
        <v>2005</v>
      </c>
      <c r="J66" s="3">
        <v>8379</v>
      </c>
      <c r="K66" s="3">
        <v>4437</v>
      </c>
      <c r="L66" s="3">
        <v>3653</v>
      </c>
      <c r="M66" s="3">
        <v>5828</v>
      </c>
    </row>
    <row r="67" spans="1:13" x14ac:dyDescent="0.25">
      <c r="A67" s="5">
        <v>38473</v>
      </c>
      <c r="B67" s="12">
        <f t="shared" ref="B67:B98" si="4">YEAR(A67)</f>
        <v>2005</v>
      </c>
      <c r="C67" s="3">
        <v>66803</v>
      </c>
      <c r="D67" s="3">
        <v>33191</v>
      </c>
      <c r="E67" s="3">
        <v>22473</v>
      </c>
      <c r="F67" s="3">
        <v>25734</v>
      </c>
      <c r="G67" s="4"/>
      <c r="H67" s="5">
        <v>38473</v>
      </c>
      <c r="I67" s="12">
        <f t="shared" ref="I67:I98" si="5">YEAR(H67)</f>
        <v>2005</v>
      </c>
      <c r="J67" s="3">
        <v>8350</v>
      </c>
      <c r="K67" s="3">
        <v>4427</v>
      </c>
      <c r="L67" s="3">
        <v>3615</v>
      </c>
      <c r="M67" s="3">
        <v>5785</v>
      </c>
    </row>
    <row r="68" spans="1:13" x14ac:dyDescent="0.25">
      <c r="A68" s="5">
        <v>38504</v>
      </c>
      <c r="B68" s="12">
        <f t="shared" ref="B68:B131" si="6">YEAR(A68)</f>
        <v>2005</v>
      </c>
      <c r="C68" s="3">
        <v>66850</v>
      </c>
      <c r="D68" s="3">
        <v>32149</v>
      </c>
      <c r="E68" s="3">
        <v>22537</v>
      </c>
      <c r="F68" s="3">
        <v>25367</v>
      </c>
      <c r="G68" s="4"/>
      <c r="H68" s="5">
        <v>38504</v>
      </c>
      <c r="I68" s="12">
        <f t="shared" ref="I68:I131" si="7">YEAR(H68)</f>
        <v>2005</v>
      </c>
      <c r="J68" s="3">
        <v>8327</v>
      </c>
      <c r="K68" s="3">
        <v>4209</v>
      </c>
      <c r="L68" s="3">
        <v>3592</v>
      </c>
      <c r="M68" s="3">
        <v>5732</v>
      </c>
    </row>
    <row r="69" spans="1:13" x14ac:dyDescent="0.25">
      <c r="A69" s="5">
        <v>38534</v>
      </c>
      <c r="B69" s="12">
        <f t="shared" si="6"/>
        <v>2005</v>
      </c>
      <c r="C69" s="3">
        <v>66832</v>
      </c>
      <c r="D69" s="3">
        <v>33041</v>
      </c>
      <c r="E69" s="3">
        <v>22590</v>
      </c>
      <c r="F69" s="3">
        <v>25049</v>
      </c>
      <c r="G69" s="4"/>
      <c r="H69" s="5">
        <v>38534</v>
      </c>
      <c r="I69" s="12">
        <f t="shared" si="7"/>
        <v>2005</v>
      </c>
      <c r="J69" s="3">
        <v>8317</v>
      </c>
      <c r="K69" s="3">
        <v>4435</v>
      </c>
      <c r="L69" s="3">
        <v>3591</v>
      </c>
      <c r="M69" s="3">
        <v>5717</v>
      </c>
    </row>
    <row r="70" spans="1:13" x14ac:dyDescent="0.25">
      <c r="A70" s="5">
        <v>38565</v>
      </c>
      <c r="B70" s="12">
        <f t="shared" si="6"/>
        <v>2005</v>
      </c>
      <c r="C70" s="3">
        <v>66904</v>
      </c>
      <c r="D70" s="3">
        <v>32996</v>
      </c>
      <c r="E70" s="3">
        <v>22691</v>
      </c>
      <c r="F70" s="3">
        <v>25012</v>
      </c>
      <c r="G70" s="4"/>
      <c r="H70" s="5">
        <v>38565</v>
      </c>
      <c r="I70" s="12">
        <f t="shared" si="7"/>
        <v>2005</v>
      </c>
      <c r="J70" s="3">
        <v>8318</v>
      </c>
      <c r="K70" s="3">
        <v>4431</v>
      </c>
      <c r="L70" s="3">
        <v>3600</v>
      </c>
      <c r="M70" s="3">
        <v>5703</v>
      </c>
    </row>
    <row r="71" spans="1:13" x14ac:dyDescent="0.25">
      <c r="A71" s="5">
        <v>38596</v>
      </c>
      <c r="B71" s="12">
        <f t="shared" si="6"/>
        <v>2005</v>
      </c>
      <c r="C71" s="3">
        <v>67119</v>
      </c>
      <c r="D71" s="3">
        <v>33105</v>
      </c>
      <c r="E71" s="3">
        <v>22901</v>
      </c>
      <c r="F71" s="3">
        <v>25015</v>
      </c>
      <c r="G71" s="4"/>
      <c r="H71" s="5">
        <v>38596</v>
      </c>
      <c r="I71" s="12">
        <f t="shared" si="7"/>
        <v>2005</v>
      </c>
      <c r="J71" s="3">
        <v>8332</v>
      </c>
      <c r="K71" s="3">
        <v>4421</v>
      </c>
      <c r="L71" s="3">
        <v>3611</v>
      </c>
      <c r="M71" s="3">
        <v>5691</v>
      </c>
    </row>
    <row r="72" spans="1:13" x14ac:dyDescent="0.25">
      <c r="A72" s="5">
        <v>38626</v>
      </c>
      <c r="B72" s="12">
        <f t="shared" si="6"/>
        <v>2005</v>
      </c>
      <c r="C72" s="3">
        <v>67701</v>
      </c>
      <c r="D72" s="3">
        <v>33400</v>
      </c>
      <c r="E72" s="3">
        <v>23195</v>
      </c>
      <c r="F72" s="3">
        <v>25570</v>
      </c>
      <c r="G72" s="4"/>
      <c r="H72" s="5">
        <v>38626</v>
      </c>
      <c r="I72" s="12">
        <f t="shared" si="7"/>
        <v>2005</v>
      </c>
      <c r="J72" s="3">
        <v>8351</v>
      </c>
      <c r="K72" s="3">
        <v>4446</v>
      </c>
      <c r="L72" s="3">
        <v>3614</v>
      </c>
      <c r="M72" s="3">
        <v>5720</v>
      </c>
    </row>
    <row r="73" spans="1:13" x14ac:dyDescent="0.25">
      <c r="A73" s="5">
        <v>38657</v>
      </c>
      <c r="B73" s="12">
        <f t="shared" si="6"/>
        <v>2005</v>
      </c>
      <c r="C73" s="3">
        <v>68239</v>
      </c>
      <c r="D73" s="3">
        <v>33699</v>
      </c>
      <c r="E73" s="3">
        <v>23628</v>
      </c>
      <c r="F73" s="3">
        <v>26265</v>
      </c>
      <c r="G73" s="4"/>
      <c r="H73" s="5">
        <v>38657</v>
      </c>
      <c r="I73" s="12">
        <f t="shared" si="7"/>
        <v>2005</v>
      </c>
      <c r="J73" s="3">
        <v>8432</v>
      </c>
      <c r="K73" s="3">
        <v>4480</v>
      </c>
      <c r="L73" s="3">
        <v>3666</v>
      </c>
      <c r="M73" s="3">
        <v>5796</v>
      </c>
    </row>
    <row r="74" spans="1:13" x14ac:dyDescent="0.25">
      <c r="A74" s="5">
        <v>38687</v>
      </c>
      <c r="B74" s="12">
        <f t="shared" si="6"/>
        <v>2005</v>
      </c>
      <c r="C74" s="3">
        <v>68773</v>
      </c>
      <c r="D74" s="3">
        <v>33937</v>
      </c>
      <c r="E74" s="3">
        <v>24001</v>
      </c>
      <c r="F74" s="3">
        <v>26796</v>
      </c>
      <c r="G74" s="4"/>
      <c r="H74" s="5">
        <v>38687</v>
      </c>
      <c r="I74" s="12">
        <f t="shared" si="7"/>
        <v>2005</v>
      </c>
      <c r="J74" s="3">
        <v>8514</v>
      </c>
      <c r="K74" s="3">
        <v>4526</v>
      </c>
      <c r="L74" s="3">
        <v>3741</v>
      </c>
      <c r="M74" s="3">
        <v>5855</v>
      </c>
    </row>
    <row r="75" spans="1:13" x14ac:dyDescent="0.25">
      <c r="A75" s="5">
        <v>38718</v>
      </c>
      <c r="B75" s="12">
        <f t="shared" si="6"/>
        <v>2006</v>
      </c>
      <c r="C75" s="3">
        <v>69109</v>
      </c>
      <c r="D75" s="3">
        <v>34073</v>
      </c>
      <c r="E75" s="3">
        <v>24274</v>
      </c>
      <c r="F75" s="3">
        <v>26994</v>
      </c>
      <c r="G75" s="4"/>
      <c r="H75" s="5">
        <v>38718</v>
      </c>
      <c r="I75" s="12">
        <f t="shared" si="7"/>
        <v>2006</v>
      </c>
      <c r="J75" s="3">
        <v>8581</v>
      </c>
      <c r="K75" s="3">
        <v>4536</v>
      </c>
      <c r="L75" s="3">
        <v>3759</v>
      </c>
      <c r="M75" s="3">
        <v>5916</v>
      </c>
    </row>
    <row r="76" spans="1:13" x14ac:dyDescent="0.25">
      <c r="A76" s="5">
        <v>38749</v>
      </c>
      <c r="B76" s="12">
        <f t="shared" si="6"/>
        <v>2006</v>
      </c>
      <c r="C76" s="3">
        <v>69229</v>
      </c>
      <c r="D76" s="3">
        <v>34105</v>
      </c>
      <c r="E76" s="3">
        <v>24391</v>
      </c>
      <c r="F76" s="3">
        <v>26933</v>
      </c>
      <c r="G76" s="4"/>
      <c r="H76" s="5">
        <v>38749</v>
      </c>
      <c r="I76" s="12">
        <f t="shared" si="7"/>
        <v>2006</v>
      </c>
      <c r="J76" s="3">
        <v>8586</v>
      </c>
      <c r="K76" s="3">
        <v>4552</v>
      </c>
      <c r="L76" s="3">
        <v>3746</v>
      </c>
      <c r="M76" s="3">
        <v>5905</v>
      </c>
    </row>
    <row r="77" spans="1:13" x14ac:dyDescent="0.25">
      <c r="A77" s="5">
        <v>38777</v>
      </c>
      <c r="B77" s="12">
        <f t="shared" si="6"/>
        <v>2006</v>
      </c>
      <c r="C77" s="3">
        <v>69349</v>
      </c>
      <c r="D77" s="3">
        <v>34038</v>
      </c>
      <c r="E77" s="3">
        <v>24465</v>
      </c>
      <c r="F77" s="3">
        <v>26758</v>
      </c>
      <c r="G77" s="4"/>
      <c r="H77" s="5">
        <v>38777</v>
      </c>
      <c r="I77" s="12">
        <f t="shared" si="7"/>
        <v>2006</v>
      </c>
      <c r="J77" s="3">
        <v>8586</v>
      </c>
      <c r="K77" s="3">
        <v>4555</v>
      </c>
      <c r="L77" s="3">
        <v>3751</v>
      </c>
      <c r="M77" s="3">
        <v>5872</v>
      </c>
    </row>
    <row r="78" spans="1:13" x14ac:dyDescent="0.25">
      <c r="A78" s="5">
        <v>38808</v>
      </c>
      <c r="B78" s="12">
        <f t="shared" si="6"/>
        <v>2006</v>
      </c>
      <c r="C78" s="3">
        <v>69405</v>
      </c>
      <c r="D78" s="3">
        <v>33996</v>
      </c>
      <c r="E78" s="3">
        <v>24412</v>
      </c>
      <c r="F78" s="3">
        <v>26472</v>
      </c>
      <c r="G78" s="4"/>
      <c r="H78" s="5">
        <v>38808</v>
      </c>
      <c r="I78" s="12">
        <f t="shared" si="7"/>
        <v>2006</v>
      </c>
      <c r="J78" s="3">
        <v>8586</v>
      </c>
      <c r="K78" s="3">
        <v>4544</v>
      </c>
      <c r="L78" s="3">
        <v>3731</v>
      </c>
      <c r="M78" s="3">
        <v>5819</v>
      </c>
    </row>
    <row r="79" spans="1:13" x14ac:dyDescent="0.25">
      <c r="A79" s="5">
        <v>38838</v>
      </c>
      <c r="B79" s="12">
        <f t="shared" si="6"/>
        <v>2006</v>
      </c>
      <c r="C79" s="3">
        <v>69424</v>
      </c>
      <c r="D79" s="3">
        <v>33874</v>
      </c>
      <c r="E79" s="3">
        <v>24628</v>
      </c>
      <c r="F79" s="3">
        <v>25996</v>
      </c>
      <c r="G79" s="4"/>
      <c r="H79" s="5">
        <v>38838</v>
      </c>
      <c r="I79" s="12">
        <f t="shared" si="7"/>
        <v>2006</v>
      </c>
      <c r="J79" s="3">
        <v>8565</v>
      </c>
      <c r="K79" s="3">
        <v>4522</v>
      </c>
      <c r="L79" s="3">
        <v>3736</v>
      </c>
      <c r="M79" s="3">
        <v>5772</v>
      </c>
    </row>
    <row r="80" spans="1:13" x14ac:dyDescent="0.25">
      <c r="A80" s="5">
        <v>38869</v>
      </c>
      <c r="B80" s="12">
        <f t="shared" si="6"/>
        <v>2006</v>
      </c>
      <c r="C80" s="3">
        <v>69394</v>
      </c>
      <c r="D80" s="3">
        <v>33738</v>
      </c>
      <c r="E80" s="3">
        <v>24489</v>
      </c>
      <c r="F80" s="3">
        <v>25645</v>
      </c>
      <c r="G80" s="4"/>
      <c r="H80" s="5">
        <v>38869</v>
      </c>
      <c r="I80" s="12">
        <f t="shared" si="7"/>
        <v>2006</v>
      </c>
      <c r="J80" s="3">
        <v>8528</v>
      </c>
      <c r="K80" s="3">
        <v>4522</v>
      </c>
      <c r="L80" s="3">
        <v>3709</v>
      </c>
      <c r="M80" s="3">
        <v>5743</v>
      </c>
    </row>
    <row r="81" spans="1:13" x14ac:dyDescent="0.25">
      <c r="A81" s="5">
        <v>38899</v>
      </c>
      <c r="B81" s="12">
        <f t="shared" si="6"/>
        <v>2006</v>
      </c>
      <c r="C81" s="3">
        <v>69273</v>
      </c>
      <c r="D81" s="3">
        <v>33647</v>
      </c>
      <c r="E81" s="3">
        <v>24624</v>
      </c>
      <c r="F81" s="3">
        <v>25487</v>
      </c>
      <c r="G81" s="4"/>
      <c r="H81" s="5">
        <v>38899</v>
      </c>
      <c r="I81" s="12">
        <f t="shared" si="7"/>
        <v>2006</v>
      </c>
      <c r="J81" s="3">
        <v>8503</v>
      </c>
      <c r="K81" s="3">
        <v>4490</v>
      </c>
      <c r="L81" s="3">
        <v>3700</v>
      </c>
      <c r="M81" s="3">
        <v>5687</v>
      </c>
    </row>
    <row r="82" spans="1:13" x14ac:dyDescent="0.25">
      <c r="A82" s="5">
        <v>38930</v>
      </c>
      <c r="B82" s="12">
        <f t="shared" si="6"/>
        <v>2006</v>
      </c>
      <c r="C82" s="3">
        <v>69357</v>
      </c>
      <c r="D82" s="3">
        <v>33683</v>
      </c>
      <c r="E82" s="3">
        <v>24703</v>
      </c>
      <c r="F82" s="3">
        <v>25407</v>
      </c>
      <c r="G82" s="4"/>
      <c r="H82" s="5">
        <v>38930</v>
      </c>
      <c r="I82" s="12">
        <f t="shared" si="7"/>
        <v>2006</v>
      </c>
      <c r="J82" s="3">
        <v>8484</v>
      </c>
      <c r="K82" s="3">
        <v>4485</v>
      </c>
      <c r="L82" s="3">
        <v>3691</v>
      </c>
      <c r="M82" s="3">
        <v>5676</v>
      </c>
    </row>
    <row r="83" spans="1:13" x14ac:dyDescent="0.25">
      <c r="A83" s="5">
        <v>38961</v>
      </c>
      <c r="B83" s="12">
        <f t="shared" si="6"/>
        <v>2006</v>
      </c>
      <c r="C83" s="6">
        <v>69466</v>
      </c>
      <c r="D83" s="6">
        <v>33715</v>
      </c>
      <c r="E83" s="6">
        <v>24903</v>
      </c>
      <c r="F83" s="6">
        <v>25431</v>
      </c>
      <c r="G83" s="4"/>
      <c r="H83" s="5">
        <v>38961</v>
      </c>
      <c r="I83" s="12">
        <f t="shared" si="7"/>
        <v>2006</v>
      </c>
      <c r="J83" s="6">
        <v>8462</v>
      </c>
      <c r="K83" s="6">
        <v>4483</v>
      </c>
      <c r="L83" s="6">
        <v>3686</v>
      </c>
      <c r="M83" s="6">
        <v>5665</v>
      </c>
    </row>
    <row r="84" spans="1:13" x14ac:dyDescent="0.25">
      <c r="A84" s="5">
        <v>38991</v>
      </c>
      <c r="B84" s="12">
        <f t="shared" si="6"/>
        <v>2006</v>
      </c>
      <c r="C84" s="6">
        <v>70091</v>
      </c>
      <c r="D84" s="6">
        <v>33930</v>
      </c>
      <c r="E84" s="6">
        <v>25168</v>
      </c>
      <c r="F84" s="6">
        <v>25841</v>
      </c>
      <c r="G84" s="4"/>
      <c r="H84" s="5">
        <v>38991</v>
      </c>
      <c r="I84" s="12">
        <f t="shared" si="7"/>
        <v>2006</v>
      </c>
      <c r="J84" s="6">
        <v>8475</v>
      </c>
      <c r="K84" s="6">
        <v>4499</v>
      </c>
      <c r="L84" s="6">
        <v>3700</v>
      </c>
      <c r="M84" s="6">
        <v>5670</v>
      </c>
    </row>
    <row r="85" spans="1:13" x14ac:dyDescent="0.25">
      <c r="A85" s="5">
        <v>39022</v>
      </c>
      <c r="B85" s="12">
        <f t="shared" si="6"/>
        <v>2006</v>
      </c>
      <c r="C85" s="6">
        <v>70784</v>
      </c>
      <c r="D85" s="6">
        <v>34188</v>
      </c>
      <c r="E85" s="6">
        <v>25632</v>
      </c>
      <c r="F85" s="6">
        <v>26693</v>
      </c>
      <c r="G85" s="4"/>
      <c r="H85" s="5">
        <v>39022</v>
      </c>
      <c r="I85" s="12">
        <f t="shared" si="7"/>
        <v>2006</v>
      </c>
      <c r="J85" s="6">
        <v>8534</v>
      </c>
      <c r="K85" s="6">
        <v>4522</v>
      </c>
      <c r="L85" s="6">
        <v>3737</v>
      </c>
      <c r="M85" s="6">
        <v>5759</v>
      </c>
    </row>
    <row r="86" spans="1:13" x14ac:dyDescent="0.25">
      <c r="A86" s="5">
        <v>39052</v>
      </c>
      <c r="B86" s="12">
        <f t="shared" si="6"/>
        <v>2006</v>
      </c>
      <c r="C86" s="6">
        <v>71201</v>
      </c>
      <c r="D86" s="6">
        <v>34405</v>
      </c>
      <c r="E86" s="6">
        <v>25915</v>
      </c>
      <c r="F86" s="6">
        <v>27167</v>
      </c>
      <c r="G86" s="4"/>
      <c r="H86" s="5">
        <v>39052</v>
      </c>
      <c r="I86" s="12">
        <f t="shared" si="7"/>
        <v>2006</v>
      </c>
      <c r="J86" s="6">
        <v>8624</v>
      </c>
      <c r="K86" s="6">
        <v>4549</v>
      </c>
      <c r="L86" s="6">
        <v>3783</v>
      </c>
      <c r="M86" s="6">
        <v>5812</v>
      </c>
    </row>
    <row r="87" spans="1:13" x14ac:dyDescent="0.25">
      <c r="A87" s="5">
        <v>39083</v>
      </c>
      <c r="B87" s="12">
        <f t="shared" si="6"/>
        <v>2007</v>
      </c>
      <c r="C87" s="6">
        <v>71482</v>
      </c>
      <c r="D87" s="6">
        <v>34503</v>
      </c>
      <c r="E87" s="6">
        <v>26106</v>
      </c>
      <c r="F87" s="6">
        <v>27305</v>
      </c>
      <c r="G87" s="4"/>
      <c r="H87" s="5">
        <v>39083</v>
      </c>
      <c r="I87" s="12">
        <f t="shared" si="7"/>
        <v>2007</v>
      </c>
      <c r="J87" s="6">
        <v>8642</v>
      </c>
      <c r="K87" s="6">
        <v>4576</v>
      </c>
      <c r="L87" s="6">
        <v>3814</v>
      </c>
      <c r="M87" s="6">
        <v>5829</v>
      </c>
    </row>
    <row r="88" spans="1:13" x14ac:dyDescent="0.25">
      <c r="A88" s="5">
        <v>39114</v>
      </c>
      <c r="B88" s="12">
        <f t="shared" si="6"/>
        <v>2007</v>
      </c>
      <c r="C88" s="6">
        <v>71646</v>
      </c>
      <c r="D88" s="6">
        <v>34525</v>
      </c>
      <c r="E88" s="6">
        <v>26185</v>
      </c>
      <c r="F88" s="6">
        <v>27310</v>
      </c>
      <c r="G88" s="4"/>
      <c r="H88" s="5">
        <v>39114</v>
      </c>
      <c r="I88" s="12">
        <f t="shared" si="7"/>
        <v>2007</v>
      </c>
      <c r="J88" s="6">
        <v>8647</v>
      </c>
      <c r="K88" s="6">
        <v>4578</v>
      </c>
      <c r="L88" s="6">
        <v>3836</v>
      </c>
      <c r="M88" s="6">
        <v>5833</v>
      </c>
    </row>
    <row r="89" spans="1:13" x14ac:dyDescent="0.25">
      <c r="A89" s="5">
        <v>39142</v>
      </c>
      <c r="B89" s="12">
        <f t="shared" si="6"/>
        <v>2007</v>
      </c>
      <c r="C89" s="6">
        <v>71720</v>
      </c>
      <c r="D89" s="6">
        <v>34543</v>
      </c>
      <c r="E89" s="6">
        <v>26199</v>
      </c>
      <c r="F89" s="6">
        <v>27136</v>
      </c>
      <c r="G89" s="4"/>
      <c r="H89" s="5">
        <v>39142</v>
      </c>
      <c r="I89" s="12">
        <f t="shared" si="7"/>
        <v>2007</v>
      </c>
      <c r="J89" s="6">
        <v>8653</v>
      </c>
      <c r="K89" s="6">
        <v>4576</v>
      </c>
      <c r="L89" s="6">
        <v>3851</v>
      </c>
      <c r="M89" s="6">
        <v>5823</v>
      </c>
    </row>
    <row r="90" spans="1:13" x14ac:dyDescent="0.25">
      <c r="A90" s="5">
        <v>39173</v>
      </c>
      <c r="B90" s="12">
        <f t="shared" si="6"/>
        <v>2007</v>
      </c>
      <c r="C90" s="6">
        <v>71777</v>
      </c>
      <c r="D90" s="6">
        <v>34512</v>
      </c>
      <c r="E90" s="6">
        <v>26180</v>
      </c>
      <c r="F90" s="6">
        <v>26768</v>
      </c>
      <c r="G90" s="4"/>
      <c r="H90" s="5">
        <v>39173</v>
      </c>
      <c r="I90" s="12">
        <f t="shared" si="7"/>
        <v>2007</v>
      </c>
      <c r="J90" s="6">
        <v>8652</v>
      </c>
      <c r="K90" s="6">
        <v>4577</v>
      </c>
      <c r="L90" s="6">
        <v>3859</v>
      </c>
      <c r="M90" s="6">
        <v>5787</v>
      </c>
    </row>
    <row r="91" spans="1:13" x14ac:dyDescent="0.25">
      <c r="A91" s="5">
        <v>39203</v>
      </c>
      <c r="B91" s="12">
        <f t="shared" si="6"/>
        <v>2007</v>
      </c>
      <c r="C91" s="6">
        <v>71879</v>
      </c>
      <c r="D91" s="6">
        <v>34501</v>
      </c>
      <c r="E91" s="6">
        <v>26123</v>
      </c>
      <c r="F91" s="6">
        <v>26467</v>
      </c>
      <c r="G91" s="4"/>
      <c r="H91" s="5">
        <v>39203</v>
      </c>
      <c r="I91" s="12">
        <f t="shared" si="7"/>
        <v>2007</v>
      </c>
      <c r="J91" s="6">
        <v>8657</v>
      </c>
      <c r="K91" s="6">
        <v>4566</v>
      </c>
      <c r="L91" s="6">
        <v>3879</v>
      </c>
      <c r="M91" s="6">
        <v>5760</v>
      </c>
    </row>
    <row r="92" spans="1:13" x14ac:dyDescent="0.25">
      <c r="A92" s="5">
        <v>39234</v>
      </c>
      <c r="B92" s="12">
        <f t="shared" si="6"/>
        <v>2007</v>
      </c>
      <c r="C92" s="6">
        <v>71832</v>
      </c>
      <c r="D92" s="6">
        <v>34400</v>
      </c>
      <c r="E92" s="6">
        <v>26161</v>
      </c>
      <c r="F92" s="6">
        <v>26125</v>
      </c>
      <c r="G92" s="4"/>
      <c r="H92" s="5">
        <v>39234</v>
      </c>
      <c r="I92" s="12">
        <f t="shared" si="7"/>
        <v>2007</v>
      </c>
      <c r="J92" s="6">
        <v>8648</v>
      </c>
      <c r="K92" s="6">
        <v>4558</v>
      </c>
      <c r="L92" s="6">
        <v>3866</v>
      </c>
      <c r="M92" s="6">
        <v>5736</v>
      </c>
    </row>
    <row r="93" spans="1:13" x14ac:dyDescent="0.25">
      <c r="A93" s="5">
        <v>39264</v>
      </c>
      <c r="B93" s="12">
        <f t="shared" si="6"/>
        <v>2007</v>
      </c>
      <c r="C93" s="6">
        <v>71661</v>
      </c>
      <c r="D93" s="6">
        <v>34297</v>
      </c>
      <c r="E93" s="6">
        <v>26173</v>
      </c>
      <c r="F93" s="6">
        <v>25960</v>
      </c>
      <c r="G93" s="4"/>
      <c r="H93" s="5">
        <v>39264</v>
      </c>
      <c r="I93" s="12">
        <f t="shared" si="7"/>
        <v>2007</v>
      </c>
      <c r="J93" s="6">
        <v>8621</v>
      </c>
      <c r="K93" s="6">
        <v>4552</v>
      </c>
      <c r="L93" s="6">
        <v>3855</v>
      </c>
      <c r="M93" s="6">
        <v>5721</v>
      </c>
    </row>
    <row r="94" spans="1:13" x14ac:dyDescent="0.25">
      <c r="A94" s="5">
        <v>39295</v>
      </c>
      <c r="B94" s="12">
        <f t="shared" si="6"/>
        <v>2007</v>
      </c>
      <c r="C94" s="6">
        <v>71749</v>
      </c>
      <c r="D94" s="6">
        <v>34347</v>
      </c>
      <c r="E94" s="6">
        <v>26272</v>
      </c>
      <c r="F94" s="6">
        <v>25907</v>
      </c>
      <c r="G94" s="4"/>
      <c r="H94" s="5">
        <v>39295</v>
      </c>
      <c r="I94" s="12">
        <f t="shared" si="7"/>
        <v>2007</v>
      </c>
      <c r="J94" s="6">
        <v>8634</v>
      </c>
      <c r="K94" s="6">
        <v>4542</v>
      </c>
      <c r="L94" s="6">
        <v>3852</v>
      </c>
      <c r="M94" s="6">
        <v>5705</v>
      </c>
    </row>
    <row r="95" spans="1:13" x14ac:dyDescent="0.25">
      <c r="A95" s="5">
        <v>39326</v>
      </c>
      <c r="B95" s="12">
        <f t="shared" si="6"/>
        <v>2007</v>
      </c>
      <c r="C95" s="6">
        <v>71829</v>
      </c>
      <c r="D95" s="6">
        <v>34406</v>
      </c>
      <c r="E95" s="6">
        <v>26360</v>
      </c>
      <c r="F95" s="6">
        <v>25886</v>
      </c>
      <c r="G95" s="4"/>
      <c r="H95" s="5">
        <v>39326</v>
      </c>
      <c r="I95" s="12">
        <f t="shared" si="7"/>
        <v>2007</v>
      </c>
      <c r="J95" s="6">
        <v>8633</v>
      </c>
      <c r="K95" s="6">
        <v>4531</v>
      </c>
      <c r="L95" s="6">
        <v>3846</v>
      </c>
      <c r="M95" s="6">
        <v>5714</v>
      </c>
    </row>
    <row r="96" spans="1:13" x14ac:dyDescent="0.25">
      <c r="A96" s="5">
        <v>39356</v>
      </c>
      <c r="B96" s="12">
        <f t="shared" si="6"/>
        <v>2007</v>
      </c>
      <c r="C96" s="6">
        <v>72417</v>
      </c>
      <c r="D96" s="6">
        <v>34718</v>
      </c>
      <c r="E96" s="6">
        <v>26656</v>
      </c>
      <c r="F96" s="6">
        <v>26316</v>
      </c>
      <c r="G96" s="4"/>
      <c r="H96" s="5">
        <v>39356</v>
      </c>
      <c r="I96" s="12">
        <f t="shared" si="7"/>
        <v>2007</v>
      </c>
      <c r="J96" s="6">
        <v>8691</v>
      </c>
      <c r="K96" s="6">
        <v>4540</v>
      </c>
      <c r="L96" s="6">
        <v>3874</v>
      </c>
      <c r="M96" s="6">
        <v>5753</v>
      </c>
    </row>
    <row r="97" spans="1:13" x14ac:dyDescent="0.25">
      <c r="A97" s="5">
        <v>39387</v>
      </c>
      <c r="B97" s="12">
        <f t="shared" si="6"/>
        <v>2007</v>
      </c>
      <c r="C97" s="6">
        <v>72842</v>
      </c>
      <c r="D97" s="6">
        <v>34973</v>
      </c>
      <c r="E97" s="6">
        <v>26988</v>
      </c>
      <c r="F97" s="6">
        <v>26970</v>
      </c>
      <c r="G97" s="4"/>
      <c r="H97" s="5">
        <v>39387</v>
      </c>
      <c r="I97" s="12">
        <f t="shared" si="7"/>
        <v>2007</v>
      </c>
      <c r="J97" s="6">
        <v>8746</v>
      </c>
      <c r="K97" s="6">
        <v>4568</v>
      </c>
      <c r="L97" s="6">
        <v>3914</v>
      </c>
      <c r="M97" s="6">
        <v>5811</v>
      </c>
    </row>
    <row r="98" spans="1:13" x14ac:dyDescent="0.25">
      <c r="A98" s="5">
        <v>39417</v>
      </c>
      <c r="B98" s="12">
        <f t="shared" si="6"/>
        <v>2007</v>
      </c>
      <c r="C98" s="6">
        <v>73154</v>
      </c>
      <c r="D98" s="6">
        <v>35124</v>
      </c>
      <c r="E98" s="6">
        <v>27188</v>
      </c>
      <c r="F98" s="6">
        <v>27316</v>
      </c>
      <c r="G98" s="4"/>
      <c r="H98" s="5">
        <v>39417</v>
      </c>
      <c r="I98" s="12">
        <f t="shared" si="7"/>
        <v>2007</v>
      </c>
      <c r="J98" s="6">
        <v>8827</v>
      </c>
      <c r="K98" s="6">
        <v>4596</v>
      </c>
      <c r="L98" s="6">
        <v>3957</v>
      </c>
      <c r="M98" s="6">
        <v>5878</v>
      </c>
    </row>
    <row r="99" spans="1:13" x14ac:dyDescent="0.25">
      <c r="A99" s="5">
        <v>39448</v>
      </c>
      <c r="B99" s="12">
        <f t="shared" si="6"/>
        <v>2008</v>
      </c>
      <c r="C99" s="6">
        <v>73392</v>
      </c>
      <c r="D99" s="6">
        <v>35268</v>
      </c>
      <c r="E99" s="6">
        <v>27336</v>
      </c>
      <c r="F99" s="6">
        <v>27427</v>
      </c>
      <c r="G99" s="4"/>
      <c r="H99" s="5">
        <v>39448</v>
      </c>
      <c r="I99" s="12">
        <f t="shared" si="7"/>
        <v>2008</v>
      </c>
      <c r="J99" s="6">
        <v>8900</v>
      </c>
      <c r="K99" s="6">
        <v>4602</v>
      </c>
      <c r="L99" s="6">
        <v>3976</v>
      </c>
      <c r="M99" s="6">
        <v>5895</v>
      </c>
    </row>
    <row r="100" spans="1:13" x14ac:dyDescent="0.25">
      <c r="A100" s="5">
        <v>39479</v>
      </c>
      <c r="B100" s="12">
        <f t="shared" si="6"/>
        <v>2008</v>
      </c>
      <c r="C100" s="6">
        <v>73539</v>
      </c>
      <c r="D100" s="6">
        <v>35325</v>
      </c>
      <c r="E100" s="6">
        <v>27445</v>
      </c>
      <c r="F100" s="6">
        <v>27463</v>
      </c>
      <c r="G100" s="4"/>
      <c r="H100" s="5">
        <v>39479</v>
      </c>
      <c r="I100" s="12">
        <f t="shared" si="7"/>
        <v>2008</v>
      </c>
      <c r="J100" s="6">
        <v>8973</v>
      </c>
      <c r="K100" s="6">
        <v>4611</v>
      </c>
      <c r="L100" s="6">
        <v>4001</v>
      </c>
      <c r="M100" s="6">
        <v>5924</v>
      </c>
    </row>
    <row r="101" spans="1:13" x14ac:dyDescent="0.25">
      <c r="A101" s="5">
        <v>39508</v>
      </c>
      <c r="B101" s="12">
        <f t="shared" si="6"/>
        <v>2008</v>
      </c>
      <c r="C101" s="6">
        <v>73651</v>
      </c>
      <c r="D101" s="6">
        <v>35383</v>
      </c>
      <c r="E101" s="6">
        <v>27503</v>
      </c>
      <c r="F101" s="6">
        <v>27341</v>
      </c>
      <c r="G101" s="4"/>
      <c r="H101" s="5">
        <v>39508</v>
      </c>
      <c r="I101" s="12">
        <f t="shared" si="7"/>
        <v>2008</v>
      </c>
      <c r="J101" s="6">
        <v>8973</v>
      </c>
      <c r="K101" s="6">
        <v>4604</v>
      </c>
      <c r="L101" s="6">
        <v>3991</v>
      </c>
      <c r="M101" s="6">
        <v>5904</v>
      </c>
    </row>
    <row r="102" spans="1:13" x14ac:dyDescent="0.25">
      <c r="A102" s="5">
        <v>39539</v>
      </c>
      <c r="B102" s="12">
        <f t="shared" si="6"/>
        <v>2008</v>
      </c>
      <c r="C102" s="6">
        <v>73683</v>
      </c>
      <c r="D102" s="6">
        <v>35441</v>
      </c>
      <c r="E102" s="6">
        <v>27528</v>
      </c>
      <c r="F102" s="6">
        <v>27182</v>
      </c>
      <c r="G102" s="4"/>
      <c r="H102" s="5">
        <v>39539</v>
      </c>
      <c r="I102" s="12">
        <f t="shared" si="7"/>
        <v>2008</v>
      </c>
      <c r="J102" s="6">
        <v>8948</v>
      </c>
      <c r="K102" s="6">
        <v>4615</v>
      </c>
      <c r="L102" s="6">
        <v>3976</v>
      </c>
      <c r="M102" s="6">
        <v>5875</v>
      </c>
    </row>
    <row r="103" spans="1:13" x14ac:dyDescent="0.25">
      <c r="A103" s="5">
        <v>39569</v>
      </c>
      <c r="B103" s="12">
        <f t="shared" si="6"/>
        <v>2008</v>
      </c>
      <c r="C103" s="6">
        <v>73670</v>
      </c>
      <c r="D103" s="6">
        <v>35431</v>
      </c>
      <c r="E103" s="6">
        <v>27502</v>
      </c>
      <c r="F103" s="6">
        <v>26927</v>
      </c>
      <c r="G103" s="4"/>
      <c r="H103" s="5">
        <v>39569</v>
      </c>
      <c r="I103" s="12">
        <f t="shared" si="7"/>
        <v>2008</v>
      </c>
      <c r="J103" s="6">
        <v>8934</v>
      </c>
      <c r="K103" s="6">
        <v>4611</v>
      </c>
      <c r="L103" s="6">
        <v>3962</v>
      </c>
      <c r="M103" s="6">
        <v>5830</v>
      </c>
    </row>
    <row r="104" spans="1:13" x14ac:dyDescent="0.25">
      <c r="A104" s="5">
        <v>39600</v>
      </c>
      <c r="B104" s="12">
        <f t="shared" si="6"/>
        <v>2008</v>
      </c>
      <c r="C104" s="6">
        <v>73591</v>
      </c>
      <c r="D104" s="6">
        <v>35381</v>
      </c>
      <c r="E104" s="6">
        <v>27490</v>
      </c>
      <c r="F104" s="6">
        <v>26613</v>
      </c>
      <c r="G104" s="4"/>
      <c r="H104" s="5">
        <v>39600</v>
      </c>
      <c r="I104" s="12">
        <f t="shared" si="7"/>
        <v>2008</v>
      </c>
      <c r="J104" s="6">
        <v>8919</v>
      </c>
      <c r="K104" s="6">
        <v>4590</v>
      </c>
      <c r="L104" s="6">
        <v>3961</v>
      </c>
      <c r="M104" s="6">
        <v>5806</v>
      </c>
    </row>
    <row r="105" spans="1:13" x14ac:dyDescent="0.25">
      <c r="A105" s="5">
        <v>39630</v>
      </c>
      <c r="B105" s="12">
        <f t="shared" si="6"/>
        <v>2008</v>
      </c>
      <c r="C105" s="6">
        <v>73515</v>
      </c>
      <c r="D105" s="6">
        <v>35339</v>
      </c>
      <c r="E105" s="6">
        <v>27580</v>
      </c>
      <c r="F105" s="6">
        <v>26447</v>
      </c>
      <c r="G105" s="4"/>
      <c r="H105" s="5">
        <v>39630</v>
      </c>
      <c r="I105" s="12">
        <f t="shared" si="7"/>
        <v>2008</v>
      </c>
      <c r="J105" s="6">
        <v>8909</v>
      </c>
      <c r="K105" s="6">
        <v>4580</v>
      </c>
      <c r="L105" s="6">
        <v>3947</v>
      </c>
      <c r="M105" s="6">
        <v>5787</v>
      </c>
    </row>
    <row r="106" spans="1:13" x14ac:dyDescent="0.25">
      <c r="A106" s="5">
        <v>39661</v>
      </c>
      <c r="B106" s="12">
        <f t="shared" si="6"/>
        <v>2008</v>
      </c>
      <c r="C106" s="6">
        <v>73521</v>
      </c>
      <c r="D106" s="6">
        <v>35321</v>
      </c>
      <c r="E106" s="6">
        <v>27684</v>
      </c>
      <c r="F106" s="6">
        <v>26412</v>
      </c>
      <c r="G106" s="4"/>
      <c r="H106" s="5">
        <v>39661</v>
      </c>
      <c r="I106" s="12">
        <f t="shared" si="7"/>
        <v>2008</v>
      </c>
      <c r="J106" s="6">
        <v>8895</v>
      </c>
      <c r="K106" s="6">
        <v>4583</v>
      </c>
      <c r="L106" s="6">
        <v>3965</v>
      </c>
      <c r="M106" s="6">
        <v>5768</v>
      </c>
    </row>
    <row r="107" spans="1:13" x14ac:dyDescent="0.25">
      <c r="A107" s="5">
        <v>39692</v>
      </c>
      <c r="B107" s="12">
        <f t="shared" si="6"/>
        <v>2008</v>
      </c>
      <c r="C107" s="6">
        <v>73636</v>
      </c>
      <c r="D107" s="6">
        <v>35304</v>
      </c>
      <c r="E107" s="6">
        <v>27782</v>
      </c>
      <c r="F107" s="6">
        <v>26384</v>
      </c>
      <c r="G107" s="4"/>
      <c r="H107" s="5">
        <v>39692</v>
      </c>
      <c r="I107" s="12">
        <f t="shared" si="7"/>
        <v>2008</v>
      </c>
      <c r="J107" s="6">
        <v>8899</v>
      </c>
      <c r="K107" s="6">
        <v>4592</v>
      </c>
      <c r="L107" s="6">
        <v>3975</v>
      </c>
      <c r="M107" s="6">
        <v>5768</v>
      </c>
    </row>
    <row r="108" spans="1:13" x14ac:dyDescent="0.25">
      <c r="A108" s="5">
        <v>39722</v>
      </c>
      <c r="B108" s="12">
        <f t="shared" si="6"/>
        <v>2008</v>
      </c>
      <c r="C108" s="6">
        <v>74003</v>
      </c>
      <c r="D108" s="6">
        <v>35502</v>
      </c>
      <c r="E108" s="6">
        <v>27989</v>
      </c>
      <c r="F108" s="6">
        <v>26718</v>
      </c>
      <c r="G108" s="4"/>
      <c r="H108" s="5">
        <v>39722</v>
      </c>
      <c r="I108" s="12">
        <f t="shared" si="7"/>
        <v>2008</v>
      </c>
      <c r="J108" s="6">
        <v>8936</v>
      </c>
      <c r="K108" s="6">
        <v>4619</v>
      </c>
      <c r="L108" s="6">
        <v>3994</v>
      </c>
      <c r="M108" s="6">
        <v>5792</v>
      </c>
    </row>
    <row r="109" spans="1:13" x14ac:dyDescent="0.25">
      <c r="A109" s="5">
        <v>39753</v>
      </c>
      <c r="B109" s="12">
        <f t="shared" si="6"/>
        <v>2008</v>
      </c>
      <c r="C109" s="6">
        <v>74275</v>
      </c>
      <c r="D109" s="6">
        <v>35650</v>
      </c>
      <c r="E109" s="6">
        <v>28246</v>
      </c>
      <c r="F109" s="6">
        <v>27229</v>
      </c>
      <c r="G109" s="4"/>
      <c r="H109" s="5">
        <v>39753</v>
      </c>
      <c r="I109" s="12">
        <f t="shared" si="7"/>
        <v>2008</v>
      </c>
      <c r="J109" s="6">
        <v>9023</v>
      </c>
      <c r="K109" s="6">
        <v>4651</v>
      </c>
      <c r="L109" s="6">
        <v>4038</v>
      </c>
      <c r="M109" s="6">
        <v>5867</v>
      </c>
    </row>
    <row r="110" spans="1:13" x14ac:dyDescent="0.25">
      <c r="A110" s="5">
        <v>39783</v>
      </c>
      <c r="B110" s="12">
        <f t="shared" si="6"/>
        <v>2008</v>
      </c>
      <c r="C110" s="6">
        <v>74539</v>
      </c>
      <c r="D110" s="6">
        <v>35805</v>
      </c>
      <c r="E110" s="6">
        <v>28436</v>
      </c>
      <c r="F110" s="6">
        <v>27550</v>
      </c>
      <c r="G110" s="4"/>
      <c r="H110" s="5">
        <v>39783</v>
      </c>
      <c r="I110" s="12">
        <f t="shared" si="7"/>
        <v>2008</v>
      </c>
      <c r="J110" s="6">
        <v>9096</v>
      </c>
      <c r="K110" s="6">
        <v>4683</v>
      </c>
      <c r="L110" s="6">
        <v>4093</v>
      </c>
      <c r="M110" s="6">
        <v>5944</v>
      </c>
    </row>
    <row r="111" spans="1:13" x14ac:dyDescent="0.25">
      <c r="A111" s="5">
        <v>39814</v>
      </c>
      <c r="B111" s="12">
        <f t="shared" si="6"/>
        <v>2009</v>
      </c>
      <c r="C111" s="6">
        <v>74714</v>
      </c>
      <c r="D111" s="6">
        <v>35854</v>
      </c>
      <c r="E111" s="6">
        <v>28580</v>
      </c>
      <c r="F111" s="6">
        <v>27740</v>
      </c>
      <c r="G111" s="4"/>
      <c r="H111" s="5">
        <v>39814</v>
      </c>
      <c r="I111" s="12">
        <f t="shared" si="7"/>
        <v>2009</v>
      </c>
      <c r="J111" s="6">
        <v>9139</v>
      </c>
      <c r="K111" s="6">
        <v>4705</v>
      </c>
      <c r="L111" s="6">
        <v>4116</v>
      </c>
      <c r="M111" s="6">
        <v>5792</v>
      </c>
    </row>
    <row r="112" spans="1:13" x14ac:dyDescent="0.25">
      <c r="A112" s="5">
        <v>39845</v>
      </c>
      <c r="B112" s="12">
        <f t="shared" si="6"/>
        <v>2009</v>
      </c>
      <c r="C112" s="6">
        <v>74733</v>
      </c>
      <c r="D112" s="6">
        <v>35864</v>
      </c>
      <c r="E112" s="6">
        <v>28632</v>
      </c>
      <c r="F112" s="6">
        <v>27710</v>
      </c>
      <c r="G112" s="4"/>
      <c r="H112" s="5">
        <v>39845</v>
      </c>
      <c r="I112" s="12">
        <f t="shared" si="7"/>
        <v>2009</v>
      </c>
      <c r="J112" s="6">
        <v>9154</v>
      </c>
      <c r="K112" s="6">
        <v>4704</v>
      </c>
      <c r="L112" s="6">
        <v>4126</v>
      </c>
      <c r="M112" s="6">
        <v>5867</v>
      </c>
    </row>
    <row r="113" spans="1:13" x14ac:dyDescent="0.25">
      <c r="A113" s="5">
        <v>39873</v>
      </c>
      <c r="B113" s="12">
        <f t="shared" si="6"/>
        <v>2009</v>
      </c>
      <c r="C113" s="6">
        <v>74844</v>
      </c>
      <c r="D113" s="6">
        <v>35635</v>
      </c>
      <c r="E113" s="6">
        <v>28657</v>
      </c>
      <c r="F113" s="6">
        <v>27620</v>
      </c>
      <c r="G113" s="4"/>
      <c r="H113" s="5">
        <v>39873</v>
      </c>
      <c r="I113" s="12">
        <f t="shared" si="7"/>
        <v>2009</v>
      </c>
      <c r="J113" s="6">
        <v>9143</v>
      </c>
      <c r="K113" s="6">
        <v>4697</v>
      </c>
      <c r="L113" s="6">
        <v>4137</v>
      </c>
      <c r="M113" s="6">
        <v>5944</v>
      </c>
    </row>
    <row r="114" spans="1:13" x14ac:dyDescent="0.25">
      <c r="A114" s="5">
        <v>39904</v>
      </c>
      <c r="B114" s="12">
        <f t="shared" si="6"/>
        <v>2009</v>
      </c>
      <c r="C114" s="6">
        <v>74772</v>
      </c>
      <c r="D114" s="6">
        <v>35582</v>
      </c>
      <c r="E114" s="6">
        <v>28589</v>
      </c>
      <c r="F114" s="6">
        <v>27375</v>
      </c>
      <c r="G114" s="4"/>
      <c r="H114" s="5">
        <v>39904</v>
      </c>
      <c r="I114" s="12">
        <f t="shared" si="7"/>
        <v>2009</v>
      </c>
      <c r="J114" s="6">
        <v>9142</v>
      </c>
      <c r="K114" s="6">
        <v>4688</v>
      </c>
      <c r="L114" s="6">
        <v>4123</v>
      </c>
      <c r="M114" s="6">
        <v>5961</v>
      </c>
    </row>
    <row r="115" spans="1:13" x14ac:dyDescent="0.25">
      <c r="A115" s="5">
        <v>39934</v>
      </c>
      <c r="B115" s="12">
        <f t="shared" si="6"/>
        <v>2009</v>
      </c>
      <c r="C115" s="6">
        <v>74684</v>
      </c>
      <c r="D115" s="6">
        <v>35477</v>
      </c>
      <c r="E115" s="6">
        <v>28535</v>
      </c>
      <c r="F115" s="6">
        <v>27096</v>
      </c>
      <c r="G115" s="4"/>
      <c r="H115" s="5">
        <v>39934</v>
      </c>
      <c r="I115" s="12">
        <f t="shared" si="7"/>
        <v>2009</v>
      </c>
      <c r="J115" s="6">
        <v>9099</v>
      </c>
      <c r="K115" s="6">
        <v>4673</v>
      </c>
      <c r="L115" s="6">
        <v>4101</v>
      </c>
      <c r="M115" s="6">
        <v>5928</v>
      </c>
    </row>
    <row r="116" spans="1:13" x14ac:dyDescent="0.25">
      <c r="A116" s="5">
        <v>39965</v>
      </c>
      <c r="B116" s="12">
        <f t="shared" si="6"/>
        <v>2009</v>
      </c>
      <c r="C116" s="6">
        <v>74584</v>
      </c>
      <c r="D116" s="6">
        <v>35364</v>
      </c>
      <c r="E116" s="6">
        <v>28551</v>
      </c>
      <c r="F116" s="6">
        <v>26884</v>
      </c>
      <c r="G116" s="4"/>
      <c r="H116" s="5">
        <v>39965</v>
      </c>
      <c r="I116" s="12">
        <f t="shared" si="7"/>
        <v>2009</v>
      </c>
      <c r="J116" s="6">
        <v>9065</v>
      </c>
      <c r="K116" s="6">
        <v>4652</v>
      </c>
      <c r="L116" s="6">
        <v>4092</v>
      </c>
      <c r="M116" s="6">
        <v>5889</v>
      </c>
    </row>
    <row r="117" spans="1:13" x14ac:dyDescent="0.25">
      <c r="A117" s="5">
        <v>39995</v>
      </c>
      <c r="B117" s="12">
        <f t="shared" si="6"/>
        <v>2009</v>
      </c>
      <c r="C117" s="6">
        <v>74383</v>
      </c>
      <c r="D117" s="6">
        <v>35182</v>
      </c>
      <c r="E117" s="6">
        <v>28531</v>
      </c>
      <c r="F117" s="6">
        <v>26638</v>
      </c>
      <c r="G117" s="4"/>
      <c r="H117" s="5">
        <v>39995</v>
      </c>
      <c r="I117" s="12">
        <f t="shared" si="7"/>
        <v>2009</v>
      </c>
      <c r="J117" s="6">
        <v>9020</v>
      </c>
      <c r="K117" s="6">
        <v>4639</v>
      </c>
      <c r="L117" s="6">
        <v>4081</v>
      </c>
      <c r="M117" s="6">
        <v>5869</v>
      </c>
    </row>
    <row r="118" spans="1:13" x14ac:dyDescent="0.25">
      <c r="A118" s="5">
        <v>40026</v>
      </c>
      <c r="B118" s="12">
        <f t="shared" si="6"/>
        <v>2009</v>
      </c>
      <c r="C118" s="6">
        <v>74423</v>
      </c>
      <c r="D118" s="6">
        <v>35118</v>
      </c>
      <c r="E118" s="6">
        <v>28597</v>
      </c>
      <c r="F118" s="6">
        <v>26545</v>
      </c>
      <c r="G118" s="4"/>
      <c r="H118" s="5">
        <v>40026</v>
      </c>
      <c r="I118" s="12">
        <f t="shared" si="7"/>
        <v>2009</v>
      </c>
      <c r="J118" s="6">
        <v>8997</v>
      </c>
      <c r="K118" s="6">
        <v>4624</v>
      </c>
      <c r="L118" s="6">
        <v>4068</v>
      </c>
      <c r="M118" s="6">
        <v>5857</v>
      </c>
    </row>
    <row r="119" spans="1:13" x14ac:dyDescent="0.25">
      <c r="A119" s="5">
        <v>40057</v>
      </c>
      <c r="B119" s="12">
        <f t="shared" si="6"/>
        <v>2009</v>
      </c>
      <c r="C119" s="6">
        <v>74432</v>
      </c>
      <c r="D119" s="6">
        <v>35156</v>
      </c>
      <c r="E119" s="6">
        <v>28641</v>
      </c>
      <c r="F119" s="6">
        <v>26519</v>
      </c>
      <c r="G119" s="4"/>
      <c r="H119" s="5">
        <v>40057</v>
      </c>
      <c r="I119" s="12">
        <f t="shared" si="7"/>
        <v>2009</v>
      </c>
      <c r="J119" s="6">
        <v>8965</v>
      </c>
      <c r="K119" s="6">
        <v>4620</v>
      </c>
      <c r="L119" s="6">
        <v>4067</v>
      </c>
      <c r="M119" s="6">
        <v>5831</v>
      </c>
    </row>
    <row r="120" spans="1:13" x14ac:dyDescent="0.25">
      <c r="A120" s="5">
        <v>40087</v>
      </c>
      <c r="B120" s="12">
        <f t="shared" si="6"/>
        <v>2009</v>
      </c>
      <c r="C120" s="6">
        <v>74724</v>
      </c>
      <c r="D120" s="6">
        <v>35273</v>
      </c>
      <c r="E120" s="6">
        <v>28875</v>
      </c>
      <c r="F120" s="6">
        <v>26899</v>
      </c>
      <c r="G120" s="4"/>
      <c r="H120" s="5">
        <v>40087</v>
      </c>
      <c r="I120" s="12">
        <f t="shared" si="7"/>
        <v>2009</v>
      </c>
      <c r="J120" s="6">
        <v>8999</v>
      </c>
      <c r="K120" s="6">
        <v>4630</v>
      </c>
      <c r="L120" s="6">
        <v>4078</v>
      </c>
      <c r="M120" s="6">
        <v>5875</v>
      </c>
    </row>
    <row r="121" spans="1:13" x14ac:dyDescent="0.25">
      <c r="A121" s="5">
        <v>40118</v>
      </c>
      <c r="B121" s="12">
        <f t="shared" si="6"/>
        <v>2009</v>
      </c>
      <c r="C121" s="6">
        <v>75044</v>
      </c>
      <c r="D121" s="6">
        <v>35425</v>
      </c>
      <c r="E121" s="6">
        <v>29154</v>
      </c>
      <c r="F121" s="6">
        <v>27438</v>
      </c>
      <c r="G121" s="4"/>
      <c r="H121" s="5">
        <v>40118</v>
      </c>
      <c r="I121" s="12">
        <f t="shared" si="7"/>
        <v>2009</v>
      </c>
      <c r="J121" s="6">
        <v>9057</v>
      </c>
      <c r="K121" s="6">
        <v>4662</v>
      </c>
      <c r="L121" s="6">
        <v>4116</v>
      </c>
      <c r="M121" s="6">
        <v>5947</v>
      </c>
    </row>
    <row r="122" spans="1:13" x14ac:dyDescent="0.25">
      <c r="A122" s="5">
        <v>40148</v>
      </c>
      <c r="B122" s="12">
        <f t="shared" si="6"/>
        <v>2009</v>
      </c>
      <c r="C122" s="6">
        <v>75335</v>
      </c>
      <c r="D122" s="6">
        <v>35575</v>
      </c>
      <c r="E122" s="6">
        <v>29313</v>
      </c>
      <c r="F122" s="6">
        <v>27663</v>
      </c>
      <c r="G122" s="4"/>
      <c r="H122" s="5">
        <v>40148</v>
      </c>
      <c r="I122" s="12">
        <f t="shared" si="7"/>
        <v>2009</v>
      </c>
      <c r="J122" s="6">
        <v>9107</v>
      </c>
      <c r="K122" s="6">
        <v>4680</v>
      </c>
      <c r="L122" s="6">
        <v>4158</v>
      </c>
      <c r="M122" s="6">
        <v>5987</v>
      </c>
    </row>
    <row r="123" spans="1:13" x14ac:dyDescent="0.25">
      <c r="A123" s="5">
        <v>40179</v>
      </c>
      <c r="B123" s="12">
        <f t="shared" si="6"/>
        <v>2010</v>
      </c>
      <c r="C123" s="6">
        <v>75480</v>
      </c>
      <c r="D123" s="6">
        <v>35597</v>
      </c>
      <c r="E123" s="6">
        <v>29425</v>
      </c>
      <c r="F123" s="6">
        <v>27760</v>
      </c>
      <c r="G123" s="4"/>
      <c r="H123" s="5">
        <v>40179</v>
      </c>
      <c r="I123" s="12">
        <f t="shared" si="7"/>
        <v>2010</v>
      </c>
      <c r="J123" s="6">
        <v>9146</v>
      </c>
      <c r="K123" s="6">
        <v>4702</v>
      </c>
      <c r="L123" s="6">
        <v>4186</v>
      </c>
      <c r="M123" s="6">
        <v>6024</v>
      </c>
    </row>
    <row r="124" spans="1:13" x14ac:dyDescent="0.25">
      <c r="A124" s="5">
        <v>40210</v>
      </c>
      <c r="B124" s="12">
        <f t="shared" si="6"/>
        <v>2010</v>
      </c>
      <c r="C124" s="6">
        <v>75489</v>
      </c>
      <c r="D124" s="6">
        <v>35544</v>
      </c>
      <c r="E124" s="6">
        <v>29462</v>
      </c>
      <c r="F124" s="6">
        <v>27708</v>
      </c>
      <c r="G124" s="4"/>
      <c r="H124" s="5">
        <v>40210</v>
      </c>
      <c r="I124" s="12">
        <f t="shared" si="7"/>
        <v>2010</v>
      </c>
      <c r="J124" s="6">
        <v>9130</v>
      </c>
      <c r="K124" s="6">
        <v>4700</v>
      </c>
      <c r="L124" s="6">
        <v>4192</v>
      </c>
      <c r="M124" s="6">
        <v>6023</v>
      </c>
    </row>
    <row r="125" spans="1:13" x14ac:dyDescent="0.25">
      <c r="A125" s="5">
        <v>40238</v>
      </c>
      <c r="B125" s="12">
        <f t="shared" si="6"/>
        <v>2010</v>
      </c>
      <c r="C125" s="6">
        <v>75480</v>
      </c>
      <c r="D125" s="6">
        <v>35597</v>
      </c>
      <c r="E125" s="6">
        <v>29508</v>
      </c>
      <c r="F125" s="6">
        <v>27614</v>
      </c>
      <c r="G125" s="4"/>
      <c r="H125" s="5">
        <v>40238</v>
      </c>
      <c r="I125" s="12">
        <f t="shared" si="7"/>
        <v>2010</v>
      </c>
      <c r="J125" s="6">
        <v>9115</v>
      </c>
      <c r="K125" s="6">
        <v>4694</v>
      </c>
      <c r="L125" s="6">
        <v>4191</v>
      </c>
      <c r="M125" s="6">
        <v>5996</v>
      </c>
    </row>
    <row r="126" spans="1:13" x14ac:dyDescent="0.25">
      <c r="A126" s="5">
        <v>40269</v>
      </c>
      <c r="B126" s="12">
        <f t="shared" si="6"/>
        <v>2010</v>
      </c>
      <c r="C126" s="6">
        <v>75468</v>
      </c>
      <c r="D126" s="6">
        <v>35529</v>
      </c>
      <c r="E126" s="6">
        <v>29514</v>
      </c>
      <c r="F126" s="6">
        <v>27443</v>
      </c>
      <c r="G126" s="4"/>
      <c r="H126" s="5">
        <v>40269</v>
      </c>
      <c r="I126" s="12">
        <f t="shared" si="7"/>
        <v>2010</v>
      </c>
      <c r="J126" s="6">
        <v>9172</v>
      </c>
      <c r="K126" s="6">
        <v>4731</v>
      </c>
      <c r="L126" s="6">
        <v>4182</v>
      </c>
      <c r="M126" s="6">
        <v>5984</v>
      </c>
    </row>
    <row r="127" spans="1:13" x14ac:dyDescent="0.25">
      <c r="A127" s="5">
        <v>40299</v>
      </c>
      <c r="B127" s="12">
        <f t="shared" si="6"/>
        <v>2010</v>
      </c>
      <c r="C127" s="6">
        <v>75296</v>
      </c>
      <c r="D127" s="6">
        <v>35454</v>
      </c>
      <c r="E127" s="6">
        <v>29488</v>
      </c>
      <c r="F127" s="6">
        <v>27222</v>
      </c>
      <c r="G127" s="4"/>
      <c r="H127" s="5">
        <v>40299</v>
      </c>
      <c r="I127" s="12">
        <f t="shared" si="7"/>
        <v>2010</v>
      </c>
      <c r="J127" s="6">
        <v>9273</v>
      </c>
      <c r="K127" s="6">
        <v>4780</v>
      </c>
      <c r="L127" s="6">
        <v>4212</v>
      </c>
      <c r="M127" s="6">
        <v>6015</v>
      </c>
    </row>
    <row r="128" spans="1:13" x14ac:dyDescent="0.25">
      <c r="A128" s="5">
        <v>40330</v>
      </c>
      <c r="B128" s="12">
        <f t="shared" si="6"/>
        <v>2010</v>
      </c>
      <c r="C128" s="6">
        <v>75202</v>
      </c>
      <c r="D128" s="6">
        <v>35369</v>
      </c>
      <c r="E128" s="6">
        <v>29479</v>
      </c>
      <c r="F128" s="6">
        <v>26988</v>
      </c>
      <c r="G128" s="4"/>
      <c r="H128" s="5">
        <v>40330</v>
      </c>
      <c r="I128" s="12">
        <f t="shared" si="7"/>
        <v>2010</v>
      </c>
      <c r="J128" s="6">
        <v>9251</v>
      </c>
      <c r="K128" s="6">
        <v>4764</v>
      </c>
      <c r="L128" s="6">
        <v>4222</v>
      </c>
      <c r="M128" s="6">
        <v>5988</v>
      </c>
    </row>
    <row r="129" spans="1:13" x14ac:dyDescent="0.25">
      <c r="A129" s="5">
        <v>40360</v>
      </c>
      <c r="B129" s="12">
        <f t="shared" si="6"/>
        <v>2010</v>
      </c>
      <c r="C129" s="7">
        <v>75364</v>
      </c>
      <c r="D129" s="7">
        <v>35446</v>
      </c>
      <c r="E129" s="7">
        <v>31727</v>
      </c>
      <c r="F129" s="7">
        <v>25143</v>
      </c>
      <c r="G129" s="4"/>
      <c r="H129" s="5">
        <v>40360</v>
      </c>
      <c r="I129" s="12">
        <f t="shared" si="7"/>
        <v>2010</v>
      </c>
      <c r="J129" s="7">
        <v>9268</v>
      </c>
      <c r="K129" s="7">
        <v>4759</v>
      </c>
      <c r="L129" s="7">
        <v>4851</v>
      </c>
      <c r="M129" s="7">
        <v>5383</v>
      </c>
    </row>
    <row r="130" spans="1:13" x14ac:dyDescent="0.25">
      <c r="A130" s="5">
        <v>40391</v>
      </c>
      <c r="B130" s="12">
        <f t="shared" si="6"/>
        <v>2010</v>
      </c>
      <c r="C130" s="7">
        <v>75354</v>
      </c>
      <c r="D130" s="7">
        <v>35491</v>
      </c>
      <c r="E130" s="7">
        <v>31812</v>
      </c>
      <c r="F130" s="7">
        <v>25123</v>
      </c>
      <c r="G130" s="4"/>
      <c r="H130" s="5">
        <v>40391</v>
      </c>
      <c r="I130" s="12">
        <f t="shared" si="7"/>
        <v>2010</v>
      </c>
      <c r="J130" s="7">
        <v>9261</v>
      </c>
      <c r="K130" s="7">
        <v>4754</v>
      </c>
      <c r="L130" s="7">
        <v>4841</v>
      </c>
      <c r="M130" s="7">
        <v>5373</v>
      </c>
    </row>
    <row r="131" spans="1:13" x14ac:dyDescent="0.25">
      <c r="A131" s="5">
        <v>40422</v>
      </c>
      <c r="B131" s="12">
        <f t="shared" si="6"/>
        <v>2010</v>
      </c>
      <c r="C131" s="7">
        <v>75469</v>
      </c>
      <c r="D131" s="7">
        <v>35563</v>
      </c>
      <c r="E131" s="7">
        <v>31944</v>
      </c>
      <c r="F131" s="7">
        <v>25184</v>
      </c>
      <c r="G131" s="4"/>
      <c r="H131" s="5">
        <v>40422</v>
      </c>
      <c r="I131" s="12">
        <f t="shared" si="7"/>
        <v>2010</v>
      </c>
      <c r="J131" s="7">
        <v>9259</v>
      </c>
      <c r="K131" s="7">
        <v>4749</v>
      </c>
      <c r="L131" s="7">
        <v>4833</v>
      </c>
      <c r="M131" s="7">
        <v>5364</v>
      </c>
    </row>
    <row r="132" spans="1:13" x14ac:dyDescent="0.25">
      <c r="A132" s="5">
        <v>40452</v>
      </c>
      <c r="B132" s="12">
        <f t="shared" ref="B132:B195" si="8">YEAR(A132)</f>
        <v>2010</v>
      </c>
      <c r="C132" s="7">
        <v>75693</v>
      </c>
      <c r="D132" s="7">
        <v>35671</v>
      </c>
      <c r="E132" s="7">
        <v>32160</v>
      </c>
      <c r="F132" s="7">
        <v>25480</v>
      </c>
      <c r="G132" s="4"/>
      <c r="H132" s="5">
        <v>40452</v>
      </c>
      <c r="I132" s="12">
        <f t="shared" ref="I132:I195" si="9">YEAR(H132)</f>
        <v>2010</v>
      </c>
      <c r="J132" s="7">
        <v>9275</v>
      </c>
      <c r="K132" s="7">
        <v>4762</v>
      </c>
      <c r="L132" s="7">
        <v>4848</v>
      </c>
      <c r="M132" s="7">
        <v>5390</v>
      </c>
    </row>
    <row r="133" spans="1:13" x14ac:dyDescent="0.25">
      <c r="A133" s="5">
        <v>40483</v>
      </c>
      <c r="B133" s="12">
        <f t="shared" si="8"/>
        <v>2010</v>
      </c>
      <c r="C133" s="7">
        <v>75921</v>
      </c>
      <c r="D133" s="7">
        <v>35764</v>
      </c>
      <c r="E133" s="7">
        <v>32420</v>
      </c>
      <c r="F133" s="7">
        <v>25881</v>
      </c>
      <c r="G133" s="4"/>
      <c r="H133" s="5">
        <v>40483</v>
      </c>
      <c r="I133" s="12">
        <f t="shared" si="9"/>
        <v>2010</v>
      </c>
      <c r="J133" s="7">
        <v>9316</v>
      </c>
      <c r="K133" s="7">
        <v>4775</v>
      </c>
      <c r="L133" s="7">
        <v>4933</v>
      </c>
      <c r="M133" s="7">
        <v>5483</v>
      </c>
    </row>
    <row r="134" spans="1:13" x14ac:dyDescent="0.25">
      <c r="A134" s="5">
        <v>40513</v>
      </c>
      <c r="B134" s="12">
        <f t="shared" si="8"/>
        <v>2010</v>
      </c>
      <c r="C134" s="8">
        <v>76154</v>
      </c>
      <c r="D134" s="8">
        <v>35891</v>
      </c>
      <c r="E134" s="8">
        <v>32542</v>
      </c>
      <c r="F134" s="8">
        <v>25953</v>
      </c>
      <c r="G134" s="4"/>
      <c r="H134" s="5">
        <v>40513</v>
      </c>
      <c r="I134" s="12">
        <f t="shared" si="9"/>
        <v>2010</v>
      </c>
      <c r="J134" s="8">
        <v>9384</v>
      </c>
      <c r="K134" s="8">
        <v>4807</v>
      </c>
      <c r="L134" s="8">
        <v>4957</v>
      </c>
      <c r="M134" s="8">
        <v>5497</v>
      </c>
    </row>
    <row r="135" spans="1:13" x14ac:dyDescent="0.25">
      <c r="A135" s="5">
        <v>40544</v>
      </c>
      <c r="B135" s="12">
        <f t="shared" si="8"/>
        <v>2011</v>
      </c>
      <c r="C135" s="6">
        <v>76250</v>
      </c>
      <c r="D135" s="6">
        <v>35945</v>
      </c>
      <c r="E135" s="6">
        <v>32635</v>
      </c>
      <c r="F135" s="6">
        <v>25987</v>
      </c>
      <c r="G135" s="4"/>
      <c r="H135" s="5">
        <v>40544</v>
      </c>
      <c r="I135" s="12">
        <f t="shared" si="9"/>
        <v>2011</v>
      </c>
      <c r="J135" s="6">
        <v>9414</v>
      </c>
      <c r="K135" s="8">
        <v>4824</v>
      </c>
      <c r="L135" s="6">
        <v>4955</v>
      </c>
      <c r="M135" s="6">
        <v>5501</v>
      </c>
    </row>
    <row r="136" spans="1:13" x14ac:dyDescent="0.25">
      <c r="A136" s="5">
        <v>40575</v>
      </c>
      <c r="B136" s="12">
        <f t="shared" si="8"/>
        <v>2011</v>
      </c>
      <c r="C136" s="6">
        <v>76275</v>
      </c>
      <c r="D136" s="6">
        <v>36000</v>
      </c>
      <c r="E136" s="6">
        <v>32721</v>
      </c>
      <c r="F136" s="6">
        <v>25979</v>
      </c>
      <c r="G136" s="4"/>
      <c r="H136" s="5">
        <v>40575</v>
      </c>
      <c r="I136" s="12">
        <f t="shared" si="9"/>
        <v>2011</v>
      </c>
      <c r="J136" s="6">
        <v>9441</v>
      </c>
      <c r="K136" s="8">
        <v>4839</v>
      </c>
      <c r="L136" s="6">
        <v>4947</v>
      </c>
      <c r="M136" s="6">
        <v>5501</v>
      </c>
    </row>
    <row r="137" spans="1:13" x14ac:dyDescent="0.25">
      <c r="A137" s="5">
        <v>40603</v>
      </c>
      <c r="B137" s="12">
        <f t="shared" si="8"/>
        <v>2011</v>
      </c>
      <c r="C137" s="6">
        <v>76248</v>
      </c>
      <c r="D137" s="6">
        <v>35998</v>
      </c>
      <c r="E137" s="6">
        <v>32791</v>
      </c>
      <c r="F137" s="6">
        <v>25904</v>
      </c>
      <c r="G137" s="4"/>
      <c r="H137" s="5">
        <v>40603</v>
      </c>
      <c r="I137" s="12">
        <f t="shared" si="9"/>
        <v>2011</v>
      </c>
      <c r="J137" s="6">
        <v>9434</v>
      </c>
      <c r="K137" s="8">
        <v>4839</v>
      </c>
      <c r="L137" s="6">
        <v>4931</v>
      </c>
      <c r="M137" s="6">
        <v>5491</v>
      </c>
    </row>
    <row r="138" spans="1:13" x14ac:dyDescent="0.25">
      <c r="A138" s="5">
        <v>40634</v>
      </c>
      <c r="B138" s="12">
        <f t="shared" si="8"/>
        <v>2011</v>
      </c>
      <c r="C138" s="6">
        <v>76242</v>
      </c>
      <c r="D138" s="6">
        <v>35998</v>
      </c>
      <c r="E138" s="6">
        <v>32847</v>
      </c>
      <c r="F138" s="6">
        <v>25809</v>
      </c>
      <c r="G138" s="4"/>
      <c r="H138" s="5">
        <v>40634</v>
      </c>
      <c r="I138" s="12">
        <f t="shared" si="9"/>
        <v>2011</v>
      </c>
      <c r="J138" s="6">
        <v>9414</v>
      </c>
      <c r="K138" s="8">
        <v>4825</v>
      </c>
      <c r="L138" s="6">
        <v>4913</v>
      </c>
      <c r="M138" s="6">
        <v>5471</v>
      </c>
    </row>
    <row r="139" spans="1:13" x14ac:dyDescent="0.25">
      <c r="A139" s="5">
        <v>40664</v>
      </c>
      <c r="B139" s="12">
        <f t="shared" si="8"/>
        <v>2011</v>
      </c>
      <c r="C139" s="6">
        <v>76185</v>
      </c>
      <c r="D139" s="6">
        <v>35975</v>
      </c>
      <c r="E139" s="6">
        <v>32861</v>
      </c>
      <c r="F139" s="6">
        <v>25641</v>
      </c>
      <c r="G139" s="4"/>
      <c r="H139" s="5">
        <v>40664</v>
      </c>
      <c r="I139" s="12">
        <f t="shared" si="9"/>
        <v>2011</v>
      </c>
      <c r="J139" s="6">
        <v>9394</v>
      </c>
      <c r="K139" s="6">
        <v>4814</v>
      </c>
      <c r="L139" s="6">
        <v>4898</v>
      </c>
      <c r="M139" s="6">
        <v>5447</v>
      </c>
    </row>
    <row r="140" spans="1:13" x14ac:dyDescent="0.25">
      <c r="A140" s="5">
        <v>40695</v>
      </c>
      <c r="B140" s="12">
        <f t="shared" si="8"/>
        <v>2011</v>
      </c>
      <c r="C140" s="6">
        <v>76037</v>
      </c>
      <c r="D140" s="6">
        <v>35938</v>
      </c>
      <c r="E140" s="6">
        <v>32898</v>
      </c>
      <c r="F140" s="6">
        <v>25482</v>
      </c>
      <c r="G140" s="4"/>
      <c r="H140" s="5">
        <v>40695</v>
      </c>
      <c r="I140" s="12">
        <f t="shared" si="9"/>
        <v>2011</v>
      </c>
      <c r="J140" s="6">
        <v>9345</v>
      </c>
      <c r="K140" s="6">
        <v>4795</v>
      </c>
      <c r="L140" s="6">
        <v>4884</v>
      </c>
      <c r="M140" s="6">
        <v>5410</v>
      </c>
    </row>
    <row r="141" spans="1:13" x14ac:dyDescent="0.25">
      <c r="A141" s="5">
        <v>40725</v>
      </c>
      <c r="B141" s="12">
        <f t="shared" si="8"/>
        <v>2011</v>
      </c>
      <c r="C141" s="6">
        <v>76035</v>
      </c>
      <c r="D141" s="6">
        <v>35882</v>
      </c>
      <c r="E141" s="6">
        <v>32925</v>
      </c>
      <c r="F141" s="6">
        <v>25451</v>
      </c>
      <c r="G141" s="4"/>
      <c r="H141" s="5">
        <v>40725</v>
      </c>
      <c r="I141" s="12">
        <f t="shared" si="9"/>
        <v>2011</v>
      </c>
      <c r="J141" s="6">
        <v>9321</v>
      </c>
      <c r="K141" s="6">
        <v>4786</v>
      </c>
      <c r="L141" s="6">
        <v>4881</v>
      </c>
      <c r="M141" s="6">
        <v>5398</v>
      </c>
    </row>
    <row r="142" spans="1:13" x14ac:dyDescent="0.25">
      <c r="A142" s="5">
        <v>40756</v>
      </c>
      <c r="B142" s="12">
        <f t="shared" si="8"/>
        <v>2011</v>
      </c>
      <c r="C142" s="6">
        <v>75952</v>
      </c>
      <c r="D142" s="6">
        <v>35832</v>
      </c>
      <c r="E142" s="6">
        <v>32987</v>
      </c>
      <c r="F142" s="6">
        <v>25389</v>
      </c>
      <c r="G142" s="4"/>
      <c r="H142" s="5">
        <v>40756</v>
      </c>
      <c r="I142" s="12">
        <f t="shared" si="9"/>
        <v>2011</v>
      </c>
      <c r="J142" s="6">
        <v>9293</v>
      </c>
      <c r="K142" s="6">
        <v>4780</v>
      </c>
      <c r="L142" s="6">
        <v>4874</v>
      </c>
      <c r="M142" s="6">
        <v>5386</v>
      </c>
    </row>
    <row r="143" spans="1:13" x14ac:dyDescent="0.25">
      <c r="A143" s="5">
        <v>40787</v>
      </c>
      <c r="B143" s="12">
        <f t="shared" si="8"/>
        <v>2011</v>
      </c>
      <c r="C143" s="6">
        <v>76127</v>
      </c>
      <c r="D143" s="6">
        <v>35830</v>
      </c>
      <c r="E143" s="6">
        <v>33098</v>
      </c>
      <c r="F143" s="6">
        <v>25369</v>
      </c>
      <c r="G143" s="4"/>
      <c r="H143" s="5">
        <v>40787</v>
      </c>
      <c r="I143" s="12">
        <f t="shared" si="9"/>
        <v>2011</v>
      </c>
      <c r="J143" s="6">
        <v>9285</v>
      </c>
      <c r="K143" s="8">
        <v>4781</v>
      </c>
      <c r="L143" s="6">
        <v>4876</v>
      </c>
      <c r="M143" s="6">
        <v>5372</v>
      </c>
    </row>
    <row r="144" spans="1:13" x14ac:dyDescent="0.25">
      <c r="A144" s="5">
        <v>40817</v>
      </c>
      <c r="B144" s="12">
        <f t="shared" si="8"/>
        <v>2011</v>
      </c>
      <c r="C144" s="6">
        <v>76322</v>
      </c>
      <c r="D144" s="6">
        <v>35925</v>
      </c>
      <c r="E144" s="6">
        <v>33320</v>
      </c>
      <c r="F144" s="6">
        <v>25673</v>
      </c>
      <c r="G144" s="4"/>
      <c r="H144" s="5">
        <v>40817</v>
      </c>
      <c r="I144" s="12">
        <f t="shared" si="9"/>
        <v>2011</v>
      </c>
      <c r="J144" s="6">
        <v>9304</v>
      </c>
      <c r="K144" s="8">
        <v>4793</v>
      </c>
      <c r="L144" s="6">
        <v>4920</v>
      </c>
      <c r="M144" s="6">
        <v>5422</v>
      </c>
    </row>
    <row r="145" spans="1:13" x14ac:dyDescent="0.25">
      <c r="A145" s="5">
        <v>40848</v>
      </c>
      <c r="B145" s="12">
        <f t="shared" si="8"/>
        <v>2011</v>
      </c>
      <c r="C145" s="6">
        <v>76567</v>
      </c>
      <c r="D145" s="6">
        <v>36041</v>
      </c>
      <c r="E145" s="6">
        <v>33501</v>
      </c>
      <c r="F145" s="6">
        <v>25872</v>
      </c>
      <c r="G145" s="4"/>
      <c r="H145" s="5">
        <v>40848</v>
      </c>
      <c r="I145" s="12">
        <f t="shared" si="9"/>
        <v>2011</v>
      </c>
      <c r="J145" s="6">
        <v>9341</v>
      </c>
      <c r="K145" s="8">
        <v>4809</v>
      </c>
      <c r="L145" s="6">
        <v>4971</v>
      </c>
      <c r="M145" s="6">
        <v>5464</v>
      </c>
    </row>
    <row r="146" spans="1:13" x14ac:dyDescent="0.25">
      <c r="A146" s="5">
        <v>40878</v>
      </c>
      <c r="B146" s="12">
        <f t="shared" si="8"/>
        <v>2011</v>
      </c>
      <c r="C146" s="6">
        <v>76682</v>
      </c>
      <c r="D146" s="6">
        <v>36101</v>
      </c>
      <c r="E146" s="6">
        <v>33630</v>
      </c>
      <c r="F146" s="6">
        <v>25971</v>
      </c>
      <c r="G146" s="4"/>
      <c r="H146" s="5">
        <v>40878</v>
      </c>
      <c r="I146" s="12">
        <f t="shared" si="9"/>
        <v>2011</v>
      </c>
      <c r="J146" s="6">
        <v>9381</v>
      </c>
      <c r="K146" s="9">
        <v>4806</v>
      </c>
      <c r="L146" s="6">
        <v>4982</v>
      </c>
      <c r="M146" s="6">
        <v>5492</v>
      </c>
    </row>
    <row r="147" spans="1:13" x14ac:dyDescent="0.25">
      <c r="A147" s="5">
        <v>40909</v>
      </c>
      <c r="B147" s="12">
        <f t="shared" si="8"/>
        <v>2012</v>
      </c>
      <c r="C147" s="6">
        <v>76745</v>
      </c>
      <c r="D147" s="6">
        <v>36129</v>
      </c>
      <c r="E147" s="6">
        <v>33678</v>
      </c>
      <c r="F147" s="6">
        <v>25952</v>
      </c>
      <c r="G147" s="4"/>
      <c r="H147" s="5">
        <v>40909</v>
      </c>
      <c r="I147" s="12">
        <f t="shared" si="9"/>
        <v>2012</v>
      </c>
      <c r="J147" s="6">
        <v>9397</v>
      </c>
      <c r="K147" s="8">
        <v>4801</v>
      </c>
      <c r="L147" s="6">
        <v>4993</v>
      </c>
      <c r="M147" s="6">
        <v>5496</v>
      </c>
    </row>
    <row r="148" spans="1:13" x14ac:dyDescent="0.25">
      <c r="A148" s="5">
        <v>40940</v>
      </c>
      <c r="B148" s="12">
        <f t="shared" si="8"/>
        <v>2012</v>
      </c>
      <c r="C148" s="6">
        <v>76857</v>
      </c>
      <c r="D148" s="6">
        <v>36145</v>
      </c>
      <c r="E148" s="6">
        <v>33740</v>
      </c>
      <c r="F148" s="6">
        <v>25922</v>
      </c>
      <c r="G148" s="4"/>
      <c r="H148" s="5">
        <v>40940</v>
      </c>
      <c r="I148" s="12">
        <f t="shared" si="9"/>
        <v>2012</v>
      </c>
      <c r="J148" s="6">
        <v>9416</v>
      </c>
      <c r="K148" s="6">
        <v>4801</v>
      </c>
      <c r="L148" s="6">
        <v>4994</v>
      </c>
      <c r="M148" s="6">
        <v>5499</v>
      </c>
    </row>
    <row r="149" spans="1:13" x14ac:dyDescent="0.25">
      <c r="A149" s="5">
        <v>40969</v>
      </c>
      <c r="B149" s="12">
        <f t="shared" si="8"/>
        <v>2012</v>
      </c>
      <c r="C149" s="6">
        <v>76885</v>
      </c>
      <c r="D149" s="6">
        <v>36160</v>
      </c>
      <c r="E149" s="6">
        <v>33781</v>
      </c>
      <c r="F149" s="6">
        <v>25863</v>
      </c>
      <c r="G149" s="4"/>
      <c r="H149" s="5">
        <v>40969</v>
      </c>
      <c r="I149" s="12">
        <f t="shared" si="9"/>
        <v>2012</v>
      </c>
      <c r="J149" s="6">
        <v>9404</v>
      </c>
      <c r="K149" s="6">
        <v>4794</v>
      </c>
      <c r="L149" s="6">
        <v>4982</v>
      </c>
      <c r="M149" s="6">
        <v>5485</v>
      </c>
    </row>
    <row r="150" spans="1:13" x14ac:dyDescent="0.25">
      <c r="A150" s="5">
        <v>41000</v>
      </c>
      <c r="B150" s="12">
        <f t="shared" si="8"/>
        <v>2012</v>
      </c>
      <c r="C150" s="6">
        <v>76848</v>
      </c>
      <c r="D150" s="6">
        <v>36123</v>
      </c>
      <c r="E150" s="6">
        <v>33725</v>
      </c>
      <c r="F150" s="6">
        <v>25670</v>
      </c>
      <c r="G150" s="4"/>
      <c r="H150" s="5">
        <v>41000</v>
      </c>
      <c r="I150" s="12">
        <f t="shared" si="9"/>
        <v>2012</v>
      </c>
      <c r="J150" s="6">
        <v>9396</v>
      </c>
      <c r="K150" s="6">
        <v>4793</v>
      </c>
      <c r="L150" s="6">
        <v>4975</v>
      </c>
      <c r="M150" s="6">
        <v>5460</v>
      </c>
    </row>
    <row r="151" spans="1:13" x14ac:dyDescent="0.25">
      <c r="A151" s="5">
        <v>41030</v>
      </c>
      <c r="B151" s="12">
        <f t="shared" si="8"/>
        <v>2012</v>
      </c>
      <c r="C151" s="6">
        <v>76815</v>
      </c>
      <c r="D151" s="6">
        <v>36044</v>
      </c>
      <c r="E151" s="6">
        <v>33715</v>
      </c>
      <c r="F151" s="6">
        <v>25481</v>
      </c>
      <c r="G151" s="4"/>
      <c r="H151" s="5">
        <v>41030</v>
      </c>
      <c r="I151" s="12">
        <f t="shared" si="9"/>
        <v>2012</v>
      </c>
      <c r="J151" s="6">
        <v>9374</v>
      </c>
      <c r="K151" s="6">
        <v>4785</v>
      </c>
      <c r="L151" s="6">
        <v>4968</v>
      </c>
      <c r="M151" s="6">
        <v>5435</v>
      </c>
    </row>
    <row r="152" spans="1:13" x14ac:dyDescent="0.25">
      <c r="A152" s="5">
        <v>41061</v>
      </c>
      <c r="B152" s="12">
        <f t="shared" si="8"/>
        <v>2012</v>
      </c>
      <c r="C152" s="6">
        <v>76715</v>
      </c>
      <c r="D152" s="6">
        <v>35987</v>
      </c>
      <c r="E152" s="6">
        <v>33715</v>
      </c>
      <c r="F152" s="6">
        <v>25354</v>
      </c>
      <c r="G152" s="4"/>
      <c r="H152" s="5">
        <v>41061</v>
      </c>
      <c r="I152" s="12">
        <f t="shared" si="9"/>
        <v>2012</v>
      </c>
      <c r="J152" s="6">
        <v>9365</v>
      </c>
      <c r="K152" s="6">
        <v>4780</v>
      </c>
      <c r="L152" s="6">
        <v>4962</v>
      </c>
      <c r="M152" s="6">
        <v>5413</v>
      </c>
    </row>
    <row r="153" spans="1:13" x14ac:dyDescent="0.25">
      <c r="A153" s="5">
        <v>41091</v>
      </c>
      <c r="B153" s="12">
        <f t="shared" si="8"/>
        <v>2012</v>
      </c>
      <c r="C153" s="6">
        <v>76563</v>
      </c>
      <c r="D153" s="6">
        <v>35876</v>
      </c>
      <c r="E153" s="6">
        <v>33688</v>
      </c>
      <c r="F153" s="6">
        <v>25176</v>
      </c>
      <c r="G153" s="4"/>
      <c r="H153" s="5">
        <v>41091</v>
      </c>
      <c r="I153" s="12">
        <f t="shared" si="9"/>
        <v>2012</v>
      </c>
      <c r="J153" s="6">
        <v>9343</v>
      </c>
      <c r="K153" s="6">
        <v>4773</v>
      </c>
      <c r="L153" s="6">
        <v>4939</v>
      </c>
      <c r="M153" s="6">
        <v>5394</v>
      </c>
    </row>
    <row r="154" spans="1:13" x14ac:dyDescent="0.25">
      <c r="A154" s="5">
        <v>41122</v>
      </c>
      <c r="B154" s="12">
        <f t="shared" si="8"/>
        <v>2012</v>
      </c>
      <c r="C154" s="6">
        <v>76496</v>
      </c>
      <c r="D154" s="6">
        <v>35858</v>
      </c>
      <c r="E154" s="6">
        <v>33681</v>
      </c>
      <c r="F154" s="6">
        <v>25102</v>
      </c>
      <c r="G154" s="4"/>
      <c r="H154" s="5">
        <v>41122</v>
      </c>
      <c r="I154" s="12">
        <f t="shared" si="9"/>
        <v>2012</v>
      </c>
      <c r="J154" s="6">
        <v>9308</v>
      </c>
      <c r="K154" s="6">
        <v>4751</v>
      </c>
      <c r="L154" s="6">
        <v>4926</v>
      </c>
      <c r="M154" s="6">
        <v>5380</v>
      </c>
    </row>
    <row r="155" spans="1:13" x14ac:dyDescent="0.25">
      <c r="A155" s="5">
        <v>41153</v>
      </c>
      <c r="B155" s="12">
        <f t="shared" si="8"/>
        <v>2012</v>
      </c>
      <c r="C155" s="6">
        <v>76685</v>
      </c>
      <c r="D155" s="6">
        <v>35914</v>
      </c>
      <c r="E155" s="6">
        <v>33771</v>
      </c>
      <c r="F155" s="6">
        <v>25121</v>
      </c>
      <c r="G155" s="4"/>
      <c r="H155" s="5">
        <v>41153</v>
      </c>
      <c r="I155" s="12">
        <f t="shared" si="9"/>
        <v>2012</v>
      </c>
      <c r="J155" s="6">
        <v>9329</v>
      </c>
      <c r="K155" s="6">
        <v>4750</v>
      </c>
      <c r="L155" s="6">
        <v>4916</v>
      </c>
      <c r="M155" s="6">
        <v>5377</v>
      </c>
    </row>
    <row r="156" spans="1:13" x14ac:dyDescent="0.25">
      <c r="A156" s="5">
        <v>41183</v>
      </c>
      <c r="B156" s="12">
        <f t="shared" si="8"/>
        <v>2012</v>
      </c>
      <c r="C156" s="6">
        <v>77026</v>
      </c>
      <c r="D156" s="6">
        <v>36175</v>
      </c>
      <c r="E156" s="6">
        <v>34099</v>
      </c>
      <c r="F156" s="6">
        <v>25598</v>
      </c>
      <c r="G156" s="4"/>
      <c r="H156" s="5">
        <v>41183</v>
      </c>
      <c r="I156" s="12">
        <f t="shared" si="9"/>
        <v>2012</v>
      </c>
      <c r="J156" s="6">
        <v>9400</v>
      </c>
      <c r="K156" s="6">
        <v>4782</v>
      </c>
      <c r="L156" s="6">
        <v>4976</v>
      </c>
      <c r="M156" s="6">
        <v>5435</v>
      </c>
    </row>
    <row r="157" spans="1:13" x14ac:dyDescent="0.25">
      <c r="A157" s="5">
        <v>41214</v>
      </c>
      <c r="B157" s="12">
        <f t="shared" si="8"/>
        <v>2012</v>
      </c>
      <c r="C157" s="6">
        <v>77230</v>
      </c>
      <c r="D157" s="6">
        <v>36246</v>
      </c>
      <c r="E157" s="6">
        <v>34256</v>
      </c>
      <c r="F157" s="6">
        <v>25805</v>
      </c>
      <c r="G157" s="4"/>
      <c r="H157" s="5">
        <v>41214</v>
      </c>
      <c r="I157" s="12">
        <f t="shared" si="9"/>
        <v>2012</v>
      </c>
      <c r="J157" s="6">
        <v>9485</v>
      </c>
      <c r="K157" s="6">
        <v>4815</v>
      </c>
      <c r="L157" s="6">
        <v>5051</v>
      </c>
      <c r="M157" s="6">
        <v>5516</v>
      </c>
    </row>
    <row r="158" spans="1:13" x14ac:dyDescent="0.25">
      <c r="A158" s="5">
        <v>41244</v>
      </c>
      <c r="B158" s="12">
        <f t="shared" si="8"/>
        <v>2012</v>
      </c>
      <c r="C158" s="6">
        <v>77403</v>
      </c>
      <c r="D158" s="6">
        <v>36356</v>
      </c>
      <c r="E158" s="6">
        <v>34362</v>
      </c>
      <c r="F158" s="6">
        <v>25908</v>
      </c>
      <c r="G158" s="4"/>
      <c r="H158" s="5">
        <v>41244</v>
      </c>
      <c r="I158" s="12">
        <f t="shared" si="9"/>
        <v>2012</v>
      </c>
      <c r="J158" s="6">
        <v>9516</v>
      </c>
      <c r="K158" s="6">
        <v>4818</v>
      </c>
      <c r="L158" s="6">
        <v>5071</v>
      </c>
      <c r="M158" s="6">
        <v>5549</v>
      </c>
    </row>
    <row r="159" spans="1:13" x14ac:dyDescent="0.25">
      <c r="A159" s="5">
        <v>41275</v>
      </c>
      <c r="B159" s="12">
        <f t="shared" si="8"/>
        <v>2013</v>
      </c>
      <c r="C159" s="6">
        <v>77547</v>
      </c>
      <c r="D159" s="6">
        <v>36459</v>
      </c>
      <c r="E159" s="6">
        <v>34443</v>
      </c>
      <c r="F159" s="6">
        <v>25967</v>
      </c>
      <c r="G159" s="4"/>
      <c r="H159" s="5">
        <v>41275</v>
      </c>
      <c r="I159" s="12">
        <f t="shared" si="9"/>
        <v>2013</v>
      </c>
      <c r="J159" s="6">
        <v>9545</v>
      </c>
      <c r="K159" s="6">
        <v>4850</v>
      </c>
      <c r="L159" s="6">
        <v>5087</v>
      </c>
      <c r="M159" s="6">
        <v>5563</v>
      </c>
    </row>
    <row r="160" spans="1:13" x14ac:dyDescent="0.25">
      <c r="A160" s="5">
        <v>41306</v>
      </c>
      <c r="B160" s="12">
        <f t="shared" si="8"/>
        <v>2013</v>
      </c>
      <c r="C160" s="6">
        <v>77629</v>
      </c>
      <c r="D160" s="6">
        <v>36478</v>
      </c>
      <c r="E160" s="6">
        <v>34492</v>
      </c>
      <c r="F160" s="6">
        <v>25958</v>
      </c>
      <c r="G160" s="4"/>
      <c r="H160" s="5">
        <v>41306</v>
      </c>
      <c r="I160" s="12">
        <f t="shared" si="9"/>
        <v>2013</v>
      </c>
      <c r="J160" s="6">
        <v>9539</v>
      </c>
      <c r="K160" s="6">
        <v>4842</v>
      </c>
      <c r="L160" s="6">
        <v>5095</v>
      </c>
      <c r="M160" s="6">
        <v>5565</v>
      </c>
    </row>
    <row r="161" spans="1:13" x14ac:dyDescent="0.25">
      <c r="A161" s="5">
        <v>41334</v>
      </c>
      <c r="B161" s="12">
        <f t="shared" si="8"/>
        <v>2013</v>
      </c>
      <c r="C161" s="6">
        <v>77671</v>
      </c>
      <c r="D161" s="6">
        <v>36527</v>
      </c>
      <c r="E161" s="6">
        <v>34528</v>
      </c>
      <c r="F161" s="6">
        <v>25944</v>
      </c>
      <c r="G161" s="4"/>
      <c r="H161" s="5">
        <v>41334</v>
      </c>
      <c r="I161" s="12">
        <f t="shared" si="9"/>
        <v>2013</v>
      </c>
      <c r="J161" s="6">
        <v>9543</v>
      </c>
      <c r="K161" s="6">
        <v>4841</v>
      </c>
      <c r="L161" s="6">
        <v>5085</v>
      </c>
      <c r="M161" s="6">
        <v>5552</v>
      </c>
    </row>
    <row r="162" spans="1:13" x14ac:dyDescent="0.25">
      <c r="A162" s="5">
        <v>41365</v>
      </c>
      <c r="B162" s="12">
        <f t="shared" si="8"/>
        <v>2013</v>
      </c>
      <c r="C162" s="6">
        <v>77597</v>
      </c>
      <c r="D162" s="6">
        <v>36423</v>
      </c>
      <c r="E162" s="6">
        <v>34493</v>
      </c>
      <c r="F162" s="6">
        <v>25708</v>
      </c>
      <c r="G162" s="4"/>
      <c r="H162" s="5">
        <v>41365</v>
      </c>
      <c r="I162" s="12">
        <f t="shared" si="9"/>
        <v>2013</v>
      </c>
      <c r="J162" s="6">
        <v>9527</v>
      </c>
      <c r="K162" s="6">
        <v>4830</v>
      </c>
      <c r="L162" s="6">
        <v>5059</v>
      </c>
      <c r="M162" s="6">
        <v>5505</v>
      </c>
    </row>
    <row r="163" spans="1:13" x14ac:dyDescent="0.25">
      <c r="A163" s="5">
        <v>41395</v>
      </c>
      <c r="B163" s="12">
        <f t="shared" si="8"/>
        <v>2013</v>
      </c>
      <c r="C163" s="6">
        <v>77551</v>
      </c>
      <c r="D163" s="6">
        <v>36420</v>
      </c>
      <c r="E163" s="6">
        <v>34475</v>
      </c>
      <c r="F163" s="6">
        <v>25562</v>
      </c>
      <c r="G163" s="4"/>
      <c r="H163" s="5">
        <v>41395</v>
      </c>
      <c r="I163" s="12">
        <f t="shared" si="9"/>
        <v>2013</v>
      </c>
      <c r="J163" s="6">
        <v>9510</v>
      </c>
      <c r="K163" s="6">
        <v>4823</v>
      </c>
      <c r="L163" s="6">
        <v>5047</v>
      </c>
      <c r="M163" s="6">
        <v>5483</v>
      </c>
    </row>
    <row r="164" spans="1:13" x14ac:dyDescent="0.25">
      <c r="A164" s="5">
        <v>41426</v>
      </c>
      <c r="B164" s="12">
        <f t="shared" si="8"/>
        <v>2013</v>
      </c>
      <c r="C164" s="6">
        <v>77524</v>
      </c>
      <c r="D164" s="6">
        <v>36339</v>
      </c>
      <c r="E164" s="6">
        <v>34463</v>
      </c>
      <c r="F164" s="6">
        <v>25413</v>
      </c>
      <c r="G164" s="4"/>
      <c r="H164" s="5">
        <v>41426</v>
      </c>
      <c r="I164" s="12">
        <f t="shared" si="9"/>
        <v>2013</v>
      </c>
      <c r="J164" s="6">
        <v>9479</v>
      </c>
      <c r="K164" s="6">
        <v>4814</v>
      </c>
      <c r="L164" s="6">
        <v>5034</v>
      </c>
      <c r="M164" s="6">
        <v>5458</v>
      </c>
    </row>
    <row r="165" spans="1:13" x14ac:dyDescent="0.25">
      <c r="A165" s="5">
        <v>41456</v>
      </c>
      <c r="B165" s="12">
        <f t="shared" si="8"/>
        <v>2013</v>
      </c>
      <c r="C165" s="6">
        <v>77383</v>
      </c>
      <c r="D165" s="6">
        <v>36261</v>
      </c>
      <c r="E165" s="6">
        <v>34467</v>
      </c>
      <c r="F165" s="6">
        <v>25277</v>
      </c>
      <c r="G165" s="4"/>
      <c r="H165" s="5">
        <v>41456</v>
      </c>
      <c r="I165" s="12">
        <f t="shared" si="9"/>
        <v>2013</v>
      </c>
      <c r="J165" s="6">
        <v>9457</v>
      </c>
      <c r="K165" s="6">
        <v>4805</v>
      </c>
      <c r="L165" s="6">
        <v>5029</v>
      </c>
      <c r="M165" s="6">
        <v>5431</v>
      </c>
    </row>
    <row r="166" spans="1:13" x14ac:dyDescent="0.25">
      <c r="A166" s="5">
        <v>41487</v>
      </c>
      <c r="B166" s="12">
        <f t="shared" si="8"/>
        <v>2013</v>
      </c>
      <c r="C166" s="6">
        <v>77285</v>
      </c>
      <c r="D166" s="6">
        <v>36175</v>
      </c>
      <c r="E166" s="6">
        <v>34510</v>
      </c>
      <c r="F166" s="6">
        <v>25154</v>
      </c>
      <c r="G166" s="4"/>
      <c r="H166" s="5">
        <v>41487</v>
      </c>
      <c r="I166" s="12">
        <f t="shared" si="9"/>
        <v>2013</v>
      </c>
      <c r="J166" s="6">
        <v>9437</v>
      </c>
      <c r="K166" s="6">
        <v>4791</v>
      </c>
      <c r="L166" s="6">
        <v>5010</v>
      </c>
      <c r="M166" s="6">
        <v>5427</v>
      </c>
    </row>
    <row r="167" spans="1:13" x14ac:dyDescent="0.25">
      <c r="A167" s="5">
        <v>41518</v>
      </c>
      <c r="B167" s="12">
        <f t="shared" si="8"/>
        <v>2013</v>
      </c>
      <c r="C167" s="6">
        <v>77615</v>
      </c>
      <c r="D167" s="6">
        <v>36293</v>
      </c>
      <c r="E167" s="6">
        <v>34638</v>
      </c>
      <c r="F167" s="6">
        <v>25266</v>
      </c>
      <c r="G167" s="4"/>
      <c r="H167" s="5">
        <v>41518</v>
      </c>
      <c r="I167" s="12">
        <f t="shared" si="9"/>
        <v>2013</v>
      </c>
      <c r="J167" s="6">
        <v>9431</v>
      </c>
      <c r="K167" s="6">
        <v>4793</v>
      </c>
      <c r="L167" s="6">
        <v>5015</v>
      </c>
      <c r="M167" s="6">
        <v>5422</v>
      </c>
    </row>
    <row r="168" spans="1:13" x14ac:dyDescent="0.25">
      <c r="A168" s="5">
        <v>41548</v>
      </c>
      <c r="B168" s="12">
        <f t="shared" si="8"/>
        <v>2013</v>
      </c>
      <c r="C168" s="6">
        <v>78012</v>
      </c>
      <c r="D168" s="6">
        <v>36516</v>
      </c>
      <c r="E168" s="6">
        <v>34941</v>
      </c>
      <c r="F168" s="6">
        <v>25720</v>
      </c>
      <c r="G168" s="4"/>
      <c r="H168" s="5">
        <v>41548</v>
      </c>
      <c r="I168" s="12">
        <f t="shared" si="9"/>
        <v>2013</v>
      </c>
      <c r="J168" s="6">
        <v>9486</v>
      </c>
      <c r="K168" s="6">
        <v>4808</v>
      </c>
      <c r="L168" s="6">
        <v>5052</v>
      </c>
      <c r="M168" s="6">
        <v>5471</v>
      </c>
    </row>
    <row r="169" spans="1:13" x14ac:dyDescent="0.25">
      <c r="A169" s="5">
        <v>41579</v>
      </c>
      <c r="B169" s="12">
        <f t="shared" si="8"/>
        <v>2013</v>
      </c>
      <c r="C169" s="6">
        <v>78274</v>
      </c>
      <c r="D169" s="6">
        <v>36667</v>
      </c>
      <c r="E169" s="6">
        <v>35134</v>
      </c>
      <c r="F169" s="6">
        <v>25937</v>
      </c>
      <c r="G169" s="4"/>
      <c r="H169" s="5">
        <v>41579</v>
      </c>
      <c r="I169" s="12">
        <f t="shared" si="9"/>
        <v>2013</v>
      </c>
      <c r="J169" s="6">
        <v>9535</v>
      </c>
      <c r="K169" s="6">
        <v>4837</v>
      </c>
      <c r="L169" s="6">
        <v>5101</v>
      </c>
      <c r="M169" s="6">
        <v>5533</v>
      </c>
    </row>
    <row r="170" spans="1:13" x14ac:dyDescent="0.25">
      <c r="A170" s="5">
        <v>41609</v>
      </c>
      <c r="B170" s="12">
        <f t="shared" si="8"/>
        <v>2013</v>
      </c>
      <c r="C170" s="6">
        <v>78441</v>
      </c>
      <c r="D170" s="6">
        <v>36780</v>
      </c>
      <c r="E170" s="6">
        <v>35289</v>
      </c>
      <c r="F170" s="6">
        <v>26099</v>
      </c>
      <c r="G170" s="4"/>
      <c r="H170" s="5">
        <v>41609</v>
      </c>
      <c r="I170" s="12">
        <f t="shared" si="9"/>
        <v>2013</v>
      </c>
      <c r="J170" s="6">
        <v>9580</v>
      </c>
      <c r="K170" s="6">
        <v>4855</v>
      </c>
      <c r="L170" s="6">
        <v>5144</v>
      </c>
      <c r="M170" s="6">
        <v>5562</v>
      </c>
    </row>
    <row r="171" spans="1:13" x14ac:dyDescent="0.25">
      <c r="A171" s="5">
        <v>41640</v>
      </c>
      <c r="B171" s="12">
        <f t="shared" si="8"/>
        <v>2014</v>
      </c>
      <c r="C171" s="6">
        <v>78563</v>
      </c>
      <c r="D171" s="6">
        <v>36830</v>
      </c>
      <c r="E171" s="6">
        <v>35356</v>
      </c>
      <c r="F171" s="6">
        <v>26111</v>
      </c>
      <c r="G171" s="4"/>
      <c r="H171" s="5">
        <v>41640</v>
      </c>
      <c r="I171" s="12">
        <f t="shared" si="9"/>
        <v>2014</v>
      </c>
      <c r="J171" s="6">
        <v>9601</v>
      </c>
      <c r="K171" s="6">
        <v>4853</v>
      </c>
      <c r="L171" s="6">
        <v>5166</v>
      </c>
      <c r="M171" s="6">
        <v>5565</v>
      </c>
    </row>
    <row r="172" spans="1:13" x14ac:dyDescent="0.25">
      <c r="A172" s="5">
        <v>41671</v>
      </c>
      <c r="B172" s="12">
        <f t="shared" si="8"/>
        <v>2014</v>
      </c>
      <c r="C172" s="6">
        <v>78628</v>
      </c>
      <c r="D172" s="6">
        <v>36887</v>
      </c>
      <c r="E172" s="6">
        <v>35430</v>
      </c>
      <c r="F172" s="6">
        <v>26106</v>
      </c>
      <c r="G172" s="4"/>
      <c r="H172" s="5">
        <v>41671</v>
      </c>
      <c r="I172" s="12">
        <f t="shared" si="9"/>
        <v>2014</v>
      </c>
      <c r="J172" s="6">
        <v>9623</v>
      </c>
      <c r="K172" s="6">
        <v>4857</v>
      </c>
      <c r="L172" s="6">
        <v>5173</v>
      </c>
      <c r="M172" s="6">
        <v>5574</v>
      </c>
    </row>
    <row r="173" spans="1:13" x14ac:dyDescent="0.25">
      <c r="A173" s="5">
        <v>41699</v>
      </c>
      <c r="B173" s="12">
        <f t="shared" si="8"/>
        <v>2014</v>
      </c>
      <c r="C173" s="6">
        <v>78582</v>
      </c>
      <c r="D173" s="6">
        <v>36894</v>
      </c>
      <c r="E173" s="6">
        <v>35402</v>
      </c>
      <c r="F173" s="6">
        <v>26003</v>
      </c>
      <c r="G173" s="4"/>
      <c r="H173" s="5">
        <v>41699</v>
      </c>
      <c r="I173" s="12">
        <f t="shared" si="9"/>
        <v>2014</v>
      </c>
      <c r="J173" s="6">
        <v>9607</v>
      </c>
      <c r="K173" s="6">
        <v>4849</v>
      </c>
      <c r="L173" s="6">
        <v>5162</v>
      </c>
      <c r="M173" s="6">
        <v>5543</v>
      </c>
    </row>
    <row r="174" spans="1:13" x14ac:dyDescent="0.25">
      <c r="A174" s="5">
        <v>41730</v>
      </c>
      <c r="B174" s="12">
        <f t="shared" si="8"/>
        <v>2014</v>
      </c>
      <c r="C174" s="6">
        <v>78536</v>
      </c>
      <c r="D174" s="6">
        <v>36827</v>
      </c>
      <c r="E174" s="6">
        <v>35333</v>
      </c>
      <c r="F174" s="6">
        <v>25750</v>
      </c>
      <c r="G174" s="4"/>
      <c r="H174" s="5">
        <v>41730</v>
      </c>
      <c r="I174" s="12">
        <f t="shared" si="9"/>
        <v>2014</v>
      </c>
      <c r="J174" s="6">
        <v>9586</v>
      </c>
      <c r="K174" s="6">
        <v>4829</v>
      </c>
      <c r="L174" s="6">
        <v>5134</v>
      </c>
      <c r="M174" s="6">
        <v>5515</v>
      </c>
    </row>
    <row r="175" spans="1:13" x14ac:dyDescent="0.25">
      <c r="A175" s="5">
        <v>41760</v>
      </c>
      <c r="B175" s="12">
        <f t="shared" si="8"/>
        <v>2014</v>
      </c>
      <c r="C175" s="6">
        <v>78446</v>
      </c>
      <c r="D175" s="6">
        <v>36724</v>
      </c>
      <c r="E175" s="6">
        <v>35302</v>
      </c>
      <c r="F175" s="6">
        <v>25486</v>
      </c>
      <c r="G175" s="4"/>
      <c r="H175" s="5">
        <v>41760</v>
      </c>
      <c r="I175" s="12">
        <f t="shared" si="9"/>
        <v>2014</v>
      </c>
      <c r="J175" s="6">
        <v>9543</v>
      </c>
      <c r="K175" s="6">
        <v>4817</v>
      </c>
      <c r="L175" s="6">
        <v>5126</v>
      </c>
      <c r="M175" s="6">
        <v>5470</v>
      </c>
    </row>
    <row r="176" spans="1:13" x14ac:dyDescent="0.25">
      <c r="A176" s="5">
        <v>41791</v>
      </c>
      <c r="B176" s="12">
        <f t="shared" si="8"/>
        <v>2014</v>
      </c>
      <c r="C176" s="6">
        <v>78238</v>
      </c>
      <c r="D176" s="6">
        <v>36644</v>
      </c>
      <c r="E176" s="6">
        <v>35287</v>
      </c>
      <c r="F176" s="6">
        <v>25330</v>
      </c>
      <c r="G176" s="4"/>
      <c r="H176" s="5">
        <v>41791</v>
      </c>
      <c r="I176" s="12">
        <f t="shared" si="9"/>
        <v>2014</v>
      </c>
      <c r="J176" s="6">
        <v>9527</v>
      </c>
      <c r="K176" s="6">
        <v>4802</v>
      </c>
      <c r="L176" s="6">
        <v>5112</v>
      </c>
      <c r="M176" s="6">
        <v>5451</v>
      </c>
    </row>
    <row r="177" spans="1:13" x14ac:dyDescent="0.25">
      <c r="A177" s="5">
        <v>41821</v>
      </c>
      <c r="B177" s="12">
        <f t="shared" si="8"/>
        <v>2014</v>
      </c>
      <c r="C177" s="6">
        <v>78199</v>
      </c>
      <c r="D177" s="6">
        <v>36589</v>
      </c>
      <c r="E177" s="6">
        <v>35279</v>
      </c>
      <c r="F177" s="6">
        <v>25179</v>
      </c>
      <c r="G177" s="4"/>
      <c r="H177" s="5">
        <v>41821</v>
      </c>
      <c r="I177" s="12">
        <f t="shared" si="9"/>
        <v>2014</v>
      </c>
      <c r="J177" s="6">
        <v>9503</v>
      </c>
      <c r="K177" s="6">
        <v>4792</v>
      </c>
      <c r="L177" s="6">
        <v>5096</v>
      </c>
      <c r="M177" s="6">
        <v>5434</v>
      </c>
    </row>
    <row r="178" spans="1:13" x14ac:dyDescent="0.25">
      <c r="A178" s="5">
        <v>41852</v>
      </c>
      <c r="B178" s="12">
        <f t="shared" si="8"/>
        <v>2014</v>
      </c>
      <c r="C178" s="6">
        <v>78203</v>
      </c>
      <c r="D178" s="6">
        <v>36578</v>
      </c>
      <c r="E178" s="6">
        <v>35303</v>
      </c>
      <c r="F178" s="6">
        <v>25091</v>
      </c>
      <c r="G178" s="4"/>
      <c r="H178" s="5">
        <v>41852</v>
      </c>
      <c r="I178" s="12">
        <f t="shared" si="9"/>
        <v>2014</v>
      </c>
      <c r="J178" s="6">
        <v>9490</v>
      </c>
      <c r="K178" s="6">
        <v>4786</v>
      </c>
      <c r="L178" s="6">
        <v>5096</v>
      </c>
      <c r="M178" s="6">
        <v>5421</v>
      </c>
    </row>
    <row r="179" spans="1:13" x14ac:dyDescent="0.25">
      <c r="A179" s="5">
        <v>41883</v>
      </c>
      <c r="B179" s="12">
        <f t="shared" si="8"/>
        <v>2014</v>
      </c>
      <c r="C179" s="6">
        <v>78434</v>
      </c>
      <c r="D179" s="6">
        <v>36650</v>
      </c>
      <c r="E179" s="6">
        <v>35412</v>
      </c>
      <c r="F179" s="6">
        <v>25167</v>
      </c>
      <c r="G179" s="4"/>
      <c r="H179" s="5">
        <v>41883</v>
      </c>
      <c r="I179" s="12">
        <f t="shared" si="9"/>
        <v>2014</v>
      </c>
      <c r="J179" s="6">
        <v>9496</v>
      </c>
      <c r="K179" s="6">
        <v>4782</v>
      </c>
      <c r="L179" s="6">
        <v>5098</v>
      </c>
      <c r="M179" s="6">
        <v>5426</v>
      </c>
    </row>
    <row r="180" spans="1:13" x14ac:dyDescent="0.25">
      <c r="A180" s="5">
        <v>41913</v>
      </c>
      <c r="B180" s="12">
        <f t="shared" si="8"/>
        <v>2014</v>
      </c>
      <c r="C180" s="6">
        <v>78794</v>
      </c>
      <c r="D180" s="6">
        <v>36858</v>
      </c>
      <c r="E180" s="6">
        <v>35653</v>
      </c>
      <c r="F180" s="6">
        <v>25625</v>
      </c>
      <c r="G180" s="4"/>
      <c r="H180" s="5">
        <v>41913</v>
      </c>
      <c r="I180" s="12">
        <f t="shared" si="9"/>
        <v>2014</v>
      </c>
      <c r="J180" s="6">
        <v>9531</v>
      </c>
      <c r="K180" s="6">
        <v>4799</v>
      </c>
      <c r="L180" s="6">
        <v>5110</v>
      </c>
      <c r="M180" s="6">
        <v>5460</v>
      </c>
    </row>
    <row r="181" spans="1:13" x14ac:dyDescent="0.25">
      <c r="A181" s="5">
        <v>41944</v>
      </c>
      <c r="B181" s="12">
        <f t="shared" si="8"/>
        <v>2014</v>
      </c>
      <c r="C181" s="6">
        <v>79134</v>
      </c>
      <c r="D181" s="6">
        <v>37100</v>
      </c>
      <c r="E181" s="6">
        <v>35944</v>
      </c>
      <c r="F181" s="6">
        <v>26067</v>
      </c>
      <c r="G181" s="4"/>
      <c r="H181" s="5">
        <v>41944</v>
      </c>
      <c r="I181" s="12">
        <f t="shared" si="9"/>
        <v>2014</v>
      </c>
      <c r="J181" s="6">
        <v>9590</v>
      </c>
      <c r="K181" s="6">
        <v>4831</v>
      </c>
      <c r="L181" s="6">
        <v>5191</v>
      </c>
      <c r="M181" s="6">
        <v>5561</v>
      </c>
    </row>
    <row r="182" spans="1:13" x14ac:dyDescent="0.25">
      <c r="A182" s="5">
        <v>41974</v>
      </c>
      <c r="B182" s="12">
        <f t="shared" si="8"/>
        <v>2014</v>
      </c>
      <c r="C182" s="6">
        <v>79291</v>
      </c>
      <c r="D182" s="6">
        <v>37196</v>
      </c>
      <c r="E182" s="6">
        <v>36018</v>
      </c>
      <c r="F182" s="6">
        <v>26147</v>
      </c>
      <c r="G182" s="4"/>
      <c r="H182" s="5">
        <v>41974</v>
      </c>
      <c r="I182" s="12">
        <f t="shared" si="9"/>
        <v>2014</v>
      </c>
      <c r="J182" s="6">
        <v>9616</v>
      </c>
      <c r="K182" s="6">
        <v>4842</v>
      </c>
      <c r="L182" s="6">
        <v>5210</v>
      </c>
      <c r="M182" s="6">
        <v>5579</v>
      </c>
    </row>
    <row r="183" spans="1:13" x14ac:dyDescent="0.25">
      <c r="A183" s="5">
        <v>42005</v>
      </c>
      <c r="B183" s="12">
        <f t="shared" si="8"/>
        <v>2015</v>
      </c>
      <c r="C183" s="6">
        <v>79363</v>
      </c>
      <c r="D183" s="6">
        <v>37229</v>
      </c>
      <c r="E183" s="6">
        <v>36064</v>
      </c>
      <c r="F183" s="6">
        <v>26186</v>
      </c>
      <c r="G183" s="4"/>
      <c r="H183" s="5">
        <v>42005</v>
      </c>
      <c r="I183" s="12">
        <f t="shared" si="9"/>
        <v>2015</v>
      </c>
      <c r="J183" s="6">
        <v>9625</v>
      </c>
      <c r="K183" s="6">
        <v>4843</v>
      </c>
      <c r="L183" s="6">
        <v>5219</v>
      </c>
      <c r="M183" s="6">
        <v>5580</v>
      </c>
    </row>
    <row r="184" spans="1:13" x14ac:dyDescent="0.25">
      <c r="A184" s="5">
        <v>42036</v>
      </c>
      <c r="B184" s="12">
        <f t="shared" si="8"/>
        <v>2015</v>
      </c>
      <c r="C184" s="6">
        <v>79418</v>
      </c>
      <c r="D184" s="6">
        <v>37295</v>
      </c>
      <c r="E184" s="6">
        <v>36119</v>
      </c>
      <c r="F184" s="6">
        <v>26167</v>
      </c>
      <c r="G184" s="4"/>
      <c r="H184" s="5">
        <v>42036</v>
      </c>
      <c r="I184" s="12">
        <f t="shared" si="9"/>
        <v>2015</v>
      </c>
      <c r="J184" s="6">
        <v>9624</v>
      </c>
      <c r="K184" s="6">
        <v>4850</v>
      </c>
      <c r="L184" s="6">
        <v>5218</v>
      </c>
      <c r="M184" s="6">
        <v>5585</v>
      </c>
    </row>
    <row r="185" spans="1:13" x14ac:dyDescent="0.25">
      <c r="A185" s="5">
        <v>42064</v>
      </c>
      <c r="B185" s="12">
        <f t="shared" si="8"/>
        <v>2015</v>
      </c>
      <c r="C185" s="6">
        <v>79444</v>
      </c>
      <c r="D185" s="6">
        <v>37259</v>
      </c>
      <c r="E185" s="6">
        <v>36121</v>
      </c>
      <c r="F185" s="6">
        <v>26056</v>
      </c>
      <c r="G185" s="4"/>
      <c r="H185" s="5">
        <v>42064</v>
      </c>
      <c r="I185" s="12">
        <f t="shared" si="9"/>
        <v>2015</v>
      </c>
      <c r="J185" s="6">
        <v>9613</v>
      </c>
      <c r="K185" s="6">
        <v>4842</v>
      </c>
      <c r="L185" s="6">
        <v>5212</v>
      </c>
      <c r="M185" s="6">
        <v>5564</v>
      </c>
    </row>
    <row r="186" spans="1:13" x14ac:dyDescent="0.25">
      <c r="A186" s="5">
        <v>42095</v>
      </c>
      <c r="B186" s="12">
        <f t="shared" si="8"/>
        <v>2015</v>
      </c>
      <c r="C186" s="6">
        <v>79419</v>
      </c>
      <c r="D186" s="6">
        <v>37224</v>
      </c>
      <c r="E186" s="6">
        <v>36117</v>
      </c>
      <c r="F186" s="6">
        <v>25873</v>
      </c>
      <c r="G186" s="4"/>
      <c r="H186" s="5">
        <v>42095</v>
      </c>
      <c r="I186" s="12">
        <f t="shared" si="9"/>
        <v>2015</v>
      </c>
      <c r="J186" s="6">
        <v>9625</v>
      </c>
      <c r="K186" s="6">
        <v>4822</v>
      </c>
      <c r="L186" s="6">
        <v>5203</v>
      </c>
      <c r="M186" s="6">
        <v>5550</v>
      </c>
    </row>
    <row r="187" spans="1:13" x14ac:dyDescent="0.25">
      <c r="A187" s="5">
        <v>42125</v>
      </c>
      <c r="B187" s="12">
        <f t="shared" si="8"/>
        <v>2015</v>
      </c>
      <c r="C187" s="6">
        <v>79426</v>
      </c>
      <c r="D187" s="6">
        <v>37207</v>
      </c>
      <c r="E187" s="6">
        <v>36092</v>
      </c>
      <c r="F187" s="6">
        <v>25747</v>
      </c>
      <c r="G187" s="4"/>
      <c r="H187" s="5">
        <v>42125</v>
      </c>
      <c r="I187" s="12">
        <f t="shared" si="9"/>
        <v>2015</v>
      </c>
      <c r="J187" s="6">
        <v>9615</v>
      </c>
      <c r="K187" s="6">
        <v>4813</v>
      </c>
      <c r="L187" s="6">
        <v>5196</v>
      </c>
      <c r="M187" s="6">
        <v>5541</v>
      </c>
    </row>
    <row r="188" spans="1:13" x14ac:dyDescent="0.25">
      <c r="A188" s="5">
        <v>42156</v>
      </c>
      <c r="B188" s="12">
        <f t="shared" si="8"/>
        <v>2015</v>
      </c>
      <c r="C188" s="6">
        <v>79322</v>
      </c>
      <c r="D188" s="6">
        <v>37112</v>
      </c>
      <c r="E188" s="6">
        <v>36099</v>
      </c>
      <c r="F188" s="6">
        <v>25565</v>
      </c>
      <c r="G188" s="4"/>
      <c r="H188" s="5">
        <v>42156</v>
      </c>
      <c r="I188" s="12">
        <f t="shared" si="9"/>
        <v>2015</v>
      </c>
      <c r="J188" s="6">
        <v>9606</v>
      </c>
      <c r="K188" s="6">
        <v>4808</v>
      </c>
      <c r="L188" s="6">
        <v>5184</v>
      </c>
      <c r="M188" s="6">
        <v>5509</v>
      </c>
    </row>
    <row r="189" spans="1:13" x14ac:dyDescent="0.25">
      <c r="A189" s="5">
        <v>42186</v>
      </c>
      <c r="B189" s="12">
        <f t="shared" si="8"/>
        <v>2015</v>
      </c>
      <c r="C189" s="6">
        <v>79296</v>
      </c>
      <c r="D189" s="6">
        <v>37101</v>
      </c>
      <c r="E189" s="6">
        <v>36105</v>
      </c>
      <c r="F189" s="6">
        <v>25434</v>
      </c>
      <c r="G189" s="4"/>
      <c r="H189" s="5">
        <v>42186</v>
      </c>
      <c r="I189" s="12">
        <f t="shared" si="9"/>
        <v>2015</v>
      </c>
      <c r="J189" s="6">
        <v>9598</v>
      </c>
      <c r="K189" s="6">
        <v>4795</v>
      </c>
      <c r="L189" s="6">
        <v>5179</v>
      </c>
      <c r="M189" s="6">
        <v>5509</v>
      </c>
    </row>
    <row r="190" spans="1:13" x14ac:dyDescent="0.25">
      <c r="A190" s="5">
        <v>42217</v>
      </c>
      <c r="B190" s="12">
        <f t="shared" si="8"/>
        <v>2015</v>
      </c>
      <c r="C190" s="6">
        <v>79324</v>
      </c>
      <c r="D190" s="6">
        <v>37134</v>
      </c>
      <c r="E190" s="6">
        <v>36179</v>
      </c>
      <c r="F190" s="6">
        <v>25440</v>
      </c>
      <c r="G190" s="4"/>
      <c r="H190" s="5">
        <v>42217</v>
      </c>
      <c r="I190" s="12">
        <f t="shared" si="9"/>
        <v>2015</v>
      </c>
      <c r="J190" s="6">
        <v>9594</v>
      </c>
      <c r="K190" s="6">
        <v>4800</v>
      </c>
      <c r="L190" s="6">
        <v>5174</v>
      </c>
      <c r="M190" s="6">
        <v>5508</v>
      </c>
    </row>
    <row r="191" spans="1:13" x14ac:dyDescent="0.25">
      <c r="A191" s="5">
        <v>42248</v>
      </c>
      <c r="B191" s="12">
        <f t="shared" si="8"/>
        <v>2015</v>
      </c>
      <c r="C191" s="6">
        <v>79617</v>
      </c>
      <c r="D191" s="6">
        <v>37212</v>
      </c>
      <c r="E191" s="6">
        <v>36279</v>
      </c>
      <c r="F191" s="6">
        <v>25531</v>
      </c>
      <c r="G191" s="4"/>
      <c r="H191" s="5">
        <v>42248</v>
      </c>
      <c r="I191" s="12">
        <f t="shared" si="9"/>
        <v>2015</v>
      </c>
      <c r="J191" s="6">
        <v>9604</v>
      </c>
      <c r="K191" s="6">
        <v>4801</v>
      </c>
      <c r="L191" s="6">
        <v>5176</v>
      </c>
      <c r="M191" s="6">
        <v>5508</v>
      </c>
    </row>
    <row r="192" spans="1:13" x14ac:dyDescent="0.25">
      <c r="A192" s="5">
        <v>42278</v>
      </c>
      <c r="B192" s="12">
        <f t="shared" si="8"/>
        <v>2015</v>
      </c>
      <c r="C192" s="6">
        <v>79899</v>
      </c>
      <c r="D192" s="6">
        <v>37333</v>
      </c>
      <c r="E192" s="6">
        <v>36496</v>
      </c>
      <c r="F192" s="6">
        <v>25760</v>
      </c>
      <c r="G192" s="4"/>
      <c r="H192" s="5">
        <v>42278</v>
      </c>
      <c r="I192" s="12">
        <f t="shared" si="9"/>
        <v>2015</v>
      </c>
      <c r="J192" s="6">
        <v>9628</v>
      </c>
      <c r="K192" s="6">
        <v>4819</v>
      </c>
      <c r="L192" s="6">
        <v>5201</v>
      </c>
      <c r="M192" s="6">
        <v>5541</v>
      </c>
    </row>
    <row r="193" spans="1:13" x14ac:dyDescent="0.25">
      <c r="A193" s="5">
        <v>42309</v>
      </c>
      <c r="B193" s="12">
        <f t="shared" si="8"/>
        <v>2015</v>
      </c>
      <c r="C193" s="6">
        <v>80164</v>
      </c>
      <c r="D193" s="6">
        <v>37496</v>
      </c>
      <c r="E193" s="6">
        <v>36758</v>
      </c>
      <c r="F193" s="6">
        <v>26157</v>
      </c>
      <c r="G193" s="4"/>
      <c r="H193" s="5">
        <v>42309</v>
      </c>
      <c r="I193" s="12">
        <f t="shared" si="9"/>
        <v>2015</v>
      </c>
      <c r="J193" s="6">
        <v>9676</v>
      </c>
      <c r="K193" s="6">
        <v>4848</v>
      </c>
      <c r="L193" s="6">
        <v>5265</v>
      </c>
      <c r="M193" s="6">
        <v>5626</v>
      </c>
    </row>
    <row r="194" spans="1:13" x14ac:dyDescent="0.25">
      <c r="A194" s="5">
        <v>42339</v>
      </c>
      <c r="B194" s="12">
        <f t="shared" si="8"/>
        <v>2015</v>
      </c>
      <c r="C194" s="6">
        <v>80296</v>
      </c>
      <c r="D194" s="6">
        <v>37608</v>
      </c>
      <c r="E194" s="6">
        <v>36887</v>
      </c>
      <c r="F194" s="6">
        <v>26323</v>
      </c>
      <c r="G194" s="4"/>
      <c r="H194" s="5">
        <v>42339</v>
      </c>
      <c r="I194" s="12">
        <f t="shared" si="9"/>
        <v>2015</v>
      </c>
      <c r="J194" s="6">
        <v>9740</v>
      </c>
      <c r="K194" s="6">
        <v>4862</v>
      </c>
      <c r="L194" s="6">
        <v>5303</v>
      </c>
      <c r="M194" s="6">
        <v>5668</v>
      </c>
    </row>
    <row r="195" spans="1:13" x14ac:dyDescent="0.25">
      <c r="A195" s="5">
        <v>42370</v>
      </c>
      <c r="B195" s="12">
        <f t="shared" si="8"/>
        <v>2016</v>
      </c>
      <c r="C195" s="6">
        <v>80414</v>
      </c>
      <c r="D195" s="6">
        <v>37682</v>
      </c>
      <c r="E195" s="6">
        <v>36979</v>
      </c>
      <c r="F195" s="6">
        <v>26368</v>
      </c>
      <c r="G195" s="4"/>
      <c r="H195" s="5">
        <v>42370</v>
      </c>
      <c r="I195" s="12">
        <f t="shared" si="9"/>
        <v>2016</v>
      </c>
      <c r="J195" s="6">
        <v>9763</v>
      </c>
      <c r="K195" s="6">
        <v>4879</v>
      </c>
      <c r="L195" s="6">
        <v>5315</v>
      </c>
      <c r="M195" s="6">
        <v>5674</v>
      </c>
    </row>
    <row r="196" spans="1:13" x14ac:dyDescent="0.25">
      <c r="A196" s="5">
        <v>42401</v>
      </c>
      <c r="B196" s="12">
        <f t="shared" ref="B196:B242" si="10">YEAR(A196)</f>
        <v>2016</v>
      </c>
      <c r="C196" s="6">
        <v>80480</v>
      </c>
      <c r="D196" s="6">
        <v>37741</v>
      </c>
      <c r="E196" s="6">
        <v>37021</v>
      </c>
      <c r="F196" s="6">
        <v>26333</v>
      </c>
      <c r="G196" s="4"/>
      <c r="H196" s="5">
        <v>42401</v>
      </c>
      <c r="I196" s="12">
        <f t="shared" ref="I196:I242" si="11">YEAR(H196)</f>
        <v>2016</v>
      </c>
      <c r="J196" s="6">
        <v>9764</v>
      </c>
      <c r="K196" s="6">
        <v>4875</v>
      </c>
      <c r="L196" s="6">
        <v>5309</v>
      </c>
      <c r="M196" s="6">
        <v>5665</v>
      </c>
    </row>
    <row r="197" spans="1:13" x14ac:dyDescent="0.25">
      <c r="A197" s="5">
        <v>42430</v>
      </c>
      <c r="B197" s="12">
        <f t="shared" si="10"/>
        <v>2016</v>
      </c>
      <c r="C197" s="6">
        <v>80452</v>
      </c>
      <c r="D197" s="6">
        <v>37752</v>
      </c>
      <c r="E197" s="6">
        <v>37038</v>
      </c>
      <c r="F197" s="6">
        <v>26303</v>
      </c>
      <c r="G197" s="4"/>
      <c r="H197" s="5">
        <v>42430</v>
      </c>
      <c r="I197" s="12">
        <f t="shared" si="11"/>
        <v>2016</v>
      </c>
      <c r="J197" s="6">
        <v>9767</v>
      </c>
      <c r="K197" s="6">
        <v>4875</v>
      </c>
      <c r="L197" s="6">
        <v>5296</v>
      </c>
      <c r="M197" s="6">
        <v>5641</v>
      </c>
    </row>
    <row r="198" spans="1:13" x14ac:dyDescent="0.25">
      <c r="A198" s="5">
        <v>42461</v>
      </c>
      <c r="B198" s="12">
        <f t="shared" si="10"/>
        <v>2016</v>
      </c>
      <c r="C198" s="6">
        <v>80446</v>
      </c>
      <c r="D198" s="6">
        <v>37738</v>
      </c>
      <c r="E198" s="6">
        <v>36988</v>
      </c>
      <c r="F198" s="6">
        <v>26130</v>
      </c>
      <c r="G198" s="4"/>
      <c r="H198" s="5">
        <v>42461</v>
      </c>
      <c r="I198" s="12">
        <f t="shared" si="11"/>
        <v>2016</v>
      </c>
      <c r="J198" s="6">
        <v>9757</v>
      </c>
      <c r="K198" s="6">
        <v>4872</v>
      </c>
      <c r="L198" s="6">
        <v>5281</v>
      </c>
      <c r="M198" s="6">
        <v>5607</v>
      </c>
    </row>
    <row r="199" spans="1:13" x14ac:dyDescent="0.25">
      <c r="A199" s="5">
        <v>42491</v>
      </c>
      <c r="B199" s="12">
        <f t="shared" si="10"/>
        <v>2016</v>
      </c>
      <c r="C199" s="6">
        <v>80452</v>
      </c>
      <c r="D199" s="6">
        <v>37686</v>
      </c>
      <c r="E199" s="6">
        <v>37010</v>
      </c>
      <c r="F199" s="6">
        <v>25984</v>
      </c>
      <c r="G199" s="4"/>
      <c r="H199" s="5">
        <v>42491</v>
      </c>
      <c r="I199" s="12">
        <f t="shared" si="11"/>
        <v>2016</v>
      </c>
      <c r="J199" s="6">
        <v>9731</v>
      </c>
      <c r="K199" s="6">
        <v>4861</v>
      </c>
      <c r="L199" s="6">
        <v>5274</v>
      </c>
      <c r="M199" s="6">
        <v>5578</v>
      </c>
    </row>
    <row r="200" spans="1:13" x14ac:dyDescent="0.25">
      <c r="A200" s="5">
        <v>42522</v>
      </c>
      <c r="B200" s="12">
        <f t="shared" si="10"/>
        <v>2016</v>
      </c>
      <c r="C200" s="6">
        <v>80354</v>
      </c>
      <c r="D200" s="6">
        <v>37675</v>
      </c>
      <c r="E200" s="6">
        <v>37016</v>
      </c>
      <c r="F200" s="6">
        <v>25884</v>
      </c>
      <c r="G200" s="4"/>
      <c r="H200" s="5">
        <v>42522</v>
      </c>
      <c r="I200" s="12">
        <f t="shared" si="11"/>
        <v>2016</v>
      </c>
      <c r="J200" s="6">
        <v>9745</v>
      </c>
      <c r="K200" s="6">
        <v>4849</v>
      </c>
      <c r="L200" s="6">
        <v>5260</v>
      </c>
      <c r="M200" s="6">
        <v>5553</v>
      </c>
    </row>
    <row r="201" spans="1:13" x14ac:dyDescent="0.25">
      <c r="A201" s="5">
        <v>42552</v>
      </c>
      <c r="B201" s="12">
        <f t="shared" si="10"/>
        <v>2016</v>
      </c>
      <c r="C201" s="6">
        <v>80387</v>
      </c>
      <c r="D201" s="6">
        <v>37679</v>
      </c>
      <c r="E201" s="6">
        <v>37090</v>
      </c>
      <c r="F201" s="6">
        <v>25808</v>
      </c>
      <c r="G201" s="4"/>
      <c r="H201" s="5">
        <v>42552</v>
      </c>
      <c r="I201" s="12">
        <f t="shared" si="11"/>
        <v>2016</v>
      </c>
      <c r="J201" s="6">
        <v>9728</v>
      </c>
      <c r="K201" s="6">
        <v>4839</v>
      </c>
      <c r="L201" s="6">
        <v>5263</v>
      </c>
      <c r="M201" s="6">
        <v>5546</v>
      </c>
    </row>
    <row r="202" spans="1:13" x14ac:dyDescent="0.25">
      <c r="A202" s="5">
        <v>42583</v>
      </c>
      <c r="B202" s="12">
        <f t="shared" si="10"/>
        <v>2016</v>
      </c>
      <c r="C202" s="6">
        <v>80334</v>
      </c>
      <c r="D202" s="6">
        <v>37630</v>
      </c>
      <c r="E202" s="6">
        <v>37134</v>
      </c>
      <c r="F202" s="6">
        <v>25661</v>
      </c>
      <c r="G202" s="4"/>
      <c r="H202" s="5">
        <v>42583</v>
      </c>
      <c r="I202" s="12">
        <f t="shared" si="11"/>
        <v>2016</v>
      </c>
      <c r="J202" s="6">
        <v>9723</v>
      </c>
      <c r="K202" s="6">
        <v>4833</v>
      </c>
      <c r="L202" s="6">
        <v>5255</v>
      </c>
      <c r="M202" s="6">
        <v>5536</v>
      </c>
    </row>
    <row r="203" spans="1:13" x14ac:dyDescent="0.25">
      <c r="A203" s="5">
        <v>42614</v>
      </c>
      <c r="B203" s="12">
        <f t="shared" si="10"/>
        <v>2016</v>
      </c>
      <c r="C203" s="6">
        <v>80510</v>
      </c>
      <c r="D203" s="6">
        <v>37688</v>
      </c>
      <c r="E203" s="6">
        <v>37205</v>
      </c>
      <c r="F203" s="6">
        <v>25685</v>
      </c>
      <c r="G203" s="4"/>
      <c r="H203" s="5">
        <v>42614</v>
      </c>
      <c r="I203" s="12">
        <f t="shared" si="11"/>
        <v>2016</v>
      </c>
      <c r="J203" s="6">
        <v>9732</v>
      </c>
      <c r="K203" s="6">
        <v>4831</v>
      </c>
      <c r="L203" s="6">
        <v>5251</v>
      </c>
      <c r="M203" s="6">
        <v>5539</v>
      </c>
    </row>
    <row r="204" spans="1:13" x14ac:dyDescent="0.25">
      <c r="A204" s="5">
        <v>42644</v>
      </c>
      <c r="B204" s="12">
        <f t="shared" si="10"/>
        <v>2016</v>
      </c>
      <c r="C204" s="6">
        <v>80833</v>
      </c>
      <c r="D204" s="6">
        <v>37854</v>
      </c>
      <c r="E204" s="6">
        <v>37481</v>
      </c>
      <c r="F204" s="6">
        <v>26092</v>
      </c>
      <c r="G204" s="4"/>
      <c r="H204" s="5">
        <v>42644</v>
      </c>
      <c r="I204" s="12">
        <f t="shared" si="11"/>
        <v>2016</v>
      </c>
      <c r="J204" s="6">
        <v>9794</v>
      </c>
      <c r="K204" s="6">
        <v>4858</v>
      </c>
      <c r="L204" s="6">
        <v>5300</v>
      </c>
      <c r="M204" s="6">
        <v>5595</v>
      </c>
    </row>
    <row r="205" spans="1:13" x14ac:dyDescent="0.25">
      <c r="A205" s="5">
        <v>42675</v>
      </c>
      <c r="B205" s="12">
        <f t="shared" si="10"/>
        <v>2016</v>
      </c>
      <c r="C205" s="10">
        <v>81023</v>
      </c>
      <c r="D205" s="10">
        <v>38007</v>
      </c>
      <c r="E205" s="10">
        <v>37709</v>
      </c>
      <c r="F205" s="10">
        <v>26325</v>
      </c>
      <c r="G205" s="4"/>
      <c r="H205" s="5">
        <v>42675</v>
      </c>
      <c r="I205" s="12">
        <f t="shared" si="11"/>
        <v>2016</v>
      </c>
      <c r="J205" s="10">
        <v>9821</v>
      </c>
      <c r="K205" s="10">
        <v>4881</v>
      </c>
      <c r="L205" s="10">
        <v>5344</v>
      </c>
      <c r="M205" s="10">
        <v>5641</v>
      </c>
    </row>
    <row r="206" spans="1:13" x14ac:dyDescent="0.25">
      <c r="A206" s="5">
        <v>42705</v>
      </c>
      <c r="B206" s="12">
        <f t="shared" si="10"/>
        <v>2016</v>
      </c>
      <c r="C206" s="6">
        <v>81270</v>
      </c>
      <c r="D206" s="6">
        <v>38143</v>
      </c>
      <c r="E206" s="6">
        <v>37893</v>
      </c>
      <c r="F206" s="6">
        <v>26509</v>
      </c>
      <c r="G206" s="4"/>
      <c r="H206" s="5">
        <v>42705</v>
      </c>
      <c r="I206" s="12">
        <f t="shared" si="11"/>
        <v>2016</v>
      </c>
      <c r="J206" s="6">
        <v>9899</v>
      </c>
      <c r="K206" s="6">
        <v>4924</v>
      </c>
      <c r="L206" s="6">
        <v>5382</v>
      </c>
      <c r="M206" s="6">
        <v>5690</v>
      </c>
    </row>
    <row r="207" spans="1:13" x14ac:dyDescent="0.25">
      <c r="A207" s="5">
        <v>42736</v>
      </c>
      <c r="B207" s="12">
        <f t="shared" si="10"/>
        <v>2017</v>
      </c>
      <c r="C207" s="11">
        <v>81390</v>
      </c>
      <c r="D207" s="11">
        <v>38215</v>
      </c>
      <c r="E207" s="11">
        <v>37977</v>
      </c>
      <c r="F207" s="11">
        <v>26557</v>
      </c>
      <c r="G207" s="4"/>
      <c r="H207" s="5">
        <v>42736</v>
      </c>
      <c r="I207" s="12">
        <f t="shared" si="11"/>
        <v>2017</v>
      </c>
      <c r="J207" s="11">
        <v>9924</v>
      </c>
      <c r="K207" s="11">
        <v>4948</v>
      </c>
      <c r="L207" s="11">
        <v>5396</v>
      </c>
      <c r="M207" s="11">
        <v>5704</v>
      </c>
    </row>
    <row r="208" spans="1:13" x14ac:dyDescent="0.25">
      <c r="A208" s="5">
        <v>42767</v>
      </c>
      <c r="B208" s="12">
        <f t="shared" si="10"/>
        <v>2017</v>
      </c>
      <c r="C208" s="11">
        <v>81454</v>
      </c>
      <c r="D208" s="11">
        <v>38261</v>
      </c>
      <c r="E208" s="11">
        <v>38036</v>
      </c>
      <c r="F208" s="11">
        <v>26562</v>
      </c>
      <c r="G208" s="4"/>
      <c r="H208" s="5">
        <v>42767</v>
      </c>
      <c r="I208" s="12">
        <f t="shared" si="11"/>
        <v>2017</v>
      </c>
      <c r="J208" s="11">
        <v>9928</v>
      </c>
      <c r="K208" s="11">
        <v>4941</v>
      </c>
      <c r="L208" s="11">
        <v>5410</v>
      </c>
      <c r="M208" s="11">
        <v>5702</v>
      </c>
    </row>
    <row r="209" spans="1:13" x14ac:dyDescent="0.25">
      <c r="A209" s="5">
        <v>42795</v>
      </c>
      <c r="B209" s="12">
        <f t="shared" si="10"/>
        <v>2017</v>
      </c>
      <c r="C209" s="11">
        <v>81515</v>
      </c>
      <c r="D209" s="11">
        <v>38301</v>
      </c>
      <c r="E209" s="11">
        <v>38121</v>
      </c>
      <c r="F209" s="11">
        <v>26485</v>
      </c>
      <c r="G209" s="4"/>
      <c r="H209" s="5">
        <v>42795</v>
      </c>
      <c r="I209" s="12">
        <f t="shared" si="11"/>
        <v>2017</v>
      </c>
      <c r="J209" s="11">
        <v>9912</v>
      </c>
      <c r="K209" s="11">
        <v>4954</v>
      </c>
      <c r="L209" s="11">
        <v>5406</v>
      </c>
      <c r="M209" s="11">
        <v>5681</v>
      </c>
    </row>
    <row r="210" spans="1:13" x14ac:dyDescent="0.25">
      <c r="A210" s="5">
        <v>42826</v>
      </c>
      <c r="B210" s="12">
        <f t="shared" si="10"/>
        <v>2017</v>
      </c>
      <c r="C210" s="11">
        <v>81563</v>
      </c>
      <c r="D210" s="11">
        <v>38351</v>
      </c>
      <c r="E210" s="11">
        <v>38121</v>
      </c>
      <c r="F210" s="11">
        <v>26414</v>
      </c>
      <c r="G210" s="4"/>
      <c r="H210" s="5">
        <v>42826</v>
      </c>
      <c r="I210" s="12">
        <f t="shared" si="11"/>
        <v>2017</v>
      </c>
      <c r="J210" s="11">
        <v>9917</v>
      </c>
      <c r="K210" s="11">
        <v>4932</v>
      </c>
      <c r="L210" s="11">
        <v>5390</v>
      </c>
      <c r="M210" s="11">
        <v>5662</v>
      </c>
    </row>
    <row r="211" spans="1:13" x14ac:dyDescent="0.25">
      <c r="A211" s="5">
        <v>42856</v>
      </c>
      <c r="B211" s="12">
        <f t="shared" si="10"/>
        <v>2017</v>
      </c>
      <c r="C211" s="11">
        <v>81471</v>
      </c>
      <c r="D211" s="11">
        <v>38296</v>
      </c>
      <c r="E211" s="11">
        <v>38105</v>
      </c>
      <c r="F211" s="11">
        <v>26227</v>
      </c>
      <c r="G211" s="4"/>
      <c r="H211" s="5">
        <v>42856</v>
      </c>
      <c r="I211" s="12">
        <f t="shared" si="11"/>
        <v>2017</v>
      </c>
      <c r="J211" s="11">
        <v>9902</v>
      </c>
      <c r="K211" s="11">
        <v>4923</v>
      </c>
      <c r="L211" s="11">
        <v>5380</v>
      </c>
      <c r="M211" s="11">
        <v>5642</v>
      </c>
    </row>
    <row r="212" spans="1:13" x14ac:dyDescent="0.25">
      <c r="A212" s="5">
        <v>42887</v>
      </c>
      <c r="B212" s="12">
        <f t="shared" si="10"/>
        <v>2017</v>
      </c>
      <c r="C212" s="11">
        <v>81359</v>
      </c>
      <c r="D212" s="11">
        <v>38230</v>
      </c>
      <c r="E212" s="11">
        <v>38098</v>
      </c>
      <c r="F212" s="11">
        <v>26011</v>
      </c>
      <c r="G212" s="4"/>
      <c r="H212" s="5">
        <v>42887</v>
      </c>
      <c r="I212" s="12">
        <f t="shared" si="11"/>
        <v>2017</v>
      </c>
      <c r="J212" s="11">
        <v>9853</v>
      </c>
      <c r="K212" s="11">
        <v>4903</v>
      </c>
      <c r="L212" s="11">
        <v>5357</v>
      </c>
      <c r="M212" s="11">
        <v>5613</v>
      </c>
    </row>
    <row r="213" spans="1:13" x14ac:dyDescent="0.25">
      <c r="A213" s="5">
        <v>42917</v>
      </c>
      <c r="B213" s="12">
        <f t="shared" si="10"/>
        <v>2017</v>
      </c>
      <c r="C213" s="11">
        <v>81348</v>
      </c>
      <c r="D213" s="11">
        <v>38202</v>
      </c>
      <c r="E213" s="11">
        <v>38101</v>
      </c>
      <c r="F213" s="11">
        <v>25856</v>
      </c>
      <c r="G213" s="4"/>
      <c r="H213" s="5">
        <v>42917</v>
      </c>
      <c r="I213" s="12">
        <f t="shared" si="11"/>
        <v>2017</v>
      </c>
      <c r="J213" s="11">
        <v>9840</v>
      </c>
      <c r="K213" s="11">
        <v>4893</v>
      </c>
      <c r="L213" s="11">
        <v>5348</v>
      </c>
      <c r="M213" s="11">
        <v>5597</v>
      </c>
    </row>
    <row r="214" spans="1:13" x14ac:dyDescent="0.25">
      <c r="A214" s="5">
        <v>42948</v>
      </c>
      <c r="B214" s="12">
        <f t="shared" si="10"/>
        <v>2017</v>
      </c>
      <c r="C214" s="11">
        <v>81310</v>
      </c>
      <c r="D214" s="11">
        <v>38181</v>
      </c>
      <c r="E214" s="11">
        <v>38156</v>
      </c>
      <c r="F214" s="11">
        <v>25764</v>
      </c>
      <c r="G214" s="4"/>
      <c r="H214" s="5">
        <v>42948</v>
      </c>
      <c r="I214" s="12">
        <f t="shared" si="11"/>
        <v>2017</v>
      </c>
      <c r="J214" s="11">
        <v>9835</v>
      </c>
      <c r="K214" s="11">
        <v>4893</v>
      </c>
      <c r="L214" s="11">
        <v>5340</v>
      </c>
      <c r="M214" s="11">
        <v>5581</v>
      </c>
    </row>
    <row r="215" spans="1:13" x14ac:dyDescent="0.25">
      <c r="A215" s="5">
        <v>42979</v>
      </c>
      <c r="B215" s="12">
        <f t="shared" si="10"/>
        <v>2017</v>
      </c>
      <c r="C215" s="11">
        <v>81569</v>
      </c>
      <c r="D215" s="11">
        <v>38295</v>
      </c>
      <c r="E215" s="11">
        <v>38341</v>
      </c>
      <c r="F215" s="11">
        <v>25927</v>
      </c>
      <c r="G215" s="4"/>
      <c r="H215" s="5">
        <v>42979</v>
      </c>
      <c r="I215" s="12">
        <f t="shared" si="11"/>
        <v>2017</v>
      </c>
      <c r="J215" s="11">
        <v>9867</v>
      </c>
      <c r="K215" s="11">
        <v>4896</v>
      </c>
      <c r="L215" s="11">
        <v>5350</v>
      </c>
      <c r="M215" s="11">
        <v>5601</v>
      </c>
    </row>
    <row r="216" spans="1:13" x14ac:dyDescent="0.25">
      <c r="A216" s="5">
        <v>43009</v>
      </c>
      <c r="B216" s="12">
        <f t="shared" si="10"/>
        <v>2017</v>
      </c>
      <c r="C216" s="11">
        <v>81922</v>
      </c>
      <c r="D216" s="11">
        <v>38470</v>
      </c>
      <c r="E216" s="11">
        <v>38648</v>
      </c>
      <c r="F216" s="11">
        <v>26421</v>
      </c>
      <c r="G216" s="4"/>
      <c r="H216" s="5">
        <v>43009</v>
      </c>
      <c r="I216" s="12">
        <f t="shared" si="11"/>
        <v>2017</v>
      </c>
      <c r="J216" s="11">
        <v>9915</v>
      </c>
      <c r="K216" s="11">
        <v>4925</v>
      </c>
      <c r="L216" s="11">
        <v>5396</v>
      </c>
      <c r="M216" s="11">
        <v>5653</v>
      </c>
    </row>
    <row r="217" spans="1:13" x14ac:dyDescent="0.25">
      <c r="A217" s="5">
        <v>43040</v>
      </c>
      <c r="B217" s="12">
        <f t="shared" si="10"/>
        <v>2017</v>
      </c>
      <c r="C217" s="11">
        <v>82227</v>
      </c>
      <c r="D217" s="11">
        <v>38615</v>
      </c>
      <c r="E217" s="11">
        <v>38884</v>
      </c>
      <c r="F217" s="11">
        <v>26675</v>
      </c>
      <c r="G217" s="4"/>
      <c r="H217" s="5">
        <v>43040</v>
      </c>
      <c r="I217" s="12">
        <f t="shared" si="11"/>
        <v>2017</v>
      </c>
      <c r="J217" s="11">
        <v>9994</v>
      </c>
      <c r="K217" s="11">
        <v>4954</v>
      </c>
      <c r="L217" s="11">
        <v>5443</v>
      </c>
      <c r="M217" s="11">
        <v>5716</v>
      </c>
    </row>
    <row r="218" spans="1:13" x14ac:dyDescent="0.25">
      <c r="A218" s="5">
        <v>43070</v>
      </c>
      <c r="B218" s="12">
        <f t="shared" si="10"/>
        <v>2017</v>
      </c>
      <c r="C218" s="11">
        <v>82425</v>
      </c>
      <c r="D218" s="11">
        <v>38762</v>
      </c>
      <c r="E218" s="11">
        <v>39039</v>
      </c>
      <c r="F218" s="11">
        <v>26784</v>
      </c>
      <c r="G218" s="4"/>
      <c r="H218" s="5">
        <v>43070</v>
      </c>
      <c r="I218" s="12">
        <f t="shared" si="11"/>
        <v>2017</v>
      </c>
      <c r="J218" s="11">
        <v>10043</v>
      </c>
      <c r="K218" s="11">
        <v>4968</v>
      </c>
      <c r="L218" s="11">
        <v>5484</v>
      </c>
      <c r="M218" s="11">
        <v>5753</v>
      </c>
    </row>
    <row r="219" spans="1:13" x14ac:dyDescent="0.25">
      <c r="A219" s="5">
        <v>43101</v>
      </c>
      <c r="B219" s="12">
        <f t="shared" si="10"/>
        <v>2018</v>
      </c>
      <c r="C219" s="11">
        <v>82425</v>
      </c>
      <c r="D219" s="11">
        <v>38762</v>
      </c>
      <c r="E219" s="11">
        <v>39039</v>
      </c>
      <c r="F219" s="11">
        <v>26784</v>
      </c>
      <c r="G219" s="4"/>
      <c r="H219" s="5">
        <v>43101</v>
      </c>
      <c r="I219" s="12">
        <f t="shared" si="11"/>
        <v>2018</v>
      </c>
      <c r="J219" s="11">
        <v>10043</v>
      </c>
      <c r="K219" s="11">
        <v>4968</v>
      </c>
      <c r="L219" s="11">
        <v>5484</v>
      </c>
      <c r="M219" s="11">
        <v>5753</v>
      </c>
    </row>
    <row r="220" spans="1:13" x14ac:dyDescent="0.25">
      <c r="A220" s="5">
        <v>43132</v>
      </c>
      <c r="B220" s="12">
        <f t="shared" si="10"/>
        <v>2018</v>
      </c>
      <c r="C220" s="11">
        <v>82649</v>
      </c>
      <c r="D220" s="11">
        <v>38872</v>
      </c>
      <c r="E220" s="11">
        <v>39217</v>
      </c>
      <c r="F220" s="11">
        <v>26799</v>
      </c>
      <c r="G220" s="4"/>
      <c r="H220" s="5">
        <v>43132</v>
      </c>
      <c r="I220" s="12">
        <f t="shared" si="11"/>
        <v>2018</v>
      </c>
      <c r="J220" s="11">
        <v>10071</v>
      </c>
      <c r="K220" s="11">
        <v>4961</v>
      </c>
      <c r="L220" s="11">
        <v>5508</v>
      </c>
      <c r="M220" s="11">
        <v>5763</v>
      </c>
    </row>
    <row r="221" spans="1:13" x14ac:dyDescent="0.25">
      <c r="A221" s="5">
        <v>43160</v>
      </c>
      <c r="B221" s="12">
        <f t="shared" si="10"/>
        <v>2018</v>
      </c>
      <c r="C221" s="11">
        <v>82705</v>
      </c>
      <c r="D221" s="11">
        <v>38890</v>
      </c>
      <c r="E221" s="11">
        <v>39264</v>
      </c>
      <c r="F221" s="11">
        <v>26746</v>
      </c>
      <c r="G221" s="4"/>
      <c r="H221" s="5">
        <v>43160</v>
      </c>
      <c r="I221" s="12">
        <f t="shared" si="11"/>
        <v>2018</v>
      </c>
      <c r="J221" s="11">
        <v>10086</v>
      </c>
      <c r="K221" s="11">
        <v>4971</v>
      </c>
      <c r="L221" s="11">
        <v>5507</v>
      </c>
      <c r="M221" s="11">
        <v>5751</v>
      </c>
    </row>
    <row r="222" spans="1:13" x14ac:dyDescent="0.25">
      <c r="A222" s="5">
        <v>43191</v>
      </c>
      <c r="B222" s="12">
        <f t="shared" si="10"/>
        <v>2018</v>
      </c>
      <c r="C222" s="11">
        <v>82701</v>
      </c>
      <c r="D222" s="11">
        <v>38913</v>
      </c>
      <c r="E222" s="11">
        <v>39285</v>
      </c>
      <c r="F222" s="11">
        <v>26615</v>
      </c>
      <c r="G222" s="4"/>
      <c r="H222" s="5">
        <v>43191</v>
      </c>
      <c r="I222" s="12">
        <f t="shared" si="11"/>
        <v>2018</v>
      </c>
      <c r="J222" s="11">
        <v>10069</v>
      </c>
      <c r="K222" s="11">
        <v>4964</v>
      </c>
      <c r="L222" s="11">
        <v>5497</v>
      </c>
      <c r="M222" s="11">
        <v>5729</v>
      </c>
    </row>
    <row r="223" spans="1:13" x14ac:dyDescent="0.25">
      <c r="A223" s="5">
        <v>43221</v>
      </c>
      <c r="B223" s="12">
        <f t="shared" si="10"/>
        <v>2018</v>
      </c>
      <c r="C223" s="11">
        <v>82696</v>
      </c>
      <c r="D223" s="11">
        <v>38882</v>
      </c>
      <c r="E223" s="11">
        <v>39260</v>
      </c>
      <c r="F223" s="11">
        <v>26461</v>
      </c>
      <c r="G223" s="4"/>
      <c r="H223" s="5">
        <v>43221</v>
      </c>
      <c r="I223" s="12">
        <f t="shared" si="11"/>
        <v>2018</v>
      </c>
      <c r="J223" s="11">
        <v>10050</v>
      </c>
      <c r="K223" s="11">
        <v>4960</v>
      </c>
      <c r="L223" s="11">
        <v>5485</v>
      </c>
      <c r="M223" s="11">
        <v>5704</v>
      </c>
    </row>
    <row r="224" spans="1:13" x14ac:dyDescent="0.25">
      <c r="A224" s="5">
        <v>43252</v>
      </c>
      <c r="B224" s="12">
        <f t="shared" si="10"/>
        <v>2018</v>
      </c>
      <c r="C224" s="11">
        <v>82694</v>
      </c>
      <c r="D224" s="11">
        <v>38867</v>
      </c>
      <c r="E224" s="11">
        <v>39322</v>
      </c>
      <c r="F224" s="11">
        <v>26357</v>
      </c>
      <c r="G224" s="4"/>
      <c r="H224" s="5">
        <v>43252</v>
      </c>
      <c r="I224" s="12">
        <f t="shared" si="11"/>
        <v>2018</v>
      </c>
      <c r="J224" s="11">
        <v>10021</v>
      </c>
      <c r="K224" s="11">
        <v>4941</v>
      </c>
      <c r="L224" s="11">
        <v>5477</v>
      </c>
      <c r="M224" s="11">
        <v>5680</v>
      </c>
    </row>
    <row r="225" spans="1:13" x14ac:dyDescent="0.25">
      <c r="A225" s="5">
        <v>43282</v>
      </c>
      <c r="B225" s="12">
        <f t="shared" si="10"/>
        <v>2018</v>
      </c>
      <c r="C225" s="11">
        <v>82671</v>
      </c>
      <c r="D225" s="11">
        <v>38865</v>
      </c>
      <c r="E225" s="11">
        <v>39382</v>
      </c>
      <c r="F225" s="11">
        <v>26262</v>
      </c>
      <c r="G225" s="4"/>
      <c r="H225" s="5">
        <v>43282</v>
      </c>
      <c r="I225" s="12">
        <f t="shared" si="11"/>
        <v>2018</v>
      </c>
      <c r="J225" s="11">
        <v>10010</v>
      </c>
      <c r="K225" s="11">
        <v>4933</v>
      </c>
      <c r="L225" s="11">
        <v>5475</v>
      </c>
      <c r="M225" s="11">
        <v>5671</v>
      </c>
    </row>
    <row r="226" spans="1:13" x14ac:dyDescent="0.25">
      <c r="A226" s="5">
        <v>43313</v>
      </c>
      <c r="B226" s="12">
        <f t="shared" si="10"/>
        <v>2018</v>
      </c>
      <c r="C226" s="11">
        <v>82733</v>
      </c>
      <c r="D226" s="11">
        <v>38865</v>
      </c>
      <c r="E226" s="11">
        <v>39511</v>
      </c>
      <c r="F226" s="11">
        <v>26173</v>
      </c>
      <c r="G226" s="4"/>
      <c r="H226" s="5">
        <v>43313</v>
      </c>
      <c r="I226" s="12">
        <f t="shared" si="11"/>
        <v>2018</v>
      </c>
      <c r="J226" s="11">
        <v>10006</v>
      </c>
      <c r="K226" s="11">
        <v>4938</v>
      </c>
      <c r="L226" s="11">
        <v>5482</v>
      </c>
      <c r="M226" s="11">
        <v>5656</v>
      </c>
    </row>
    <row r="227" spans="1:13" x14ac:dyDescent="0.25">
      <c r="A227" s="5">
        <v>43344</v>
      </c>
      <c r="B227" s="12">
        <f t="shared" si="10"/>
        <v>2018</v>
      </c>
      <c r="C227" s="11">
        <v>82957</v>
      </c>
      <c r="D227" s="11">
        <v>38997</v>
      </c>
      <c r="E227" s="11">
        <v>39659</v>
      </c>
      <c r="F227" s="11">
        <v>26256</v>
      </c>
      <c r="G227" s="4"/>
      <c r="H227" s="5">
        <v>43344</v>
      </c>
      <c r="I227" s="12">
        <f t="shared" si="11"/>
        <v>2018</v>
      </c>
      <c r="J227" s="11">
        <v>10006</v>
      </c>
      <c r="K227" s="11">
        <v>4940</v>
      </c>
      <c r="L227" s="11">
        <v>5492</v>
      </c>
      <c r="M227" s="11">
        <v>5655</v>
      </c>
    </row>
    <row r="228" spans="1:13" x14ac:dyDescent="0.25">
      <c r="A228" s="5">
        <v>43374</v>
      </c>
      <c r="B228" s="12">
        <f t="shared" si="10"/>
        <v>2018</v>
      </c>
      <c r="C228" s="11">
        <v>83279</v>
      </c>
      <c r="D228" s="11">
        <v>39184</v>
      </c>
      <c r="E228" s="11">
        <v>40031</v>
      </c>
      <c r="F228" s="11">
        <v>26667</v>
      </c>
      <c r="G228" s="4"/>
      <c r="H228" s="5">
        <v>43374</v>
      </c>
      <c r="I228" s="12">
        <f t="shared" si="11"/>
        <v>2018</v>
      </c>
      <c r="J228" s="11">
        <v>10054</v>
      </c>
      <c r="K228" s="11">
        <v>4969</v>
      </c>
      <c r="L228" s="11">
        <v>5547</v>
      </c>
      <c r="M228" s="11">
        <v>5707</v>
      </c>
    </row>
    <row r="229" spans="1:13" x14ac:dyDescent="0.25">
      <c r="A229" s="5">
        <v>43405</v>
      </c>
      <c r="B229" s="12">
        <f t="shared" si="10"/>
        <v>2018</v>
      </c>
      <c r="C229" s="11">
        <v>83517</v>
      </c>
      <c r="D229" s="11">
        <v>39343</v>
      </c>
      <c r="E229" s="11">
        <v>40263</v>
      </c>
      <c r="F229" s="11">
        <v>26933</v>
      </c>
      <c r="G229" s="4"/>
      <c r="H229" s="5">
        <v>43405</v>
      </c>
      <c r="I229" s="12">
        <f t="shared" si="11"/>
        <v>2018</v>
      </c>
      <c r="J229" s="11">
        <v>10110</v>
      </c>
      <c r="K229" s="11">
        <v>4995</v>
      </c>
      <c r="L229" s="11">
        <v>5601</v>
      </c>
      <c r="M229" s="11">
        <v>5766</v>
      </c>
    </row>
    <row r="230" spans="1:13" x14ac:dyDescent="0.25">
      <c r="A230" s="5">
        <v>43435</v>
      </c>
      <c r="B230" s="12">
        <f t="shared" si="10"/>
        <v>2018</v>
      </c>
      <c r="C230" s="11">
        <v>83686</v>
      </c>
      <c r="D230" s="11">
        <v>39447</v>
      </c>
      <c r="E230" s="11">
        <v>40371</v>
      </c>
      <c r="F230" s="11">
        <v>26994</v>
      </c>
      <c r="G230" s="4"/>
      <c r="H230" s="5">
        <v>43435</v>
      </c>
      <c r="I230" s="12">
        <f t="shared" si="11"/>
        <v>2018</v>
      </c>
      <c r="J230" s="11">
        <v>10137</v>
      </c>
      <c r="K230" s="11">
        <v>5013</v>
      </c>
      <c r="L230" s="11">
        <v>5622</v>
      </c>
      <c r="M230" s="11">
        <v>5799</v>
      </c>
    </row>
    <row r="231" spans="1:13" x14ac:dyDescent="0.25">
      <c r="A231" s="5">
        <v>43466</v>
      </c>
      <c r="B231" s="12">
        <f t="shared" si="10"/>
        <v>2019</v>
      </c>
      <c r="C231" s="11">
        <v>83817</v>
      </c>
      <c r="D231" s="11">
        <v>39519</v>
      </c>
      <c r="E231" s="11">
        <v>40465</v>
      </c>
      <c r="F231" s="11">
        <v>27015</v>
      </c>
      <c r="G231" s="4"/>
      <c r="H231" s="5">
        <v>43466</v>
      </c>
      <c r="I231" s="12">
        <f t="shared" si="11"/>
        <v>2019</v>
      </c>
      <c r="J231" s="11">
        <v>10153</v>
      </c>
      <c r="K231" s="11">
        <v>5023</v>
      </c>
      <c r="L231" s="11">
        <v>5638</v>
      </c>
      <c r="M231" s="11">
        <v>5806</v>
      </c>
    </row>
    <row r="232" spans="1:13" x14ac:dyDescent="0.25">
      <c r="A232" s="5">
        <v>43497</v>
      </c>
      <c r="B232" s="12">
        <f t="shared" si="10"/>
        <v>2019</v>
      </c>
      <c r="C232" s="11">
        <v>83937</v>
      </c>
      <c r="D232" s="11">
        <v>39597</v>
      </c>
      <c r="E232" s="11">
        <v>40568</v>
      </c>
      <c r="F232" s="11">
        <v>27079</v>
      </c>
      <c r="G232" s="4"/>
      <c r="H232" s="5">
        <v>43497</v>
      </c>
      <c r="I232" s="12">
        <f t="shared" si="11"/>
        <v>2019</v>
      </c>
      <c r="J232" s="11">
        <v>10166</v>
      </c>
      <c r="K232" s="11">
        <v>5032</v>
      </c>
      <c r="L232" s="11">
        <v>5652</v>
      </c>
      <c r="M232" s="11">
        <v>5810</v>
      </c>
    </row>
    <row r="233" spans="1:13" x14ac:dyDescent="0.25">
      <c r="A233" s="5">
        <v>43525</v>
      </c>
      <c r="B233" s="12">
        <f t="shared" si="10"/>
        <v>2019</v>
      </c>
      <c r="C233" s="11">
        <v>83938</v>
      </c>
      <c r="D233" s="11">
        <v>39609</v>
      </c>
      <c r="E233" s="11">
        <v>40621</v>
      </c>
      <c r="F233" s="11">
        <v>27072</v>
      </c>
      <c r="G233" s="4"/>
      <c r="H233" s="5">
        <v>43525</v>
      </c>
      <c r="I233" s="12">
        <f t="shared" si="11"/>
        <v>2019</v>
      </c>
      <c r="J233" s="11">
        <v>10157</v>
      </c>
      <c r="K233" s="11">
        <v>5029</v>
      </c>
      <c r="L233" s="11">
        <v>5647</v>
      </c>
      <c r="M233" s="11">
        <v>5805</v>
      </c>
    </row>
    <row r="234" spans="1:13" x14ac:dyDescent="0.25">
      <c r="A234" s="5">
        <v>43556</v>
      </c>
      <c r="B234" s="12">
        <f t="shared" si="10"/>
        <v>2019</v>
      </c>
      <c r="C234" s="11">
        <v>83925</v>
      </c>
      <c r="D234" s="11">
        <v>39633</v>
      </c>
      <c r="E234" s="11">
        <v>40614</v>
      </c>
      <c r="F234" s="11">
        <v>26925</v>
      </c>
      <c r="G234" s="4"/>
      <c r="H234" s="5">
        <v>43556</v>
      </c>
      <c r="I234" s="12">
        <f t="shared" si="11"/>
        <v>2019</v>
      </c>
      <c r="J234" s="11">
        <v>10109</v>
      </c>
      <c r="K234" s="11">
        <v>4987</v>
      </c>
      <c r="L234" s="11">
        <v>5608</v>
      </c>
      <c r="M234" s="11">
        <v>5762</v>
      </c>
    </row>
    <row r="235" spans="1:13" x14ac:dyDescent="0.25">
      <c r="A235" s="5">
        <v>43586</v>
      </c>
      <c r="B235" s="12">
        <f t="shared" si="10"/>
        <v>2019</v>
      </c>
      <c r="C235" s="11">
        <v>83884</v>
      </c>
      <c r="D235" s="11">
        <v>39620</v>
      </c>
      <c r="E235" s="11">
        <v>40637</v>
      </c>
      <c r="F235" s="11">
        <v>26755</v>
      </c>
      <c r="G235" s="4"/>
      <c r="H235" s="5">
        <v>43586</v>
      </c>
      <c r="I235" s="12">
        <f t="shared" si="11"/>
        <v>2019</v>
      </c>
      <c r="J235" s="11">
        <v>10099</v>
      </c>
      <c r="K235" s="11">
        <v>4989</v>
      </c>
      <c r="L235" s="11">
        <v>5579</v>
      </c>
      <c r="M235" s="11">
        <v>5720</v>
      </c>
    </row>
    <row r="236" spans="1:13" x14ac:dyDescent="0.25">
      <c r="A236" s="5">
        <v>43617</v>
      </c>
      <c r="B236" s="12">
        <f t="shared" si="10"/>
        <v>2019</v>
      </c>
      <c r="C236" s="11">
        <v>83853</v>
      </c>
      <c r="D236" s="11">
        <v>39594</v>
      </c>
      <c r="E236" s="11">
        <v>40660</v>
      </c>
      <c r="F236" s="11">
        <v>26628</v>
      </c>
      <c r="G236" s="4"/>
      <c r="H236" s="5">
        <v>43617</v>
      </c>
      <c r="I236" s="12">
        <f t="shared" si="11"/>
        <v>2019</v>
      </c>
      <c r="J236" s="11">
        <v>10075</v>
      </c>
      <c r="K236" s="11">
        <v>4973</v>
      </c>
      <c r="L236" s="11">
        <v>5567</v>
      </c>
      <c r="M236" s="11">
        <v>5705</v>
      </c>
    </row>
    <row r="237" spans="1:13" x14ac:dyDescent="0.25">
      <c r="A237" s="5">
        <v>43647</v>
      </c>
      <c r="B237" s="12">
        <f t="shared" si="10"/>
        <v>2019</v>
      </c>
      <c r="C237" s="11">
        <v>83801</v>
      </c>
      <c r="D237" s="11">
        <v>39583</v>
      </c>
      <c r="E237" s="11">
        <v>40721</v>
      </c>
      <c r="F237" s="11">
        <v>26522</v>
      </c>
      <c r="G237" s="4"/>
      <c r="H237" s="5">
        <v>43647</v>
      </c>
      <c r="I237" s="12">
        <f t="shared" si="11"/>
        <v>2019</v>
      </c>
      <c r="J237" s="11">
        <v>10066</v>
      </c>
      <c r="K237" s="11">
        <v>4960</v>
      </c>
      <c r="L237" s="11">
        <v>5558</v>
      </c>
      <c r="M237" s="11">
        <v>5693</v>
      </c>
    </row>
    <row r="238" spans="1:13" x14ac:dyDescent="0.25">
      <c r="A238" s="5">
        <v>43678</v>
      </c>
      <c r="B238" s="12">
        <f t="shared" si="10"/>
        <v>2019</v>
      </c>
      <c r="C238" s="11">
        <v>83814</v>
      </c>
      <c r="D238" s="11">
        <v>39617</v>
      </c>
      <c r="E238" s="11">
        <v>40795</v>
      </c>
      <c r="F238" s="11">
        <v>26432</v>
      </c>
      <c r="G238" s="4"/>
      <c r="H238" s="5">
        <v>43678</v>
      </c>
      <c r="I238" s="12">
        <f t="shared" si="11"/>
        <v>2019</v>
      </c>
      <c r="J238" s="11">
        <v>10078</v>
      </c>
      <c r="K238" s="11">
        <v>4949</v>
      </c>
      <c r="L238" s="11">
        <v>5566</v>
      </c>
      <c r="M238" s="11">
        <v>5676</v>
      </c>
    </row>
    <row r="239" spans="1:13" x14ac:dyDescent="0.25">
      <c r="A239" s="5">
        <v>43709</v>
      </c>
      <c r="B239" s="12">
        <f t="shared" si="10"/>
        <v>2019</v>
      </c>
      <c r="C239" s="11">
        <v>84049</v>
      </c>
      <c r="D239" s="11">
        <v>39717</v>
      </c>
      <c r="E239" s="11">
        <v>40951</v>
      </c>
      <c r="F239" s="11">
        <v>26574</v>
      </c>
      <c r="G239" s="4"/>
      <c r="H239" s="5">
        <v>43709</v>
      </c>
      <c r="I239" s="12">
        <f t="shared" si="11"/>
        <v>2019</v>
      </c>
      <c r="J239" s="11">
        <v>10091</v>
      </c>
      <c r="K239" s="11">
        <v>4961</v>
      </c>
      <c r="L239" s="11">
        <v>5580</v>
      </c>
      <c r="M239" s="11">
        <v>5669</v>
      </c>
    </row>
    <row r="240" spans="1:13" x14ac:dyDescent="0.25">
      <c r="A240" s="5">
        <v>43739</v>
      </c>
      <c r="B240" s="12">
        <f t="shared" si="10"/>
        <v>2019</v>
      </c>
      <c r="C240" s="11">
        <v>84380</v>
      </c>
      <c r="D240" s="11">
        <v>39950</v>
      </c>
      <c r="E240" s="11">
        <v>41408</v>
      </c>
      <c r="F240" s="11">
        <v>27100</v>
      </c>
      <c r="G240" s="4"/>
      <c r="H240" s="5">
        <v>43739</v>
      </c>
      <c r="I240" s="12">
        <f t="shared" si="11"/>
        <v>2019</v>
      </c>
      <c r="J240" s="11">
        <v>10155</v>
      </c>
      <c r="K240" s="11">
        <v>4987</v>
      </c>
      <c r="L240" s="11">
        <v>5642</v>
      </c>
      <c r="M240" s="11">
        <v>5743</v>
      </c>
    </row>
    <row r="241" spans="1:13" x14ac:dyDescent="0.25">
      <c r="A241" s="5">
        <v>43770</v>
      </c>
      <c r="B241" s="12">
        <f t="shared" si="10"/>
        <v>2019</v>
      </c>
      <c r="C241" s="11">
        <v>84569</v>
      </c>
      <c r="D241" s="11">
        <v>40052</v>
      </c>
      <c r="E241" s="11">
        <v>41604</v>
      </c>
      <c r="F241" s="11">
        <v>27223</v>
      </c>
      <c r="G241" s="4"/>
      <c r="H241" s="5">
        <v>43770</v>
      </c>
      <c r="I241" s="12">
        <f t="shared" si="11"/>
        <v>2019</v>
      </c>
      <c r="J241" s="11">
        <v>10211</v>
      </c>
      <c r="K241" s="11">
        <v>5013</v>
      </c>
      <c r="L241" s="11">
        <v>5669</v>
      </c>
      <c r="M241" s="11">
        <v>5781</v>
      </c>
    </row>
    <row r="242" spans="1:13" x14ac:dyDescent="0.25">
      <c r="A242" s="5">
        <v>43800</v>
      </c>
      <c r="B242" s="12">
        <f t="shared" si="10"/>
        <v>2019</v>
      </c>
      <c r="C242" s="11">
        <v>84684</v>
      </c>
      <c r="D242" s="11">
        <v>40148</v>
      </c>
      <c r="E242" s="11">
        <v>41772</v>
      </c>
      <c r="F242" s="11">
        <v>27301</v>
      </c>
      <c r="G242" s="4"/>
      <c r="H242" s="5">
        <v>43800</v>
      </c>
      <c r="I242" s="12">
        <f t="shared" si="11"/>
        <v>2019</v>
      </c>
      <c r="J242" s="11">
        <v>10263</v>
      </c>
      <c r="K242" s="11">
        <v>5034</v>
      </c>
      <c r="L242" s="11">
        <v>5700</v>
      </c>
      <c r="M242" s="11">
        <v>5808</v>
      </c>
    </row>
  </sheetData>
  <mergeCells count="2">
    <mergeCell ref="A1:F1"/>
    <mergeCell ref="H1:M1"/>
  </mergeCells>
  <printOptions horizontalCentered="1"/>
  <pageMargins left="0.7" right="0.7" top="0.75" bottom="0.75" header="0.3" footer="0.3"/>
  <pageSetup scale="66" orientation="portrait" r:id="rId1"/>
  <headerFooter>
    <oddHeader>&amp;RDocket No. UG-20 ____
Cascade Natural Gas Corp.
Exhibit No. ___(BLR-5)
Page &amp;P of 9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D199C-6755-4D11-9FF3-31E9048CF37A}">
  <dimension ref="A1:U136"/>
  <sheetViews>
    <sheetView view="pageBreakPreview" zoomScale="60" zoomScaleNormal="100" workbookViewId="0">
      <selection activeCell="A25" sqref="A25"/>
    </sheetView>
  </sheetViews>
  <sheetFormatPr defaultRowHeight="15" x14ac:dyDescent="0.25"/>
  <cols>
    <col min="1" max="1" width="14.7109375" bestFit="1" customWidth="1"/>
    <col min="2" max="2" width="6.28515625" bestFit="1" customWidth="1"/>
    <col min="3" max="3" width="12.5703125" bestFit="1" customWidth="1"/>
    <col min="4" max="4" width="12.28515625" bestFit="1" customWidth="1"/>
    <col min="5" max="5" width="12.5703125" bestFit="1" customWidth="1"/>
    <col min="6" max="6" width="12.28515625" bestFit="1" customWidth="1"/>
    <col min="7" max="7" width="1.85546875" customWidth="1"/>
    <col min="8" max="8" width="13" bestFit="1" customWidth="1"/>
    <col min="9" max="9" width="12.28515625" bestFit="1" customWidth="1"/>
    <col min="10" max="10" width="12.5703125" bestFit="1" customWidth="1"/>
    <col min="11" max="11" width="12.28515625" bestFit="1" customWidth="1"/>
    <col min="12" max="12" width="1.7109375" customWidth="1"/>
    <col min="13" max="13" width="12.5703125" bestFit="1" customWidth="1"/>
    <col min="14" max="14" width="12.28515625" bestFit="1" customWidth="1"/>
    <col min="15" max="15" width="12.5703125" bestFit="1" customWidth="1"/>
    <col min="16" max="16" width="12.28515625" bestFit="1" customWidth="1"/>
    <col min="17" max="17" width="1.28515625" customWidth="1"/>
    <col min="18" max="18" width="12.5703125" bestFit="1" customWidth="1"/>
    <col min="19" max="19" width="12.28515625" bestFit="1" customWidth="1"/>
    <col min="20" max="20" width="12.5703125" bestFit="1" customWidth="1"/>
    <col min="21" max="21" width="12.28515625" bestFit="1" customWidth="1"/>
  </cols>
  <sheetData>
    <row r="1" spans="1:21" x14ac:dyDescent="0.25">
      <c r="C1" s="32" t="s">
        <v>8</v>
      </c>
      <c r="D1" s="33"/>
      <c r="E1" s="33"/>
      <c r="F1" s="33"/>
      <c r="G1" s="33"/>
      <c r="H1" s="33"/>
      <c r="I1" s="33"/>
      <c r="J1" s="33"/>
      <c r="K1" s="34"/>
      <c r="M1" s="32" t="s">
        <v>9</v>
      </c>
      <c r="N1" s="33"/>
      <c r="O1" s="33"/>
      <c r="P1" s="33"/>
      <c r="Q1" s="33"/>
      <c r="R1" s="33"/>
      <c r="S1" s="33"/>
      <c r="T1" s="33"/>
      <c r="U1" s="34"/>
    </row>
    <row r="2" spans="1:21" ht="14.65" customHeight="1" x14ac:dyDescent="0.25">
      <c r="C2" s="29" t="s">
        <v>10</v>
      </c>
      <c r="D2" s="30"/>
      <c r="E2" s="30"/>
      <c r="F2" s="30"/>
      <c r="G2" s="16"/>
      <c r="H2" s="30" t="s">
        <v>14</v>
      </c>
      <c r="I2" s="30"/>
      <c r="J2" s="30"/>
      <c r="K2" s="31"/>
      <c r="M2" s="29" t="s">
        <v>10</v>
      </c>
      <c r="N2" s="30"/>
      <c r="O2" s="30"/>
      <c r="P2" s="30"/>
      <c r="Q2" s="16"/>
      <c r="R2" s="30" t="s">
        <v>14</v>
      </c>
      <c r="S2" s="30"/>
      <c r="T2" s="30"/>
      <c r="U2" s="31"/>
    </row>
    <row r="3" spans="1:21" x14ac:dyDescent="0.25">
      <c r="A3" t="s">
        <v>7</v>
      </c>
      <c r="B3" t="s">
        <v>6</v>
      </c>
      <c r="C3" s="17" t="s">
        <v>11</v>
      </c>
      <c r="D3" s="16" t="s">
        <v>12</v>
      </c>
      <c r="E3" s="16" t="s">
        <v>13</v>
      </c>
      <c r="F3" s="16" t="s">
        <v>5</v>
      </c>
      <c r="G3" s="16"/>
      <c r="H3" s="16" t="s">
        <v>11</v>
      </c>
      <c r="I3" s="16" t="s">
        <v>12</v>
      </c>
      <c r="J3" s="16" t="s">
        <v>13</v>
      </c>
      <c r="K3" s="20" t="s">
        <v>5</v>
      </c>
      <c r="M3" s="17" t="s">
        <v>11</v>
      </c>
      <c r="N3" s="16" t="s">
        <v>12</v>
      </c>
      <c r="O3" s="16" t="s">
        <v>13</v>
      </c>
      <c r="P3" s="16" t="s">
        <v>5</v>
      </c>
      <c r="Q3" s="16"/>
      <c r="R3" s="16" t="s">
        <v>11</v>
      </c>
      <c r="S3" s="16" t="s">
        <v>12</v>
      </c>
      <c r="T3" s="16" t="s">
        <v>13</v>
      </c>
      <c r="U3" s="20" t="s">
        <v>5</v>
      </c>
    </row>
    <row r="4" spans="1:21" x14ac:dyDescent="0.25">
      <c r="A4" s="14">
        <v>39814</v>
      </c>
      <c r="B4" s="15">
        <f>YEAR(A4)</f>
        <v>2009</v>
      </c>
      <c r="C4" s="18">
        <v>8592846.198618019</v>
      </c>
      <c r="D4" s="19">
        <v>3629375.9110514447</v>
      </c>
      <c r="E4" s="19">
        <v>3574427.7779134135</v>
      </c>
      <c r="F4" s="19">
        <v>3558903.6890641414</v>
      </c>
      <c r="G4" s="16"/>
      <c r="H4" s="19">
        <v>8898787.0996756591</v>
      </c>
      <c r="I4" s="19">
        <v>4053214.1080085915</v>
      </c>
      <c r="J4" s="19">
        <v>3433736.8202897054</v>
      </c>
      <c r="K4" s="21">
        <v>3461294.9141682447</v>
      </c>
      <c r="M4" s="18">
        <v>4177557.6267697327</v>
      </c>
      <c r="N4" s="19">
        <v>2561946.1133635934</v>
      </c>
      <c r="O4" s="19">
        <v>3087347.1985632242</v>
      </c>
      <c r="P4" s="19">
        <v>4333253.392219184</v>
      </c>
      <c r="Q4" s="16"/>
      <c r="R4" s="19">
        <v>4038505.3441341086</v>
      </c>
      <c r="S4" s="19">
        <v>2472287.1260212697</v>
      </c>
      <c r="T4" s="19">
        <v>2682294.4790940545</v>
      </c>
      <c r="U4" s="21">
        <v>3731676.6133375396</v>
      </c>
    </row>
    <row r="5" spans="1:21" x14ac:dyDescent="0.25">
      <c r="A5" s="14">
        <v>39845</v>
      </c>
      <c r="B5" s="15">
        <f t="shared" ref="B5:B68" si="0">YEAR(A5)</f>
        <v>2009</v>
      </c>
      <c r="C5" s="18">
        <v>5930860.0875177775</v>
      </c>
      <c r="D5" s="19">
        <v>2753371.8256401788</v>
      </c>
      <c r="E5" s="19">
        <v>2302548.3618409974</v>
      </c>
      <c r="F5" s="19">
        <v>2346869.0042127375</v>
      </c>
      <c r="G5" s="16"/>
      <c r="H5" s="19">
        <v>6206680.9451530259</v>
      </c>
      <c r="I5" s="19">
        <v>2944507.1544698486</v>
      </c>
      <c r="J5" s="19">
        <v>2406575.9828077522</v>
      </c>
      <c r="K5" s="21">
        <v>2414356.723950149</v>
      </c>
      <c r="M5" s="18">
        <v>3001961.4184395424</v>
      </c>
      <c r="N5" s="19">
        <v>1889676.7421060249</v>
      </c>
      <c r="O5" s="19">
        <v>1979896.5686736717</v>
      </c>
      <c r="P5" s="19">
        <v>2788819.8315236825</v>
      </c>
      <c r="Q5" s="16"/>
      <c r="R5" s="19">
        <v>3236391.0857987781</v>
      </c>
      <c r="S5" s="19">
        <v>2022802.9920948504</v>
      </c>
      <c r="T5" s="19">
        <v>2147654.9078845242</v>
      </c>
      <c r="U5" s="21">
        <v>2971422.4349809517</v>
      </c>
    </row>
    <row r="6" spans="1:21" x14ac:dyDescent="0.25">
      <c r="A6" s="14">
        <v>39873</v>
      </c>
      <c r="B6" s="15">
        <f t="shared" si="0"/>
        <v>2009</v>
      </c>
      <c r="C6" s="18">
        <v>5826263.9427493243</v>
      </c>
      <c r="D6" s="19">
        <v>2618990.4348903242</v>
      </c>
      <c r="E6" s="19">
        <v>1979360.7236283745</v>
      </c>
      <c r="F6" s="19">
        <v>1974542.3730137118</v>
      </c>
      <c r="G6" s="16"/>
      <c r="H6" s="19">
        <v>5691324.6340220459</v>
      </c>
      <c r="I6" s="19">
        <v>2661031.2575810035</v>
      </c>
      <c r="J6" s="19">
        <v>1972072.9183865378</v>
      </c>
      <c r="K6" s="21">
        <v>1868429.9945863821</v>
      </c>
      <c r="M6" s="18">
        <v>2838982.8493215786</v>
      </c>
      <c r="N6" s="19">
        <v>1834103.9189647166</v>
      </c>
      <c r="O6" s="19">
        <v>1675918.3830303794</v>
      </c>
      <c r="P6" s="19">
        <v>2310695.4676459837</v>
      </c>
      <c r="Q6" s="16"/>
      <c r="R6" s="19">
        <v>2844081.0976987062</v>
      </c>
      <c r="S6" s="19">
        <v>1791697.3856771041</v>
      </c>
      <c r="T6" s="19">
        <v>1645569.130495162</v>
      </c>
      <c r="U6" s="21">
        <v>2261737.7636572598</v>
      </c>
    </row>
    <row r="7" spans="1:21" x14ac:dyDescent="0.25">
      <c r="A7" s="14">
        <v>39904</v>
      </c>
      <c r="B7" s="15">
        <f t="shared" si="0"/>
        <v>2009</v>
      </c>
      <c r="C7" s="18">
        <v>3648711.8000464952</v>
      </c>
      <c r="D7" s="19">
        <v>1515103.2523285095</v>
      </c>
      <c r="E7" s="19">
        <v>1029855.5308260934</v>
      </c>
      <c r="F7" s="19">
        <v>1053263.9392436659</v>
      </c>
      <c r="G7" s="16"/>
      <c r="H7" s="19">
        <v>4290889.4524814207</v>
      </c>
      <c r="I7" s="19">
        <v>1960229.5332040025</v>
      </c>
      <c r="J7" s="19">
        <v>1147870.2043813064</v>
      </c>
      <c r="K7" s="21">
        <v>1126479.4887853332</v>
      </c>
      <c r="M7" s="18">
        <v>1727104.3203416339</v>
      </c>
      <c r="N7" s="19">
        <v>1050359.7976434508</v>
      </c>
      <c r="O7" s="19">
        <v>866111.75646016502</v>
      </c>
      <c r="P7" s="19">
        <v>1239998.7182969642</v>
      </c>
      <c r="Q7" s="16"/>
      <c r="R7" s="19">
        <v>2257371.9203653256</v>
      </c>
      <c r="S7" s="19">
        <v>1400959.5660311878</v>
      </c>
      <c r="T7" s="19">
        <v>1053464.8862256198</v>
      </c>
      <c r="U7" s="21">
        <v>1491629.7710457267</v>
      </c>
    </row>
    <row r="8" spans="1:21" x14ac:dyDescent="0.25">
      <c r="A8" s="14">
        <v>39934</v>
      </c>
      <c r="B8" s="15">
        <f t="shared" si="0"/>
        <v>2009</v>
      </c>
      <c r="C8" s="18">
        <v>2221576.9778962508</v>
      </c>
      <c r="D8" s="19">
        <v>1091118.7312550978</v>
      </c>
      <c r="E8" s="19">
        <v>669063.80417060677</v>
      </c>
      <c r="F8" s="19">
        <v>572891.37685917155</v>
      </c>
      <c r="G8" s="16"/>
      <c r="H8" s="19">
        <v>2250646.5309317065</v>
      </c>
      <c r="I8" s="19">
        <v>1068829.6660429821</v>
      </c>
      <c r="J8" s="19">
        <v>578027.80502617685</v>
      </c>
      <c r="K8" s="21">
        <v>513363.61972533417</v>
      </c>
      <c r="M8" s="18">
        <v>1188735.2914506996</v>
      </c>
      <c r="N8" s="19">
        <v>837111.76281865407</v>
      </c>
      <c r="O8" s="19">
        <v>607666.16020326992</v>
      </c>
      <c r="P8" s="19">
        <v>763259.51186321245</v>
      </c>
      <c r="Q8" s="16"/>
      <c r="R8" s="19">
        <v>1394303.9329250357</v>
      </c>
      <c r="S8" s="19">
        <v>936637.04051475215</v>
      </c>
      <c r="T8" s="19">
        <v>646610.42108394683</v>
      </c>
      <c r="U8" s="21">
        <v>875770.62532874453</v>
      </c>
    </row>
    <row r="9" spans="1:21" x14ac:dyDescent="0.25">
      <c r="A9" s="14">
        <v>39965</v>
      </c>
      <c r="B9" s="15">
        <f t="shared" si="0"/>
        <v>2009</v>
      </c>
      <c r="C9" s="18">
        <v>1615697.8121175978</v>
      </c>
      <c r="D9" s="19">
        <v>792846.80306071998</v>
      </c>
      <c r="E9" s="19">
        <v>414798.41373352165</v>
      </c>
      <c r="F9" s="19">
        <v>375810.12484829465</v>
      </c>
      <c r="G9" s="16"/>
      <c r="H9" s="19">
        <v>1312422.3050826136</v>
      </c>
      <c r="I9" s="19">
        <v>638683.49625768897</v>
      </c>
      <c r="J9" s="19">
        <v>340874.95786978194</v>
      </c>
      <c r="K9" s="21">
        <v>236060.06334491519</v>
      </c>
      <c r="M9" s="18">
        <v>1036679.6086548228</v>
      </c>
      <c r="N9" s="19">
        <v>716960.13594230125</v>
      </c>
      <c r="O9" s="19">
        <v>496111.31521621085</v>
      </c>
      <c r="P9" s="19">
        <v>666098.94018666516</v>
      </c>
      <c r="Q9" s="16"/>
      <c r="R9" s="19">
        <v>990025.67784085078</v>
      </c>
      <c r="S9" s="19">
        <v>714357.29120747955</v>
      </c>
      <c r="T9" s="19">
        <v>507258.34918187733</v>
      </c>
      <c r="U9" s="21">
        <v>639160.1773270116</v>
      </c>
    </row>
    <row r="10" spans="1:21" x14ac:dyDescent="0.25">
      <c r="A10" s="14">
        <v>39995</v>
      </c>
      <c r="B10" s="15">
        <f t="shared" si="0"/>
        <v>2009</v>
      </c>
      <c r="C10" s="18">
        <v>1331739.6963582891</v>
      </c>
      <c r="D10" s="19">
        <v>581320.62931283086</v>
      </c>
      <c r="E10" s="19">
        <v>361269.60068128729</v>
      </c>
      <c r="F10" s="19">
        <v>286079.07364759262</v>
      </c>
      <c r="G10" s="16"/>
      <c r="H10" s="19">
        <v>1346439.7450017838</v>
      </c>
      <c r="I10" s="19">
        <v>474626.98613903439</v>
      </c>
      <c r="J10" s="19">
        <v>350417.14813291741</v>
      </c>
      <c r="K10" s="21">
        <v>239562.85223551956</v>
      </c>
      <c r="M10" s="18">
        <v>848769.49340741581</v>
      </c>
      <c r="N10" s="19">
        <v>581142.83579108317</v>
      </c>
      <c r="O10" s="19">
        <v>460338.41234204988</v>
      </c>
      <c r="P10" s="19">
        <v>591784.25845945114</v>
      </c>
      <c r="Q10" s="16"/>
      <c r="R10" s="19">
        <v>1017948.0788301477</v>
      </c>
      <c r="S10" s="19">
        <v>736106.38930392964</v>
      </c>
      <c r="T10" s="19">
        <v>522757.90985132352</v>
      </c>
      <c r="U10" s="21">
        <v>658222.46845926961</v>
      </c>
    </row>
    <row r="11" spans="1:21" x14ac:dyDescent="0.25">
      <c r="A11" s="14">
        <v>40026</v>
      </c>
      <c r="B11" s="15">
        <f t="shared" si="0"/>
        <v>2009</v>
      </c>
      <c r="C11" s="18">
        <v>1465194.8794384699</v>
      </c>
      <c r="D11" s="19">
        <v>659925.55940240796</v>
      </c>
      <c r="E11" s="19">
        <v>404753.61569456116</v>
      </c>
      <c r="F11" s="19">
        <v>323255.94546456099</v>
      </c>
      <c r="G11" s="16"/>
      <c r="H11" s="19">
        <v>1341085.3723995949</v>
      </c>
      <c r="I11" s="19">
        <v>470372.43683846603</v>
      </c>
      <c r="J11" s="19">
        <v>349650.55297965795</v>
      </c>
      <c r="K11" s="21">
        <v>236600.09886914029</v>
      </c>
      <c r="M11" s="18">
        <v>986599.81272154232</v>
      </c>
      <c r="N11" s="19">
        <v>694544.97221853747</v>
      </c>
      <c r="O11" s="19">
        <v>490434.37799916381</v>
      </c>
      <c r="P11" s="19">
        <v>655572.83706075652</v>
      </c>
      <c r="Q11" s="16"/>
      <c r="R11" s="19">
        <v>1015352.4240836852</v>
      </c>
      <c r="S11" s="19">
        <v>733726.22206108447</v>
      </c>
      <c r="T11" s="19">
        <v>521092.66779592849</v>
      </c>
      <c r="U11" s="21">
        <v>656876.63959208422</v>
      </c>
    </row>
    <row r="12" spans="1:21" x14ac:dyDescent="0.25">
      <c r="A12" s="14">
        <v>40057</v>
      </c>
      <c r="B12" s="15">
        <f t="shared" si="0"/>
        <v>2009</v>
      </c>
      <c r="C12" s="18">
        <v>1624842.040133195</v>
      </c>
      <c r="D12" s="19">
        <v>769959.6355314079</v>
      </c>
      <c r="E12" s="19">
        <v>425836.73000321042</v>
      </c>
      <c r="F12" s="19">
        <v>375544.43114328163</v>
      </c>
      <c r="G12" s="16"/>
      <c r="H12" s="19">
        <v>1292098.4369853914</v>
      </c>
      <c r="I12" s="19">
        <v>695864.24695771316</v>
      </c>
      <c r="J12" s="19">
        <v>337363.45242034941</v>
      </c>
      <c r="K12" s="21">
        <v>226687.80034175186</v>
      </c>
      <c r="M12" s="18">
        <v>1102289.7230695388</v>
      </c>
      <c r="N12" s="19">
        <v>724033.55756375182</v>
      </c>
      <c r="O12" s="19">
        <v>622948.05669014191</v>
      </c>
      <c r="P12" s="19">
        <v>790029.0501716095</v>
      </c>
      <c r="Q12" s="16"/>
      <c r="R12" s="19">
        <v>1180054.5174125319</v>
      </c>
      <c r="S12" s="19">
        <v>709443.39754483139</v>
      </c>
      <c r="T12" s="19">
        <v>630239.88629503199</v>
      </c>
      <c r="U12" s="21">
        <v>847133.71989014384</v>
      </c>
    </row>
    <row r="13" spans="1:21" x14ac:dyDescent="0.25">
      <c r="A13" s="14">
        <v>40087</v>
      </c>
      <c r="B13" s="15">
        <f t="shared" si="0"/>
        <v>2009</v>
      </c>
      <c r="C13" s="18">
        <v>3732099.3933609459</v>
      </c>
      <c r="D13" s="19">
        <v>1523166.9903472194</v>
      </c>
      <c r="E13" s="19">
        <v>926638.9299880201</v>
      </c>
      <c r="F13" s="19">
        <v>825845.17691552313</v>
      </c>
      <c r="G13" s="16"/>
      <c r="H13" s="19">
        <v>4039242.6956497477</v>
      </c>
      <c r="I13" s="19">
        <v>1813405.1343444297</v>
      </c>
      <c r="J13" s="19">
        <v>955877.66286748101</v>
      </c>
      <c r="K13" s="21">
        <v>834886.3973857637</v>
      </c>
      <c r="M13" s="18">
        <v>1765956.8875316419</v>
      </c>
      <c r="N13" s="19">
        <v>1091675.434630258</v>
      </c>
      <c r="O13" s="19">
        <v>905019.34214774927</v>
      </c>
      <c r="P13" s="19">
        <v>1445178.2403458029</v>
      </c>
      <c r="Q13" s="16"/>
      <c r="R13" s="19">
        <v>2107031.881542522</v>
      </c>
      <c r="S13" s="19">
        <v>1367567.1079924263</v>
      </c>
      <c r="T13" s="19">
        <v>1034694.1344105232</v>
      </c>
      <c r="U13" s="21">
        <v>1485242.338558875</v>
      </c>
    </row>
    <row r="14" spans="1:21" x14ac:dyDescent="0.25">
      <c r="A14" s="14">
        <v>40118</v>
      </c>
      <c r="B14" s="15">
        <f t="shared" si="0"/>
        <v>2009</v>
      </c>
      <c r="C14" s="18">
        <v>7273651.757904605</v>
      </c>
      <c r="D14" s="19">
        <v>3252337.7946194103</v>
      </c>
      <c r="E14" s="19">
        <v>2287282.4716659752</v>
      </c>
      <c r="F14" s="19">
        <v>2028181.7717810287</v>
      </c>
      <c r="G14" s="16"/>
      <c r="H14" s="19">
        <v>7219210.5861165635</v>
      </c>
      <c r="I14" s="19">
        <v>3352995.248477655</v>
      </c>
      <c r="J14" s="19">
        <v>2298476.8595961067</v>
      </c>
      <c r="K14" s="21">
        <v>2189925.4996438618</v>
      </c>
      <c r="M14" s="18">
        <v>3062606.4153839806</v>
      </c>
      <c r="N14" s="19">
        <v>1874138.4977971811</v>
      </c>
      <c r="O14" s="19">
        <v>1733397.0065906974</v>
      </c>
      <c r="P14" s="19">
        <v>2311034.0691192518</v>
      </c>
      <c r="Q14" s="16"/>
      <c r="R14" s="19">
        <v>3277000.8008623603</v>
      </c>
      <c r="S14" s="19">
        <v>2092185.8836404895</v>
      </c>
      <c r="T14" s="19">
        <v>1841904.4997659645</v>
      </c>
      <c r="U14" s="21">
        <v>2568040.6936232136</v>
      </c>
    </row>
    <row r="15" spans="1:21" x14ac:dyDescent="0.25">
      <c r="A15" s="14">
        <v>40148</v>
      </c>
      <c r="B15" s="15">
        <f t="shared" si="0"/>
        <v>2009</v>
      </c>
      <c r="C15" s="18">
        <v>8618530.5030920841</v>
      </c>
      <c r="D15" s="19">
        <v>4193293.7262956663</v>
      </c>
      <c r="E15" s="19">
        <v>3211110.5699580293</v>
      </c>
      <c r="F15" s="19">
        <v>3128026.9089077711</v>
      </c>
      <c r="G15" s="16"/>
      <c r="H15" s="19">
        <v>8601828.3650959097</v>
      </c>
      <c r="I15" s="19">
        <v>3957009.3713367344</v>
      </c>
      <c r="J15" s="19">
        <v>3260842.2819694802</v>
      </c>
      <c r="K15" s="21">
        <v>3210013.9198386874</v>
      </c>
      <c r="M15" s="18">
        <v>4155337.9016295001</v>
      </c>
      <c r="N15" s="19">
        <v>2762147.8052210668</v>
      </c>
      <c r="O15" s="19">
        <v>2762532.5510333502</v>
      </c>
      <c r="P15" s="19">
        <v>3718161.0392414848</v>
      </c>
      <c r="Q15" s="16"/>
      <c r="R15" s="19">
        <v>4142034.2777308943</v>
      </c>
      <c r="S15" s="19">
        <v>2575276.4080999433</v>
      </c>
      <c r="T15" s="19">
        <v>2673520.000888031</v>
      </c>
      <c r="U15" s="21">
        <v>3874298.1995786522</v>
      </c>
    </row>
    <row r="16" spans="1:21" x14ac:dyDescent="0.25">
      <c r="A16" s="14">
        <v>40179</v>
      </c>
      <c r="B16" s="15">
        <f t="shared" si="0"/>
        <v>2010</v>
      </c>
      <c r="C16" s="18">
        <v>8625340.6152259558</v>
      </c>
      <c r="D16" s="19">
        <v>3528630.8634149805</v>
      </c>
      <c r="E16" s="19">
        <v>3448036.4069666145</v>
      </c>
      <c r="F16" s="19">
        <v>3258878.8654890512</v>
      </c>
      <c r="G16" s="16"/>
      <c r="H16" s="19">
        <v>8856091.8243016303</v>
      </c>
      <c r="I16" s="19">
        <v>3977618.6715206779</v>
      </c>
      <c r="J16" s="19">
        <v>3418480.4163449584</v>
      </c>
      <c r="K16" s="21">
        <v>3358912.8067029351</v>
      </c>
      <c r="M16" s="18">
        <v>4080244.8986928612</v>
      </c>
      <c r="N16" s="19">
        <v>2381531.4698186154</v>
      </c>
      <c r="O16" s="19">
        <v>2940405.3698916933</v>
      </c>
      <c r="P16" s="19">
        <v>3900973.2183082337</v>
      </c>
      <c r="Q16" s="16"/>
      <c r="R16" s="19">
        <v>4081817.6401958149</v>
      </c>
      <c r="S16" s="19">
        <v>2495921.3742804136</v>
      </c>
      <c r="T16" s="19">
        <v>2794972.6419149297</v>
      </c>
      <c r="U16" s="21">
        <v>4023409.3491130034</v>
      </c>
    </row>
    <row r="17" spans="1:21" x14ac:dyDescent="0.25">
      <c r="A17" s="14">
        <v>40210</v>
      </c>
      <c r="B17" s="15">
        <f t="shared" si="0"/>
        <v>2010</v>
      </c>
      <c r="C17" s="18">
        <v>6170174.3703414481</v>
      </c>
      <c r="D17" s="19">
        <v>2677439.7888537245</v>
      </c>
      <c r="E17" s="19">
        <v>2541824.9813403105</v>
      </c>
      <c r="F17" s="19">
        <v>2604841.601374967</v>
      </c>
      <c r="G17" s="16"/>
      <c r="H17" s="19">
        <v>6515984.2447922397</v>
      </c>
      <c r="I17" s="19">
        <v>3042287.1921446258</v>
      </c>
      <c r="J17" s="19">
        <v>2485948.6256579696</v>
      </c>
      <c r="K17" s="21">
        <v>2461071.8930137088</v>
      </c>
      <c r="M17" s="18">
        <v>2855005.0553553835</v>
      </c>
      <c r="N17" s="19">
        <v>1699734.4828287312</v>
      </c>
      <c r="O17" s="19">
        <v>2041130.9238542002</v>
      </c>
      <c r="P17" s="19">
        <v>2947660.9917192445</v>
      </c>
      <c r="Q17" s="16"/>
      <c r="R17" s="19">
        <v>3053493.7953009256</v>
      </c>
      <c r="S17" s="19">
        <v>1901419.3376268609</v>
      </c>
      <c r="T17" s="19">
        <v>2101035.3467552667</v>
      </c>
      <c r="U17" s="21">
        <v>2972482.206330027</v>
      </c>
    </row>
    <row r="18" spans="1:21" x14ac:dyDescent="0.25">
      <c r="A18" s="14">
        <v>40238</v>
      </c>
      <c r="B18" s="15">
        <f t="shared" si="0"/>
        <v>2010</v>
      </c>
      <c r="C18" s="18">
        <v>5395338.9077316672</v>
      </c>
      <c r="D18" s="19">
        <v>2608669.8458060026</v>
      </c>
      <c r="E18" s="19">
        <v>1924326.6710603107</v>
      </c>
      <c r="F18" s="19">
        <v>1850227.3208666414</v>
      </c>
      <c r="G18" s="16"/>
      <c r="H18" s="19">
        <v>5904672.4710984221</v>
      </c>
      <c r="I18" s="19">
        <v>2757767.1256572125</v>
      </c>
      <c r="J18" s="19">
        <v>1998712.7731555279</v>
      </c>
      <c r="K18" s="21">
        <v>1862620.725683338</v>
      </c>
      <c r="M18" s="18">
        <v>2467069.7159711346</v>
      </c>
      <c r="N18" s="19">
        <v>1644228.5349907721</v>
      </c>
      <c r="O18" s="19">
        <v>1591860.5965761354</v>
      </c>
      <c r="P18" s="19">
        <v>2161755.1043453175</v>
      </c>
      <c r="Q18" s="16"/>
      <c r="R18" s="19">
        <v>2700152.1083293576</v>
      </c>
      <c r="S18" s="19">
        <v>1699196.7673772119</v>
      </c>
      <c r="T18" s="19">
        <v>1619624.7815864168</v>
      </c>
      <c r="U18" s="21">
        <v>2240271.5252556656</v>
      </c>
    </row>
    <row r="19" spans="1:21" x14ac:dyDescent="0.25">
      <c r="A19" s="14">
        <v>40269</v>
      </c>
      <c r="B19" s="15">
        <f t="shared" si="0"/>
        <v>2010</v>
      </c>
      <c r="C19" s="18">
        <v>4386064.1776879421</v>
      </c>
      <c r="D19" s="19">
        <v>1833369.7252700527</v>
      </c>
      <c r="E19" s="19">
        <v>1235935.3103942182</v>
      </c>
      <c r="F19" s="19">
        <v>1255726.1979749387</v>
      </c>
      <c r="G19" s="16"/>
      <c r="H19" s="19">
        <v>4622530.4892507205</v>
      </c>
      <c r="I19" s="19">
        <v>2098449.1247844994</v>
      </c>
      <c r="J19" s="19">
        <v>1176938.1643612133</v>
      </c>
      <c r="K19" s="21">
        <v>1166518.4293860695</v>
      </c>
      <c r="M19" s="18">
        <v>1581044.5679040444</v>
      </c>
      <c r="N19" s="19">
        <v>960205.88926269289</v>
      </c>
      <c r="O19" s="19">
        <v>778929.32835645706</v>
      </c>
      <c r="P19" s="19">
        <v>1128475.5736626203</v>
      </c>
      <c r="Q19" s="16"/>
      <c r="R19" s="19">
        <v>2092762.5848171124</v>
      </c>
      <c r="S19" s="19">
        <v>1298332.6580246403</v>
      </c>
      <c r="T19" s="19">
        <v>989162.2779956283</v>
      </c>
      <c r="U19" s="21">
        <v>1438243.4148084205</v>
      </c>
    </row>
    <row r="20" spans="1:21" x14ac:dyDescent="0.25">
      <c r="A20" s="14">
        <v>40299</v>
      </c>
      <c r="B20" s="15">
        <f t="shared" si="0"/>
        <v>2010</v>
      </c>
      <c r="C20" s="18">
        <v>2691355.2482587066</v>
      </c>
      <c r="D20" s="19">
        <v>1180972.1677129953</v>
      </c>
      <c r="E20" s="19">
        <v>620702.29516047286</v>
      </c>
      <c r="F20" s="19">
        <v>641258.53283009096</v>
      </c>
      <c r="G20" s="16"/>
      <c r="H20" s="19">
        <v>2660626.2991768951</v>
      </c>
      <c r="I20" s="19">
        <v>1293414.5555608817</v>
      </c>
      <c r="J20" s="19">
        <v>613033.92566215026</v>
      </c>
      <c r="K20" s="21">
        <v>576096.31059941847</v>
      </c>
      <c r="M20" s="18">
        <v>1482892.9070092344</v>
      </c>
      <c r="N20" s="19">
        <v>959913.3603402623</v>
      </c>
      <c r="O20" s="19">
        <v>666899.35326362867</v>
      </c>
      <c r="P20" s="19">
        <v>928899.6416620675</v>
      </c>
      <c r="Q20" s="16"/>
      <c r="R20" s="19">
        <v>1360821.5798864241</v>
      </c>
      <c r="S20" s="19">
        <v>923255.31779877259</v>
      </c>
      <c r="T20" s="19">
        <v>636201.71126362192</v>
      </c>
      <c r="U20" s="21">
        <v>902396.21140104171</v>
      </c>
    </row>
    <row r="21" spans="1:21" x14ac:dyDescent="0.25">
      <c r="A21" s="14">
        <v>40330</v>
      </c>
      <c r="B21" s="15">
        <f t="shared" si="0"/>
        <v>2010</v>
      </c>
      <c r="C21" s="18">
        <v>1642618.2236666144</v>
      </c>
      <c r="D21" s="19">
        <v>808241.57399040379</v>
      </c>
      <c r="E21" s="19">
        <v>464148.69616048422</v>
      </c>
      <c r="F21" s="19">
        <v>411665.13653649273</v>
      </c>
      <c r="G21" s="16"/>
      <c r="H21" s="19">
        <v>1814913.5949479809</v>
      </c>
      <c r="I21" s="19">
        <v>827219.62494884524</v>
      </c>
      <c r="J21" s="19">
        <v>360877.4326009042</v>
      </c>
      <c r="K21" s="21">
        <v>285888.97335279407</v>
      </c>
      <c r="M21" s="18">
        <v>1027320.7556340093</v>
      </c>
      <c r="N21" s="19">
        <v>696532.09899722226</v>
      </c>
      <c r="O21" s="19">
        <v>505885.44558404933</v>
      </c>
      <c r="P21" s="19">
        <v>684974.36869003344</v>
      </c>
      <c r="Q21" s="16"/>
      <c r="R21" s="19">
        <v>951256.26402444509</v>
      </c>
      <c r="S21" s="19">
        <v>713814.54711134487</v>
      </c>
      <c r="T21" s="19">
        <v>479962.56822482287</v>
      </c>
      <c r="U21" s="21">
        <v>648118.72274450737</v>
      </c>
    </row>
    <row r="22" spans="1:21" x14ac:dyDescent="0.25">
      <c r="A22" s="14">
        <v>40360</v>
      </c>
      <c r="B22" s="15">
        <f t="shared" si="0"/>
        <v>2010</v>
      </c>
      <c r="C22" s="18">
        <v>1329700.3151726918</v>
      </c>
      <c r="D22" s="19">
        <v>621713.79081251507</v>
      </c>
      <c r="E22" s="19">
        <v>344215.13833894616</v>
      </c>
      <c r="F22" s="19">
        <v>284442.75567584683</v>
      </c>
      <c r="G22" s="16"/>
      <c r="H22" s="19">
        <v>1471438.1867252914</v>
      </c>
      <c r="I22" s="19">
        <v>678014.41569110181</v>
      </c>
      <c r="J22" s="19">
        <v>399730.0107557447</v>
      </c>
      <c r="K22" s="21">
        <v>273905.19083406508</v>
      </c>
      <c r="M22" s="18">
        <v>1415524.6832208284</v>
      </c>
      <c r="N22" s="19">
        <v>661834.73723571212</v>
      </c>
      <c r="O22" s="19">
        <v>366409.11588991602</v>
      </c>
      <c r="P22" s="19">
        <v>302800.4636535435</v>
      </c>
      <c r="Q22" s="16"/>
      <c r="R22" s="19">
        <v>983298.33802264358</v>
      </c>
      <c r="S22" s="19">
        <v>641264.51619821612</v>
      </c>
      <c r="T22" s="19">
        <v>569054.50357189646</v>
      </c>
      <c r="U22" s="21">
        <v>602056.97851560998</v>
      </c>
    </row>
    <row r="23" spans="1:21" x14ac:dyDescent="0.25">
      <c r="A23" s="14">
        <v>40391</v>
      </c>
      <c r="B23" s="15">
        <f t="shared" si="0"/>
        <v>2010</v>
      </c>
      <c r="C23" s="18">
        <v>1830742.2350244974</v>
      </c>
      <c r="D23" s="19">
        <v>854831.22288689343</v>
      </c>
      <c r="E23" s="19">
        <v>504272.26533913007</v>
      </c>
      <c r="F23" s="19">
        <v>390784.79674947902</v>
      </c>
      <c r="G23" s="16"/>
      <c r="H23" s="19">
        <v>1471242.9425521153</v>
      </c>
      <c r="I23" s="19">
        <v>678875.17991572793</v>
      </c>
      <c r="J23" s="19">
        <v>399182.94067549933</v>
      </c>
      <c r="K23" s="21">
        <v>272370.86000991351</v>
      </c>
      <c r="M23" s="18">
        <v>1225150.5246657359</v>
      </c>
      <c r="N23" s="19">
        <v>866977.05887291639</v>
      </c>
      <c r="O23" s="19">
        <v>589426.00992462877</v>
      </c>
      <c r="P23" s="19">
        <v>800128.40653671895</v>
      </c>
      <c r="Q23" s="16"/>
      <c r="R23" s="19">
        <v>981083.97518015001</v>
      </c>
      <c r="S23" s="19">
        <v>639673.15244653181</v>
      </c>
      <c r="T23" s="19">
        <v>567087.18689411343</v>
      </c>
      <c r="U23" s="21">
        <v>600938.53716596181</v>
      </c>
    </row>
    <row r="24" spans="1:21" x14ac:dyDescent="0.25">
      <c r="A24" s="14">
        <v>40422</v>
      </c>
      <c r="B24" s="15">
        <f t="shared" si="0"/>
        <v>2010</v>
      </c>
      <c r="C24" s="18">
        <v>2144668.5341821956</v>
      </c>
      <c r="D24" s="19">
        <v>835710.95880867913</v>
      </c>
      <c r="E24" s="19">
        <v>511896.82449112553</v>
      </c>
      <c r="F24" s="19">
        <v>398656.55562787841</v>
      </c>
      <c r="G24" s="16"/>
      <c r="H24" s="19">
        <v>1905421.0712491381</v>
      </c>
      <c r="I24" s="19">
        <v>864035.41972626722</v>
      </c>
      <c r="J24" s="19">
        <v>386336.7083003234</v>
      </c>
      <c r="K24" s="21">
        <v>262947.62110382516</v>
      </c>
      <c r="M24" s="18">
        <v>1303227.1284462032</v>
      </c>
      <c r="N24" s="19">
        <v>794529.20584124397</v>
      </c>
      <c r="O24" s="19">
        <v>866847.93263597623</v>
      </c>
      <c r="P24" s="19">
        <v>909449.77611415833</v>
      </c>
      <c r="Q24" s="16"/>
      <c r="R24" s="19">
        <v>1143333.2307828558</v>
      </c>
      <c r="S24" s="19">
        <v>786420.29484312842</v>
      </c>
      <c r="T24" s="19">
        <v>797460.06708149204</v>
      </c>
      <c r="U24" s="21">
        <v>813524.22732181509</v>
      </c>
    </row>
    <row r="25" spans="1:21" x14ac:dyDescent="0.25">
      <c r="A25" s="14">
        <v>40452</v>
      </c>
      <c r="B25" s="15">
        <f t="shared" si="0"/>
        <v>2010</v>
      </c>
      <c r="C25" s="18">
        <v>4245906.5842618635</v>
      </c>
      <c r="D25" s="19">
        <v>1708910.4782897206</v>
      </c>
      <c r="E25" s="19">
        <v>961429.00179139082</v>
      </c>
      <c r="F25" s="19">
        <v>821828.77432300488</v>
      </c>
      <c r="G25" s="16"/>
      <c r="H25" s="19">
        <v>4366650.4361491119</v>
      </c>
      <c r="I25" s="19">
        <v>1967068.6285198347</v>
      </c>
      <c r="J25" s="19">
        <v>1024122.8370638888</v>
      </c>
      <c r="K25" s="21">
        <v>795563.20548481401</v>
      </c>
      <c r="M25" s="18">
        <v>2165242.6417067149</v>
      </c>
      <c r="N25" s="19">
        <v>1316778.7753755911</v>
      </c>
      <c r="O25" s="19">
        <v>1070414.3655645603</v>
      </c>
      <c r="P25" s="19">
        <v>1488216.780738476</v>
      </c>
      <c r="Q25" s="16"/>
      <c r="R25" s="19">
        <v>2071429.448653419</v>
      </c>
      <c r="S25" s="19">
        <v>1338114.6090377129</v>
      </c>
      <c r="T25" s="19">
        <v>1168257.950991072</v>
      </c>
      <c r="U25" s="21">
        <v>1363850.7372044802</v>
      </c>
    </row>
    <row r="26" spans="1:21" x14ac:dyDescent="0.25">
      <c r="A26" s="14">
        <v>40483</v>
      </c>
      <c r="B26" s="15">
        <f t="shared" si="0"/>
        <v>2010</v>
      </c>
      <c r="C26" s="18">
        <v>7082103.7067747042</v>
      </c>
      <c r="D26" s="19">
        <v>3380935.1180422478</v>
      </c>
      <c r="E26" s="19">
        <v>1890905.3790499505</v>
      </c>
      <c r="F26" s="19">
        <v>1858538.6907602411</v>
      </c>
      <c r="G26" s="16"/>
      <c r="H26" s="19">
        <v>7480105.8182941955</v>
      </c>
      <c r="I26" s="19">
        <v>3488621.2242375328</v>
      </c>
      <c r="J26" s="19">
        <v>2411674.51811769</v>
      </c>
      <c r="K26" s="21">
        <v>2000929.543589266</v>
      </c>
      <c r="M26" s="18">
        <v>3140234.4468476688</v>
      </c>
      <c r="N26" s="19">
        <v>2121021.4087595423</v>
      </c>
      <c r="O26" s="19">
        <v>1702276.2499104966</v>
      </c>
      <c r="P26" s="19">
        <v>2468187.3461247124</v>
      </c>
      <c r="Q26" s="16"/>
      <c r="R26" s="19">
        <v>3210160.4831647761</v>
      </c>
      <c r="S26" s="19">
        <v>2048169.7079074585</v>
      </c>
      <c r="T26" s="19">
        <v>2073664.1789815177</v>
      </c>
      <c r="U26" s="21">
        <v>2339691.698309015</v>
      </c>
    </row>
    <row r="27" spans="1:21" x14ac:dyDescent="0.25">
      <c r="A27" s="14">
        <v>40513</v>
      </c>
      <c r="B27" s="15">
        <f t="shared" si="0"/>
        <v>2010</v>
      </c>
      <c r="C27" s="18">
        <v>9922375.3064596839</v>
      </c>
      <c r="D27" s="19">
        <v>3964992.8893388454</v>
      </c>
      <c r="E27" s="19">
        <v>3495675.8544001076</v>
      </c>
      <c r="F27" s="19">
        <v>3303925.4987547407</v>
      </c>
      <c r="G27" s="16"/>
      <c r="H27" s="19">
        <v>9227602.6944797505</v>
      </c>
      <c r="I27" s="19">
        <v>4197314.4830289437</v>
      </c>
      <c r="J27" s="19">
        <v>3645179.1274741124</v>
      </c>
      <c r="K27" s="21">
        <v>3077980.1770122619</v>
      </c>
      <c r="M27" s="18">
        <v>4447541.935306346</v>
      </c>
      <c r="N27" s="19">
        <v>2415816.1457492146</v>
      </c>
      <c r="O27" s="19">
        <v>2805956.2594319279</v>
      </c>
      <c r="P27" s="19">
        <v>3879315.773204376</v>
      </c>
      <c r="Q27" s="16"/>
      <c r="R27" s="19">
        <v>4262238.0815405762</v>
      </c>
      <c r="S27" s="19">
        <v>2595009.0670339586</v>
      </c>
      <c r="T27" s="19">
        <v>3139767.0075538089</v>
      </c>
      <c r="U27" s="21">
        <v>3598257.2334164521</v>
      </c>
    </row>
    <row r="28" spans="1:21" x14ac:dyDescent="0.25">
      <c r="A28" s="14">
        <v>40544</v>
      </c>
      <c r="B28" s="15">
        <f t="shared" si="0"/>
        <v>2011</v>
      </c>
      <c r="C28" s="18">
        <v>8219477.6436781241</v>
      </c>
      <c r="D28" s="19">
        <v>3650575.1296405713</v>
      </c>
      <c r="E28" s="19">
        <v>3479335.2111684619</v>
      </c>
      <c r="F28" s="19">
        <v>3250352.4116630177</v>
      </c>
      <c r="G28" s="16"/>
      <c r="H28" s="19">
        <v>8843951.0544542018</v>
      </c>
      <c r="I28" s="19">
        <v>3975014.997071004</v>
      </c>
      <c r="J28" s="19">
        <v>3725550.7007490126</v>
      </c>
      <c r="K28" s="21">
        <v>3190854.5562817836</v>
      </c>
      <c r="M28" s="18">
        <v>3802657.8035489442</v>
      </c>
      <c r="N28" s="19">
        <v>2359451.2666614642</v>
      </c>
      <c r="O28" s="19">
        <v>2942145.4188954001</v>
      </c>
      <c r="P28" s="19">
        <v>4062315.9579422879</v>
      </c>
      <c r="Q28" s="16"/>
      <c r="R28" s="19">
        <v>4147207.3920632089</v>
      </c>
      <c r="S28" s="19">
        <v>2589007.0724799316</v>
      </c>
      <c r="T28" s="19">
        <v>3213450.2774318731</v>
      </c>
      <c r="U28" s="21">
        <v>3686281.5744482144</v>
      </c>
    </row>
    <row r="29" spans="1:21" x14ac:dyDescent="0.25">
      <c r="A29" s="14">
        <v>40575</v>
      </c>
      <c r="B29" s="15">
        <f t="shared" si="0"/>
        <v>2011</v>
      </c>
      <c r="C29" s="18">
        <v>6848438.4948940678</v>
      </c>
      <c r="D29" s="19">
        <v>2985143.9408279937</v>
      </c>
      <c r="E29" s="19">
        <v>2892514.1645049071</v>
      </c>
      <c r="F29" s="19">
        <v>2694202.8144017593</v>
      </c>
      <c r="G29" s="16"/>
      <c r="H29" s="19">
        <v>6581643.5737472735</v>
      </c>
      <c r="I29" s="19">
        <v>3060220.5679255924</v>
      </c>
      <c r="J29" s="19">
        <v>2733183.0218195617</v>
      </c>
      <c r="K29" s="21">
        <v>2405357.1628991682</v>
      </c>
      <c r="M29" s="18">
        <v>3399434.6948448094</v>
      </c>
      <c r="N29" s="19">
        <v>2080615.3590070331</v>
      </c>
      <c r="O29" s="19">
        <v>2333791.3535178318</v>
      </c>
      <c r="P29" s="19">
        <v>3277257.0770089068</v>
      </c>
      <c r="Q29" s="16"/>
      <c r="R29" s="19">
        <v>3188806.9521001959</v>
      </c>
      <c r="S29" s="19">
        <v>2007881.4899222793</v>
      </c>
      <c r="T29" s="19">
        <v>2410996.6069561071</v>
      </c>
      <c r="U29" s="21">
        <v>2779858.2469381276</v>
      </c>
    </row>
    <row r="30" spans="1:21" x14ac:dyDescent="0.25">
      <c r="A30" s="14">
        <v>40603</v>
      </c>
      <c r="B30" s="15">
        <f t="shared" si="0"/>
        <v>2011</v>
      </c>
      <c r="C30" s="18">
        <v>6766473.6002290631</v>
      </c>
      <c r="D30" s="19">
        <v>2722427.8034038525</v>
      </c>
      <c r="E30" s="19">
        <v>2180264.4074075771</v>
      </c>
      <c r="F30" s="19">
        <v>1954318.8813938331</v>
      </c>
      <c r="G30" s="16"/>
      <c r="H30" s="19">
        <v>5996235.9640748203</v>
      </c>
      <c r="I30" s="19">
        <v>2772521.028055585</v>
      </c>
      <c r="J30" s="19">
        <v>2177836.2344122329</v>
      </c>
      <c r="K30" s="21">
        <v>1816565.124552239</v>
      </c>
      <c r="M30" s="18">
        <v>3044990.5669900407</v>
      </c>
      <c r="N30" s="19">
        <v>1735650.0682001982</v>
      </c>
      <c r="O30" s="19">
        <v>1697152.0424586544</v>
      </c>
      <c r="P30" s="19">
        <v>2207951.2212651209</v>
      </c>
      <c r="Q30" s="16"/>
      <c r="R30" s="19">
        <v>2799716.5210756157</v>
      </c>
      <c r="S30" s="19">
        <v>1792911.4520362893</v>
      </c>
      <c r="T30" s="19">
        <v>1821958.63165544</v>
      </c>
      <c r="U30" s="21">
        <v>2046050.2873080745</v>
      </c>
    </row>
    <row r="31" spans="1:21" x14ac:dyDescent="0.25">
      <c r="A31" s="14">
        <v>40634</v>
      </c>
      <c r="B31" s="15">
        <f t="shared" si="0"/>
        <v>2011</v>
      </c>
      <c r="C31" s="18">
        <v>4096218.6828901386</v>
      </c>
      <c r="D31" s="19">
        <v>1884499.5692221855</v>
      </c>
      <c r="E31" s="19">
        <v>985492.0874453939</v>
      </c>
      <c r="F31" s="19">
        <v>1123037.2667821925</v>
      </c>
      <c r="G31" s="16"/>
      <c r="H31" s="19">
        <v>4563157.8753433079</v>
      </c>
      <c r="I31" s="19">
        <v>2074562.8501753819</v>
      </c>
      <c r="J31" s="19">
        <v>1243713.6351589411</v>
      </c>
      <c r="K31" s="21">
        <v>1158884.1610244559</v>
      </c>
      <c r="M31" s="18">
        <v>2009212.2346706567</v>
      </c>
      <c r="N31" s="19">
        <v>1348147.6106782858</v>
      </c>
      <c r="O31" s="19">
        <v>857082.99788683373</v>
      </c>
      <c r="P31" s="19">
        <v>1436377.8281403759</v>
      </c>
      <c r="Q31" s="16"/>
      <c r="R31" s="19">
        <v>2114651.5565979527</v>
      </c>
      <c r="S31" s="19">
        <v>1358257.5697114835</v>
      </c>
      <c r="T31" s="19">
        <v>1074163.3316691495</v>
      </c>
      <c r="U31" s="21">
        <v>1325913.1950211425</v>
      </c>
    </row>
    <row r="32" spans="1:21" x14ac:dyDescent="0.25">
      <c r="A32" s="14">
        <v>40664</v>
      </c>
      <c r="B32" s="15">
        <f t="shared" si="0"/>
        <v>2011</v>
      </c>
      <c r="C32" s="18">
        <v>2908076.2060746839</v>
      </c>
      <c r="D32" s="19">
        <v>1164431.0011976643</v>
      </c>
      <c r="E32" s="19">
        <v>761047.80503551802</v>
      </c>
      <c r="F32" s="19">
        <v>740767.69520585611</v>
      </c>
      <c r="G32" s="16"/>
      <c r="H32" s="19">
        <v>2697998.6668973644</v>
      </c>
      <c r="I32" s="19">
        <v>1285173.5875338409</v>
      </c>
      <c r="J32" s="19">
        <v>651567.47082462371</v>
      </c>
      <c r="K32" s="21">
        <v>627881.61836294888</v>
      </c>
      <c r="M32" s="18">
        <v>1504422.9095059941</v>
      </c>
      <c r="N32" s="19">
        <v>906880.00707593863</v>
      </c>
      <c r="O32" s="19">
        <v>672988.3479140572</v>
      </c>
      <c r="P32" s="19">
        <v>961558.24707501684</v>
      </c>
      <c r="Q32" s="16"/>
      <c r="R32" s="19">
        <v>1393408.7497513848</v>
      </c>
      <c r="S32" s="19">
        <v>966792.1483872534</v>
      </c>
      <c r="T32" s="19">
        <v>670110.09503348742</v>
      </c>
      <c r="U32" s="21">
        <v>835061.71852466406</v>
      </c>
    </row>
    <row r="33" spans="1:21" x14ac:dyDescent="0.25">
      <c r="A33" s="14">
        <v>40695</v>
      </c>
      <c r="B33" s="15">
        <f t="shared" si="0"/>
        <v>2011</v>
      </c>
      <c r="C33" s="18">
        <v>2064529.2888691043</v>
      </c>
      <c r="D33" s="19">
        <v>905584.269397047</v>
      </c>
      <c r="E33" s="19">
        <v>538907.52891567978</v>
      </c>
      <c r="F33" s="19">
        <v>429140.09237573703</v>
      </c>
      <c r="G33" s="16"/>
      <c r="H33" s="19">
        <v>1834512.9975545693</v>
      </c>
      <c r="I33" s="19">
        <v>848336.92975314043</v>
      </c>
      <c r="J33" s="19">
        <v>371867.963533437</v>
      </c>
      <c r="K33" s="21">
        <v>340737.36153555539</v>
      </c>
      <c r="M33" s="18">
        <v>1219376.7512712367</v>
      </c>
      <c r="N33" s="19">
        <v>814301.21478617436</v>
      </c>
      <c r="O33" s="19">
        <v>562578.90858045279</v>
      </c>
      <c r="P33" s="19">
        <v>754153.79244682251</v>
      </c>
      <c r="Q33" s="16"/>
      <c r="R33" s="19">
        <v>964030.27087967389</v>
      </c>
      <c r="S33" s="19">
        <v>769177.26654148963</v>
      </c>
      <c r="T33" s="19">
        <v>490725.11128472257</v>
      </c>
      <c r="U33" s="21">
        <v>587228.46980289381</v>
      </c>
    </row>
    <row r="34" spans="1:21" x14ac:dyDescent="0.25">
      <c r="A34" s="14">
        <v>40725</v>
      </c>
      <c r="B34" s="15">
        <f t="shared" si="0"/>
        <v>2011</v>
      </c>
      <c r="C34" s="18">
        <v>1533461.7653458919</v>
      </c>
      <c r="D34" s="19">
        <v>709405.31783616717</v>
      </c>
      <c r="E34" s="19">
        <v>405721.58865436143</v>
      </c>
      <c r="F34" s="19">
        <v>324080.3281635794</v>
      </c>
      <c r="G34" s="16"/>
      <c r="H34" s="19">
        <v>1489518.5765355611</v>
      </c>
      <c r="I34" s="19">
        <v>690116.49050166644</v>
      </c>
      <c r="J34" s="19">
        <v>382377.51607008756</v>
      </c>
      <c r="K34" s="21">
        <v>351666.93383785157</v>
      </c>
      <c r="M34" s="18">
        <v>962360.62611383409</v>
      </c>
      <c r="N34" s="19">
        <v>682969.32708534121</v>
      </c>
      <c r="O34" s="19">
        <v>464678.29098027956</v>
      </c>
      <c r="P34" s="19">
        <v>622100.75582054514</v>
      </c>
      <c r="Q34" s="16"/>
      <c r="R34" s="19">
        <v>992285.91994786006</v>
      </c>
      <c r="S34" s="19">
        <v>698828.45619506063</v>
      </c>
      <c r="T34" s="19">
        <v>504860.41038582457</v>
      </c>
      <c r="U34" s="21">
        <v>605456.79408426781</v>
      </c>
    </row>
    <row r="35" spans="1:21" x14ac:dyDescent="0.25">
      <c r="A35" s="14">
        <v>40756</v>
      </c>
      <c r="B35" s="15">
        <f t="shared" si="0"/>
        <v>2011</v>
      </c>
      <c r="C35" s="18">
        <v>1542810.374502779</v>
      </c>
      <c r="D35" s="19">
        <v>684205.5247653937</v>
      </c>
      <c r="E35" s="19">
        <v>448266.5007862483</v>
      </c>
      <c r="F35" s="19">
        <v>343388.59994557907</v>
      </c>
      <c r="G35" s="16"/>
      <c r="H35" s="19">
        <v>1487892.6142569729</v>
      </c>
      <c r="I35" s="19">
        <v>689154.84331017535</v>
      </c>
      <c r="J35" s="19">
        <v>380891.99485847598</v>
      </c>
      <c r="K35" s="21">
        <v>350810.25434007362</v>
      </c>
      <c r="M35" s="18">
        <v>1062328.1460298758</v>
      </c>
      <c r="N35" s="19">
        <v>720507.7445253717</v>
      </c>
      <c r="O35" s="19">
        <v>546682.87438395713</v>
      </c>
      <c r="P35" s="19">
        <v>682127.23506079544</v>
      </c>
      <c r="Q35" s="16"/>
      <c r="R35" s="19">
        <v>987988.76438815496</v>
      </c>
      <c r="S35" s="19">
        <v>697952.36535988085</v>
      </c>
      <c r="T35" s="19">
        <v>502228.38517642434</v>
      </c>
      <c r="U35" s="21">
        <v>604110.83603887854</v>
      </c>
    </row>
    <row r="36" spans="1:21" x14ac:dyDescent="0.25">
      <c r="A36" s="14">
        <v>40787</v>
      </c>
      <c r="B36" s="15">
        <f t="shared" si="0"/>
        <v>2011</v>
      </c>
      <c r="C36" s="18">
        <v>1872069.7914587858</v>
      </c>
      <c r="D36" s="19">
        <v>799518.40705118794</v>
      </c>
      <c r="E36" s="19">
        <v>406860.94700060069</v>
      </c>
      <c r="F36" s="19">
        <v>334139.77911367267</v>
      </c>
      <c r="G36" s="16"/>
      <c r="H36" s="19">
        <v>1945014.7322654591</v>
      </c>
      <c r="I36" s="19">
        <v>880782.02041048824</v>
      </c>
      <c r="J36" s="19">
        <v>367703.89971943822</v>
      </c>
      <c r="K36" s="21">
        <v>339226.36075643607</v>
      </c>
      <c r="M36" s="18">
        <v>1103609.3381671743</v>
      </c>
      <c r="N36" s="19">
        <v>784856.93452333147</v>
      </c>
      <c r="O36" s="19">
        <v>720947.89767123898</v>
      </c>
      <c r="P36" s="19">
        <v>661099.23823014833</v>
      </c>
      <c r="Q36" s="16"/>
      <c r="R36" s="19">
        <v>1167570.0202647685</v>
      </c>
      <c r="S36" s="19">
        <v>860107.74850001663</v>
      </c>
      <c r="T36" s="19">
        <v>721268.27815946669</v>
      </c>
      <c r="U36" s="21">
        <v>811264.93672922743</v>
      </c>
    </row>
    <row r="37" spans="1:21" x14ac:dyDescent="0.25">
      <c r="A37" s="14">
        <v>40817</v>
      </c>
      <c r="B37" s="15">
        <f t="shared" si="0"/>
        <v>2011</v>
      </c>
      <c r="C37" s="18">
        <v>4192805.0791988047</v>
      </c>
      <c r="D37" s="19">
        <v>1832620.1487924745</v>
      </c>
      <c r="E37" s="19">
        <v>1099711.1300142838</v>
      </c>
      <c r="F37" s="19">
        <v>850006.17462309613</v>
      </c>
      <c r="G37" s="16"/>
      <c r="H37" s="19">
        <v>4222351.4300409062</v>
      </c>
      <c r="I37" s="19">
        <v>1899220.9556568798</v>
      </c>
      <c r="J37" s="19">
        <v>986301.15495540365</v>
      </c>
      <c r="K37" s="21">
        <v>831692.78095837915</v>
      </c>
      <c r="M37" s="18">
        <v>2131114.4779310492</v>
      </c>
      <c r="N37" s="19">
        <v>1406226.6977560217</v>
      </c>
      <c r="O37" s="19">
        <v>1143548.5085360862</v>
      </c>
      <c r="P37" s="19">
        <v>1519110.3152506496</v>
      </c>
      <c r="Q37" s="16"/>
      <c r="R37" s="19">
        <v>2022769.142039913</v>
      </c>
      <c r="S37" s="19">
        <v>1349531.087213248</v>
      </c>
      <c r="T37" s="19">
        <v>1088205.7573572386</v>
      </c>
      <c r="U37" s="21">
        <v>1360491.4995193416</v>
      </c>
    </row>
    <row r="38" spans="1:21" x14ac:dyDescent="0.25">
      <c r="A38" s="14">
        <v>40848</v>
      </c>
      <c r="B38" s="15">
        <f t="shared" si="0"/>
        <v>2011</v>
      </c>
      <c r="C38" s="18">
        <v>7248916.1380740432</v>
      </c>
      <c r="D38" s="19">
        <v>3126508.3827132136</v>
      </c>
      <c r="E38" s="19">
        <v>2278976.0437710364</v>
      </c>
      <c r="F38" s="19">
        <v>1928743.2538010832</v>
      </c>
      <c r="G38" s="16"/>
      <c r="H38" s="19">
        <v>7471043.326086551</v>
      </c>
      <c r="I38" s="19">
        <v>3457054.8612267259</v>
      </c>
      <c r="J38" s="19">
        <v>2418880.8844784792</v>
      </c>
      <c r="K38" s="21">
        <v>2040690.4597318261</v>
      </c>
      <c r="M38" s="18">
        <v>3155527.3643681309</v>
      </c>
      <c r="N38" s="19">
        <v>1900050.3024712242</v>
      </c>
      <c r="O38" s="19">
        <v>1818694.7054535523</v>
      </c>
      <c r="P38" s="19">
        <v>2391318.6632169602</v>
      </c>
      <c r="Q38" s="16"/>
      <c r="R38" s="19">
        <v>3206825.0262306556</v>
      </c>
      <c r="S38" s="19">
        <v>2089502.4208925508</v>
      </c>
      <c r="T38" s="19">
        <v>2010477.8256888359</v>
      </c>
      <c r="U38" s="21">
        <v>2350641.6583213098</v>
      </c>
    </row>
    <row r="39" spans="1:21" x14ac:dyDescent="0.25">
      <c r="A39" s="14">
        <v>40878</v>
      </c>
      <c r="B39" s="15">
        <f t="shared" si="0"/>
        <v>2011</v>
      </c>
      <c r="C39" s="18">
        <v>9534491.5184776075</v>
      </c>
      <c r="D39" s="19">
        <v>4134159.2170951571</v>
      </c>
      <c r="E39" s="19">
        <v>3282823.0772550409</v>
      </c>
      <c r="F39" s="19">
        <v>3258795.0519522545</v>
      </c>
      <c r="G39" s="16"/>
      <c r="H39" s="19">
        <v>9374571.8697335515</v>
      </c>
      <c r="I39" s="19">
        <v>4225520.5001906613</v>
      </c>
      <c r="J39" s="19">
        <v>3687764.1123092081</v>
      </c>
      <c r="K39" s="21">
        <v>3154319.4960972602</v>
      </c>
      <c r="M39" s="18">
        <v>4521890.2321796911</v>
      </c>
      <c r="N39" s="19">
        <v>2748024.9898227495</v>
      </c>
      <c r="O39" s="19">
        <v>2667653.5327901263</v>
      </c>
      <c r="P39" s="19">
        <v>3777783.5709696575</v>
      </c>
      <c r="Q39" s="16"/>
      <c r="R39" s="19">
        <v>4340382.2967561074</v>
      </c>
      <c r="S39" s="19">
        <v>2674214.3368171812</v>
      </c>
      <c r="T39" s="19">
        <v>3065985.162987452</v>
      </c>
      <c r="U39" s="21">
        <v>3631106.9939531214</v>
      </c>
    </row>
    <row r="40" spans="1:21" x14ac:dyDescent="0.25">
      <c r="A40" s="14">
        <v>40909</v>
      </c>
      <c r="B40" s="15">
        <f t="shared" si="0"/>
        <v>2012</v>
      </c>
      <c r="C40" s="18">
        <v>8041696.3412464149</v>
      </c>
      <c r="D40" s="19">
        <v>3466222.4296068079</v>
      </c>
      <c r="E40" s="19">
        <v>3829239.9905384444</v>
      </c>
      <c r="F40" s="19">
        <v>3159085.8340659584</v>
      </c>
      <c r="G40" s="16"/>
      <c r="H40" s="19">
        <v>8803013.1750981379</v>
      </c>
      <c r="I40" s="19">
        <v>3919146.1363148228</v>
      </c>
      <c r="J40" s="19">
        <v>3820645.5283534774</v>
      </c>
      <c r="K40" s="21">
        <v>3163204.4927684763</v>
      </c>
      <c r="M40" s="18">
        <v>3859364.4206069829</v>
      </c>
      <c r="N40" s="19">
        <v>2324176.4207760668</v>
      </c>
      <c r="O40" s="19">
        <v>2995979.8247484341</v>
      </c>
      <c r="P40" s="19">
        <v>3812541.0616781958</v>
      </c>
      <c r="Q40" s="16"/>
      <c r="R40" s="19">
        <v>4185644.9489309257</v>
      </c>
      <c r="S40" s="19">
        <v>2562903.8146593557</v>
      </c>
      <c r="T40" s="19">
        <v>3294299.631104406</v>
      </c>
      <c r="U40" s="21">
        <v>3767879.070355902</v>
      </c>
    </row>
    <row r="41" spans="1:21" x14ac:dyDescent="0.25">
      <c r="A41" s="14">
        <v>40940</v>
      </c>
      <c r="B41" s="15">
        <f t="shared" si="0"/>
        <v>2012</v>
      </c>
      <c r="C41" s="18">
        <v>7333129.7352068108</v>
      </c>
      <c r="D41" s="19">
        <v>3072834.1804062319</v>
      </c>
      <c r="E41" s="19">
        <v>2484655.0686228955</v>
      </c>
      <c r="F41" s="19">
        <v>2614907.8359187222</v>
      </c>
      <c r="G41" s="16"/>
      <c r="H41" s="19">
        <v>6665473.9538079472</v>
      </c>
      <c r="I41" s="19">
        <v>3057156.6352262422</v>
      </c>
      <c r="J41" s="19">
        <v>2786474.6619862085</v>
      </c>
      <c r="K41" s="21">
        <v>2434945.9689137768</v>
      </c>
      <c r="M41" s="18">
        <v>3485577.5878520105</v>
      </c>
      <c r="N41" s="19">
        <v>2049198.1497919464</v>
      </c>
      <c r="O41" s="19">
        <v>1990403.4879363335</v>
      </c>
      <c r="P41" s="19">
        <v>3030341.7911006715</v>
      </c>
      <c r="Q41" s="16"/>
      <c r="R41" s="19">
        <v>3273701.5055013336</v>
      </c>
      <c r="S41" s="19">
        <v>2012362.4403712146</v>
      </c>
      <c r="T41" s="19">
        <v>2500904.0801409171</v>
      </c>
      <c r="U41" s="21">
        <v>2907910.2153419554</v>
      </c>
    </row>
    <row r="42" spans="1:21" x14ac:dyDescent="0.25">
      <c r="A42" s="14">
        <v>40969</v>
      </c>
      <c r="B42" s="15">
        <f t="shared" si="0"/>
        <v>2012</v>
      </c>
      <c r="C42" s="18">
        <v>6065734.0857022433</v>
      </c>
      <c r="D42" s="19">
        <v>2606678.7024726868</v>
      </c>
      <c r="E42" s="19">
        <v>2111303.8717429326</v>
      </c>
      <c r="F42" s="19">
        <v>2081063.1299821902</v>
      </c>
      <c r="G42" s="16"/>
      <c r="H42" s="19">
        <v>6030671.8935757903</v>
      </c>
      <c r="I42" s="19">
        <v>2741580.2754798695</v>
      </c>
      <c r="J42" s="19">
        <v>2251550.9199962504</v>
      </c>
      <c r="K42" s="21">
        <v>1848724.8564296043</v>
      </c>
      <c r="M42" s="18">
        <v>2810685.8349254047</v>
      </c>
      <c r="N42" s="19">
        <v>1725192.8125646026</v>
      </c>
      <c r="O42" s="19">
        <v>1657265.3753171542</v>
      </c>
      <c r="P42" s="19">
        <v>2335150.8724477701</v>
      </c>
      <c r="Q42" s="16"/>
      <c r="R42" s="19">
        <v>2843089.5111557413</v>
      </c>
      <c r="S42" s="19">
        <v>1773364.9261535818</v>
      </c>
      <c r="T42" s="19">
        <v>1936930.7781510893</v>
      </c>
      <c r="U42" s="21">
        <v>2152035.0346402456</v>
      </c>
    </row>
    <row r="43" spans="1:21" x14ac:dyDescent="0.25">
      <c r="A43" s="14">
        <v>41000</v>
      </c>
      <c r="B43" s="15">
        <f t="shared" si="0"/>
        <v>2012</v>
      </c>
      <c r="C43" s="18">
        <v>4312640.2065415792</v>
      </c>
      <c r="D43" s="19">
        <v>2012127.7518436478</v>
      </c>
      <c r="E43" s="19">
        <v>1261457.9824010546</v>
      </c>
      <c r="F43" s="19">
        <v>1273177.3714232584</v>
      </c>
      <c r="G43" s="16"/>
      <c r="H43" s="19">
        <v>4444856.6988390516</v>
      </c>
      <c r="I43" s="19">
        <v>2023568.8224963455</v>
      </c>
      <c r="J43" s="19">
        <v>1236211.3930890462</v>
      </c>
      <c r="K43" s="21">
        <v>1136860.3526309449</v>
      </c>
      <c r="M43" s="18">
        <v>1981970.2010349552</v>
      </c>
      <c r="N43" s="19">
        <v>1299322.5573716122</v>
      </c>
      <c r="O43" s="19">
        <v>968081.1256866341</v>
      </c>
      <c r="P43" s="19">
        <v>1424681.6350699142</v>
      </c>
      <c r="Q43" s="16"/>
      <c r="R43" s="19">
        <v>2089965.6218065312</v>
      </c>
      <c r="S43" s="19">
        <v>1320262.8020452054</v>
      </c>
      <c r="T43" s="19">
        <v>1139031.8895520777</v>
      </c>
      <c r="U43" s="21">
        <v>1366113.0923503006</v>
      </c>
    </row>
    <row r="44" spans="1:21" x14ac:dyDescent="0.25">
      <c r="A44" s="14">
        <v>41030</v>
      </c>
      <c r="B44" s="15">
        <f t="shared" si="0"/>
        <v>2012</v>
      </c>
      <c r="C44" s="18">
        <v>2588270.6702377489</v>
      </c>
      <c r="D44" s="19">
        <v>1143136.5023159278</v>
      </c>
      <c r="E44" s="19">
        <v>625032.0275027242</v>
      </c>
      <c r="F44" s="19">
        <v>624192.24372535804</v>
      </c>
      <c r="G44" s="16"/>
      <c r="H44" s="19">
        <v>2636997.5834094896</v>
      </c>
      <c r="I44" s="19">
        <v>1237270.4898007694</v>
      </c>
      <c r="J44" s="19">
        <v>654222.57400113216</v>
      </c>
      <c r="K44" s="21">
        <v>619352.66914291307</v>
      </c>
      <c r="M44" s="18">
        <v>1424388.5301447788</v>
      </c>
      <c r="N44" s="19">
        <v>905599.26907973818</v>
      </c>
      <c r="O44" s="19">
        <v>618317.73920185375</v>
      </c>
      <c r="P44" s="19">
        <v>865075.24094386131</v>
      </c>
      <c r="Q44" s="16"/>
      <c r="R44" s="19">
        <v>1422879.5415923831</v>
      </c>
      <c r="S44" s="19">
        <v>942268.43300715834</v>
      </c>
      <c r="T44" s="19">
        <v>759710.85108129715</v>
      </c>
      <c r="U44" s="21">
        <v>898470.18062747794</v>
      </c>
    </row>
    <row r="45" spans="1:21" x14ac:dyDescent="0.25">
      <c r="A45" s="14">
        <v>41061</v>
      </c>
      <c r="B45" s="15">
        <f t="shared" si="0"/>
        <v>2012</v>
      </c>
      <c r="C45" s="18">
        <v>1940291.500659449</v>
      </c>
      <c r="D45" s="19">
        <v>841217.8092076329</v>
      </c>
      <c r="E45" s="19">
        <v>543616.29169824871</v>
      </c>
      <c r="F45" s="19">
        <v>442571.81138548692</v>
      </c>
      <c r="G45" s="16"/>
      <c r="H45" s="19">
        <v>1872568.2792956412</v>
      </c>
      <c r="I45" s="19">
        <v>849178.49037890683</v>
      </c>
      <c r="J45" s="19">
        <v>381225.723551595</v>
      </c>
      <c r="K45" s="21">
        <v>341047.64825862536</v>
      </c>
      <c r="M45" s="18">
        <v>1276402.9461370015</v>
      </c>
      <c r="N45" s="19">
        <v>765543.68746259145</v>
      </c>
      <c r="O45" s="19">
        <v>596258.2386054825</v>
      </c>
      <c r="P45" s="19">
        <v>751620.2428693024</v>
      </c>
      <c r="Q45" s="16"/>
      <c r="R45" s="19">
        <v>1044292.2751293401</v>
      </c>
      <c r="S45" s="19">
        <v>765894.34883436142</v>
      </c>
      <c r="T45" s="19">
        <v>587757.12998296216</v>
      </c>
      <c r="U45" s="21">
        <v>665871.30558041658</v>
      </c>
    </row>
    <row r="46" spans="1:21" x14ac:dyDescent="0.25">
      <c r="A46" s="14">
        <v>41091</v>
      </c>
      <c r="B46" s="15">
        <f t="shared" si="0"/>
        <v>2012</v>
      </c>
      <c r="C46" s="18">
        <v>1385291.4961026183</v>
      </c>
      <c r="D46" s="19">
        <v>610010.949406876</v>
      </c>
      <c r="E46" s="19">
        <v>366923.38329875475</v>
      </c>
      <c r="F46" s="19">
        <v>268514.17119175097</v>
      </c>
      <c r="G46" s="16"/>
      <c r="H46" s="19">
        <v>1519188.4050961132</v>
      </c>
      <c r="I46" s="19">
        <v>683588.44088868273</v>
      </c>
      <c r="J46" s="19">
        <v>391518.65118337359</v>
      </c>
      <c r="K46" s="21">
        <v>349941.73617487535</v>
      </c>
      <c r="M46" s="18">
        <v>876789.7459033702</v>
      </c>
      <c r="N46" s="19">
        <v>561821.41402548412</v>
      </c>
      <c r="O46" s="19">
        <v>408141.99184246693</v>
      </c>
      <c r="P46" s="19">
        <v>525259.84822867881</v>
      </c>
      <c r="Q46" s="16"/>
      <c r="R46" s="19">
        <v>1076567.0209024246</v>
      </c>
      <c r="S46" s="19">
        <v>696636.01073015167</v>
      </c>
      <c r="T46" s="19">
        <v>604533.83322962082</v>
      </c>
      <c r="U46" s="21">
        <v>686986.32889694336</v>
      </c>
    </row>
    <row r="47" spans="1:21" x14ac:dyDescent="0.25">
      <c r="A47" s="14">
        <v>41122</v>
      </c>
      <c r="B47" s="15">
        <f t="shared" si="0"/>
        <v>2012</v>
      </c>
      <c r="C47" s="18">
        <v>1791720.6122806915</v>
      </c>
      <c r="D47" s="19">
        <v>764169.6061518871</v>
      </c>
      <c r="E47" s="19">
        <v>504060.00251749257</v>
      </c>
      <c r="F47" s="19">
        <v>370869.779049929</v>
      </c>
      <c r="G47" s="16"/>
      <c r="H47" s="19">
        <v>1517858.9689044615</v>
      </c>
      <c r="I47" s="19">
        <v>683245.46530790464</v>
      </c>
      <c r="J47" s="19">
        <v>389338.61131029279</v>
      </c>
      <c r="K47" s="21">
        <v>348913.14988329046</v>
      </c>
      <c r="M47" s="18">
        <v>1194146.9381504767</v>
      </c>
      <c r="N47" s="19">
        <v>830481.88833683892</v>
      </c>
      <c r="O47" s="19">
        <v>631328.23053999606</v>
      </c>
      <c r="P47" s="19">
        <v>752773.94297268847</v>
      </c>
      <c r="Q47" s="16"/>
      <c r="R47" s="19">
        <v>1072534.0715572909</v>
      </c>
      <c r="S47" s="19">
        <v>693425.03393650753</v>
      </c>
      <c r="T47" s="19">
        <v>602942.63261573436</v>
      </c>
      <c r="U47" s="21">
        <v>686534.28384367458</v>
      </c>
    </row>
    <row r="48" spans="1:21" x14ac:dyDescent="0.25">
      <c r="A48" s="14">
        <v>41153</v>
      </c>
      <c r="B48" s="15">
        <f t="shared" si="0"/>
        <v>2012</v>
      </c>
      <c r="C48" s="18">
        <v>1632994.0184827114</v>
      </c>
      <c r="D48" s="19">
        <v>752293.57686152402</v>
      </c>
      <c r="E48" s="19">
        <v>446102.55455863953</v>
      </c>
      <c r="F48" s="19">
        <v>333200.37669860502</v>
      </c>
      <c r="G48" s="16"/>
      <c r="H48" s="19">
        <v>1944428.2495526588</v>
      </c>
      <c r="I48" s="19">
        <v>867422.24708010862</v>
      </c>
      <c r="J48" s="19">
        <v>375749.69037457852</v>
      </c>
      <c r="K48" s="21">
        <v>337913.4642228022</v>
      </c>
      <c r="M48" s="18">
        <v>1050663.6579871562</v>
      </c>
      <c r="N48" s="19">
        <v>758472.54962940153</v>
      </c>
      <c r="O48" s="19">
        <v>739439.14517757925</v>
      </c>
      <c r="P48" s="19">
        <v>841877.30034399475</v>
      </c>
      <c r="Q48" s="16"/>
      <c r="R48" s="19">
        <v>1239200.341203993</v>
      </c>
      <c r="S48" s="19">
        <v>848385.94856106222</v>
      </c>
      <c r="T48" s="19">
        <v>821263.11328418797</v>
      </c>
      <c r="U48" s="21">
        <v>883270.97625224735</v>
      </c>
    </row>
    <row r="49" spans="1:21" x14ac:dyDescent="0.25">
      <c r="A49" s="14">
        <v>41183</v>
      </c>
      <c r="B49" s="15">
        <f t="shared" si="0"/>
        <v>2012</v>
      </c>
      <c r="C49" s="18">
        <v>4207203.9249211801</v>
      </c>
      <c r="D49" s="19">
        <v>1759294.4281104512</v>
      </c>
      <c r="E49" s="19">
        <v>1066508.2424589188</v>
      </c>
      <c r="F49" s="19">
        <v>820252.97331241914</v>
      </c>
      <c r="G49" s="16"/>
      <c r="H49" s="19">
        <v>4180475.5223948946</v>
      </c>
      <c r="I49" s="19">
        <v>1858975.4808180542</v>
      </c>
      <c r="J49" s="19">
        <v>996574.7278374444</v>
      </c>
      <c r="K49" s="21">
        <v>808605.22832415008</v>
      </c>
      <c r="M49" s="18">
        <v>2185240.9292213698</v>
      </c>
      <c r="N49" s="19">
        <v>1396138.0540553927</v>
      </c>
      <c r="O49" s="19">
        <v>879521.4862584786</v>
      </c>
      <c r="P49" s="19">
        <v>1564572.1348881654</v>
      </c>
      <c r="Q49" s="16"/>
      <c r="R49" s="19">
        <v>2074809.9214668521</v>
      </c>
      <c r="S49" s="19">
        <v>1320398.6606253623</v>
      </c>
      <c r="T49" s="19">
        <v>1141514.5798708352</v>
      </c>
      <c r="U49" s="21">
        <v>1444693.2065806214</v>
      </c>
    </row>
    <row r="50" spans="1:21" x14ac:dyDescent="0.25">
      <c r="A50" s="14">
        <v>41214</v>
      </c>
      <c r="B50" s="15">
        <f t="shared" si="0"/>
        <v>2012</v>
      </c>
      <c r="C50" s="18">
        <v>7300811.0941184936</v>
      </c>
      <c r="D50" s="19">
        <v>3074773.0755254282</v>
      </c>
      <c r="E50" s="19">
        <v>2110911.5405643708</v>
      </c>
      <c r="F50" s="19">
        <v>1917549.1659360607</v>
      </c>
      <c r="G50" s="16"/>
      <c r="H50" s="19">
        <v>7475026.865624547</v>
      </c>
      <c r="I50" s="19">
        <v>3407087.8333155997</v>
      </c>
      <c r="J50" s="19">
        <v>2367528.9090349637</v>
      </c>
      <c r="K50" s="21">
        <v>1979651.8751213872</v>
      </c>
      <c r="M50" s="18">
        <v>3807700.6702543087</v>
      </c>
      <c r="N50" s="19">
        <v>2256700.2460862081</v>
      </c>
      <c r="O50" s="19">
        <v>1958134.3460577591</v>
      </c>
      <c r="P50" s="19">
        <v>2665870.0185665321</v>
      </c>
      <c r="Q50" s="16"/>
      <c r="R50" s="19">
        <v>3337682.4826519778</v>
      </c>
      <c r="S50" s="19">
        <v>2092991.1687537755</v>
      </c>
      <c r="T50" s="19">
        <v>2077045.988372891</v>
      </c>
      <c r="U50" s="21">
        <v>2441471.6835962282</v>
      </c>
    </row>
    <row r="51" spans="1:21" x14ac:dyDescent="0.25">
      <c r="A51" s="14">
        <v>41244</v>
      </c>
      <c r="B51" s="15">
        <f t="shared" si="0"/>
        <v>2012</v>
      </c>
      <c r="C51" s="18">
        <v>9807425.0436291117</v>
      </c>
      <c r="D51" s="19">
        <v>4137424.9791418999</v>
      </c>
      <c r="E51" s="19">
        <v>4027082.0251599536</v>
      </c>
      <c r="F51" s="19">
        <v>3403847.4432519632</v>
      </c>
      <c r="G51" s="16"/>
      <c r="H51" s="19">
        <v>9510749.9756233897</v>
      </c>
      <c r="I51" s="19">
        <v>4244707.5795886815</v>
      </c>
      <c r="J51" s="19">
        <v>3753334.6365470299</v>
      </c>
      <c r="K51" s="21">
        <v>3154674.6430624588</v>
      </c>
      <c r="M51" s="18">
        <v>3928068.0877540894</v>
      </c>
      <c r="N51" s="19">
        <v>2272361.6787935365</v>
      </c>
      <c r="O51" s="19">
        <v>2797715.6790962704</v>
      </c>
      <c r="P51" s="19">
        <v>3482597.7788886502</v>
      </c>
      <c r="Q51" s="16"/>
      <c r="R51" s="19">
        <v>4461876.2495365655</v>
      </c>
      <c r="S51" s="19">
        <v>2664862.3148027221</v>
      </c>
      <c r="T51" s="19">
        <v>3172572.6321275076</v>
      </c>
      <c r="U51" s="21">
        <v>3733224.1256467379</v>
      </c>
    </row>
    <row r="52" spans="1:21" x14ac:dyDescent="0.25">
      <c r="A52" s="14">
        <v>41275</v>
      </c>
      <c r="B52" s="15">
        <f t="shared" si="0"/>
        <v>2013</v>
      </c>
      <c r="C52" s="18">
        <v>8317717.8311794251</v>
      </c>
      <c r="D52" s="19">
        <v>3990554.891100998</v>
      </c>
      <c r="E52" s="19">
        <v>3128772.2464323081</v>
      </c>
      <c r="F52" s="19">
        <v>3361793.4394869632</v>
      </c>
      <c r="G52" s="16"/>
      <c r="H52" s="19">
        <v>8820691.8794452958</v>
      </c>
      <c r="I52" s="19">
        <v>3923047.7980576418</v>
      </c>
      <c r="J52" s="19">
        <v>3911234.3318829346</v>
      </c>
      <c r="K52" s="21">
        <v>3218073.6503565591</v>
      </c>
      <c r="M52" s="18">
        <v>4014403.469067228</v>
      </c>
      <c r="N52" s="19">
        <v>2619652.8283411544</v>
      </c>
      <c r="O52" s="19">
        <v>2516653.3342683865</v>
      </c>
      <c r="P52" s="19">
        <v>4055463.318451961</v>
      </c>
      <c r="Q52" s="16"/>
      <c r="R52" s="19">
        <v>4210187.7621725043</v>
      </c>
      <c r="S52" s="19">
        <v>2590122.182854231</v>
      </c>
      <c r="T52" s="19">
        <v>3235539.4017158747</v>
      </c>
      <c r="U52" s="21">
        <v>3853856.8054542053</v>
      </c>
    </row>
    <row r="53" spans="1:21" x14ac:dyDescent="0.25">
      <c r="A53" s="14">
        <v>41306</v>
      </c>
      <c r="B53" s="15">
        <f t="shared" si="0"/>
        <v>2013</v>
      </c>
      <c r="C53" s="18">
        <v>7574748.2153381426</v>
      </c>
      <c r="D53" s="19">
        <v>3261320.0228431737</v>
      </c>
      <c r="E53" s="19">
        <v>3023418.2306873929</v>
      </c>
      <c r="F53" s="19">
        <v>2708063.7469646772</v>
      </c>
      <c r="G53" s="16"/>
      <c r="H53" s="19">
        <v>6732686.8164384952</v>
      </c>
      <c r="I53" s="19">
        <v>3048511.8653611299</v>
      </c>
      <c r="J53" s="19">
        <v>2951913.8673943537</v>
      </c>
      <c r="K53" s="21">
        <v>2502742.6539620394</v>
      </c>
      <c r="M53" s="18">
        <v>3557323.5920256032</v>
      </c>
      <c r="N53" s="19">
        <v>2104180.642795484</v>
      </c>
      <c r="O53" s="19">
        <v>2316618.0005944096</v>
      </c>
      <c r="P53" s="19">
        <v>3128177.5251990724</v>
      </c>
      <c r="Q53" s="16"/>
      <c r="R53" s="19">
        <v>3311316.4792010323</v>
      </c>
      <c r="S53" s="19">
        <v>2013142.7683007817</v>
      </c>
      <c r="T53" s="19">
        <v>2498159.7018264635</v>
      </c>
      <c r="U53" s="21">
        <v>2951392.6655491292</v>
      </c>
    </row>
    <row r="54" spans="1:21" x14ac:dyDescent="0.25">
      <c r="A54" s="14">
        <v>41334</v>
      </c>
      <c r="B54" s="15">
        <f t="shared" si="0"/>
        <v>2013</v>
      </c>
      <c r="C54" s="18">
        <v>5910880.2935402198</v>
      </c>
      <c r="D54" s="19">
        <v>2705013.3225354352</v>
      </c>
      <c r="E54" s="19">
        <v>2335335.3263641037</v>
      </c>
      <c r="F54" s="19">
        <v>2073202.6332127322</v>
      </c>
      <c r="G54" s="16"/>
      <c r="H54" s="19">
        <v>6062605.3827140396</v>
      </c>
      <c r="I54" s="19">
        <v>2744261.4950069808</v>
      </c>
      <c r="J54" s="19">
        <v>2387277.5383232464</v>
      </c>
      <c r="K54" s="21">
        <v>1923860.4994847481</v>
      </c>
      <c r="M54" s="18">
        <v>2682283.190001972</v>
      </c>
      <c r="N54" s="19">
        <v>1732146.8944441031</v>
      </c>
      <c r="O54" s="19">
        <v>1731820.9282380501</v>
      </c>
      <c r="P54" s="19">
        <v>2205253.5511594713</v>
      </c>
      <c r="Q54" s="16"/>
      <c r="R54" s="19">
        <v>2859612.1978775896</v>
      </c>
      <c r="S54" s="19">
        <v>1788980.122357067</v>
      </c>
      <c r="T54" s="19">
        <v>1943570.3622572043</v>
      </c>
      <c r="U54" s="21">
        <v>2193851.5952936001</v>
      </c>
    </row>
    <row r="55" spans="1:21" x14ac:dyDescent="0.25">
      <c r="A55" s="14">
        <v>41365</v>
      </c>
      <c r="B55" s="15">
        <f t="shared" si="0"/>
        <v>2013</v>
      </c>
      <c r="C55" s="18">
        <v>4070700.1497827382</v>
      </c>
      <c r="D55" s="19">
        <v>1951068.37937382</v>
      </c>
      <c r="E55" s="19">
        <v>1245907.9969029394</v>
      </c>
      <c r="F55" s="19">
        <v>1304274.8135424829</v>
      </c>
      <c r="G55" s="16"/>
      <c r="H55" s="19">
        <v>4373065.4272843264</v>
      </c>
      <c r="I55" s="19">
        <v>2004406.988964906</v>
      </c>
      <c r="J55" s="19">
        <v>1360950.6304514196</v>
      </c>
      <c r="K55" s="21">
        <v>1201683.8118227264</v>
      </c>
      <c r="M55" s="18">
        <v>1999610.3472580654</v>
      </c>
      <c r="N55" s="19">
        <v>1270423.9587979184</v>
      </c>
      <c r="O55" s="19">
        <v>1029707.8764666659</v>
      </c>
      <c r="P55" s="19">
        <v>1546134.5517654347</v>
      </c>
      <c r="Q55" s="16"/>
      <c r="R55" s="19">
        <v>2085556.4727502207</v>
      </c>
      <c r="S55" s="19">
        <v>1316617.5252236242</v>
      </c>
      <c r="T55" s="19">
        <v>1144799.6906172265</v>
      </c>
      <c r="U55" s="21">
        <v>1400385.4373116808</v>
      </c>
    </row>
    <row r="56" spans="1:21" x14ac:dyDescent="0.25">
      <c r="A56" s="14">
        <v>41395</v>
      </c>
      <c r="B56" s="15">
        <f t="shared" si="0"/>
        <v>2013</v>
      </c>
      <c r="C56" s="18">
        <v>2858733.6064020297</v>
      </c>
      <c r="D56" s="19">
        <v>1232757.9132989512</v>
      </c>
      <c r="E56" s="19">
        <v>794228.70899713994</v>
      </c>
      <c r="F56" s="19">
        <v>705515.94245993206</v>
      </c>
      <c r="G56" s="16"/>
      <c r="H56" s="19">
        <v>2664749.145962113</v>
      </c>
      <c r="I56" s="19">
        <v>1229317.6317284598</v>
      </c>
      <c r="J56" s="19">
        <v>770757.77456654038</v>
      </c>
      <c r="K56" s="21">
        <v>682725.06048568094</v>
      </c>
      <c r="M56" s="18">
        <v>1397734.2367122271</v>
      </c>
      <c r="N56" s="19">
        <v>885601.54776118428</v>
      </c>
      <c r="O56" s="19">
        <v>651313.23887205333</v>
      </c>
      <c r="P56" s="19">
        <v>865721.84459556139</v>
      </c>
      <c r="Q56" s="16"/>
      <c r="R56" s="19">
        <v>1439525.7530015016</v>
      </c>
      <c r="S56" s="19">
        <v>938115.58225907467</v>
      </c>
      <c r="T56" s="19">
        <v>771117.63516167901</v>
      </c>
      <c r="U56" s="21">
        <v>917190.94708097365</v>
      </c>
    </row>
    <row r="57" spans="1:21" x14ac:dyDescent="0.25">
      <c r="A57" s="14">
        <v>41426</v>
      </c>
      <c r="B57" s="15">
        <f t="shared" si="0"/>
        <v>2013</v>
      </c>
      <c r="C57" s="18">
        <v>1623303.1462305093</v>
      </c>
      <c r="D57" s="19">
        <v>792930.67963530705</v>
      </c>
      <c r="E57" s="19">
        <v>368299.79624883697</v>
      </c>
      <c r="F57" s="19">
        <v>295628.06510106998</v>
      </c>
      <c r="G57" s="16"/>
      <c r="H57" s="19">
        <v>1878183.7327994269</v>
      </c>
      <c r="I57" s="19">
        <v>852529.4384191368</v>
      </c>
      <c r="J57" s="19">
        <v>504209.10131927702</v>
      </c>
      <c r="K57" s="21">
        <v>395917.17521314282</v>
      </c>
      <c r="M57" s="18">
        <v>870796.58114286745</v>
      </c>
      <c r="N57" s="19">
        <v>655588.06857410155</v>
      </c>
      <c r="O57" s="19">
        <v>425882.37754634162</v>
      </c>
      <c r="P57" s="19">
        <v>526005.23555285204</v>
      </c>
      <c r="Q57" s="16"/>
      <c r="R57" s="19">
        <v>1094389.2062009692</v>
      </c>
      <c r="S57" s="19">
        <v>765741.60480684042</v>
      </c>
      <c r="T57" s="19">
        <v>600403.17569659441</v>
      </c>
      <c r="U57" s="21">
        <v>677154.05448155641</v>
      </c>
    </row>
    <row r="58" spans="1:21" x14ac:dyDescent="0.25">
      <c r="A58" s="14">
        <v>41456</v>
      </c>
      <c r="B58" s="15">
        <f t="shared" si="0"/>
        <v>2013</v>
      </c>
      <c r="C58" s="18">
        <v>1226117.984225679</v>
      </c>
      <c r="D58" s="19">
        <v>530617.48851100844</v>
      </c>
      <c r="E58" s="19">
        <v>376601.1985335846</v>
      </c>
      <c r="F58" s="19">
        <v>266905.32872972806</v>
      </c>
      <c r="G58" s="16"/>
      <c r="H58" s="19">
        <v>1518304.4773803623</v>
      </c>
      <c r="I58" s="19">
        <v>680514.66743973852</v>
      </c>
      <c r="J58" s="19">
        <v>521076.54387828219</v>
      </c>
      <c r="K58" s="21">
        <v>407918.14369004301</v>
      </c>
      <c r="M58" s="18">
        <v>827011.420262806</v>
      </c>
      <c r="N58" s="19">
        <v>535013.10731001233</v>
      </c>
      <c r="O58" s="19">
        <v>439983.13700150035</v>
      </c>
      <c r="P58" s="19">
        <v>579413.33542568132</v>
      </c>
      <c r="Q58" s="16"/>
      <c r="R58" s="19">
        <v>1128244.1903657895</v>
      </c>
      <c r="S58" s="19">
        <v>690477.0257076018</v>
      </c>
      <c r="T58" s="19">
        <v>619800.38861027255</v>
      </c>
      <c r="U58" s="21">
        <v>697636.34118261083</v>
      </c>
    </row>
    <row r="59" spans="1:21" x14ac:dyDescent="0.25">
      <c r="A59" s="14">
        <v>41487</v>
      </c>
      <c r="B59" s="15">
        <f t="shared" si="0"/>
        <v>2013</v>
      </c>
      <c r="C59" s="18">
        <v>1658524.3109878269</v>
      </c>
      <c r="D59" s="19">
        <v>750324.93920019281</v>
      </c>
      <c r="E59" s="19">
        <v>522263.6458805966</v>
      </c>
      <c r="F59" s="19">
        <v>366927.10393138375</v>
      </c>
      <c r="G59" s="16"/>
      <c r="H59" s="19">
        <v>1516381.6540369499</v>
      </c>
      <c r="I59" s="19">
        <v>678900.69481350598</v>
      </c>
      <c r="J59" s="19">
        <v>521726.6234148466</v>
      </c>
      <c r="K59" s="21">
        <v>406921.48971715383</v>
      </c>
      <c r="M59" s="18">
        <v>1156788.11339689</v>
      </c>
      <c r="N59" s="19">
        <v>791502.68718855013</v>
      </c>
      <c r="O59" s="19">
        <v>628577.84246466216</v>
      </c>
      <c r="P59" s="19">
        <v>769516.3569498976</v>
      </c>
      <c r="Q59" s="16"/>
      <c r="R59" s="19">
        <v>1125858.1394186269</v>
      </c>
      <c r="S59" s="19">
        <v>688465.2300031468</v>
      </c>
      <c r="T59" s="19">
        <v>617458.72876068112</v>
      </c>
      <c r="U59" s="21">
        <v>698493.44839185069</v>
      </c>
    </row>
    <row r="60" spans="1:21" x14ac:dyDescent="0.25">
      <c r="A60" s="14">
        <v>41518</v>
      </c>
      <c r="B60" s="15">
        <f t="shared" si="0"/>
        <v>2013</v>
      </c>
      <c r="C60" s="18">
        <v>1928478.4560375586</v>
      </c>
      <c r="D60" s="19">
        <v>694948.60059239098</v>
      </c>
      <c r="E60" s="19">
        <v>534981.63581550738</v>
      </c>
      <c r="F60" s="19">
        <v>385372.79403599713</v>
      </c>
      <c r="G60" s="16"/>
      <c r="H60" s="19">
        <v>1986146.1816495794</v>
      </c>
      <c r="I60" s="19">
        <v>861131.7718283264</v>
      </c>
      <c r="J60" s="19">
        <v>506769.42957656382</v>
      </c>
      <c r="K60" s="21">
        <v>396509.07815543696</v>
      </c>
      <c r="M60" s="18">
        <v>1106690.9238550649</v>
      </c>
      <c r="N60" s="19">
        <v>720230.49639319337</v>
      </c>
      <c r="O60" s="19">
        <v>651897.33574619959</v>
      </c>
      <c r="P60" s="19">
        <v>892867.84505984676</v>
      </c>
      <c r="Q60" s="16"/>
      <c r="R60" s="19">
        <v>1088847.4104527207</v>
      </c>
      <c r="S60" s="19">
        <v>841143.9519510786</v>
      </c>
      <c r="T60" s="19">
        <v>786440.1391021281</v>
      </c>
      <c r="U60" s="21">
        <v>904988.67027788772</v>
      </c>
    </row>
    <row r="61" spans="1:21" x14ac:dyDescent="0.25">
      <c r="A61" s="14">
        <v>41548</v>
      </c>
      <c r="B61" s="15">
        <f t="shared" si="0"/>
        <v>2013</v>
      </c>
      <c r="C61" s="18">
        <v>4312448.5090357028</v>
      </c>
      <c r="D61" s="19">
        <v>1881282.4691326413</v>
      </c>
      <c r="E61" s="19">
        <v>1044572.2864307675</v>
      </c>
      <c r="F61" s="19">
        <v>914630.06376034557</v>
      </c>
      <c r="G61" s="16"/>
      <c r="H61" s="19">
        <v>4169578.9176953351</v>
      </c>
      <c r="I61" s="19">
        <v>1847372.874739039</v>
      </c>
      <c r="J61" s="19">
        <v>1111581.2497610685</v>
      </c>
      <c r="K61" s="21">
        <v>870982.61685841263</v>
      </c>
      <c r="M61" s="18">
        <v>2038988.4384515653</v>
      </c>
      <c r="N61" s="19">
        <v>1276871.5961293872</v>
      </c>
      <c r="O61" s="19">
        <v>940091.60401217849</v>
      </c>
      <c r="P61" s="19">
        <v>1594911.3785721054</v>
      </c>
      <c r="Q61" s="16"/>
      <c r="R61" s="19">
        <v>2071220.9865659422</v>
      </c>
      <c r="S61" s="19">
        <v>1310134.9255078337</v>
      </c>
      <c r="T61" s="19">
        <v>1108647.4937691914</v>
      </c>
      <c r="U61" s="21">
        <v>1481277.287551051</v>
      </c>
    </row>
    <row r="62" spans="1:21" x14ac:dyDescent="0.25">
      <c r="A62" s="14">
        <v>41579</v>
      </c>
      <c r="B62" s="15">
        <f t="shared" si="0"/>
        <v>2013</v>
      </c>
      <c r="C62" s="18">
        <v>7492149.6308641117</v>
      </c>
      <c r="D62" s="19">
        <v>3576992.6449824767</v>
      </c>
      <c r="E62" s="19">
        <v>2295594.5922323195</v>
      </c>
      <c r="F62" s="19">
        <v>2060922.0964601696</v>
      </c>
      <c r="G62" s="16"/>
      <c r="H62" s="19">
        <v>7568046.8619550364</v>
      </c>
      <c r="I62" s="19">
        <v>3433201.3741053296</v>
      </c>
      <c r="J62" s="19">
        <v>2444196.2303019073</v>
      </c>
      <c r="K62" s="21">
        <v>2009318.2991113062</v>
      </c>
      <c r="M62" s="18">
        <v>3340748.6315689175</v>
      </c>
      <c r="N62" s="19">
        <v>2210649.4268980334</v>
      </c>
      <c r="O62" s="19">
        <v>1792632.8026205529</v>
      </c>
      <c r="P62" s="19">
        <v>2095574.3247887415</v>
      </c>
      <c r="Q62" s="16"/>
      <c r="R62" s="19">
        <v>3341588.6572239217</v>
      </c>
      <c r="S62" s="19">
        <v>2101075.4660217939</v>
      </c>
      <c r="T62" s="19">
        <v>2009098.0886294632</v>
      </c>
      <c r="U62" s="21">
        <v>2421528.7307355697</v>
      </c>
    </row>
    <row r="63" spans="1:21" x14ac:dyDescent="0.25">
      <c r="A63" s="14">
        <v>41609</v>
      </c>
      <c r="B63" s="15">
        <f t="shared" si="0"/>
        <v>2013</v>
      </c>
      <c r="C63" s="18">
        <v>9014429.1145935543</v>
      </c>
      <c r="D63" s="19">
        <v>4078478.863610676</v>
      </c>
      <c r="E63" s="19">
        <v>3806381.0934613468</v>
      </c>
      <c r="F63" s="19">
        <v>3298777.9660677454</v>
      </c>
      <c r="G63" s="16"/>
      <c r="H63" s="19">
        <v>9466131.7445509695</v>
      </c>
      <c r="I63" s="19">
        <v>4241892.6390695665</v>
      </c>
      <c r="J63" s="19">
        <v>3956698.9526202357</v>
      </c>
      <c r="K63" s="21">
        <v>3245034.7223544125</v>
      </c>
      <c r="M63" s="18">
        <v>2563332.476496832</v>
      </c>
      <c r="N63" s="19">
        <v>2245530.4117644364</v>
      </c>
      <c r="O63" s="19">
        <v>2445468.6867959006</v>
      </c>
      <c r="P63" s="19">
        <v>3272212.4742116565</v>
      </c>
      <c r="Q63" s="16"/>
      <c r="R63" s="19">
        <v>4260767.8179194294</v>
      </c>
      <c r="S63" s="19">
        <v>2636423.1147171645</v>
      </c>
      <c r="T63" s="19">
        <v>3135573.8799764886</v>
      </c>
      <c r="U63" s="21">
        <v>3716040.6992333801</v>
      </c>
    </row>
    <row r="64" spans="1:21" x14ac:dyDescent="0.25">
      <c r="A64" s="14">
        <v>41640</v>
      </c>
      <c r="B64" s="15">
        <f t="shared" si="0"/>
        <v>2014</v>
      </c>
      <c r="C64" s="18">
        <v>8238879.9216490705</v>
      </c>
      <c r="D64" s="19">
        <v>3637644.4198048841</v>
      </c>
      <c r="E64" s="19">
        <v>3647889.5493205707</v>
      </c>
      <c r="F64" s="19">
        <v>3338233.5037085805</v>
      </c>
      <c r="G64" s="16"/>
      <c r="H64" s="19">
        <v>8717636.1866605263</v>
      </c>
      <c r="I64" s="19">
        <v>3859151.2617154792</v>
      </c>
      <c r="J64" s="19">
        <v>3922543.7037865249</v>
      </c>
      <c r="K64" s="21">
        <v>3215877.1694585867</v>
      </c>
      <c r="M64" s="18">
        <v>4522109.54137915</v>
      </c>
      <c r="N64" s="19">
        <v>2734402.4646963901</v>
      </c>
      <c r="O64" s="19">
        <v>3213742.6441779477</v>
      </c>
      <c r="P64" s="19">
        <v>4602920.5869014077</v>
      </c>
      <c r="Q64" s="16"/>
      <c r="R64" s="19">
        <v>4195006.2452294603</v>
      </c>
      <c r="S64" s="19">
        <v>2564448.5612747935</v>
      </c>
      <c r="T64" s="19">
        <v>3092941.1501666917</v>
      </c>
      <c r="U64" s="21">
        <v>3943481.6620659139</v>
      </c>
    </row>
    <row r="65" spans="1:21" x14ac:dyDescent="0.25">
      <c r="A65" s="14">
        <v>41671</v>
      </c>
      <c r="B65" s="15">
        <f t="shared" si="0"/>
        <v>2014</v>
      </c>
      <c r="C65" s="18">
        <v>6722150.5214156192</v>
      </c>
      <c r="D65" s="19">
        <v>3032676.5128974523</v>
      </c>
      <c r="E65" s="19">
        <v>2923627.620096019</v>
      </c>
      <c r="F65" s="19">
        <v>2626440.5269720405</v>
      </c>
      <c r="G65" s="16"/>
      <c r="H65" s="19">
        <v>6851194.2702389853</v>
      </c>
      <c r="I65" s="19">
        <v>3082428.4212171147</v>
      </c>
      <c r="J65" s="19">
        <v>3013411.5864195987</v>
      </c>
      <c r="K65" s="21">
        <v>2589616.9409581455</v>
      </c>
      <c r="M65" s="18">
        <v>3134260.9688521437</v>
      </c>
      <c r="N65" s="19">
        <v>1986631.2867176177</v>
      </c>
      <c r="O65" s="19">
        <v>2264230.9960755929</v>
      </c>
      <c r="P65" s="19">
        <v>2999778.6154542547</v>
      </c>
      <c r="Q65" s="16"/>
      <c r="R65" s="19">
        <v>3343642.210967225</v>
      </c>
      <c r="S65" s="19">
        <v>2027119.1664821897</v>
      </c>
      <c r="T65" s="19">
        <v>2336529.6256785118</v>
      </c>
      <c r="U65" s="21">
        <v>3040867.6587988338</v>
      </c>
    </row>
    <row r="66" spans="1:21" x14ac:dyDescent="0.25">
      <c r="A66" s="14">
        <v>41699</v>
      </c>
      <c r="B66" s="15">
        <f t="shared" si="0"/>
        <v>2014</v>
      </c>
      <c r="C66" s="18">
        <v>5997018.7902568216</v>
      </c>
      <c r="D66" s="19">
        <v>2614930.3000570373</v>
      </c>
      <c r="E66" s="19">
        <v>2377425.7163979663</v>
      </c>
      <c r="F66" s="19">
        <v>1998369.6721897947</v>
      </c>
      <c r="G66" s="16"/>
      <c r="H66" s="19">
        <v>6192670.1513254736</v>
      </c>
      <c r="I66" s="19">
        <v>2779422.4440514529</v>
      </c>
      <c r="J66" s="19">
        <v>2419122.4951861971</v>
      </c>
      <c r="K66" s="21">
        <v>1966155.5608916266</v>
      </c>
      <c r="M66" s="18">
        <v>2714674.8567106444</v>
      </c>
      <c r="N66" s="19">
        <v>1682973.9599325552</v>
      </c>
      <c r="O66" s="19">
        <v>1780272.631956104</v>
      </c>
      <c r="P66" s="19">
        <v>2286846.3422856671</v>
      </c>
      <c r="Q66" s="16"/>
      <c r="R66" s="19">
        <v>2902059.2691247258</v>
      </c>
      <c r="S66" s="19">
        <v>1803087.84314356</v>
      </c>
      <c r="T66" s="19">
        <v>1761256.4767869751</v>
      </c>
      <c r="U66" s="21">
        <v>2258189.4527767799</v>
      </c>
    </row>
    <row r="67" spans="1:21" x14ac:dyDescent="0.25">
      <c r="A67" s="14">
        <v>41730</v>
      </c>
      <c r="B67" s="15">
        <f t="shared" si="0"/>
        <v>2014</v>
      </c>
      <c r="C67" s="18">
        <v>4094723.625553539</v>
      </c>
      <c r="D67" s="19">
        <v>1822726.9744570474</v>
      </c>
      <c r="E67" s="19">
        <v>1195839.0053181737</v>
      </c>
      <c r="F67" s="19">
        <v>1161199.6197611531</v>
      </c>
      <c r="G67" s="16"/>
      <c r="H67" s="19">
        <v>4407637.9883557186</v>
      </c>
      <c r="I67" s="19">
        <v>2016918.3545537894</v>
      </c>
      <c r="J67" s="19">
        <v>1372782.7149476216</v>
      </c>
      <c r="K67" s="21">
        <v>1230243.4600649395</v>
      </c>
      <c r="M67" s="18">
        <v>1379578.2404546516</v>
      </c>
      <c r="N67" s="19">
        <v>813251.48831497738</v>
      </c>
      <c r="O67" s="19">
        <v>709329.13345724205</v>
      </c>
      <c r="P67" s="19">
        <v>1050144.3598033935</v>
      </c>
      <c r="Q67" s="16"/>
      <c r="R67" s="19">
        <v>2047244.3644537949</v>
      </c>
      <c r="S67" s="19">
        <v>1284975.7935444925</v>
      </c>
      <c r="T67" s="19">
        <v>930908.9722092927</v>
      </c>
      <c r="U67" s="21">
        <v>1432970.5673684375</v>
      </c>
    </row>
    <row r="68" spans="1:21" x14ac:dyDescent="0.25">
      <c r="A68" s="14">
        <v>41760</v>
      </c>
      <c r="B68" s="15">
        <f t="shared" si="0"/>
        <v>2014</v>
      </c>
      <c r="C68" s="18">
        <v>2882469.6330420175</v>
      </c>
      <c r="D68" s="19">
        <v>1249072.3476752802</v>
      </c>
      <c r="E68" s="19">
        <v>827233.00987371535</v>
      </c>
      <c r="F68" s="19">
        <v>643698.31101084407</v>
      </c>
      <c r="G68" s="16"/>
      <c r="H68" s="19">
        <v>2712344.0700949645</v>
      </c>
      <c r="I68" s="19">
        <v>1240315.1561595714</v>
      </c>
      <c r="J68" s="19">
        <v>786150.52320877754</v>
      </c>
      <c r="K68" s="21">
        <v>705643.92293733708</v>
      </c>
      <c r="M68" s="18">
        <v>1411767.3150081004</v>
      </c>
      <c r="N68" s="19">
        <v>906590.62880954845</v>
      </c>
      <c r="O68" s="19">
        <v>689478.40212289745</v>
      </c>
      <c r="P68" s="19">
        <v>849662.13579140953</v>
      </c>
      <c r="Q68" s="16"/>
      <c r="R68" s="19">
        <v>1457568.2261436563</v>
      </c>
      <c r="S68" s="19">
        <v>933956.19644808373</v>
      </c>
      <c r="T68" s="19">
        <v>570759.79025107087</v>
      </c>
      <c r="U68" s="21">
        <v>960104.47718957008</v>
      </c>
    </row>
    <row r="69" spans="1:21" x14ac:dyDescent="0.25">
      <c r="A69" s="14">
        <v>41791</v>
      </c>
      <c r="B69" s="15">
        <f t="shared" ref="B69:B132" si="1">YEAR(A69)</f>
        <v>2014</v>
      </c>
      <c r="C69" s="18">
        <v>1780916.6495242193</v>
      </c>
      <c r="D69" s="19">
        <v>820002.33354490763</v>
      </c>
      <c r="E69" s="19">
        <v>447772.19958059007</v>
      </c>
      <c r="F69" s="19">
        <v>328876.80335700291</v>
      </c>
      <c r="G69" s="16"/>
      <c r="H69" s="19">
        <v>1884307.9930423989</v>
      </c>
      <c r="I69" s="19">
        <v>862251.10645547544</v>
      </c>
      <c r="J69" s="19">
        <v>505652.75717430026</v>
      </c>
      <c r="K69" s="21">
        <v>409795.79988795548</v>
      </c>
      <c r="M69" s="18">
        <v>840465.32399569941</v>
      </c>
      <c r="N69" s="19">
        <v>671120.84993267059</v>
      </c>
      <c r="O69" s="19">
        <v>491742.6711055382</v>
      </c>
      <c r="P69" s="19">
        <v>603022.33794852113</v>
      </c>
      <c r="Q69" s="16"/>
      <c r="R69" s="19">
        <v>1078019.4326726382</v>
      </c>
      <c r="S69" s="19">
        <v>758502.86505207606</v>
      </c>
      <c r="T69" s="19">
        <v>425862.71620539809</v>
      </c>
      <c r="U69" s="21">
        <v>717164.29560139938</v>
      </c>
    </row>
    <row r="70" spans="1:21" x14ac:dyDescent="0.25">
      <c r="A70" s="14">
        <v>41821</v>
      </c>
      <c r="B70" s="15">
        <f t="shared" si="1"/>
        <v>2014</v>
      </c>
      <c r="C70" s="18">
        <v>2157740.9328209003</v>
      </c>
      <c r="D70" s="19">
        <v>916785.33737860585</v>
      </c>
      <c r="E70" s="19">
        <v>654487.20225225703</v>
      </c>
      <c r="F70" s="19">
        <v>435661.52754823695</v>
      </c>
      <c r="G70" s="16"/>
      <c r="H70" s="19">
        <v>1573514.9418814278</v>
      </c>
      <c r="I70" s="19">
        <v>728367.39119429351</v>
      </c>
      <c r="J70" s="19">
        <v>522389.39007842011</v>
      </c>
      <c r="K70" s="21">
        <v>422228.94379205315</v>
      </c>
      <c r="M70" s="18">
        <v>1289232.0843335751</v>
      </c>
      <c r="N70" s="19">
        <v>886593.21384603856</v>
      </c>
      <c r="O70" s="19">
        <v>751718.25009765569</v>
      </c>
      <c r="P70" s="19">
        <v>906249.45172273065</v>
      </c>
      <c r="Q70" s="16"/>
      <c r="R70" s="19">
        <v>1111147.1912435901</v>
      </c>
      <c r="S70" s="19">
        <v>685567.25318909518</v>
      </c>
      <c r="T70" s="19">
        <v>435091.99636994884</v>
      </c>
      <c r="U70" s="21">
        <v>740786.18261481624</v>
      </c>
    </row>
    <row r="71" spans="1:21" x14ac:dyDescent="0.25">
      <c r="A71" s="14">
        <v>41852</v>
      </c>
      <c r="B71" s="15">
        <f t="shared" si="1"/>
        <v>2014</v>
      </c>
      <c r="C71" s="18">
        <v>1300802.6995187863</v>
      </c>
      <c r="D71" s="19">
        <v>567289.50152159459</v>
      </c>
      <c r="E71" s="19">
        <v>411736.08123166714</v>
      </c>
      <c r="F71" s="19">
        <v>282561.71772795188</v>
      </c>
      <c r="G71" s="16"/>
      <c r="H71" s="19">
        <v>1573595.429608477</v>
      </c>
      <c r="I71" s="19">
        <v>728148.41715009615</v>
      </c>
      <c r="J71" s="19">
        <v>522744.76708349062</v>
      </c>
      <c r="K71" s="21">
        <v>422046.36324038811</v>
      </c>
      <c r="M71" s="18">
        <v>890769.29519748618</v>
      </c>
      <c r="N71" s="19">
        <v>621577.07457052986</v>
      </c>
      <c r="O71" s="19">
        <v>503714.42450433836</v>
      </c>
      <c r="P71" s="19">
        <v>617920.20572764566</v>
      </c>
      <c r="Q71" s="16"/>
      <c r="R71" s="19">
        <v>1109627.1540462663</v>
      </c>
      <c r="S71" s="19">
        <v>684708.86347308208</v>
      </c>
      <c r="T71" s="19">
        <v>431503.18643275119</v>
      </c>
      <c r="U71" s="21">
        <v>741036.69640670589</v>
      </c>
    </row>
    <row r="72" spans="1:21" x14ac:dyDescent="0.25">
      <c r="A72" s="14">
        <v>41883</v>
      </c>
      <c r="B72" s="15">
        <f t="shared" si="1"/>
        <v>2014</v>
      </c>
      <c r="C72" s="18">
        <v>2160599.2171931453</v>
      </c>
      <c r="D72" s="19">
        <v>734685.71442008368</v>
      </c>
      <c r="E72" s="19">
        <v>537046.60172097106</v>
      </c>
      <c r="F72" s="19">
        <v>386162.80004048283</v>
      </c>
      <c r="G72" s="16"/>
      <c r="H72" s="19">
        <v>2012430.532362764</v>
      </c>
      <c r="I72" s="19">
        <v>706046.80819647515</v>
      </c>
      <c r="J72" s="19">
        <v>507443.97191759915</v>
      </c>
      <c r="K72" s="21">
        <v>410924.27143856883</v>
      </c>
      <c r="M72" s="18">
        <v>1133852.2383536904</v>
      </c>
      <c r="N72" s="19">
        <v>892176.36327693495</v>
      </c>
      <c r="O72" s="19">
        <v>655632.56813812652</v>
      </c>
      <c r="P72" s="19">
        <v>1000164.0704312392</v>
      </c>
      <c r="Q72" s="16"/>
      <c r="R72" s="19">
        <v>1074511.6545249682</v>
      </c>
      <c r="S72" s="19">
        <v>831310.95173161058</v>
      </c>
      <c r="T72" s="19">
        <v>414273.2107486577</v>
      </c>
      <c r="U72" s="21">
        <v>952971.54319026368</v>
      </c>
    </row>
    <row r="73" spans="1:21" x14ac:dyDescent="0.25">
      <c r="A73" s="14">
        <v>41913</v>
      </c>
      <c r="B73" s="15">
        <f t="shared" si="1"/>
        <v>2014</v>
      </c>
      <c r="C73" s="18">
        <v>4088689.173414439</v>
      </c>
      <c r="D73" s="19">
        <v>1696144.6255269386</v>
      </c>
      <c r="E73" s="19">
        <v>1151115.9572962066</v>
      </c>
      <c r="F73" s="19">
        <v>755785.87644259096</v>
      </c>
      <c r="G73" s="16"/>
      <c r="H73" s="19">
        <v>4148656.536224125</v>
      </c>
      <c r="I73" s="19">
        <v>1881319.7853795572</v>
      </c>
      <c r="J73" s="19">
        <v>1140899.8813278426</v>
      </c>
      <c r="K73" s="21">
        <v>896731.98414273467</v>
      </c>
      <c r="M73" s="18">
        <v>1968896.5859660753</v>
      </c>
      <c r="N73" s="19">
        <v>1256554.1625969615</v>
      </c>
      <c r="O73" s="19">
        <v>1192551.6339062457</v>
      </c>
      <c r="P73" s="19">
        <v>1579154.9977970787</v>
      </c>
      <c r="Q73" s="16"/>
      <c r="R73" s="19">
        <v>2111705.1025585923</v>
      </c>
      <c r="S73" s="19">
        <v>1304929.1277936529</v>
      </c>
      <c r="T73" s="19">
        <v>930660.99762471311</v>
      </c>
      <c r="U73" s="21">
        <v>1547439.2382362187</v>
      </c>
    </row>
    <row r="74" spans="1:21" x14ac:dyDescent="0.25">
      <c r="A74" s="14">
        <v>41944</v>
      </c>
      <c r="B74" s="15">
        <f t="shared" si="1"/>
        <v>2014</v>
      </c>
      <c r="C74" s="18">
        <v>8891661.2162363417</v>
      </c>
      <c r="D74" s="19">
        <v>4131192.3675697278</v>
      </c>
      <c r="E74" s="19">
        <v>2127268.6319708782</v>
      </c>
      <c r="F74" s="19">
        <v>2271109.2328834916</v>
      </c>
      <c r="G74" s="16"/>
      <c r="H74" s="19">
        <v>7797842.3532555429</v>
      </c>
      <c r="I74" s="19">
        <v>3515150.3930835538</v>
      </c>
      <c r="J74" s="19">
        <v>2433626.0638048509</v>
      </c>
      <c r="K74" s="21">
        <v>2072315.1462839905</v>
      </c>
      <c r="M74" s="18">
        <v>3695995.5969124241</v>
      </c>
      <c r="N74" s="19">
        <v>2384459.9170341738</v>
      </c>
      <c r="O74" s="19">
        <v>1759191.9120101186</v>
      </c>
      <c r="P74" s="19">
        <v>3093834.2511453708</v>
      </c>
      <c r="Q74" s="16"/>
      <c r="R74" s="19">
        <v>3414245.8288093563</v>
      </c>
      <c r="S74" s="19">
        <v>2129094.2780125318</v>
      </c>
      <c r="T74" s="19">
        <v>1821186.593972933</v>
      </c>
      <c r="U74" s="21">
        <v>2563933.0596277192</v>
      </c>
    </row>
    <row r="75" spans="1:21" x14ac:dyDescent="0.25">
      <c r="A75" s="14">
        <v>41974</v>
      </c>
      <c r="B75" s="15">
        <f t="shared" si="1"/>
        <v>2014</v>
      </c>
      <c r="C75" s="18">
        <v>8854920.1581170578</v>
      </c>
      <c r="D75" s="19">
        <v>3779987.8036037339</v>
      </c>
      <c r="E75" s="19">
        <v>3927088.4687160985</v>
      </c>
      <c r="F75" s="19">
        <v>3311946.7782350597</v>
      </c>
      <c r="G75" s="16"/>
      <c r="H75" s="19">
        <v>9430120.5380258914</v>
      </c>
      <c r="I75" s="19">
        <v>4227617.3786107739</v>
      </c>
      <c r="J75" s="19">
        <v>3999884.2380737839</v>
      </c>
      <c r="K75" s="21">
        <v>3253833.2519656932</v>
      </c>
      <c r="M75" s="18">
        <v>3870688.6682057073</v>
      </c>
      <c r="N75" s="19">
        <v>2383609.9262882783</v>
      </c>
      <c r="O75" s="19">
        <v>3164258.1068127849</v>
      </c>
      <c r="P75" s="19">
        <v>3892763.8117559785</v>
      </c>
      <c r="Q75" s="16"/>
      <c r="R75" s="19">
        <v>4196372.1755053625</v>
      </c>
      <c r="S75" s="19">
        <v>2594893.4545799275</v>
      </c>
      <c r="T75" s="19">
        <v>2950251.4930186495</v>
      </c>
      <c r="U75" s="21">
        <v>3760109.0871596909</v>
      </c>
    </row>
    <row r="76" spans="1:21" x14ac:dyDescent="0.25">
      <c r="A76" s="14">
        <v>42005</v>
      </c>
      <c r="B76" s="15">
        <f t="shared" si="1"/>
        <v>2015</v>
      </c>
      <c r="C76" s="18">
        <v>9261500.5790956393</v>
      </c>
      <c r="D76" s="19">
        <v>4132670.6349702021</v>
      </c>
      <c r="E76" s="19">
        <v>3672886.0426344094</v>
      </c>
      <c r="F76" s="19">
        <v>3319248.0806361153</v>
      </c>
      <c r="G76" s="16"/>
      <c r="H76" s="19">
        <v>8605153.2748705428</v>
      </c>
      <c r="I76" s="19">
        <v>3824317.6675622538</v>
      </c>
      <c r="J76" s="19">
        <v>3919207.7708313325</v>
      </c>
      <c r="K76" s="21">
        <v>3221657.0780753824</v>
      </c>
      <c r="M76" s="18">
        <v>4244380.5475391531</v>
      </c>
      <c r="N76" s="19">
        <v>2651064.6972129736</v>
      </c>
      <c r="O76" s="19">
        <v>2872572.0818569912</v>
      </c>
      <c r="P76" s="19">
        <v>3965616.8442543307</v>
      </c>
      <c r="Q76" s="16"/>
      <c r="R76" s="19">
        <v>4008203.2279178863</v>
      </c>
      <c r="S76" s="19">
        <v>2471085.6223204713</v>
      </c>
      <c r="T76" s="19">
        <v>3056553.4684692975</v>
      </c>
      <c r="U76" s="21">
        <v>3981561.5214261948</v>
      </c>
    </row>
    <row r="77" spans="1:21" x14ac:dyDescent="0.25">
      <c r="A77" s="14">
        <v>42036</v>
      </c>
      <c r="B77" s="15">
        <f t="shared" si="1"/>
        <v>2015</v>
      </c>
      <c r="C77" s="18">
        <v>6455095.6349694207</v>
      </c>
      <c r="D77" s="19">
        <v>3061037.2827017079</v>
      </c>
      <c r="E77" s="19">
        <v>3186691.1466845041</v>
      </c>
      <c r="F77" s="19">
        <v>2677748.7994669732</v>
      </c>
      <c r="G77" s="16"/>
      <c r="H77" s="19">
        <v>7130344.50943691</v>
      </c>
      <c r="I77" s="19">
        <v>3184229.4741411256</v>
      </c>
      <c r="J77" s="19">
        <v>3125606.0059145498</v>
      </c>
      <c r="K77" s="21">
        <v>2658753.9392731749</v>
      </c>
      <c r="M77" s="18">
        <v>2950091.4449256915</v>
      </c>
      <c r="N77" s="19">
        <v>1969251.3659760591</v>
      </c>
      <c r="O77" s="19">
        <v>2475415.4739357308</v>
      </c>
      <c r="P77" s="19">
        <v>3162755.5421348214</v>
      </c>
      <c r="Q77" s="16"/>
      <c r="R77" s="19">
        <v>3272297.9978007046</v>
      </c>
      <c r="S77" s="19">
        <v>2009699.1898821038</v>
      </c>
      <c r="T77" s="19">
        <v>2359133.1353910621</v>
      </c>
      <c r="U77" s="21">
        <v>3118571.0409128573</v>
      </c>
    </row>
    <row r="78" spans="1:21" x14ac:dyDescent="0.25">
      <c r="A78" s="14">
        <v>42064</v>
      </c>
      <c r="B78" s="15">
        <f t="shared" si="1"/>
        <v>2015</v>
      </c>
      <c r="C78" s="18">
        <v>5816262.99465313</v>
      </c>
      <c r="D78" s="19">
        <v>2708094.4696579501</v>
      </c>
      <c r="E78" s="19">
        <v>2588892.2328862054</v>
      </c>
      <c r="F78" s="19">
        <v>2073398.5408731445</v>
      </c>
      <c r="G78" s="16"/>
      <c r="H78" s="19">
        <v>6188423.2065681675</v>
      </c>
      <c r="I78" s="19">
        <v>2782276.8487841045</v>
      </c>
      <c r="J78" s="19">
        <v>2460228.271022635</v>
      </c>
      <c r="K78" s="21">
        <v>1983033.8815299901</v>
      </c>
      <c r="M78" s="18">
        <v>2443544.0765887275</v>
      </c>
      <c r="N78" s="19">
        <v>1570463.4754059408</v>
      </c>
      <c r="O78" s="19">
        <v>1818101.2364426265</v>
      </c>
      <c r="P78" s="19">
        <v>2229421.9492101585</v>
      </c>
      <c r="Q78" s="16"/>
      <c r="R78" s="19">
        <v>2742526.3823582968</v>
      </c>
      <c r="S78" s="19">
        <v>1731075.6818998225</v>
      </c>
      <c r="T78" s="19">
        <v>1742207.8074175355</v>
      </c>
      <c r="U78" s="21">
        <v>2281517.0131245721</v>
      </c>
    </row>
    <row r="79" spans="1:21" x14ac:dyDescent="0.25">
      <c r="A79" s="14">
        <v>42095</v>
      </c>
      <c r="B79" s="15">
        <f t="shared" si="1"/>
        <v>2015</v>
      </c>
      <c r="C79" s="18">
        <v>4162368.02543798</v>
      </c>
      <c r="D79" s="19">
        <v>1985058.2198188829</v>
      </c>
      <c r="E79" s="19">
        <v>1215499.7758544188</v>
      </c>
      <c r="F79" s="19">
        <v>1234938.0878197255</v>
      </c>
      <c r="G79" s="16"/>
      <c r="H79" s="19">
        <v>4353044.515844102</v>
      </c>
      <c r="I79" s="19">
        <v>1975125.0848425636</v>
      </c>
      <c r="J79" s="19">
        <v>1353480.2741022094</v>
      </c>
      <c r="K79" s="21">
        <v>1212358.3629482789</v>
      </c>
      <c r="M79" s="18">
        <v>2044567.3959382593</v>
      </c>
      <c r="N79" s="19">
        <v>1330501.7053970501</v>
      </c>
      <c r="O79" s="19">
        <v>1063959.3379260802</v>
      </c>
      <c r="P79" s="19">
        <v>1512574.9782830724</v>
      </c>
      <c r="Q79" s="16"/>
      <c r="R79" s="19">
        <v>1892921.8222789101</v>
      </c>
      <c r="S79" s="19">
        <v>1205614.7487324525</v>
      </c>
      <c r="T79" s="19">
        <v>901868.319383158</v>
      </c>
      <c r="U79" s="21">
        <v>1432781.5688969642</v>
      </c>
    </row>
    <row r="80" spans="1:21" x14ac:dyDescent="0.25">
      <c r="A80" s="14">
        <v>42125</v>
      </c>
      <c r="B80" s="15">
        <f t="shared" si="1"/>
        <v>2015</v>
      </c>
      <c r="C80" s="18">
        <v>2746430.4025459872</v>
      </c>
      <c r="D80" s="19">
        <v>1100117.1211770042</v>
      </c>
      <c r="E80" s="19">
        <v>818131.3294354137</v>
      </c>
      <c r="F80" s="19">
        <v>717610.07940611581</v>
      </c>
      <c r="G80" s="16"/>
      <c r="H80" s="19">
        <v>2761630.5494821169</v>
      </c>
      <c r="I80" s="19">
        <v>1243096.4351184666</v>
      </c>
      <c r="J80" s="19">
        <v>803704.50589333044</v>
      </c>
      <c r="K80" s="21">
        <v>718488.19422215642</v>
      </c>
      <c r="M80" s="18">
        <v>1332305.5417118259</v>
      </c>
      <c r="N80" s="19">
        <v>798620.73595240689</v>
      </c>
      <c r="O80" s="19">
        <v>589707.42084096884</v>
      </c>
      <c r="P80" s="19">
        <v>888856.62926381861</v>
      </c>
      <c r="Q80" s="16"/>
      <c r="R80" s="19">
        <v>1317604.624713616</v>
      </c>
      <c r="S80" s="19">
        <v>868003.71618079103</v>
      </c>
      <c r="T80" s="19">
        <v>449150.64705467137</v>
      </c>
      <c r="U80" s="21">
        <v>983196.8631739344</v>
      </c>
    </row>
    <row r="81" spans="1:21" x14ac:dyDescent="0.25">
      <c r="A81" s="14">
        <v>42156</v>
      </c>
      <c r="B81" s="15">
        <f t="shared" si="1"/>
        <v>2015</v>
      </c>
      <c r="C81" s="18">
        <v>1059434.7668173332</v>
      </c>
      <c r="D81" s="19">
        <v>491465.42489752092</v>
      </c>
      <c r="E81" s="19">
        <v>185552.20268995658</v>
      </c>
      <c r="F81" s="19">
        <v>133127.1791348019</v>
      </c>
      <c r="G81" s="16"/>
      <c r="H81" s="19">
        <v>1896458.5772688163</v>
      </c>
      <c r="I81" s="19">
        <v>836543.58593852085</v>
      </c>
      <c r="J81" s="19">
        <v>505193.65169107716</v>
      </c>
      <c r="K81" s="21">
        <v>395190.83514094929</v>
      </c>
      <c r="M81" s="18">
        <v>572738.50918196444</v>
      </c>
      <c r="N81" s="19">
        <v>460821.6377924463</v>
      </c>
      <c r="O81" s="19">
        <v>276404.29928855272</v>
      </c>
      <c r="P81" s="19">
        <v>344328.87197992828</v>
      </c>
      <c r="Q81" s="16"/>
      <c r="R81" s="19">
        <v>949004.34816619195</v>
      </c>
      <c r="S81" s="19">
        <v>685866.97041041823</v>
      </c>
      <c r="T81" s="19">
        <v>430056.97799163545</v>
      </c>
      <c r="U81" s="21">
        <v>710257.99951845419</v>
      </c>
    </row>
    <row r="82" spans="1:21" x14ac:dyDescent="0.25">
      <c r="A82" s="14">
        <v>42186</v>
      </c>
      <c r="B82" s="15">
        <f t="shared" si="1"/>
        <v>2015</v>
      </c>
      <c r="C82" s="18">
        <v>1359175.9937423249</v>
      </c>
      <c r="D82" s="19">
        <v>590239.94816176756</v>
      </c>
      <c r="E82" s="19">
        <v>453927.34739425738</v>
      </c>
      <c r="F82" s="19">
        <v>300220.7107016503</v>
      </c>
      <c r="G82" s="16"/>
      <c r="H82" s="19">
        <v>1522254.9056348086</v>
      </c>
      <c r="I82" s="19">
        <v>652188.94626328349</v>
      </c>
      <c r="J82" s="19">
        <v>522120.20704497508</v>
      </c>
      <c r="K82" s="21">
        <v>407401.53461975837</v>
      </c>
      <c r="M82" s="18">
        <v>1026866.2349848115</v>
      </c>
      <c r="N82" s="19">
        <v>677474.152643573</v>
      </c>
      <c r="O82" s="19">
        <v>567787.62138012052</v>
      </c>
      <c r="P82" s="19">
        <v>686831.99099149497</v>
      </c>
      <c r="Q82" s="16"/>
      <c r="R82" s="19">
        <v>977442.5755741375</v>
      </c>
      <c r="S82" s="19">
        <v>612036.97984385258</v>
      </c>
      <c r="T82" s="19">
        <v>440246.04357324773</v>
      </c>
      <c r="U82" s="21">
        <v>735801.99990635843</v>
      </c>
    </row>
    <row r="83" spans="1:21" x14ac:dyDescent="0.25">
      <c r="A83" s="14">
        <v>42217</v>
      </c>
      <c r="B83" s="15">
        <f t="shared" si="1"/>
        <v>2015</v>
      </c>
      <c r="C83" s="18">
        <v>855711.9676436946</v>
      </c>
      <c r="D83" s="19">
        <v>364805.64871175616</v>
      </c>
      <c r="E83" s="19">
        <v>271797.11087688943</v>
      </c>
      <c r="F83" s="19">
        <v>179707.27276765971</v>
      </c>
      <c r="G83" s="16"/>
      <c r="H83" s="19">
        <v>1522792.4250223914</v>
      </c>
      <c r="I83" s="19">
        <v>652769.04478425835</v>
      </c>
      <c r="J83" s="19">
        <v>523190.33293671662</v>
      </c>
      <c r="K83" s="21">
        <v>408628.11615948612</v>
      </c>
      <c r="M83" s="18">
        <v>594900.58501997497</v>
      </c>
      <c r="N83" s="19">
        <v>389654.59286943218</v>
      </c>
      <c r="O83" s="19">
        <v>361493.76739980583</v>
      </c>
      <c r="P83" s="19">
        <v>396831.05471078696</v>
      </c>
      <c r="Q83" s="16"/>
      <c r="R83" s="19">
        <v>974657.65113825351</v>
      </c>
      <c r="S83" s="19">
        <v>611643.60738168634</v>
      </c>
      <c r="T83" s="19">
        <v>436107.05467444344</v>
      </c>
      <c r="U83" s="21">
        <v>737536.83080581052</v>
      </c>
    </row>
    <row r="84" spans="1:21" x14ac:dyDescent="0.25">
      <c r="A84" s="14">
        <v>42248</v>
      </c>
      <c r="B84" s="15">
        <f t="shared" si="1"/>
        <v>2015</v>
      </c>
      <c r="C84" s="18">
        <v>1785124.6614855796</v>
      </c>
      <c r="D84" s="19">
        <v>740067.32524405187</v>
      </c>
      <c r="E84" s="19">
        <v>534766.9581557347</v>
      </c>
      <c r="F84" s="19">
        <v>371351.45834467927</v>
      </c>
      <c r="G84" s="16"/>
      <c r="H84" s="19">
        <v>1969115.2316328904</v>
      </c>
      <c r="I84" s="19">
        <v>823073.24211712007</v>
      </c>
      <c r="J84" s="19">
        <v>507712.6925870686</v>
      </c>
      <c r="K84" s="21">
        <v>397959.01381928107</v>
      </c>
      <c r="M84" s="18">
        <v>1100538.6767653888</v>
      </c>
      <c r="N84" s="19">
        <v>681026.50925163936</v>
      </c>
      <c r="O84" s="19">
        <v>640194.33612807794</v>
      </c>
      <c r="P84" s="19">
        <v>844218.35817732022</v>
      </c>
      <c r="Q84" s="16"/>
      <c r="R84" s="19">
        <v>941896.93978771835</v>
      </c>
      <c r="S84" s="19">
        <v>725915.8863781807</v>
      </c>
      <c r="T84" s="19">
        <v>418606.68047108903</v>
      </c>
      <c r="U84" s="21">
        <v>936170.53981255088</v>
      </c>
    </row>
    <row r="85" spans="1:21" x14ac:dyDescent="0.25">
      <c r="A85" s="14">
        <v>42278</v>
      </c>
      <c r="B85" s="15">
        <f t="shared" si="1"/>
        <v>2015</v>
      </c>
      <c r="C85" s="18">
        <v>4291084.7693543127</v>
      </c>
      <c r="D85" s="19">
        <v>2033425.6406343156</v>
      </c>
      <c r="E85" s="19">
        <v>1084242.1662376169</v>
      </c>
      <c r="F85" s="19">
        <v>863423.97547363362</v>
      </c>
      <c r="G85" s="16"/>
      <c r="H85" s="19">
        <v>4269331.6096741995</v>
      </c>
      <c r="I85" s="19">
        <v>1869938.029331598</v>
      </c>
      <c r="J85" s="19">
        <v>1144911.4167353215</v>
      </c>
      <c r="K85" s="21">
        <v>898317.10492917697</v>
      </c>
      <c r="M85" s="18">
        <v>2017379.6922176406</v>
      </c>
      <c r="N85" s="19">
        <v>1404949.7463495682</v>
      </c>
      <c r="O85" s="19">
        <v>1131368.5033127868</v>
      </c>
      <c r="P85" s="19">
        <v>1826990.4819664501</v>
      </c>
      <c r="Q85" s="16"/>
      <c r="R85" s="19">
        <v>1953632.4891037163</v>
      </c>
      <c r="S85" s="19">
        <v>1254505.7877074182</v>
      </c>
      <c r="T85" s="19">
        <v>908370.89007208718</v>
      </c>
      <c r="U85" s="21">
        <v>1588780.0049182435</v>
      </c>
    </row>
    <row r="86" spans="1:21" x14ac:dyDescent="0.25">
      <c r="A86" s="14">
        <v>42309</v>
      </c>
      <c r="B86" s="15">
        <f t="shared" si="1"/>
        <v>2015</v>
      </c>
      <c r="C86" s="18">
        <v>7759188.2720556343</v>
      </c>
      <c r="D86" s="19">
        <v>3387370.7205191287</v>
      </c>
      <c r="E86" s="19">
        <v>1814422.1980220475</v>
      </c>
      <c r="F86" s="19">
        <v>1895044.8957654331</v>
      </c>
      <c r="G86" s="16"/>
      <c r="H86" s="19">
        <v>7802937.7160157273</v>
      </c>
      <c r="I86" s="19">
        <v>3527269.2756029293</v>
      </c>
      <c r="J86" s="19">
        <v>2408729.7868066495</v>
      </c>
      <c r="K86" s="21">
        <v>2057383.4445636617</v>
      </c>
      <c r="M86" s="18">
        <v>3345942.1801567664</v>
      </c>
      <c r="N86" s="19">
        <v>2015007.7688877014</v>
      </c>
      <c r="O86" s="19">
        <v>1693378.4765155662</v>
      </c>
      <c r="P86" s="19">
        <v>2421315.5057947235</v>
      </c>
      <c r="Q86" s="16"/>
      <c r="R86" s="19">
        <v>3295326.417478756</v>
      </c>
      <c r="S86" s="19">
        <v>2066647.8800648598</v>
      </c>
      <c r="T86" s="19">
        <v>1808836.1595778489</v>
      </c>
      <c r="U86" s="21">
        <v>2576859.6014007642</v>
      </c>
    </row>
    <row r="87" spans="1:21" x14ac:dyDescent="0.25">
      <c r="A87" s="14">
        <v>42339</v>
      </c>
      <c r="B87" s="15">
        <f t="shared" si="1"/>
        <v>2015</v>
      </c>
      <c r="C87" s="18">
        <v>10192541.690818537</v>
      </c>
      <c r="D87" s="19">
        <v>4412210.3383944565</v>
      </c>
      <c r="E87" s="19">
        <v>4044199.0464169066</v>
      </c>
      <c r="F87" s="19">
        <v>3184018.4980156962</v>
      </c>
      <c r="G87" s="16"/>
      <c r="H87" s="19">
        <v>9646764.5498789828</v>
      </c>
      <c r="I87" s="19">
        <v>4270429.6027639927</v>
      </c>
      <c r="J87" s="19">
        <v>4043486.8845880409</v>
      </c>
      <c r="K87" s="21">
        <v>3268486.5096604121</v>
      </c>
      <c r="M87" s="18">
        <v>4437022.64786282</v>
      </c>
      <c r="N87" s="19">
        <v>2741850.1672965614</v>
      </c>
      <c r="O87" s="19">
        <v>3121559.9543392891</v>
      </c>
      <c r="P87" s="19">
        <v>3769300.7499243044</v>
      </c>
      <c r="Q87" s="16"/>
      <c r="R87" s="19">
        <v>4059011.3915619794</v>
      </c>
      <c r="S87" s="19">
        <v>2531779.5334849576</v>
      </c>
      <c r="T87" s="19">
        <v>2935003.0903065852</v>
      </c>
      <c r="U87" s="21">
        <v>3791854.5794006265</v>
      </c>
    </row>
    <row r="88" spans="1:21" x14ac:dyDescent="0.25">
      <c r="A88" s="14">
        <v>42370</v>
      </c>
      <c r="B88" s="15">
        <f t="shared" si="1"/>
        <v>2016</v>
      </c>
      <c r="C88" s="18">
        <v>9623055.3859073054</v>
      </c>
      <c r="D88" s="19">
        <v>4115554.2825335809</v>
      </c>
      <c r="E88" s="19">
        <v>3781769.1471887012</v>
      </c>
      <c r="F88" s="19">
        <v>3548043.7452779887</v>
      </c>
      <c r="G88" s="16"/>
      <c r="H88" s="19">
        <v>8902008.1592214238</v>
      </c>
      <c r="I88" s="19">
        <v>3956508.341201988</v>
      </c>
      <c r="J88" s="19">
        <v>3867345.1379345548</v>
      </c>
      <c r="K88" s="21">
        <v>3333936.1665926441</v>
      </c>
      <c r="M88" s="18">
        <v>4480409.0575365443</v>
      </c>
      <c r="N88" s="19">
        <v>2689583.1229221174</v>
      </c>
      <c r="O88" s="19">
        <v>2990168.8003264535</v>
      </c>
      <c r="P88" s="19">
        <v>4338374.7800207473</v>
      </c>
      <c r="Q88" s="16"/>
      <c r="R88" s="19">
        <v>4155330.5623669284</v>
      </c>
      <c r="S88" s="19">
        <v>2546185.5792577807</v>
      </c>
      <c r="T88" s="19">
        <v>3230771.2417626861</v>
      </c>
      <c r="U88" s="21">
        <v>4161183.7295116652</v>
      </c>
    </row>
    <row r="89" spans="1:21" x14ac:dyDescent="0.25">
      <c r="A89" s="14">
        <v>42401</v>
      </c>
      <c r="B89" s="15">
        <f t="shared" si="1"/>
        <v>2016</v>
      </c>
      <c r="C89" s="18">
        <v>6762098.8019192526</v>
      </c>
      <c r="D89" s="19">
        <v>3038132.7096864092</v>
      </c>
      <c r="E89" s="19">
        <v>3102289.1925011077</v>
      </c>
      <c r="F89" s="19">
        <v>2650210.8121533166</v>
      </c>
      <c r="G89" s="16"/>
      <c r="H89" s="19">
        <v>7071758.5667207288</v>
      </c>
      <c r="I89" s="19">
        <v>3129634.1411191174</v>
      </c>
      <c r="J89" s="19">
        <v>3055147.8782576942</v>
      </c>
      <c r="K89" s="21">
        <v>2676749.6482694205</v>
      </c>
      <c r="M89" s="18">
        <v>3175013.6709760465</v>
      </c>
      <c r="N89" s="19">
        <v>2004408.8198073397</v>
      </c>
      <c r="O89" s="19">
        <v>2398226.6933761165</v>
      </c>
      <c r="P89" s="19">
        <v>3135897.5868721572</v>
      </c>
      <c r="Q89" s="16"/>
      <c r="R89" s="19">
        <v>3289503.9333526655</v>
      </c>
      <c r="S89" s="19">
        <v>2001879.1162710062</v>
      </c>
      <c r="T89" s="19">
        <v>2522420.4331344683</v>
      </c>
      <c r="U89" s="21">
        <v>3196796.0239464487</v>
      </c>
    </row>
    <row r="90" spans="1:21" x14ac:dyDescent="0.25">
      <c r="A90" s="14">
        <v>42430</v>
      </c>
      <c r="B90" s="15">
        <f t="shared" si="1"/>
        <v>2016</v>
      </c>
      <c r="C90" s="18">
        <v>6759308.8894043677</v>
      </c>
      <c r="D90" s="19">
        <v>2832771.1860210262</v>
      </c>
      <c r="E90" s="19">
        <v>2375700.4094040473</v>
      </c>
      <c r="F90" s="19">
        <v>2211077.4362416565</v>
      </c>
      <c r="G90" s="16"/>
      <c r="H90" s="19">
        <v>6322596.3847156037</v>
      </c>
      <c r="I90" s="19">
        <v>2816724.4988081609</v>
      </c>
      <c r="J90" s="19">
        <v>2372756.2148587415</v>
      </c>
      <c r="K90" s="21">
        <v>2053326.3319555079</v>
      </c>
      <c r="M90" s="18">
        <v>2872546.9117931384</v>
      </c>
      <c r="N90" s="19">
        <v>1742625.3706417582</v>
      </c>
      <c r="O90" s="19">
        <v>1744997.9744559366</v>
      </c>
      <c r="P90" s="19">
        <v>2518518.6489600968</v>
      </c>
      <c r="Q90" s="16"/>
      <c r="R90" s="19">
        <v>2796355.404776488</v>
      </c>
      <c r="S90" s="19">
        <v>1741074.403458734</v>
      </c>
      <c r="T90" s="19">
        <v>1917038.180110734</v>
      </c>
      <c r="U90" s="21">
        <v>2377137.2796041798</v>
      </c>
    </row>
    <row r="91" spans="1:21" x14ac:dyDescent="0.25">
      <c r="A91" s="14">
        <v>42461</v>
      </c>
      <c r="B91" s="15">
        <f t="shared" si="1"/>
        <v>2016</v>
      </c>
      <c r="C91" s="18">
        <v>4083348.4105599569</v>
      </c>
      <c r="D91" s="19">
        <v>1953382.2498218417</v>
      </c>
      <c r="E91" s="19">
        <v>1405685.2681140664</v>
      </c>
      <c r="F91" s="19">
        <v>1339766.4611069516</v>
      </c>
      <c r="G91" s="16"/>
      <c r="H91" s="19">
        <v>4370492.8822936472</v>
      </c>
      <c r="I91" s="19">
        <v>1980610.5905863584</v>
      </c>
      <c r="J91" s="19">
        <v>1245782.9840637655</v>
      </c>
      <c r="K91" s="21">
        <v>1235825.2979343741</v>
      </c>
      <c r="M91" s="18">
        <v>1772122.0233141272</v>
      </c>
      <c r="N91" s="19">
        <v>1191705.9466839246</v>
      </c>
      <c r="O91" s="19">
        <v>1048845.8106824839</v>
      </c>
      <c r="P91" s="19">
        <v>1482594.6556896302</v>
      </c>
      <c r="Q91" s="16"/>
      <c r="R91" s="19">
        <v>1888802.6308184331</v>
      </c>
      <c r="S91" s="19">
        <v>1200928.8320418478</v>
      </c>
      <c r="T91" s="19">
        <v>1067878.252977048</v>
      </c>
      <c r="U91" s="21">
        <v>1464371.861892439</v>
      </c>
    </row>
    <row r="92" spans="1:21" x14ac:dyDescent="0.25">
      <c r="A92" s="14">
        <v>42491</v>
      </c>
      <c r="B92" s="15">
        <f t="shared" si="1"/>
        <v>2016</v>
      </c>
      <c r="C92" s="18">
        <v>2578675.3609769577</v>
      </c>
      <c r="D92" s="19">
        <v>1087341.6727968429</v>
      </c>
      <c r="E92" s="19">
        <v>662432.26265966706</v>
      </c>
      <c r="F92" s="19">
        <v>673073.93703784468</v>
      </c>
      <c r="G92" s="16"/>
      <c r="H92" s="19">
        <v>2761612.6010365114</v>
      </c>
      <c r="I92" s="19">
        <v>1238535.2232579323</v>
      </c>
      <c r="J92" s="19">
        <v>673409.65541380714</v>
      </c>
      <c r="K92" s="21">
        <v>748345.10263471212</v>
      </c>
      <c r="M92" s="18">
        <v>1267723.0979955168</v>
      </c>
      <c r="N92" s="19">
        <v>801623.15938388067</v>
      </c>
      <c r="O92" s="19">
        <v>563330.87182997563</v>
      </c>
      <c r="P92" s="19">
        <v>897311.96177262207</v>
      </c>
      <c r="Q92" s="16"/>
      <c r="R92" s="19">
        <v>1316125.0161143662</v>
      </c>
      <c r="S92" s="19">
        <v>868488.51022155746</v>
      </c>
      <c r="T92" s="19">
        <v>671626.15549839439</v>
      </c>
      <c r="U92" s="21">
        <v>1026178.6579269255</v>
      </c>
    </row>
    <row r="93" spans="1:21" x14ac:dyDescent="0.25">
      <c r="A93" s="14">
        <v>42522</v>
      </c>
      <c r="B93" s="15">
        <f t="shared" si="1"/>
        <v>2016</v>
      </c>
      <c r="C93" s="18">
        <v>1798538.1291456933</v>
      </c>
      <c r="D93" s="19">
        <v>841747.53493129159</v>
      </c>
      <c r="E93" s="19">
        <v>473131.43151431251</v>
      </c>
      <c r="F93" s="19">
        <v>303204.68110979849</v>
      </c>
      <c r="G93" s="16"/>
      <c r="H93" s="19">
        <v>1918361.0755622168</v>
      </c>
      <c r="I93" s="19">
        <v>846766.08932288352</v>
      </c>
      <c r="J93" s="19">
        <v>406486.07870305167</v>
      </c>
      <c r="K93" s="21">
        <v>411586.02550586755</v>
      </c>
      <c r="M93" s="18">
        <v>909465.74240923312</v>
      </c>
      <c r="N93" s="19">
        <v>670158.02769071213</v>
      </c>
      <c r="O93" s="19">
        <v>531314.72166200588</v>
      </c>
      <c r="P93" s="19">
        <v>603992.66662894585</v>
      </c>
      <c r="Q93" s="16"/>
      <c r="R93" s="19">
        <v>963368.40766614524</v>
      </c>
      <c r="S93" s="19">
        <v>694383.00709213654</v>
      </c>
      <c r="T93" s="19">
        <v>648235.45413071208</v>
      </c>
      <c r="U93" s="21">
        <v>742025.16976070439</v>
      </c>
    </row>
    <row r="94" spans="1:21" x14ac:dyDescent="0.25">
      <c r="A94" s="14">
        <v>42552</v>
      </c>
      <c r="B94" s="15">
        <f t="shared" si="1"/>
        <v>2016</v>
      </c>
      <c r="C94" s="18">
        <v>1519618.3926483085</v>
      </c>
      <c r="D94" s="19">
        <v>659852.33229048853</v>
      </c>
      <c r="E94" s="19">
        <v>437752.54061047104</v>
      </c>
      <c r="F94" s="19">
        <v>299133.73445073183</v>
      </c>
      <c r="G94" s="16"/>
      <c r="H94" s="19">
        <v>1553825.6494876512</v>
      </c>
      <c r="I94" s="19">
        <v>658706.45649076358</v>
      </c>
      <c r="J94" s="19">
        <v>418601.394761195</v>
      </c>
      <c r="K94" s="21">
        <v>425384.33153002651</v>
      </c>
      <c r="M94" s="18">
        <v>932191.17339772638</v>
      </c>
      <c r="N94" s="19">
        <v>628397.87523478316</v>
      </c>
      <c r="O94" s="19">
        <v>557249.86070692958</v>
      </c>
      <c r="P94" s="19">
        <v>660174.09066056099</v>
      </c>
      <c r="Q94" s="16"/>
      <c r="R94" s="19">
        <v>991705.29241883522</v>
      </c>
      <c r="S94" s="19">
        <v>620665.58281653561</v>
      </c>
      <c r="T94" s="19">
        <v>670225.3425081626</v>
      </c>
      <c r="U94" s="21">
        <v>768026.0351931093</v>
      </c>
    </row>
    <row r="95" spans="1:21" x14ac:dyDescent="0.25">
      <c r="A95" s="14">
        <v>42583</v>
      </c>
      <c r="B95" s="15">
        <f t="shared" si="1"/>
        <v>2016</v>
      </c>
      <c r="C95" s="18">
        <v>1227113.6202579306</v>
      </c>
      <c r="D95" s="19">
        <v>532799.99803524592</v>
      </c>
      <c r="E95" s="19">
        <v>402491.07536389393</v>
      </c>
      <c r="F95" s="19">
        <v>262596.30634292949</v>
      </c>
      <c r="G95" s="16"/>
      <c r="H95" s="19">
        <v>1552801.1957896298</v>
      </c>
      <c r="I95" s="19">
        <v>657849.83565772534</v>
      </c>
      <c r="J95" s="19">
        <v>416821.35751697491</v>
      </c>
      <c r="K95" s="21">
        <v>424281.36399198399</v>
      </c>
      <c r="M95" s="18">
        <v>811268.06400154205</v>
      </c>
      <c r="N95" s="19">
        <v>560170.46594104765</v>
      </c>
      <c r="O95" s="19">
        <v>492214.50791624392</v>
      </c>
      <c r="P95" s="19">
        <v>590166.96214116644</v>
      </c>
      <c r="Q95" s="16"/>
      <c r="R95" s="19">
        <v>989157.82835096761</v>
      </c>
      <c r="S95" s="19">
        <v>619056.10690745048</v>
      </c>
      <c r="T95" s="19">
        <v>669206.56942435761</v>
      </c>
      <c r="U95" s="21">
        <v>768870.4341364326</v>
      </c>
    </row>
    <row r="96" spans="1:21" x14ac:dyDescent="0.25">
      <c r="A96" s="14">
        <v>42614</v>
      </c>
      <c r="B96" s="15">
        <f t="shared" si="1"/>
        <v>2016</v>
      </c>
      <c r="C96" s="18">
        <v>1936428.7843591792</v>
      </c>
      <c r="D96" s="19">
        <v>847676.20607728802</v>
      </c>
      <c r="E96" s="19">
        <v>559888.21618939051</v>
      </c>
      <c r="F96" s="19">
        <v>393216.93981041067</v>
      </c>
      <c r="G96" s="16"/>
      <c r="H96" s="19">
        <v>1965857.6461575674</v>
      </c>
      <c r="I96" s="19">
        <v>823774.08079045918</v>
      </c>
      <c r="J96" s="19">
        <v>401939.36046054011</v>
      </c>
      <c r="K96" s="21">
        <v>412257.4832445418</v>
      </c>
      <c r="M96" s="18">
        <v>1108266.6038177426</v>
      </c>
      <c r="N96" s="19">
        <v>796331.65941746731</v>
      </c>
      <c r="O96" s="19">
        <v>714394.45681922499</v>
      </c>
      <c r="P96" s="19">
        <v>1044349.9428135096</v>
      </c>
      <c r="Q96" s="16"/>
      <c r="R96" s="19">
        <v>956161.74125200417</v>
      </c>
      <c r="S96" s="19">
        <v>731508.95939636836</v>
      </c>
      <c r="T96" s="19">
        <v>647126.30601527926</v>
      </c>
      <c r="U96" s="21">
        <v>987990.43868575024</v>
      </c>
    </row>
    <row r="97" spans="1:21" x14ac:dyDescent="0.25">
      <c r="A97" s="14">
        <v>42644</v>
      </c>
      <c r="B97" s="15">
        <f t="shared" si="1"/>
        <v>2016</v>
      </c>
      <c r="C97" s="18">
        <v>4964725.7102962108</v>
      </c>
      <c r="D97" s="19">
        <v>2013630.8027973387</v>
      </c>
      <c r="E97" s="19">
        <v>1116588.6486883347</v>
      </c>
      <c r="F97" s="19">
        <v>908734.29076369118</v>
      </c>
      <c r="G97" s="16"/>
      <c r="H97" s="19">
        <v>4439308.4432182657</v>
      </c>
      <c r="I97" s="19">
        <v>1899063.3066153072</v>
      </c>
      <c r="J97" s="19">
        <v>1024109.983131864</v>
      </c>
      <c r="K97" s="21">
        <v>926159.49588757753</v>
      </c>
      <c r="M97" s="18">
        <v>2262390.1084936662</v>
      </c>
      <c r="N97" s="19">
        <v>1409732.2886954311</v>
      </c>
      <c r="O97" s="19">
        <v>1119675.4705399466</v>
      </c>
      <c r="P97" s="19">
        <v>1927995.3788481872</v>
      </c>
      <c r="Q97" s="16"/>
      <c r="R97" s="19">
        <v>2021965.5385073645</v>
      </c>
      <c r="S97" s="19">
        <v>1279406.7888155743</v>
      </c>
      <c r="T97" s="19">
        <v>1091845.0757496438</v>
      </c>
      <c r="U97" s="21">
        <v>1683349.1888564117</v>
      </c>
    </row>
    <row r="98" spans="1:21" x14ac:dyDescent="0.25">
      <c r="A98" s="14">
        <v>42675</v>
      </c>
      <c r="B98" s="15">
        <f t="shared" si="1"/>
        <v>2016</v>
      </c>
      <c r="C98" s="18">
        <v>8501880.2287510056</v>
      </c>
      <c r="D98" s="19">
        <v>3629017.1272470099</v>
      </c>
      <c r="E98" s="19">
        <v>2429554.0682085175</v>
      </c>
      <c r="F98" s="19">
        <v>2209135.6783685214</v>
      </c>
      <c r="G98" s="16"/>
      <c r="H98" s="19">
        <v>7875515.7961615054</v>
      </c>
      <c r="I98" s="19">
        <v>3596346.6301913834</v>
      </c>
      <c r="J98" s="19">
        <v>2303021.8739717999</v>
      </c>
      <c r="K98" s="21">
        <v>2094575.0791209033</v>
      </c>
      <c r="M98" s="18">
        <v>3471283.0715115634</v>
      </c>
      <c r="N98" s="19">
        <v>2064932.940331812</v>
      </c>
      <c r="O98" s="19">
        <v>1897808.5357314264</v>
      </c>
      <c r="P98" s="19">
        <v>2772184.0372168641</v>
      </c>
      <c r="Q98" s="16"/>
      <c r="R98" s="19">
        <v>3365661.5167045044</v>
      </c>
      <c r="S98" s="19">
        <v>2107142.0077523198</v>
      </c>
      <c r="T98" s="19">
        <v>1960548.1792380221</v>
      </c>
      <c r="U98" s="21">
        <v>2644137.7970731365</v>
      </c>
    </row>
    <row r="99" spans="1:21" x14ac:dyDescent="0.25">
      <c r="A99" s="14">
        <v>42705</v>
      </c>
      <c r="B99" s="15">
        <f t="shared" si="1"/>
        <v>2016</v>
      </c>
      <c r="C99" s="18">
        <v>10126824.983197697</v>
      </c>
      <c r="D99" s="19">
        <v>4721116.1292541316</v>
      </c>
      <c r="E99" s="19">
        <v>3877527.2378436723</v>
      </c>
      <c r="F99" s="19">
        <v>3423331.8230310902</v>
      </c>
      <c r="G99" s="16"/>
      <c r="H99" s="19">
        <v>9674873.1049390752</v>
      </c>
      <c r="I99" s="19">
        <v>4338669.2652709782</v>
      </c>
      <c r="J99" s="19">
        <v>3987005.8564350451</v>
      </c>
      <c r="K99" s="21">
        <v>3344195.7511030603</v>
      </c>
      <c r="M99" s="18">
        <v>4531676.5544861974</v>
      </c>
      <c r="N99" s="19">
        <v>2860921.60763164</v>
      </c>
      <c r="O99" s="19">
        <v>2886842.1433617384</v>
      </c>
      <c r="P99" s="19">
        <v>4167484.0244530132</v>
      </c>
      <c r="Q99" s="16"/>
      <c r="R99" s="19">
        <v>4095701.9844067409</v>
      </c>
      <c r="S99" s="19">
        <v>2575549.823731537</v>
      </c>
      <c r="T99" s="19">
        <v>3102572.8370375345</v>
      </c>
      <c r="U99" s="21">
        <v>3887914.45709424</v>
      </c>
    </row>
    <row r="100" spans="1:21" x14ac:dyDescent="0.25">
      <c r="A100" s="14">
        <v>42736</v>
      </c>
      <c r="B100" s="15">
        <f t="shared" si="1"/>
        <v>2017</v>
      </c>
      <c r="C100" s="18">
        <v>9561365.0991124939</v>
      </c>
      <c r="D100" s="19">
        <v>4326513.2736329027</v>
      </c>
      <c r="E100" s="19">
        <v>3357623.6663875412</v>
      </c>
      <c r="F100" s="19">
        <v>3297756.8427660717</v>
      </c>
      <c r="G100" s="16"/>
      <c r="H100" s="19">
        <v>9126882.4715052638</v>
      </c>
      <c r="I100" s="19">
        <v>4022080.0143879135</v>
      </c>
      <c r="J100" s="19">
        <v>3871289.7406953671</v>
      </c>
      <c r="K100" s="21">
        <v>3295431.5606139759</v>
      </c>
      <c r="M100" s="18">
        <v>4700464.6571942344</v>
      </c>
      <c r="N100" s="19">
        <v>2853755.4268003386</v>
      </c>
      <c r="O100" s="19">
        <v>2875131.1528792847</v>
      </c>
      <c r="P100" s="19">
        <v>4328337.2434215145</v>
      </c>
      <c r="Q100" s="16"/>
      <c r="R100" s="19">
        <v>4394899.1981853405</v>
      </c>
      <c r="S100" s="19">
        <v>2644438.4869744512</v>
      </c>
      <c r="T100" s="19">
        <v>3184999.9979043175</v>
      </c>
      <c r="U100" s="21">
        <v>4121927.2857152671</v>
      </c>
    </row>
    <row r="101" spans="1:21" x14ac:dyDescent="0.25">
      <c r="A101" s="14">
        <v>42767</v>
      </c>
      <c r="B101" s="15">
        <f t="shared" si="1"/>
        <v>2017</v>
      </c>
      <c r="C101" s="18">
        <v>6825068.1394193014</v>
      </c>
      <c r="D101" s="19">
        <v>3133678.9455565359</v>
      </c>
      <c r="E101" s="19">
        <v>3361651.2205754272</v>
      </c>
      <c r="F101" s="19">
        <v>2748095.7099105688</v>
      </c>
      <c r="G101" s="16"/>
      <c r="H101" s="19">
        <v>7048221.7838500878</v>
      </c>
      <c r="I101" s="19">
        <v>3141123.0424743094</v>
      </c>
      <c r="J101" s="19">
        <v>3147210.6646938017</v>
      </c>
      <c r="K101" s="21">
        <v>2625619.7478190116</v>
      </c>
      <c r="M101" s="18">
        <v>3562827.286281243</v>
      </c>
      <c r="N101" s="19">
        <v>2202228.3250461179</v>
      </c>
      <c r="O101" s="19">
        <v>2828875.9361241315</v>
      </c>
      <c r="P101" s="19">
        <v>3505957.3189798361</v>
      </c>
      <c r="Q101" s="16"/>
      <c r="R101" s="19">
        <v>3415192.8937791898</v>
      </c>
      <c r="S101" s="19">
        <v>2060765.9349040936</v>
      </c>
      <c r="T101" s="19">
        <v>2538726.2173538101</v>
      </c>
      <c r="U101" s="21">
        <v>3133775.7103324723</v>
      </c>
    </row>
    <row r="102" spans="1:21" x14ac:dyDescent="0.25">
      <c r="A102" s="14">
        <v>42795</v>
      </c>
      <c r="B102" s="15">
        <f t="shared" si="1"/>
        <v>2017</v>
      </c>
      <c r="C102" s="18">
        <v>6794192.2421436431</v>
      </c>
      <c r="D102" s="19">
        <v>2758352.8825584962</v>
      </c>
      <c r="E102" s="19">
        <v>3036370.6675731307</v>
      </c>
      <c r="F102" s="19">
        <v>2448698.4467920377</v>
      </c>
      <c r="G102" s="16"/>
      <c r="H102" s="19">
        <v>6432820.9439123338</v>
      </c>
      <c r="I102" s="19">
        <v>2835223.4132375321</v>
      </c>
      <c r="J102" s="19">
        <v>2511320.6673946772</v>
      </c>
      <c r="K102" s="21">
        <v>2023402.7836376962</v>
      </c>
      <c r="M102" s="18">
        <v>3087202.0110758855</v>
      </c>
      <c r="N102" s="19">
        <v>1703031.2070163495</v>
      </c>
      <c r="O102" s="19">
        <v>2241676.2109253849</v>
      </c>
      <c r="P102" s="19">
        <v>2779242.9773538243</v>
      </c>
      <c r="Q102" s="16"/>
      <c r="R102" s="19">
        <v>2958258.4426978338</v>
      </c>
      <c r="S102" s="19">
        <v>1795918.9817779164</v>
      </c>
      <c r="T102" s="19">
        <v>1984204.3518368865</v>
      </c>
      <c r="U102" s="21">
        <v>2316993.4564665877</v>
      </c>
    </row>
    <row r="103" spans="1:21" x14ac:dyDescent="0.25">
      <c r="A103" s="14">
        <v>42826</v>
      </c>
      <c r="B103" s="15">
        <f t="shared" si="1"/>
        <v>2017</v>
      </c>
      <c r="C103" s="18">
        <v>5370340.5777644925</v>
      </c>
      <c r="D103" s="19">
        <v>2235920.0949676693</v>
      </c>
      <c r="E103" s="19">
        <v>1624358.7552001954</v>
      </c>
      <c r="F103" s="19">
        <v>1410022.5783566809</v>
      </c>
      <c r="G103" s="16"/>
      <c r="H103" s="19">
        <v>4453340.4520236962</v>
      </c>
      <c r="I103" s="19">
        <v>2003565.8512994521</v>
      </c>
      <c r="J103" s="19">
        <v>1318221.434469894</v>
      </c>
      <c r="K103" s="21">
        <v>1187202.4375574959</v>
      </c>
      <c r="M103" s="18">
        <v>2550036.8711348586</v>
      </c>
      <c r="N103" s="19">
        <v>1428661.8169731775</v>
      </c>
      <c r="O103" s="19">
        <v>1233188.9617355987</v>
      </c>
      <c r="P103" s="19">
        <v>1631151.741474177</v>
      </c>
      <c r="Q103" s="16"/>
      <c r="R103" s="19">
        <v>2028204.7363131281</v>
      </c>
      <c r="S103" s="19">
        <v>1251839.5010984396</v>
      </c>
      <c r="T103" s="19">
        <v>1095916.0894820904</v>
      </c>
      <c r="U103" s="21">
        <v>1365553.7671938967</v>
      </c>
    </row>
    <row r="104" spans="1:21" x14ac:dyDescent="0.25">
      <c r="A104" s="14">
        <v>42856</v>
      </c>
      <c r="B104" s="15">
        <f t="shared" si="1"/>
        <v>2017</v>
      </c>
      <c r="C104" s="18">
        <v>3187066.8508893931</v>
      </c>
      <c r="D104" s="19">
        <v>1425839.9183384087</v>
      </c>
      <c r="E104" s="19">
        <v>915861.64498530817</v>
      </c>
      <c r="F104" s="19">
        <v>840160.42809923983</v>
      </c>
      <c r="G104" s="16"/>
      <c r="H104" s="19">
        <v>2856835.4502734584</v>
      </c>
      <c r="I104" s="19">
        <v>1265827.6048476591</v>
      </c>
      <c r="J104" s="19">
        <v>739891.85618883942</v>
      </c>
      <c r="K104" s="21">
        <v>678174.81867462758</v>
      </c>
      <c r="M104" s="18">
        <v>1600881.8469181934</v>
      </c>
      <c r="N104" s="19">
        <v>1013056.6264220218</v>
      </c>
      <c r="O104" s="19">
        <v>833138.29314088216</v>
      </c>
      <c r="P104" s="19">
        <v>1079556.7310771535</v>
      </c>
      <c r="Q104" s="16"/>
      <c r="R104" s="19">
        <v>1481718.3692413694</v>
      </c>
      <c r="S104" s="19">
        <v>927696.41518797225</v>
      </c>
      <c r="T104" s="19">
        <v>774971.37264938443</v>
      </c>
      <c r="U104" s="21">
        <v>909098.83799287293</v>
      </c>
    </row>
    <row r="105" spans="1:21" x14ac:dyDescent="0.25">
      <c r="A105" s="14">
        <v>42887</v>
      </c>
      <c r="B105" s="15">
        <f t="shared" si="1"/>
        <v>2017</v>
      </c>
      <c r="C105" s="18">
        <v>1059352.6173368006</v>
      </c>
      <c r="D105" s="19">
        <v>463669.56098061707</v>
      </c>
      <c r="E105" s="19">
        <v>257106.40447414818</v>
      </c>
      <c r="F105" s="19">
        <v>187420.39882348705</v>
      </c>
      <c r="G105" s="16"/>
      <c r="H105" s="19">
        <v>1904422.4125113992</v>
      </c>
      <c r="I105" s="19">
        <v>840846.55331772787</v>
      </c>
      <c r="J105" s="19">
        <v>446809.21472634893</v>
      </c>
      <c r="K105" s="21">
        <v>370871.0958062241</v>
      </c>
      <c r="M105" s="18">
        <v>685703.63565456576</v>
      </c>
      <c r="N105" s="19">
        <v>477873.43660621764</v>
      </c>
      <c r="O105" s="19">
        <v>357065.09408663196</v>
      </c>
      <c r="P105" s="19">
        <v>415366.67077684513</v>
      </c>
      <c r="Q105" s="16"/>
      <c r="R105" s="19">
        <v>1041408.3430299631</v>
      </c>
      <c r="S105" s="19">
        <v>733913.1454038776</v>
      </c>
      <c r="T105" s="19">
        <v>593317.02896580321</v>
      </c>
      <c r="U105" s="21">
        <v>657361.22190258384</v>
      </c>
    </row>
    <row r="106" spans="1:21" x14ac:dyDescent="0.25">
      <c r="A106" s="14">
        <v>42917</v>
      </c>
      <c r="B106" s="15">
        <f t="shared" si="1"/>
        <v>2017</v>
      </c>
      <c r="C106" s="18">
        <v>1386963.5663311332</v>
      </c>
      <c r="D106" s="19">
        <v>611533.16529823828</v>
      </c>
      <c r="E106" s="19">
        <v>427885.62829066685</v>
      </c>
      <c r="F106" s="19">
        <v>269659.64007996168</v>
      </c>
      <c r="G106" s="16"/>
      <c r="H106" s="19">
        <v>1544533.6851723641</v>
      </c>
      <c r="I106" s="19">
        <v>652759.10038018925</v>
      </c>
      <c r="J106" s="19">
        <v>460105.52568006335</v>
      </c>
      <c r="K106" s="21">
        <v>380949.77079970995</v>
      </c>
      <c r="M106" s="18">
        <v>874556.9290557279</v>
      </c>
      <c r="N106" s="19">
        <v>595596.02242669882</v>
      </c>
      <c r="O106" s="19">
        <v>507623.62026256026</v>
      </c>
      <c r="P106" s="19">
        <v>596185.42825501296</v>
      </c>
      <c r="Q106" s="16"/>
      <c r="R106" s="19">
        <v>1074702.124421868</v>
      </c>
      <c r="S106" s="19">
        <v>646289.70272078097</v>
      </c>
      <c r="T106" s="19">
        <v>612064.23743502318</v>
      </c>
      <c r="U106" s="21">
        <v>677336.97683147225</v>
      </c>
    </row>
    <row r="107" spans="1:21" x14ac:dyDescent="0.25">
      <c r="A107" s="14">
        <v>42948</v>
      </c>
      <c r="B107" s="15">
        <f t="shared" si="1"/>
        <v>2017</v>
      </c>
      <c r="C107" s="18">
        <v>1128312.1686188802</v>
      </c>
      <c r="D107" s="19">
        <v>462274.09120592079</v>
      </c>
      <c r="E107" s="19">
        <v>357004.03852263233</v>
      </c>
      <c r="F107" s="19">
        <v>226369.70165256679</v>
      </c>
      <c r="G107" s="16"/>
      <c r="H107" s="19">
        <v>1543812.1888843603</v>
      </c>
      <c r="I107" s="19">
        <v>652400.27254112356</v>
      </c>
      <c r="J107" s="19">
        <v>459133.6582973653</v>
      </c>
      <c r="K107" s="21">
        <v>379594.28739494615</v>
      </c>
      <c r="M107" s="18">
        <v>791988.97860439518</v>
      </c>
      <c r="N107" s="19">
        <v>506898.76595000876</v>
      </c>
      <c r="O107" s="19">
        <v>443944.05454707739</v>
      </c>
      <c r="P107" s="19">
        <v>517118.20089851867</v>
      </c>
      <c r="Q107" s="16"/>
      <c r="R107" s="19">
        <v>1074156.0359440113</v>
      </c>
      <c r="S107" s="19">
        <v>646289.70272078097</v>
      </c>
      <c r="T107" s="19">
        <v>611148.65891978762</v>
      </c>
      <c r="U107" s="21">
        <v>675400.69103027449</v>
      </c>
    </row>
    <row r="108" spans="1:21" x14ac:dyDescent="0.25">
      <c r="A108" s="14">
        <v>42979</v>
      </c>
      <c r="B108" s="15">
        <f t="shared" si="1"/>
        <v>2017</v>
      </c>
      <c r="C108" s="18">
        <v>2038980.056228719</v>
      </c>
      <c r="D108" s="19">
        <v>879191.63569898263</v>
      </c>
      <c r="E108" s="19">
        <v>597383.33195555839</v>
      </c>
      <c r="F108" s="19">
        <v>392071.31028182997</v>
      </c>
      <c r="G108" s="16"/>
      <c r="H108" s="19">
        <v>1979165.9524378323</v>
      </c>
      <c r="I108" s="19">
        <v>829789.79371078231</v>
      </c>
      <c r="J108" s="19">
        <v>444886.25690523005</v>
      </c>
      <c r="K108" s="21">
        <v>369673.40359724627</v>
      </c>
      <c r="M108" s="18">
        <v>1210383.0090755781</v>
      </c>
      <c r="N108" s="19">
        <v>903480.98612028884</v>
      </c>
      <c r="O108" s="19">
        <v>777995.65964929143</v>
      </c>
      <c r="P108" s="19">
        <v>995409.50845601887</v>
      </c>
      <c r="Q108" s="16"/>
      <c r="R108" s="19">
        <v>1042888.0666473811</v>
      </c>
      <c r="S108" s="19">
        <v>789430.11346978415</v>
      </c>
      <c r="T108" s="19">
        <v>800335.26275485952</v>
      </c>
      <c r="U108" s="21">
        <v>893034.29366761376</v>
      </c>
    </row>
    <row r="109" spans="1:21" x14ac:dyDescent="0.25">
      <c r="A109" s="14">
        <v>43009</v>
      </c>
      <c r="B109" s="15">
        <f t="shared" si="1"/>
        <v>2017</v>
      </c>
      <c r="C109" s="18">
        <v>4202412.926833095</v>
      </c>
      <c r="D109" s="19">
        <v>1958442.8536764225</v>
      </c>
      <c r="E109" s="19">
        <v>1200744.3030220857</v>
      </c>
      <c r="F109" s="19">
        <v>968623.05977814912</v>
      </c>
      <c r="G109" s="16"/>
      <c r="H109" s="19">
        <v>4400874.3602468967</v>
      </c>
      <c r="I109" s="19">
        <v>1903698.7467608629</v>
      </c>
      <c r="J109" s="19">
        <v>1100150.8312652367</v>
      </c>
      <c r="K109" s="21">
        <v>859823.27032181725</v>
      </c>
      <c r="M109" s="18">
        <v>2036114.7388780853</v>
      </c>
      <c r="N109" s="19">
        <v>1359901.4729282488</v>
      </c>
      <c r="O109" s="19">
        <v>1165001.4308885103</v>
      </c>
      <c r="P109" s="19">
        <v>1804183.530768828</v>
      </c>
      <c r="Q109" s="16"/>
      <c r="R109" s="19">
        <v>2140681.1384705515</v>
      </c>
      <c r="S109" s="19">
        <v>1344895.0782108323</v>
      </c>
      <c r="T109" s="19">
        <v>1122760.9792255179</v>
      </c>
      <c r="U109" s="21">
        <v>1634631.9404502495</v>
      </c>
    </row>
    <row r="110" spans="1:21" x14ac:dyDescent="0.25">
      <c r="A110" s="14">
        <v>43040</v>
      </c>
      <c r="B110" s="15">
        <f t="shared" si="1"/>
        <v>2017</v>
      </c>
      <c r="C110" s="18">
        <v>8372603.2796156611</v>
      </c>
      <c r="D110" s="19">
        <v>3553981.7371672969</v>
      </c>
      <c r="E110" s="19">
        <v>2695972.8178972751</v>
      </c>
      <c r="F110" s="19">
        <v>2447026.0536036449</v>
      </c>
      <c r="G110" s="16"/>
      <c r="H110" s="19">
        <v>8056087.4672833486</v>
      </c>
      <c r="I110" s="19">
        <v>3600868.9201679658</v>
      </c>
      <c r="J110" s="19">
        <v>2371434.2830179799</v>
      </c>
      <c r="K110" s="21">
        <v>2062164.0405875125</v>
      </c>
      <c r="M110" s="18">
        <v>3655655.7361638863</v>
      </c>
      <c r="N110" s="19">
        <v>2142308.2663740888</v>
      </c>
      <c r="O110" s="19">
        <v>2021004.2804520929</v>
      </c>
      <c r="P110" s="19">
        <v>2920595.3265697537</v>
      </c>
      <c r="Q110" s="16"/>
      <c r="R110" s="19">
        <v>3535217.3541935342</v>
      </c>
      <c r="S110" s="19">
        <v>2152462.0636304514</v>
      </c>
      <c r="T110" s="19">
        <v>1944335.65746864</v>
      </c>
      <c r="U110" s="21">
        <v>2562330.2719989824</v>
      </c>
    </row>
    <row r="111" spans="1:21" x14ac:dyDescent="0.25">
      <c r="A111" s="14">
        <v>43070</v>
      </c>
      <c r="B111" s="15">
        <f t="shared" si="1"/>
        <v>2017</v>
      </c>
      <c r="C111" s="18">
        <v>9405782.7057115994</v>
      </c>
      <c r="D111" s="19">
        <v>4643194.4710012712</v>
      </c>
      <c r="E111" s="19">
        <v>3843359.5401423918</v>
      </c>
      <c r="F111" s="19">
        <v>3737352.4847937711</v>
      </c>
      <c r="G111" s="16"/>
      <c r="H111" s="19">
        <v>9800107.849023154</v>
      </c>
      <c r="I111" s="19">
        <v>4463608.5024944013</v>
      </c>
      <c r="J111" s="19">
        <v>4075775.1078291535</v>
      </c>
      <c r="K111" s="21">
        <v>3320814.7016868624</v>
      </c>
      <c r="M111" s="18">
        <v>4468764.2443133863</v>
      </c>
      <c r="N111" s="19">
        <v>2950869.5818355526</v>
      </c>
      <c r="O111" s="19">
        <v>2928167.7358887889</v>
      </c>
      <c r="P111" s="19">
        <v>4604320.3885501018</v>
      </c>
      <c r="Q111" s="16"/>
      <c r="R111" s="19">
        <v>4272633.9711325848</v>
      </c>
      <c r="S111" s="19">
        <v>2682776.3882647464</v>
      </c>
      <c r="T111" s="19">
        <v>3093438.3243885362</v>
      </c>
      <c r="U111" s="21">
        <v>3854818.7864988302</v>
      </c>
    </row>
    <row r="112" spans="1:21" x14ac:dyDescent="0.25">
      <c r="A112" s="14">
        <v>43101</v>
      </c>
      <c r="B112" s="15">
        <f t="shared" si="1"/>
        <v>2018</v>
      </c>
      <c r="C112" s="18">
        <v>9768836.983641481</v>
      </c>
      <c r="D112" s="19">
        <v>4171107.6414084863</v>
      </c>
      <c r="E112" s="19">
        <v>4534111.0976942163</v>
      </c>
      <c r="F112" s="19">
        <v>3667708.2709279889</v>
      </c>
      <c r="G112" s="16"/>
      <c r="H112" s="19">
        <v>9281978.4372793455</v>
      </c>
      <c r="I112" s="19">
        <v>4067629.0857159197</v>
      </c>
      <c r="J112" s="19">
        <v>4080304.8421009057</v>
      </c>
      <c r="K112" s="21">
        <v>3399792.1955219381</v>
      </c>
      <c r="M112" s="18">
        <v>4439164.6225320278</v>
      </c>
      <c r="N112" s="19">
        <v>2609223.4231437733</v>
      </c>
      <c r="O112" s="19">
        <v>3452668.8073777892</v>
      </c>
      <c r="P112" s="19">
        <v>4425282.9314883351</v>
      </c>
      <c r="Q112" s="16"/>
      <c r="R112" s="19">
        <v>4449418.6292849081</v>
      </c>
      <c r="S112" s="19">
        <v>2640744.7677852591</v>
      </c>
      <c r="T112" s="19">
        <v>3260225.8989122207</v>
      </c>
      <c r="U112" s="21">
        <v>4263218.364047044</v>
      </c>
    </row>
    <row r="113" spans="1:21" x14ac:dyDescent="0.25">
      <c r="A113" s="14">
        <v>43132</v>
      </c>
      <c r="B113" s="15">
        <f t="shared" si="1"/>
        <v>2018</v>
      </c>
      <c r="C113" s="18">
        <v>7727815.3960106652</v>
      </c>
      <c r="D113" s="19">
        <v>3459256.6560116806</v>
      </c>
      <c r="E113" s="19">
        <v>3335871.6614722693</v>
      </c>
      <c r="F113" s="19">
        <v>2842388.7511857715</v>
      </c>
      <c r="G113" s="16"/>
      <c r="H113" s="19">
        <v>7188715.2661411744</v>
      </c>
      <c r="I113" s="19">
        <v>3203422.5512841982</v>
      </c>
      <c r="J113" s="19">
        <v>3298002.6517078755</v>
      </c>
      <c r="K113" s="21">
        <v>2667557.3528056601</v>
      </c>
      <c r="M113" s="18">
        <v>3904893.1960717295</v>
      </c>
      <c r="N113" s="19">
        <v>2332071.6791309044</v>
      </c>
      <c r="O113" s="19">
        <v>2576324.0356278378</v>
      </c>
      <c r="P113" s="19">
        <v>3637190.1376384976</v>
      </c>
      <c r="Q113" s="16"/>
      <c r="R113" s="19">
        <v>3490047.8502362804</v>
      </c>
      <c r="S113" s="19">
        <v>2064503.8095308009</v>
      </c>
      <c r="T113" s="19">
        <v>2546975.008984847</v>
      </c>
      <c r="U113" s="21">
        <v>3213638.835984204</v>
      </c>
    </row>
    <row r="114" spans="1:21" x14ac:dyDescent="0.25">
      <c r="A114" s="14">
        <v>43160</v>
      </c>
      <c r="B114" s="15">
        <f t="shared" si="1"/>
        <v>2018</v>
      </c>
      <c r="C114" s="18">
        <v>6406321.0039946875</v>
      </c>
      <c r="D114" s="19">
        <v>3064534.2542830738</v>
      </c>
      <c r="E114" s="19">
        <v>2564005.5308173676</v>
      </c>
      <c r="F114" s="19">
        <v>2153296.1337033575</v>
      </c>
      <c r="G114" s="16"/>
      <c r="H114" s="19">
        <v>6505908.5425056312</v>
      </c>
      <c r="I114" s="19">
        <v>2876340.8141350239</v>
      </c>
      <c r="J114" s="19">
        <v>2659524.2359399982</v>
      </c>
      <c r="K114" s="21">
        <v>2089802.1342368559</v>
      </c>
      <c r="M114" s="18">
        <v>2955402.2695323839</v>
      </c>
      <c r="N114" s="19">
        <v>1828366.3114381833</v>
      </c>
      <c r="O114" s="19">
        <v>1861567.5262500495</v>
      </c>
      <c r="P114" s="19">
        <v>2441672.0361102917</v>
      </c>
      <c r="Q114" s="16"/>
      <c r="R114" s="19">
        <v>2964871.9757656655</v>
      </c>
      <c r="S114" s="19">
        <v>1771220.3836381764</v>
      </c>
      <c r="T114" s="19">
        <v>1979992.9007615601</v>
      </c>
      <c r="U114" s="21">
        <v>2387259.3550817384</v>
      </c>
    </row>
    <row r="115" spans="1:21" x14ac:dyDescent="0.25">
      <c r="A115" s="14">
        <v>43191</v>
      </c>
      <c r="B115" s="15">
        <f t="shared" si="1"/>
        <v>2018</v>
      </c>
      <c r="C115" s="18">
        <v>4686892.6395378057</v>
      </c>
      <c r="D115" s="19">
        <v>2111792.8958423496</v>
      </c>
      <c r="E115" s="19">
        <v>1566568.7475622548</v>
      </c>
      <c r="F115" s="19">
        <v>1396928.9476274753</v>
      </c>
      <c r="G115" s="16"/>
      <c r="H115" s="19">
        <v>4530313.6778200958</v>
      </c>
      <c r="I115" s="19">
        <v>2044635.184775657</v>
      </c>
      <c r="J115" s="19">
        <v>1446589.2434856861</v>
      </c>
      <c r="K115" s="21">
        <v>1252117.2084412985</v>
      </c>
      <c r="M115" s="18">
        <v>2340625.4301119489</v>
      </c>
      <c r="N115" s="19">
        <v>1406103.3563056702</v>
      </c>
      <c r="O115" s="19">
        <v>1353411.4361239963</v>
      </c>
      <c r="P115" s="19">
        <v>1732087.6580111762</v>
      </c>
      <c r="Q115" s="16"/>
      <c r="R115" s="19">
        <v>2058333.5929507446</v>
      </c>
      <c r="S115" s="19">
        <v>1261585.2230636096</v>
      </c>
      <c r="T115" s="19">
        <v>1105301.6731409943</v>
      </c>
      <c r="U115" s="21">
        <v>1445785.610217842</v>
      </c>
    </row>
    <row r="116" spans="1:21" x14ac:dyDescent="0.25">
      <c r="A116" s="14">
        <v>43221</v>
      </c>
      <c r="B116" s="15">
        <f t="shared" si="1"/>
        <v>2018</v>
      </c>
      <c r="C116" s="18">
        <v>2912696.3643410844</v>
      </c>
      <c r="D116" s="19">
        <v>1322279.3343233967</v>
      </c>
      <c r="E116" s="19">
        <v>875455.42846492084</v>
      </c>
      <c r="F116" s="19">
        <v>737743.13124653848</v>
      </c>
      <c r="G116" s="16"/>
      <c r="H116" s="19">
        <v>2921977.5204938641</v>
      </c>
      <c r="I116" s="19">
        <v>1274080.9737993262</v>
      </c>
      <c r="J116" s="19">
        <v>860489.53817153454</v>
      </c>
      <c r="K116" s="21">
        <v>687863.7867495931</v>
      </c>
      <c r="M116" s="18">
        <v>1409490.569746109</v>
      </c>
      <c r="N116" s="19">
        <v>891604.08986835869</v>
      </c>
      <c r="O116" s="19">
        <v>702133.09684242727</v>
      </c>
      <c r="P116" s="19">
        <v>891929.60218866589</v>
      </c>
      <c r="Q116" s="16"/>
      <c r="R116" s="19">
        <v>1507768.2603612221</v>
      </c>
      <c r="S116" s="19">
        <v>935232.64380077808</v>
      </c>
      <c r="T116" s="19">
        <v>789854.31019774592</v>
      </c>
      <c r="U116" s="21">
        <v>929129.54247947398</v>
      </c>
    </row>
    <row r="117" spans="1:21" x14ac:dyDescent="0.25">
      <c r="A117" s="14">
        <v>43252</v>
      </c>
      <c r="B117" s="15">
        <f t="shared" si="1"/>
        <v>2018</v>
      </c>
      <c r="C117" s="18">
        <v>1988812.1228865876</v>
      </c>
      <c r="D117" s="19">
        <v>865604.30242877058</v>
      </c>
      <c r="E117" s="19">
        <v>534001.54823033616</v>
      </c>
      <c r="F117" s="19">
        <v>342371.90635838697</v>
      </c>
      <c r="G117" s="16"/>
      <c r="H117" s="19">
        <v>1891967.0577432108</v>
      </c>
      <c r="I117" s="19">
        <v>850744.18381805334</v>
      </c>
      <c r="J117" s="19">
        <v>533180.04386494448</v>
      </c>
      <c r="K117" s="21">
        <v>368739.93139618431</v>
      </c>
      <c r="M117" s="18">
        <v>1239123.6873698202</v>
      </c>
      <c r="N117" s="19">
        <v>800364.13430233824</v>
      </c>
      <c r="O117" s="19">
        <v>675475.19213743485</v>
      </c>
      <c r="P117" s="19">
        <v>700386.69172412867</v>
      </c>
      <c r="Q117" s="16"/>
      <c r="R117" s="19">
        <v>1034558.4002558907</v>
      </c>
      <c r="S117" s="19">
        <v>734441.20042131562</v>
      </c>
      <c r="T117" s="19">
        <v>606761.01009226404</v>
      </c>
      <c r="U117" s="21">
        <v>646888.29584759451</v>
      </c>
    </row>
    <row r="118" spans="1:21" x14ac:dyDescent="0.25">
      <c r="A118" s="14">
        <v>43282</v>
      </c>
      <c r="B118" s="15">
        <f t="shared" si="1"/>
        <v>2018</v>
      </c>
      <c r="C118" s="18">
        <v>1489123.668097028</v>
      </c>
      <c r="D118" s="19">
        <v>633334.2828818484</v>
      </c>
      <c r="E118" s="19">
        <v>458020.13294535351</v>
      </c>
      <c r="F118" s="19">
        <v>285724.91607576993</v>
      </c>
      <c r="G118" s="16"/>
      <c r="H118" s="19">
        <v>1528850.026827723</v>
      </c>
      <c r="I118" s="19">
        <v>649535.38951398514</v>
      </c>
      <c r="J118" s="19">
        <v>551793.39056352386</v>
      </c>
      <c r="K118" s="21">
        <v>379657.89028610283</v>
      </c>
      <c r="M118" s="18">
        <v>976451.62952855125</v>
      </c>
      <c r="N118" s="19">
        <v>624673.59510685084</v>
      </c>
      <c r="O118" s="19">
        <v>576802.09175806434</v>
      </c>
      <c r="P118" s="19">
        <v>647673.68360653357</v>
      </c>
      <c r="Q118" s="16"/>
      <c r="R118" s="19">
        <v>1067870.1965319675</v>
      </c>
      <c r="S118" s="19">
        <v>637698.52417508618</v>
      </c>
      <c r="T118" s="19">
        <v>626757.4246114631</v>
      </c>
      <c r="U118" s="21">
        <v>667392.07334684837</v>
      </c>
    </row>
    <row r="119" spans="1:21" x14ac:dyDescent="0.25">
      <c r="A119" s="14">
        <v>43313</v>
      </c>
      <c r="B119" s="15">
        <f t="shared" si="1"/>
        <v>2018</v>
      </c>
      <c r="C119" s="18">
        <v>722203.80812534562</v>
      </c>
      <c r="D119" s="19">
        <v>297375.83854667249</v>
      </c>
      <c r="E119" s="19">
        <v>240378.42188316782</v>
      </c>
      <c r="F119" s="19">
        <v>150155.93144481411</v>
      </c>
      <c r="G119" s="16"/>
      <c r="H119" s="19">
        <v>1529996.6042449954</v>
      </c>
      <c r="I119" s="19">
        <v>649535.38951398514</v>
      </c>
      <c r="J119" s="19">
        <v>553600.84948848188</v>
      </c>
      <c r="K119" s="21">
        <v>378371.25742358423</v>
      </c>
      <c r="M119" s="18">
        <v>552253.67183846794</v>
      </c>
      <c r="N119" s="19">
        <v>351358.22072380467</v>
      </c>
      <c r="O119" s="19">
        <v>318399.24229173642</v>
      </c>
      <c r="P119" s="19">
        <v>356936.86514599103</v>
      </c>
      <c r="Q119" s="16"/>
      <c r="R119" s="19">
        <v>1067443.475174712</v>
      </c>
      <c r="S119" s="19">
        <v>638344.88391984103</v>
      </c>
      <c r="T119" s="19">
        <v>627558.75830503029</v>
      </c>
      <c r="U119" s="21">
        <v>665626.79718740517</v>
      </c>
    </row>
    <row r="120" spans="1:21" x14ac:dyDescent="0.25">
      <c r="A120" s="14">
        <v>43344</v>
      </c>
      <c r="B120" s="15">
        <f t="shared" si="1"/>
        <v>2018</v>
      </c>
      <c r="C120" s="18">
        <v>2141678.7372551635</v>
      </c>
      <c r="D120" s="19">
        <v>918325.11586029967</v>
      </c>
      <c r="E120" s="19">
        <v>593345.56550077815</v>
      </c>
      <c r="F120" s="19">
        <v>400822.52886955236</v>
      </c>
      <c r="G120" s="16"/>
      <c r="H120" s="19">
        <v>2018861.4903200374</v>
      </c>
      <c r="I120" s="19">
        <v>839495.95075407857</v>
      </c>
      <c r="J120" s="19">
        <v>537749.53867147735</v>
      </c>
      <c r="K120" s="21">
        <v>367326.92031483911</v>
      </c>
      <c r="M120" s="18">
        <v>1258299.4143732651</v>
      </c>
      <c r="N120" s="19">
        <v>894478.66860309104</v>
      </c>
      <c r="O120" s="19">
        <v>756702.23691689805</v>
      </c>
      <c r="P120" s="19">
        <v>946538.51423240197</v>
      </c>
      <c r="Q120" s="16"/>
      <c r="R120" s="19">
        <v>1033009.8146852052</v>
      </c>
      <c r="S120" s="19">
        <v>789311.95770093647</v>
      </c>
      <c r="T120" s="19">
        <v>608422.76199136639</v>
      </c>
      <c r="U120" s="21">
        <v>938331.06155167159</v>
      </c>
    </row>
    <row r="121" spans="1:21" x14ac:dyDescent="0.25">
      <c r="A121" s="14">
        <v>43374</v>
      </c>
      <c r="B121" s="15">
        <f t="shared" si="1"/>
        <v>2018</v>
      </c>
      <c r="C121" s="18">
        <v>4615547.8913598694</v>
      </c>
      <c r="D121" s="19">
        <v>2044648.7507038985</v>
      </c>
      <c r="E121" s="19">
        <v>1210084.303755834</v>
      </c>
      <c r="F121" s="19">
        <v>858980.21349598444</v>
      </c>
      <c r="G121" s="16"/>
      <c r="H121" s="19">
        <v>4537377.0388174225</v>
      </c>
      <c r="I121" s="19">
        <v>1951593.3304217174</v>
      </c>
      <c r="J121" s="19">
        <v>1243305.5291739958</v>
      </c>
      <c r="K121" s="21">
        <v>869856.67469556222</v>
      </c>
      <c r="M121" s="18">
        <v>2247470.4022749797</v>
      </c>
      <c r="N121" s="19">
        <v>1511614.5083799786</v>
      </c>
      <c r="O121" s="19">
        <v>1261035.8939260833</v>
      </c>
      <c r="P121" s="19">
        <v>1785403.9447142419</v>
      </c>
      <c r="Q121" s="16"/>
      <c r="R121" s="19">
        <v>2200810.5333316512</v>
      </c>
      <c r="S121" s="19">
        <v>1379288.7562093288</v>
      </c>
      <c r="T121" s="19">
        <v>1147221.7473047215</v>
      </c>
      <c r="U121" s="21">
        <v>1693969.2050820959</v>
      </c>
    </row>
    <row r="122" spans="1:21" x14ac:dyDescent="0.25">
      <c r="A122" s="14">
        <v>43405</v>
      </c>
      <c r="B122" s="15">
        <f t="shared" si="1"/>
        <v>2018</v>
      </c>
      <c r="C122" s="18">
        <v>8852988.7100527249</v>
      </c>
      <c r="D122" s="19">
        <v>3904624.0091303061</v>
      </c>
      <c r="E122" s="19">
        <v>2536901.225261414</v>
      </c>
      <c r="F122" s="19">
        <v>2210919.5343439206</v>
      </c>
      <c r="G122" s="16"/>
      <c r="H122" s="19">
        <v>8301214.963569086</v>
      </c>
      <c r="I122" s="19">
        <v>3705804.3809327008</v>
      </c>
      <c r="J122" s="19">
        <v>2528681.6639767396</v>
      </c>
      <c r="K122" s="21">
        <v>2113756.7402465958</v>
      </c>
      <c r="M122" s="18">
        <v>3892322.5003358065</v>
      </c>
      <c r="N122" s="19">
        <v>2294248.3568262155</v>
      </c>
      <c r="O122" s="19">
        <v>2028047.4744619059</v>
      </c>
      <c r="P122" s="19">
        <v>2985469.5808056914</v>
      </c>
      <c r="Q122" s="16"/>
      <c r="R122" s="19">
        <v>3628645.4620185825</v>
      </c>
      <c r="S122" s="19">
        <v>2182596.6181481918</v>
      </c>
      <c r="T122" s="19">
        <v>1999697.5897028702</v>
      </c>
      <c r="U122" s="21">
        <v>2663363.5538792177</v>
      </c>
    </row>
    <row r="123" spans="1:21" x14ac:dyDescent="0.25">
      <c r="A123" s="14">
        <v>43435</v>
      </c>
      <c r="B123" s="15">
        <f t="shared" si="1"/>
        <v>2018</v>
      </c>
      <c r="C123" s="18">
        <v>9446837.4981110711</v>
      </c>
      <c r="D123" s="19">
        <v>4390248.1979273949</v>
      </c>
      <c r="E123" s="19">
        <v>4879332.2444527941</v>
      </c>
      <c r="F123" s="19">
        <v>3767778.3016682672</v>
      </c>
      <c r="G123" s="16"/>
      <c r="H123" s="19">
        <v>10019738.999454027</v>
      </c>
      <c r="I123" s="19">
        <v>4519077.684276063</v>
      </c>
      <c r="J123" s="19">
        <v>4329391.4267294975</v>
      </c>
      <c r="K123" s="21">
        <v>3433396.8072910961</v>
      </c>
      <c r="M123" s="18">
        <v>4205522.700406488</v>
      </c>
      <c r="N123" s="19">
        <v>2738638.6489518518</v>
      </c>
      <c r="O123" s="19">
        <v>3598489.9834694047</v>
      </c>
      <c r="P123" s="19">
        <v>4443685.8039098689</v>
      </c>
      <c r="Q123" s="16"/>
      <c r="R123" s="19">
        <v>4302656.2792631527</v>
      </c>
      <c r="S123" s="19">
        <v>2717616.9624122577</v>
      </c>
      <c r="T123" s="19">
        <v>3185544.6180478279</v>
      </c>
      <c r="U123" s="21">
        <v>3983819.7732570684</v>
      </c>
    </row>
    <row r="124" spans="1:21" x14ac:dyDescent="0.25">
      <c r="A124" s="14">
        <v>43466</v>
      </c>
      <c r="B124" s="15">
        <f t="shared" si="1"/>
        <v>2019</v>
      </c>
      <c r="C124" s="18">
        <v>9437706.4007063042</v>
      </c>
      <c r="D124" s="19">
        <v>4286699.1267491896</v>
      </c>
      <c r="E124" s="19">
        <v>4194517.020968643</v>
      </c>
      <c r="F124" s="19">
        <v>3301786.9377290462</v>
      </c>
      <c r="G124" s="16"/>
      <c r="H124" s="19">
        <v>9406781.475758981</v>
      </c>
      <c r="I124" s="19">
        <v>4169783.2719065803</v>
      </c>
      <c r="J124" s="19">
        <v>4141374.1547017847</v>
      </c>
      <c r="K124" s="21">
        <v>3409189.0189176803</v>
      </c>
      <c r="M124" s="18">
        <v>4360925.8945997441</v>
      </c>
      <c r="N124" s="19">
        <v>2720728.1294077435</v>
      </c>
      <c r="O124" s="19">
        <v>3149048.1501142113</v>
      </c>
      <c r="P124" s="19">
        <v>4001722.0657183244</v>
      </c>
      <c r="Q124" s="16"/>
      <c r="R124" s="19">
        <v>4468139.1997267865</v>
      </c>
      <c r="S124" s="19">
        <v>2734892.2995176776</v>
      </c>
      <c r="T124" s="19">
        <v>3242755.7723201239</v>
      </c>
      <c r="U124" s="21">
        <v>4407513.3363675196</v>
      </c>
    </row>
    <row r="125" spans="1:21" x14ac:dyDescent="0.25">
      <c r="A125" s="14">
        <v>43497</v>
      </c>
      <c r="B125" s="15">
        <f t="shared" si="1"/>
        <v>2019</v>
      </c>
      <c r="C125" s="18">
        <v>8020246.2132195644</v>
      </c>
      <c r="D125" s="19">
        <v>4013064.340179693</v>
      </c>
      <c r="E125" s="19">
        <v>3384945.9469761425</v>
      </c>
      <c r="F125" s="19">
        <v>2531268.2837757803</v>
      </c>
      <c r="G125" s="16"/>
      <c r="H125" s="19">
        <v>7493289.5506794751</v>
      </c>
      <c r="I125" s="19">
        <v>3386150.8065727889</v>
      </c>
      <c r="J125" s="19">
        <v>3423813.3088209601</v>
      </c>
      <c r="K125" s="21">
        <v>2717703.8284579171</v>
      </c>
      <c r="M125" s="18">
        <v>3951739.7014429402</v>
      </c>
      <c r="N125" s="19">
        <v>2513409.7296475633</v>
      </c>
      <c r="O125" s="19">
        <v>2576916.5816566041</v>
      </c>
      <c r="P125" s="19">
        <v>3258497.642599836</v>
      </c>
      <c r="Q125" s="16"/>
      <c r="R125" s="19">
        <v>3610312.2284072801</v>
      </c>
      <c r="S125" s="19">
        <v>2228883.45825864</v>
      </c>
      <c r="T125" s="19">
        <v>2605062.6358148144</v>
      </c>
      <c r="U125" s="21">
        <v>3427922.4516946469</v>
      </c>
    </row>
    <row r="126" spans="1:21" x14ac:dyDescent="0.25">
      <c r="A126" s="14">
        <v>43525</v>
      </c>
      <c r="B126" s="15">
        <f t="shared" si="1"/>
        <v>2019</v>
      </c>
      <c r="C126" s="18">
        <v>6996566.0914845206</v>
      </c>
      <c r="D126" s="19">
        <v>3118033.3644265663</v>
      </c>
      <c r="E126" s="19">
        <v>2363938.6227130983</v>
      </c>
      <c r="F126" s="19">
        <v>1876662.8840788151</v>
      </c>
      <c r="G126" s="16"/>
      <c r="H126" s="19">
        <v>6669765.8454682995</v>
      </c>
      <c r="I126" s="19">
        <v>2944288.0267274207</v>
      </c>
      <c r="J126" s="19">
        <v>2669725.3487079297</v>
      </c>
      <c r="K126" s="21">
        <v>2098553.509080024</v>
      </c>
      <c r="M126" s="18">
        <v>3610874.3441815479</v>
      </c>
      <c r="N126" s="19">
        <v>2089984.21649199</v>
      </c>
      <c r="O126" s="19">
        <v>2063893.9373671352</v>
      </c>
      <c r="P126" s="19">
        <v>2542299.4325071741</v>
      </c>
      <c r="Q126" s="16"/>
      <c r="R126" s="19">
        <v>3029976.773266125</v>
      </c>
      <c r="S126" s="19">
        <v>1864528.0452996015</v>
      </c>
      <c r="T126" s="19">
        <v>1999014.9641742269</v>
      </c>
      <c r="U126" s="21">
        <v>2591017.0355775994</v>
      </c>
    </row>
    <row r="127" spans="1:21" x14ac:dyDescent="0.25">
      <c r="A127" s="14">
        <v>43556</v>
      </c>
      <c r="B127" s="15">
        <f t="shared" si="1"/>
        <v>2019</v>
      </c>
      <c r="C127" s="18">
        <v>3599808.9817491616</v>
      </c>
      <c r="D127" s="19">
        <v>1616919.1698905483</v>
      </c>
      <c r="E127" s="19">
        <v>1640401.1023413381</v>
      </c>
      <c r="F127" s="19">
        <v>1331373.225871657</v>
      </c>
      <c r="G127" s="16"/>
      <c r="H127" s="19">
        <v>4564740.179572477</v>
      </c>
      <c r="I127" s="19">
        <v>2083843.1688212468</v>
      </c>
      <c r="J127" s="19">
        <v>1509417.4102124441</v>
      </c>
      <c r="K127" s="21">
        <v>1296437.3279427441</v>
      </c>
      <c r="M127" s="18">
        <v>1838953.8636630098</v>
      </c>
      <c r="N127" s="19">
        <v>1065804.7512351645</v>
      </c>
      <c r="O127" s="19">
        <v>1291488.3002846404</v>
      </c>
      <c r="P127" s="19">
        <v>1649297.6157164292</v>
      </c>
      <c r="Q127" s="16"/>
      <c r="R127" s="19">
        <v>2062093.488439006</v>
      </c>
      <c r="S127" s="19">
        <v>1320439.2564001156</v>
      </c>
      <c r="T127" s="19">
        <v>1127234.5465747595</v>
      </c>
      <c r="U127" s="21">
        <v>1652866.2966877101</v>
      </c>
    </row>
    <row r="128" spans="1:21" x14ac:dyDescent="0.25">
      <c r="A128" s="14">
        <v>43586</v>
      </c>
      <c r="B128" s="15">
        <f t="shared" si="1"/>
        <v>2019</v>
      </c>
      <c r="C128" s="18">
        <v>3475617.8836456435</v>
      </c>
      <c r="D128" s="19">
        <v>1490775.2810837911</v>
      </c>
      <c r="E128" s="19">
        <v>970779.74221478088</v>
      </c>
      <c r="F128" s="19">
        <v>759324.31926364487</v>
      </c>
      <c r="G128" s="16"/>
      <c r="H128" s="19">
        <v>3081990.6884777932</v>
      </c>
      <c r="I128" s="19">
        <v>1314491.8691650187</v>
      </c>
      <c r="J128" s="19">
        <v>888005.08735490986</v>
      </c>
      <c r="K128" s="21">
        <v>717465.37580861861</v>
      </c>
      <c r="M128" s="18">
        <v>1516851.8096464812</v>
      </c>
      <c r="N128" s="19">
        <v>937909.17331726616</v>
      </c>
      <c r="O128" s="19">
        <v>740422.82949872524</v>
      </c>
      <c r="P128" s="19">
        <v>946327.80079326092</v>
      </c>
      <c r="Q128" s="16"/>
      <c r="R128" s="19">
        <v>1548340.1256882034</v>
      </c>
      <c r="S128" s="19">
        <v>1003951.7501184089</v>
      </c>
      <c r="T128" s="19">
        <v>785614.65361902281</v>
      </c>
      <c r="U128" s="21">
        <v>1140283.0686693802</v>
      </c>
    </row>
    <row r="129" spans="1:21" x14ac:dyDescent="0.25">
      <c r="A129" s="14">
        <v>43617</v>
      </c>
      <c r="B129" s="15">
        <f t="shared" si="1"/>
        <v>2019</v>
      </c>
      <c r="C129" s="18">
        <v>1771625.7748750602</v>
      </c>
      <c r="D129" s="19">
        <v>743088.03279882786</v>
      </c>
      <c r="E129" s="19">
        <v>460055.6597384786</v>
      </c>
      <c r="F129" s="19">
        <v>300258.27485868131</v>
      </c>
      <c r="G129" s="16"/>
      <c r="H129" s="19">
        <v>1902298.2284287224</v>
      </c>
      <c r="I129" s="19">
        <v>853249.55811877688</v>
      </c>
      <c r="J129" s="19">
        <v>550494.39063846972</v>
      </c>
      <c r="K129" s="21">
        <v>367664.14619258046</v>
      </c>
      <c r="M129" s="18">
        <v>994290.46274632926</v>
      </c>
      <c r="N129" s="19">
        <v>695936.38810570107</v>
      </c>
      <c r="O129" s="19">
        <v>579667.34112753079</v>
      </c>
      <c r="P129" s="19">
        <v>649030.32072864857</v>
      </c>
      <c r="Q129" s="16"/>
      <c r="R129" s="19">
        <v>1027275.4234980687</v>
      </c>
      <c r="S129" s="19">
        <v>789661.71645765402</v>
      </c>
      <c r="T129" s="19">
        <v>573666.5407716668</v>
      </c>
      <c r="U129" s="21">
        <v>760059.45946826914</v>
      </c>
    </row>
    <row r="130" spans="1:21" x14ac:dyDescent="0.25">
      <c r="A130" s="14">
        <v>43647</v>
      </c>
      <c r="B130" s="15">
        <f t="shared" si="1"/>
        <v>2019</v>
      </c>
      <c r="C130" s="18">
        <v>1573869.2327504945</v>
      </c>
      <c r="D130" s="19">
        <v>700144.92442301183</v>
      </c>
      <c r="E130" s="19">
        <v>503555.51500267128</v>
      </c>
      <c r="F130" s="19">
        <v>311356.32782382244</v>
      </c>
      <c r="G130" s="16"/>
      <c r="H130" s="19">
        <v>1492839.5888725189</v>
      </c>
      <c r="I130" s="19">
        <v>637464.03312971047</v>
      </c>
      <c r="J130" s="19">
        <v>569697.60986789875</v>
      </c>
      <c r="K130" s="21">
        <v>378407.24431038531</v>
      </c>
      <c r="M130" s="18">
        <v>1041864.3535957111</v>
      </c>
      <c r="N130" s="19">
        <v>699224.53201083769</v>
      </c>
      <c r="O130" s="19">
        <v>659564.16250235715</v>
      </c>
      <c r="P130" s="19">
        <v>738028.9518910941</v>
      </c>
      <c r="Q130" s="16"/>
      <c r="R130" s="19">
        <v>1060569.6833775959</v>
      </c>
      <c r="S130" s="19">
        <v>674082.37331960024</v>
      </c>
      <c r="T130" s="19">
        <v>591830.41519595624</v>
      </c>
      <c r="U130" s="21">
        <v>786324.23053361801</v>
      </c>
    </row>
    <row r="131" spans="1:21" x14ac:dyDescent="0.25">
      <c r="A131" s="14">
        <v>43678</v>
      </c>
      <c r="B131" s="15">
        <f t="shared" si="1"/>
        <v>2019</v>
      </c>
      <c r="C131" s="18">
        <v>911967.82691926556</v>
      </c>
      <c r="D131" s="19">
        <v>384777.34890659718</v>
      </c>
      <c r="E131" s="19">
        <v>322523.1385097031</v>
      </c>
      <c r="F131" s="19">
        <v>198183.68566443419</v>
      </c>
      <c r="G131" s="16"/>
      <c r="H131" s="19">
        <v>1493071.1722027338</v>
      </c>
      <c r="I131" s="19">
        <v>638011.58579440007</v>
      </c>
      <c r="J131" s="19">
        <v>570732.88953024067</v>
      </c>
      <c r="K131" s="21">
        <v>377123.15366910881</v>
      </c>
      <c r="M131" s="18">
        <v>626106.58317304077</v>
      </c>
      <c r="N131" s="19">
        <v>407734.46554229036</v>
      </c>
      <c r="O131" s="19">
        <v>367904.97557893384</v>
      </c>
      <c r="P131" s="19">
        <v>449802.97570573509</v>
      </c>
      <c r="Q131" s="16"/>
      <c r="R131" s="19">
        <v>1061834.0223603626</v>
      </c>
      <c r="S131" s="19">
        <v>673637.71249305014</v>
      </c>
      <c r="T131" s="19">
        <v>592682.27617500757</v>
      </c>
      <c r="U131" s="21">
        <v>786549.93013329047</v>
      </c>
    </row>
    <row r="132" spans="1:21" x14ac:dyDescent="0.25">
      <c r="A132" s="14">
        <v>43709</v>
      </c>
      <c r="B132" s="15">
        <f t="shared" si="1"/>
        <v>2019</v>
      </c>
      <c r="C132" s="18">
        <v>2558966.5328963213</v>
      </c>
      <c r="D132" s="19">
        <v>1043143.4203587474</v>
      </c>
      <c r="E132" s="19">
        <v>716946.32007985597</v>
      </c>
      <c r="F132" s="19">
        <v>472872.64216799842</v>
      </c>
      <c r="G132" s="16"/>
      <c r="H132" s="19">
        <v>2125346.4538686587</v>
      </c>
      <c r="I132" s="19">
        <v>875480.87797723012</v>
      </c>
      <c r="J132" s="19">
        <v>554434.22998120938</v>
      </c>
      <c r="K132" s="21">
        <v>366918.54517506505</v>
      </c>
      <c r="M132" s="18">
        <v>1442331.8562747105</v>
      </c>
      <c r="N132" s="19">
        <v>1073872.9880633804</v>
      </c>
      <c r="O132" s="19">
        <v>714846.1896811598</v>
      </c>
      <c r="P132" s="19">
        <v>1101072.2146727017</v>
      </c>
      <c r="Q132" s="16"/>
      <c r="R132" s="19">
        <v>1028906.8286371226</v>
      </c>
      <c r="S132" s="19">
        <v>886929.4728595753</v>
      </c>
      <c r="T132" s="19">
        <v>771357.21747919067</v>
      </c>
      <c r="U132" s="21">
        <v>1100791.3968350338</v>
      </c>
    </row>
    <row r="133" spans="1:21" x14ac:dyDescent="0.25">
      <c r="A133" s="14">
        <v>43739</v>
      </c>
      <c r="B133" s="15">
        <f t="shared" ref="B133:B135" si="2">YEAR(A133)</f>
        <v>2019</v>
      </c>
      <c r="C133" s="18">
        <v>5274390.2507143123</v>
      </c>
      <c r="D133" s="19">
        <v>2203760.7707904684</v>
      </c>
      <c r="E133" s="19">
        <v>1351583.2042790572</v>
      </c>
      <c r="F133" s="19">
        <v>1182223.3499298315</v>
      </c>
      <c r="G133" s="16"/>
      <c r="H133" s="19">
        <v>4765484.4891932663</v>
      </c>
      <c r="I133" s="19">
        <v>2056405.1163517926</v>
      </c>
      <c r="J133" s="19">
        <v>1283196.2609093976</v>
      </c>
      <c r="K133" s="21">
        <v>936600.25062951667</v>
      </c>
      <c r="M133" s="18">
        <v>3018545.4472109936</v>
      </c>
      <c r="N133" s="19">
        <v>1789900.7056172502</v>
      </c>
      <c r="O133" s="19">
        <v>1454090.6178832441</v>
      </c>
      <c r="P133" s="19">
        <v>2322706.2404583348</v>
      </c>
      <c r="Q133" s="16"/>
      <c r="R133" s="19">
        <v>2378636.8240594892</v>
      </c>
      <c r="S133" s="19">
        <v>1535528.0153948436</v>
      </c>
      <c r="T133" s="19">
        <v>1239917.2043621137</v>
      </c>
      <c r="U133" s="21">
        <v>2009215.2017901444</v>
      </c>
    </row>
    <row r="134" spans="1:21" x14ac:dyDescent="0.25">
      <c r="A134" s="14">
        <v>43770</v>
      </c>
      <c r="B134" s="15">
        <f t="shared" si="2"/>
        <v>2019</v>
      </c>
      <c r="C134" s="18">
        <v>8128866.2821864141</v>
      </c>
      <c r="D134" s="19">
        <v>3934824.4002507674</v>
      </c>
      <c r="E134" s="19">
        <v>2633371.9473087653</v>
      </c>
      <c r="F134" s="19">
        <v>2291054.1062604841</v>
      </c>
      <c r="G134" s="16"/>
      <c r="H134" s="19">
        <v>8398922.5563398134</v>
      </c>
      <c r="I134" s="19">
        <v>3797527.0573545974</v>
      </c>
      <c r="J134" s="19">
        <v>2572435.7519727089</v>
      </c>
      <c r="K134" s="21">
        <v>2170941.3693969594</v>
      </c>
      <c r="M134" s="18">
        <v>4096861.0417368747</v>
      </c>
      <c r="N134" s="19">
        <v>2613976.7279135101</v>
      </c>
      <c r="O134" s="19">
        <v>2278072.9337582691</v>
      </c>
      <c r="P134" s="19">
        <v>3347882.5105102402</v>
      </c>
      <c r="Q134" s="16"/>
      <c r="R134" s="19">
        <v>3729827.7472318625</v>
      </c>
      <c r="S134" s="19">
        <v>2308477.2115929537</v>
      </c>
      <c r="T134" s="19">
        <v>2041680.9309496968</v>
      </c>
      <c r="U134" s="21">
        <v>2945656.1053983243</v>
      </c>
    </row>
    <row r="135" spans="1:21" x14ac:dyDescent="0.25">
      <c r="A135" s="14">
        <v>43800</v>
      </c>
      <c r="B135" s="15">
        <f t="shared" si="2"/>
        <v>2019</v>
      </c>
      <c r="C135" s="22">
        <v>10370480.690522531</v>
      </c>
      <c r="D135" s="23">
        <v>4619336.4238916868</v>
      </c>
      <c r="E135" s="23">
        <v>4393723.1091552004</v>
      </c>
      <c r="F135" s="23">
        <v>3697785.275055883</v>
      </c>
      <c r="G135" s="24"/>
      <c r="H135" s="23">
        <v>10227069.31911291</v>
      </c>
      <c r="I135" s="23">
        <v>4585037.3278364716</v>
      </c>
      <c r="J135" s="23">
        <v>4452306.5510731069</v>
      </c>
      <c r="K135" s="25">
        <v>3542579.3388097845</v>
      </c>
      <c r="M135" s="22">
        <v>4593312.1682374887</v>
      </c>
      <c r="N135" s="23">
        <v>2767040.8764456091</v>
      </c>
      <c r="O135" s="23">
        <v>3255501.8282473045</v>
      </c>
      <c r="P135" s="23">
        <v>4474761.3673875015</v>
      </c>
      <c r="Q135" s="24"/>
      <c r="R135" s="23">
        <v>4331531.1728366846</v>
      </c>
      <c r="S135" s="23">
        <v>2746364.6661152975</v>
      </c>
      <c r="T135" s="23">
        <v>3155915.5440778206</v>
      </c>
      <c r="U135" s="25">
        <v>4239964.3440194782</v>
      </c>
    </row>
    <row r="136" spans="1:21" x14ac:dyDescent="0.25">
      <c r="A136" s="14"/>
      <c r="B136" s="15"/>
    </row>
  </sheetData>
  <mergeCells count="6">
    <mergeCell ref="C2:F2"/>
    <mergeCell ref="H2:K2"/>
    <mergeCell ref="C1:K1"/>
    <mergeCell ref="M2:P2"/>
    <mergeCell ref="R2:U2"/>
    <mergeCell ref="M1:U1"/>
  </mergeCells>
  <printOptions horizontalCentered="1"/>
  <pageMargins left="0.7" right="0.7" top="0.75" bottom="0.75" header="0.3" footer="0.3"/>
  <pageSetup scale="66" orientation="portrait" r:id="rId1"/>
  <headerFooter>
    <oddHeader>&amp;RDocket No. UG-20 ____
Cascade Natural Gas Corp.
Exhibit No. ___(BLR-5)
Page &amp;P of 9</oddHeader>
    <oddFooter>&amp;L&amp;A</oddFooter>
  </headerFooter>
  <rowBreaks count="1" manualBreakCount="1">
    <brk id="64" max="20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06947-3A30-43F4-9B95-C65EE5205AC7}">
  <dimension ref="A1:O14"/>
  <sheetViews>
    <sheetView view="pageBreakPreview" zoomScale="60" zoomScaleNormal="100" workbookViewId="0">
      <selection activeCell="A25" sqref="A25"/>
    </sheetView>
  </sheetViews>
  <sheetFormatPr defaultRowHeight="15" x14ac:dyDescent="0.25"/>
  <cols>
    <col min="1" max="1" width="6.28515625" bestFit="1" customWidth="1"/>
    <col min="2" max="2" width="12.5703125" bestFit="1" customWidth="1"/>
    <col min="3" max="3" width="13.7109375" bestFit="1" customWidth="1"/>
    <col min="4" max="4" width="12.5703125" bestFit="1" customWidth="1"/>
    <col min="5" max="5" width="13.7109375" bestFit="1" customWidth="1"/>
    <col min="6" max="6" width="1.5703125" customWidth="1"/>
    <col min="7" max="7" width="6.28515625" bestFit="1" customWidth="1"/>
    <col min="8" max="9" width="14.140625" bestFit="1" customWidth="1"/>
    <col min="10" max="11" width="13.42578125" bestFit="1" customWidth="1"/>
    <col min="12" max="12" width="9" bestFit="1" customWidth="1"/>
    <col min="13" max="13" width="11.5703125" bestFit="1" customWidth="1"/>
    <col min="14" max="14" width="9" bestFit="1" customWidth="1"/>
    <col min="15" max="15" width="11.5703125" bestFit="1" customWidth="1"/>
  </cols>
  <sheetData>
    <row r="1" spans="1:15" x14ac:dyDescent="0.25">
      <c r="D1" s="35" t="s">
        <v>17</v>
      </c>
      <c r="E1" s="35"/>
      <c r="H1" s="35" t="s">
        <v>8</v>
      </c>
      <c r="I1" s="35"/>
      <c r="J1" s="35" t="s">
        <v>9</v>
      </c>
      <c r="K1" s="35"/>
      <c r="L1" s="35" t="s">
        <v>17</v>
      </c>
      <c r="M1" s="35"/>
      <c r="N1" s="35"/>
      <c r="O1" s="35"/>
    </row>
    <row r="2" spans="1:15" x14ac:dyDescent="0.25">
      <c r="B2" t="s">
        <v>8</v>
      </c>
      <c r="C2" t="s">
        <v>9</v>
      </c>
      <c r="D2" t="s">
        <v>8</v>
      </c>
      <c r="E2" t="s">
        <v>9</v>
      </c>
      <c r="H2" t="s">
        <v>15</v>
      </c>
      <c r="I2" t="s">
        <v>16</v>
      </c>
      <c r="J2" t="s">
        <v>15</v>
      </c>
      <c r="K2" t="s">
        <v>16</v>
      </c>
      <c r="L2" s="35" t="s">
        <v>8</v>
      </c>
      <c r="M2" s="35"/>
      <c r="N2" s="35" t="s">
        <v>9</v>
      </c>
      <c r="O2" s="35"/>
    </row>
    <row r="3" spans="1:15" x14ac:dyDescent="0.25">
      <c r="A3">
        <v>2009</v>
      </c>
      <c r="B3" s="13">
        <f>AVERAGEIF(Customers!$B$3:$B$242,$A3,Customers!$C$3:$C$242)+AVERAGEIF(Customers!$B$3:$B$242,$A3,Customers!$D$3:$D$242)+AVERAGEIF(Customers!$B$3:$B$242,$A3,Customers!$E$3:$E$242)+AVERAGEIF(Customers!$B$3:$B$242,$A3,Customers!$F$3:$F$242)</f>
        <v>166079.91666666669</v>
      </c>
      <c r="C3" s="13">
        <f>AVERAGEIF(Customers!$I$3:$I$242,$A3,Customers!$J$3:$J$242)+AVERAGEIF(Customers!$I$3:$I$242,$A3,Customers!$K$3:$K$242)+AVERAGEIF(Customers!$I$3:$I$242,$A3,Customers!$L$3:$L$242)+AVERAGEIF(Customers!$I$3:$I$242,$A3,Customers!$M$3:$M$242)</f>
        <v>23739.249999999996</v>
      </c>
      <c r="G3">
        <v>2009</v>
      </c>
      <c r="H3" s="13">
        <f>SUMIFS('Weather Normalized Therms'!$C$4:$C$135,'Weather Normalized Therms'!$B$4:$B$135,$G3)+SUMIFS('Weather Normalized Therms'!$D$4:$D$135,'Weather Normalized Therms'!$B$4:$B$135,$G3)+SUMIFS('Weather Normalized Therms'!$E$4:$E$135,'Weather Normalized Therms'!$B$4:$B$135,$G3)+SUMIFS('Weather Normalized Therms'!$F$4:$F$135,'Weather Normalized Therms'!$B$4:$B$135,$G3)</f>
        <v>109698986.72817385</v>
      </c>
      <c r="I3" s="13">
        <f>SUMIFS('Weather Normalized Therms'!$H$4:$H$135,'Weather Normalized Therms'!$B$4:$B$135,$G3)+SUMIFS('Weather Normalized Therms'!$I$4:$I$135,'Weather Normalized Therms'!$B$4:$B$135,$G3)+SUMIFS('Weather Normalized Therms'!$J$4:$J$135,'Weather Normalized Therms'!$B$4:$B$135,$G3)+SUMIFS('Weather Normalized Therms'!$K$4:$K$135,'Weather Normalized Therms'!$B$4:$B$135,$G3)</f>
        <v>110570872.82785596</v>
      </c>
      <c r="J3" s="13">
        <f>SUMIFS('Weather Normalized Therms'!$M$4:$M$135,'Weather Normalized Therms'!$B$4:$B$135,$G3)+SUMIFS('Weather Normalized Therms'!$N$4:$N$135,'Weather Normalized Therms'!$B$4:$B$135,$G3)+SUMIFS('Weather Normalized Therms'!$O$4:$O$135,'Weather Normalized Therms'!$B$4:$B$135,$G3)+SUMIFS('Weather Normalized Therms'!$P$4:$P$135,'Weather Normalized Therms'!$B$4:$B$135,$G3)</f>
        <v>79812029.407866374</v>
      </c>
      <c r="K3" s="13">
        <f>SUMIFS('Weather Normalized Therms'!$R$4:$R$135,'Weather Normalized Therms'!$B$4:$B$135,$G3)+SUMIFS('Weather Normalized Therms'!$S$4:$S$135,'Weather Normalized Therms'!$B$4:$B$135,$G3)+SUMIFS('Weather Normalized Therms'!$T$4:$T$135,'Weather Normalized Therms'!$B$4:$B$135,$G3)+SUMIFS('Weather Normalized Therms'!$U$4:$U$135,'Weather Normalized Therms'!$B$4:$B$135,$G3)</f>
        <v>83021420.567765743</v>
      </c>
      <c r="L3" t="s">
        <v>15</v>
      </c>
      <c r="M3" t="s">
        <v>16</v>
      </c>
      <c r="N3" t="s">
        <v>15</v>
      </c>
      <c r="O3" t="s">
        <v>16</v>
      </c>
    </row>
    <row r="4" spans="1:15" x14ac:dyDescent="0.25">
      <c r="A4">
        <v>2010</v>
      </c>
      <c r="B4" s="13">
        <f>AVERAGEIF(Customers!$B$3:$B$242,$A4,Customers!$C$3:$C$242)+AVERAGEIF(Customers!$B$3:$B$242,$A4,Customers!$D$3:$D$242)+AVERAGEIF(Customers!$B$3:$B$242,$A4,Customers!$E$3:$E$242)+AVERAGEIF(Customers!$B$3:$B$242,$A4,Customers!$F$3:$F$242)</f>
        <v>168355.5</v>
      </c>
      <c r="C4" s="13">
        <f>AVERAGEIF(Customers!$I$3:$I$242,$A4,Customers!$J$3:$J$242)+AVERAGEIF(Customers!$I$3:$I$242,$A4,Customers!$K$3:$K$242)+AVERAGEIF(Customers!$I$3:$I$242,$A4,Customers!$L$3:$L$242)+AVERAGEIF(Customers!$I$3:$I$242,$A4,Customers!$M$3:$M$242)</f>
        <v>24232.916666666664</v>
      </c>
      <c r="D4" s="26">
        <f>(B4-B3)/B3</f>
        <v>1.3701736964985112E-2</v>
      </c>
      <c r="E4" s="26">
        <f>(C4-C3)/C3</f>
        <v>2.0795377556859125E-2</v>
      </c>
      <c r="G4">
        <v>2010</v>
      </c>
      <c r="H4" s="13">
        <f>SUMIFS('Weather Normalized Therms'!$C$4:$C$135,'Weather Normalized Therms'!$B$4:$B$135,$G4)+SUMIFS('Weather Normalized Therms'!$D$4:$D$135,'Weather Normalized Therms'!$B$4:$B$135,$G4)+SUMIFS('Weather Normalized Therms'!$E$4:$E$135,'Weather Normalized Therms'!$B$4:$B$135,$G4)+SUMIFS('Weather Normalized Therms'!$F$4:$F$135,'Weather Normalized Therms'!$B$4:$B$135,$G4)</f>
        <v>114494950.19947149</v>
      </c>
      <c r="I4" s="13">
        <f>SUMIFS('Weather Normalized Therms'!$H$4:$H$135,'Weather Normalized Therms'!$B$4:$B$135,$G4)+SUMIFS('Weather Normalized Therms'!$I$4:$I$135,'Weather Normalized Therms'!$B$4:$B$135,$G4)+SUMIFS('Weather Normalized Therms'!$J$4:$J$135,'Weather Normalized Therms'!$B$4:$B$135,$G4)+SUMIFS('Weather Normalized Therms'!$K$4:$K$135,'Weather Normalized Therms'!$B$4:$B$135,$G4)</f>
        <v>116882988.93569604</v>
      </c>
      <c r="J4" s="13">
        <f>SUMIFS('Weather Normalized Therms'!$M$4:$M$135,'Weather Normalized Therms'!$B$4:$B$135,$G4)+SUMIFS('Weather Normalized Therms'!$N$4:$N$135,'Weather Normalized Therms'!$B$4:$B$135,$G4)+SUMIFS('Weather Normalized Therms'!$O$4:$O$135,'Weather Normalized Therms'!$B$4:$B$135,$G4)+SUMIFS('Weather Normalized Therms'!$P$4:$P$135,'Weather Normalized Therms'!$B$4:$B$135,$G4)</f>
        <v>81236880.824475855</v>
      </c>
      <c r="K4" s="13">
        <f>SUMIFS('Weather Normalized Therms'!$R$4:$R$135,'Weather Normalized Therms'!$B$4:$B$135,$G4)+SUMIFS('Weather Normalized Therms'!$S$4:$S$135,'Weather Normalized Therms'!$B$4:$B$135,$G4)+SUMIFS('Weather Normalized Therms'!$T$4:$T$135,'Weather Normalized Therms'!$B$4:$B$135,$G4)+SUMIFS('Weather Normalized Therms'!$U$4:$U$135,'Weather Normalized Therms'!$B$4:$B$135,$G4)</f>
        <v>82451929.943985343</v>
      </c>
      <c r="L4" s="26">
        <f>(H4-H3)/H3</f>
        <v>4.3719305112468236E-2</v>
      </c>
      <c r="M4" s="26">
        <f t="shared" ref="M4:O4" si="0">(I4-I3)/I3</f>
        <v>5.7086608312002705E-2</v>
      </c>
      <c r="N4" s="26">
        <f t="shared" si="0"/>
        <v>1.7852589730903971E-2</v>
      </c>
      <c r="O4" s="26">
        <f t="shared" si="0"/>
        <v>-6.8595625067094127E-3</v>
      </c>
    </row>
    <row r="5" spans="1:15" x14ac:dyDescent="0.25">
      <c r="A5">
        <v>2011</v>
      </c>
      <c r="B5" s="13">
        <f>AVERAGEIF(Customers!$B$3:$B$242,$A5,Customers!$C$3:$C$242)+AVERAGEIF(Customers!$B$3:$B$242,$A5,Customers!$D$3:$D$242)+AVERAGEIF(Customers!$B$3:$B$242,$A5,Customers!$E$3:$E$242)+AVERAGEIF(Customers!$B$3:$B$242,$A5,Customers!$F$3:$F$242)</f>
        <v>170927.33333333334</v>
      </c>
      <c r="C5" s="13">
        <f>AVERAGEIF(Customers!$I$3:$I$242,$A5,Customers!$J$3:$J$242)+AVERAGEIF(Customers!$I$3:$I$242,$A5,Customers!$K$3:$K$242)+AVERAGEIF(Customers!$I$3:$I$242,$A5,Customers!$L$3:$L$242)+AVERAGEIF(Customers!$I$3:$I$242,$A5,Customers!$M$3:$M$242)</f>
        <v>24537.083333333332</v>
      </c>
      <c r="D5" s="26">
        <f t="shared" ref="D5:D13" si="1">(B5-B4)/B4</f>
        <v>1.5276206202549623E-2</v>
      </c>
      <c r="E5" s="26">
        <f t="shared" ref="E5:E13" si="2">(C5-C4)/C4</f>
        <v>1.2551797658144105E-2</v>
      </c>
      <c r="G5">
        <v>2011</v>
      </c>
      <c r="H5" s="13">
        <f>SUMIFS('Weather Normalized Therms'!$C$4:$C$135,'Weather Normalized Therms'!$B$4:$B$135,$G5)+SUMIFS('Weather Normalized Therms'!$D$4:$D$135,'Weather Normalized Therms'!$B$4:$B$135,$G5)+SUMIFS('Weather Normalized Therms'!$E$4:$E$135,'Weather Normalized Therms'!$B$4:$B$135,$G5)+SUMIFS('Weather Normalized Therms'!$F$4:$F$135,'Weather Normalized Therms'!$B$4:$B$135,$G5)</f>
        <v>117417740.13701679</v>
      </c>
      <c r="I5" s="13">
        <f>SUMIFS('Weather Normalized Therms'!$H$4:$H$135,'Weather Normalized Therms'!$B$4:$B$135,$G5)+SUMIFS('Weather Normalized Therms'!$I$4:$I$135,'Weather Normalized Therms'!$B$4:$B$135,$G5)+SUMIFS('Weather Normalized Therms'!$J$4:$J$135,'Weather Normalized Therms'!$B$4:$B$135,$G5)+SUMIFS('Weather Normalized Therms'!$K$4:$K$135,'Weather Normalized Therms'!$B$4:$B$135,$G5)</f>
        <v>118101897.17206857</v>
      </c>
      <c r="J5" s="13">
        <f>SUMIFS('Weather Normalized Therms'!$M$4:$M$135,'Weather Normalized Therms'!$B$4:$B$135,$G5)+SUMIFS('Weather Normalized Therms'!$N$4:$N$135,'Weather Normalized Therms'!$B$4:$B$135,$G5)+SUMIFS('Weather Normalized Therms'!$O$4:$O$135,'Weather Normalized Therms'!$B$4:$B$135,$G5)+SUMIFS('Weather Normalized Therms'!$P$4:$P$135,'Weather Normalized Therms'!$B$4:$B$135,$G5)</f>
        <v>84185705.449710324</v>
      </c>
      <c r="K5" s="13">
        <f>SUMIFS('Weather Normalized Therms'!$R$4:$R$135,'Weather Normalized Therms'!$B$4:$B$135,$G5)+SUMIFS('Weather Normalized Therms'!$S$4:$S$135,'Weather Normalized Therms'!$B$4:$B$135,$G5)+SUMIFS('Weather Normalized Therms'!$T$4:$T$135,'Weather Normalized Therms'!$B$4:$B$135,$G5)+SUMIFS('Weather Normalized Therms'!$U$4:$U$135,'Weather Normalized Therms'!$B$4:$B$135,$G5)</f>
        <v>83377702.110627443</v>
      </c>
      <c r="L5" s="26">
        <f t="shared" ref="L5:L13" si="3">(H5-H4)/H4</f>
        <v>2.5527675521525239E-2</v>
      </c>
      <c r="M5" s="26">
        <f t="shared" ref="M5:M13" si="4">(I5-I4)/I4</f>
        <v>1.0428448549028132E-2</v>
      </c>
      <c r="N5" s="26">
        <f t="shared" ref="N5:N13" si="5">(J5-J4)/J4</f>
        <v>3.6299087253310922E-2</v>
      </c>
      <c r="O5" s="26">
        <f t="shared" ref="O5:O13" si="6">(K5-K4)/K4</f>
        <v>1.1228023010147045E-2</v>
      </c>
    </row>
    <row r="6" spans="1:15" x14ac:dyDescent="0.25">
      <c r="A6">
        <v>2012</v>
      </c>
      <c r="B6" s="13">
        <f>AVERAGEIF(Customers!$B$3:$B$242,$A6,Customers!$C$3:$C$242)+AVERAGEIF(Customers!$B$3:$B$242,$A6,Customers!$D$3:$D$242)+AVERAGEIF(Customers!$B$3:$B$242,$A6,Customers!$E$3:$E$242)+AVERAGEIF(Customers!$B$3:$B$242,$A6,Customers!$F$3:$F$242)</f>
        <v>172370.33333333334</v>
      </c>
      <c r="C6" s="13">
        <f>AVERAGEIF(Customers!$I$3:$I$242,$A6,Customers!$J$3:$J$242)+AVERAGEIF(Customers!$I$3:$I$242,$A6,Customers!$K$3:$K$242)+AVERAGEIF(Customers!$I$3:$I$242,$A6,Customers!$L$3:$L$242)+AVERAGEIF(Customers!$I$3:$I$242,$A6,Customers!$M$3:$M$242)</f>
        <v>24614</v>
      </c>
      <c r="D6" s="26">
        <f t="shared" si="1"/>
        <v>8.4421840080190023E-3</v>
      </c>
      <c r="E6" s="26">
        <f t="shared" si="2"/>
        <v>3.1347110665829428E-3</v>
      </c>
      <c r="G6">
        <v>2012</v>
      </c>
      <c r="H6" s="13">
        <f>SUMIFS('Weather Normalized Therms'!$C$4:$C$135,'Weather Normalized Therms'!$B$4:$B$135,$G6)+SUMIFS('Weather Normalized Therms'!$D$4:$D$135,'Weather Normalized Therms'!$B$4:$B$135,$G6)+SUMIFS('Weather Normalized Therms'!$E$4:$E$135,'Weather Normalized Therms'!$B$4:$B$135,$G6)+SUMIFS('Weather Normalized Therms'!$F$4:$F$135,'Weather Normalized Therms'!$B$4:$B$135,$G6)</f>
        <v>117333517.83718619</v>
      </c>
      <c r="I6" s="13">
        <f>SUMIFS('Weather Normalized Therms'!$H$4:$H$135,'Weather Normalized Therms'!$B$4:$B$135,$G6)+SUMIFS('Weather Normalized Therms'!$I$4:$I$135,'Weather Normalized Therms'!$B$4:$B$135,$G6)+SUMIFS('Weather Normalized Therms'!$J$4:$J$135,'Weather Normalized Therms'!$B$4:$B$135,$G6)+SUMIFS('Weather Normalized Therms'!$K$4:$K$135,'Weather Normalized Therms'!$B$4:$B$135,$G6)</f>
        <v>118102449.58011682</v>
      </c>
      <c r="J6" s="13">
        <f>SUMIFS('Weather Normalized Therms'!$M$4:$M$135,'Weather Normalized Therms'!$B$4:$B$135,$G6)+SUMIFS('Weather Normalized Therms'!$N$4:$N$135,'Weather Normalized Therms'!$B$4:$B$135,$G6)+SUMIFS('Weather Normalized Therms'!$O$4:$O$135,'Weather Normalized Therms'!$B$4:$B$135,$G6)+SUMIFS('Weather Normalized Therms'!$P$4:$P$135,'Weather Normalized Therms'!$B$4:$B$135,$G6)</f>
        <v>83318956.816412181</v>
      </c>
      <c r="K6" s="13">
        <f>SUMIFS('Weather Normalized Therms'!$R$4:$R$135,'Weather Normalized Therms'!$B$4:$B$135,$G6)+SUMIFS('Weather Normalized Therms'!$S$4:$S$135,'Weather Normalized Therms'!$B$4:$B$135,$G6)+SUMIFS('Weather Normalized Therms'!$T$4:$T$135,'Weather Normalized Therms'!$B$4:$B$135,$G6)+SUMIFS('Weather Normalized Therms'!$U$4:$U$135,'Weather Normalized Therms'!$B$4:$B$135,$G6)</f>
        <v>86088966.037142098</v>
      </c>
      <c r="L6" s="26">
        <f t="shared" si="3"/>
        <v>-7.1728769206697528E-4</v>
      </c>
      <c r="M6" s="26">
        <f t="shared" si="4"/>
        <v>4.6773850504060982E-6</v>
      </c>
      <c r="N6" s="26">
        <f t="shared" si="5"/>
        <v>-1.0295674647709757E-2</v>
      </c>
      <c r="O6" s="26">
        <f t="shared" si="6"/>
        <v>3.251785378922159E-2</v>
      </c>
    </row>
    <row r="7" spans="1:15" x14ac:dyDescent="0.25">
      <c r="A7">
        <v>2013</v>
      </c>
      <c r="B7" s="13">
        <f>AVERAGEIF(Customers!$B$3:$B$242,$A7,Customers!$C$3:$C$242)+AVERAGEIF(Customers!$B$3:$B$242,$A7,Customers!$D$3:$D$242)+AVERAGEIF(Customers!$B$3:$B$242,$A7,Customers!$E$3:$E$242)+AVERAGEIF(Customers!$B$3:$B$242,$A7,Customers!$F$3:$F$242)</f>
        <v>174478.75000000003</v>
      </c>
      <c r="C7" s="13">
        <f>AVERAGEIF(Customers!$I$3:$I$242,$A7,Customers!$J$3:$J$242)+AVERAGEIF(Customers!$I$3:$I$242,$A7,Customers!$K$3:$K$242)+AVERAGEIF(Customers!$I$3:$I$242,$A7,Customers!$L$3:$L$242)+AVERAGEIF(Customers!$I$3:$I$242,$A7,Customers!$M$3:$M$242)</f>
        <v>24890.666666666668</v>
      </c>
      <c r="D7" s="26">
        <f t="shared" si="1"/>
        <v>1.2231899920906841E-2</v>
      </c>
      <c r="E7" s="26">
        <f t="shared" si="2"/>
        <v>1.1240215595460627E-2</v>
      </c>
      <c r="G7">
        <v>2013</v>
      </c>
      <c r="H7" s="13">
        <f>SUMIFS('Weather Normalized Therms'!$C$4:$C$135,'Weather Normalized Therms'!$B$4:$B$135,$G7)+SUMIFS('Weather Normalized Therms'!$D$4:$D$135,'Weather Normalized Therms'!$B$4:$B$135,$G7)+SUMIFS('Weather Normalized Therms'!$E$4:$E$135,'Weather Normalized Therms'!$B$4:$B$135,$G7)+SUMIFS('Weather Normalized Therms'!$F$4:$F$135,'Weather Normalized Therms'!$B$4:$B$135,$G7)</f>
        <v>118652892.21477464</v>
      </c>
      <c r="I7" s="13">
        <f>SUMIFS('Weather Normalized Therms'!$H$4:$H$135,'Weather Normalized Therms'!$B$4:$B$135,$G7)+SUMIFS('Weather Normalized Therms'!$I$4:$I$135,'Weather Normalized Therms'!$B$4:$B$135,$G7)+SUMIFS('Weather Normalized Therms'!$J$4:$J$135,'Weather Normalized Therms'!$B$4:$B$135,$G7)+SUMIFS('Weather Normalized Therms'!$K$4:$K$135,'Weather Normalized Therms'!$B$4:$B$135,$G7)</f>
        <v>120511740.93614803</v>
      </c>
      <c r="J7" s="13">
        <f>SUMIFS('Weather Normalized Therms'!$M$4:$M$135,'Weather Normalized Therms'!$B$4:$B$135,$G7)+SUMIFS('Weather Normalized Therms'!$N$4:$N$135,'Weather Normalized Therms'!$B$4:$B$135,$G7)+SUMIFS('Weather Normalized Therms'!$O$4:$O$135,'Weather Normalized Therms'!$B$4:$B$135,$G7)+SUMIFS('Weather Normalized Therms'!$P$4:$P$135,'Weather Normalized Therms'!$B$4:$B$135,$G7)</f>
        <v>79705001.992996782</v>
      </c>
      <c r="K7" s="13">
        <f>SUMIFS('Weather Normalized Therms'!$R$4:$R$135,'Weather Normalized Therms'!$B$4:$B$135,$G7)+SUMIFS('Weather Normalized Therms'!$S$4:$S$135,'Weather Normalized Therms'!$B$4:$B$135,$G7)+SUMIFS('Weather Normalized Therms'!$T$4:$T$135,'Weather Normalized Therms'!$B$4:$B$135,$G7)+SUMIFS('Weather Normalized Therms'!$U$4:$U$135,'Weather Normalized Therms'!$B$4:$B$135,$G7)</f>
        <v>86081959.941527247</v>
      </c>
      <c r="L7" s="26">
        <f t="shared" si="3"/>
        <v>1.1244650308867713E-2</v>
      </c>
      <c r="M7" s="26">
        <f t="shared" si="4"/>
        <v>2.0400011723692699E-2</v>
      </c>
      <c r="N7" s="26">
        <f t="shared" si="5"/>
        <v>-4.3374940847837419E-2</v>
      </c>
      <c r="O7" s="26">
        <f t="shared" si="6"/>
        <v>-8.1382039271186293E-5</v>
      </c>
    </row>
    <row r="8" spans="1:15" x14ac:dyDescent="0.25">
      <c r="A8">
        <v>2014</v>
      </c>
      <c r="B8" s="13">
        <f>AVERAGEIF(Customers!$B$3:$B$242,$A8,Customers!$C$3:$C$242)+AVERAGEIF(Customers!$B$3:$B$242,$A8,Customers!$D$3:$D$242)+AVERAGEIF(Customers!$B$3:$B$242,$A8,Customers!$E$3:$E$242)+AVERAGEIF(Customers!$B$3:$B$242,$A8,Customers!$F$3:$F$242)</f>
        <v>176550.5</v>
      </c>
      <c r="C8" s="13">
        <f>AVERAGEIF(Customers!$I$3:$I$242,$A8,Customers!$J$3:$J$242)+AVERAGEIF(Customers!$I$3:$I$242,$A8,Customers!$K$3:$K$242)+AVERAGEIF(Customers!$I$3:$I$242,$A8,Customers!$L$3:$L$242)+AVERAGEIF(Customers!$I$3:$I$242,$A8,Customers!$M$3:$M$242)</f>
        <v>25018.75</v>
      </c>
      <c r="D8" s="26">
        <f t="shared" si="1"/>
        <v>1.187393880343578E-2</v>
      </c>
      <c r="E8" s="26">
        <f t="shared" si="2"/>
        <v>5.1458377973001438E-3</v>
      </c>
      <c r="G8">
        <v>2014</v>
      </c>
      <c r="H8" s="13">
        <f>SUMIFS('Weather Normalized Therms'!$C$4:$C$135,'Weather Normalized Therms'!$B$4:$B$135,$G8)+SUMIFS('Weather Normalized Therms'!$D$4:$D$135,'Weather Normalized Therms'!$B$4:$B$135,$G8)+SUMIFS('Weather Normalized Therms'!$E$4:$E$135,'Weather Normalized Therms'!$B$4:$B$135,$G8)+SUMIFS('Weather Normalized Therms'!$F$4:$F$135,'Weather Normalized Therms'!$B$4:$B$135,$G8)</f>
        <v>119942287.1908516</v>
      </c>
      <c r="I8" s="13">
        <f>SUMIFS('Weather Normalized Therms'!$H$4:$H$135,'Weather Normalized Therms'!$B$4:$B$135,$G8)+SUMIFS('Weather Normalized Therms'!$I$4:$I$135,'Weather Normalized Therms'!$B$4:$B$135,$G8)+SUMIFS('Weather Normalized Therms'!$J$4:$J$135,'Weather Normalized Therms'!$B$4:$B$135,$G8)+SUMIFS('Weather Normalized Therms'!$K$4:$K$135,'Weather Normalized Therms'!$B$4:$B$135,$G8)</f>
        <v>121671152.81691496</v>
      </c>
      <c r="J8" s="13">
        <f>SUMIFS('Weather Normalized Therms'!$M$4:$M$135,'Weather Normalized Therms'!$B$4:$B$135,$G8)+SUMIFS('Weather Normalized Therms'!$N$4:$N$135,'Weather Normalized Therms'!$B$4:$B$135,$G8)+SUMIFS('Weather Normalized Therms'!$O$4:$O$135,'Weather Normalized Therms'!$B$4:$B$135,$G8)+SUMIFS('Weather Normalized Therms'!$P$4:$P$135,'Weather Normalized Therms'!$B$4:$B$135,$G8)</f>
        <v>84730556.59251532</v>
      </c>
      <c r="K8" s="13">
        <f>SUMIFS('Weather Normalized Therms'!$R$4:$R$135,'Weather Normalized Therms'!$B$4:$B$135,$G8)+SUMIFS('Weather Normalized Therms'!$S$4:$S$135,'Weather Normalized Therms'!$B$4:$B$135,$G8)+SUMIFS('Weather Normalized Therms'!$T$4:$T$135,'Weather Normalized Therms'!$B$4:$B$135,$G8)+SUMIFS('Weather Normalized Therms'!$U$4:$U$135,'Weather Normalized Therms'!$B$4:$B$135,$G8)</f>
        <v>84404023.340506673</v>
      </c>
      <c r="L8" s="26">
        <f t="shared" si="3"/>
        <v>1.0866949401814964E-2</v>
      </c>
      <c r="M8" s="26">
        <f t="shared" si="4"/>
        <v>9.6207379609695564E-3</v>
      </c>
      <c r="N8" s="26">
        <f t="shared" si="5"/>
        <v>6.3051934933269355E-2</v>
      </c>
      <c r="O8" s="26">
        <f t="shared" si="6"/>
        <v>-1.9492314094153338E-2</v>
      </c>
    </row>
    <row r="9" spans="1:15" x14ac:dyDescent="0.25">
      <c r="A9">
        <v>2015</v>
      </c>
      <c r="B9" s="13">
        <f>AVERAGEIF(Customers!$B$3:$B$242,$A9,Customers!$C$3:$C$242)+AVERAGEIF(Customers!$B$3:$B$242,$A9,Customers!$D$3:$D$242)+AVERAGEIF(Customers!$B$3:$B$242,$A9,Customers!$E$3:$E$242)+AVERAGEIF(Customers!$B$3:$B$242,$A9,Customers!$F$3:$F$242)</f>
        <v>178979.41666666666</v>
      </c>
      <c r="C9" s="13">
        <f>AVERAGEIF(Customers!$I$3:$I$242,$A9,Customers!$J$3:$J$242)+AVERAGEIF(Customers!$I$3:$I$242,$A9,Customers!$K$3:$K$242)+AVERAGEIF(Customers!$I$3:$I$242,$A9,Customers!$L$3:$L$242)+AVERAGEIF(Customers!$I$3:$I$242,$A9,Customers!$M$3:$M$242)</f>
        <v>25222.5</v>
      </c>
      <c r="D9" s="26">
        <f t="shared" si="1"/>
        <v>1.3757631197117294E-2</v>
      </c>
      <c r="E9" s="26">
        <f t="shared" si="2"/>
        <v>8.143892080939295E-3</v>
      </c>
      <c r="G9">
        <v>2015</v>
      </c>
      <c r="H9" s="13">
        <f>SUMIFS('Weather Normalized Therms'!$C$4:$C$135,'Weather Normalized Therms'!$B$4:$B$135,$G9)+SUMIFS('Weather Normalized Therms'!$D$4:$D$135,'Weather Normalized Therms'!$B$4:$B$135,$G9)+SUMIFS('Weather Normalized Therms'!$E$4:$E$135,'Weather Normalized Therms'!$B$4:$B$135,$G9)+SUMIFS('Weather Normalized Therms'!$F$4:$F$135,'Weather Normalized Therms'!$B$4:$B$135,$G9)</f>
        <v>117571327.6692023</v>
      </c>
      <c r="I9" s="13">
        <f>SUMIFS('Weather Normalized Therms'!$H$4:$H$135,'Weather Normalized Therms'!$B$4:$B$135,$G9)+SUMIFS('Weather Normalized Therms'!$I$4:$I$135,'Weather Normalized Therms'!$B$4:$B$135,$G9)+SUMIFS('Weather Normalized Therms'!$J$4:$J$135,'Weather Normalized Therms'!$B$4:$B$135,$G9)+SUMIFS('Weather Normalized Therms'!$K$4:$K$135,'Weather Normalized Therms'!$B$4:$B$135,$G9)</f>
        <v>122254738.1236755</v>
      </c>
      <c r="J9" s="13">
        <f>SUMIFS('Weather Normalized Therms'!$M$4:$M$135,'Weather Normalized Therms'!$B$4:$B$135,$G9)+SUMIFS('Weather Normalized Therms'!$N$4:$N$135,'Weather Normalized Therms'!$B$4:$B$135,$G9)+SUMIFS('Weather Normalized Therms'!$O$4:$O$135,'Weather Normalized Therms'!$B$4:$B$135,$G9)+SUMIFS('Weather Normalized Therms'!$P$4:$P$135,'Weather Normalized Therms'!$B$4:$B$135,$G9)</f>
        <v>81461949.553986192</v>
      </c>
      <c r="K9" s="13">
        <f>SUMIFS('Weather Normalized Therms'!$R$4:$R$135,'Weather Normalized Therms'!$B$4:$B$135,$G9)+SUMIFS('Weather Normalized Therms'!$S$4:$S$135,'Weather Normalized Therms'!$B$4:$B$135,$G9)+SUMIFS('Weather Normalized Therms'!$T$4:$T$135,'Weather Normalized Therms'!$B$4:$B$135,$G9)+SUMIFS('Weather Normalized Therms'!$U$4:$U$135,'Weather Normalized Therms'!$B$4:$B$135,$G9)</f>
        <v>81919431.309847161</v>
      </c>
      <c r="L9" s="26">
        <f t="shared" si="3"/>
        <v>-1.9767502998143113E-2</v>
      </c>
      <c r="M9" s="26">
        <f t="shared" si="4"/>
        <v>4.7964147067685505E-3</v>
      </c>
      <c r="N9" s="26">
        <f t="shared" si="5"/>
        <v>-3.8576484918521829E-2</v>
      </c>
      <c r="O9" s="26">
        <f t="shared" si="6"/>
        <v>-2.9436890948148928E-2</v>
      </c>
    </row>
    <row r="10" spans="1:15" x14ac:dyDescent="0.25">
      <c r="A10">
        <v>2016</v>
      </c>
      <c r="B10" s="13">
        <f>AVERAGEIF(Customers!$B$3:$B$242,$A10,Customers!$C$3:$C$242)+AVERAGEIF(Customers!$B$3:$B$242,$A10,Customers!$D$3:$D$242)+AVERAGEIF(Customers!$B$3:$B$242,$A10,Customers!$E$3:$E$242)+AVERAGEIF(Customers!$B$3:$B$242,$A10,Customers!$F$3:$F$242)</f>
        <v>181656.33333333331</v>
      </c>
      <c r="C10" s="13">
        <f>AVERAGEIF(Customers!$I$3:$I$242,$A10,Customers!$J$3:$J$242)+AVERAGEIF(Customers!$I$3:$I$242,$A10,Customers!$K$3:$K$242)+AVERAGEIF(Customers!$I$3:$I$242,$A10,Customers!$L$3:$L$242)+AVERAGEIF(Customers!$I$3:$I$242,$A10,Customers!$M$3:$M$242)</f>
        <v>25533</v>
      </c>
      <c r="D10" s="26">
        <f t="shared" si="1"/>
        <v>1.4956561578542731E-2</v>
      </c>
      <c r="E10" s="26">
        <f t="shared" si="2"/>
        <v>1.2310437109723462E-2</v>
      </c>
      <c r="G10">
        <v>2016</v>
      </c>
      <c r="H10" s="13">
        <f>SUMIFS('Weather Normalized Therms'!$C$4:$C$135,'Weather Normalized Therms'!$B$4:$B$135,$G10)+SUMIFS('Weather Normalized Therms'!$D$4:$D$135,'Weather Normalized Therms'!$B$4:$B$135,$G10)+SUMIFS('Weather Normalized Therms'!$E$4:$E$135,'Weather Normalized Therms'!$B$4:$B$135,$G10)+SUMIFS('Weather Normalized Therms'!$F$4:$F$135,'Weather Normalized Therms'!$B$4:$B$135,$G10)</f>
        <v>125000974.27289748</v>
      </c>
      <c r="I10" s="13">
        <f>SUMIFS('Weather Normalized Therms'!$H$4:$H$135,'Weather Normalized Therms'!$B$4:$B$135,$G10)+SUMIFS('Weather Normalized Therms'!$I$4:$I$135,'Weather Normalized Therms'!$B$4:$B$135,$G10)+SUMIFS('Weather Normalized Therms'!$J$4:$J$135,'Weather Normalized Therms'!$B$4:$B$135,$G10)+SUMIFS('Weather Normalized Therms'!$K$4:$K$135,'Weather Normalized Therms'!$B$4:$B$135,$G10)</f>
        <v>122611249.81789654</v>
      </c>
      <c r="J10" s="13">
        <f>SUMIFS('Weather Normalized Therms'!$M$4:$M$135,'Weather Normalized Therms'!$B$4:$B$135,$G10)+SUMIFS('Weather Normalized Therms'!$N$4:$N$135,'Weather Normalized Therms'!$B$4:$B$135,$G10)+SUMIFS('Weather Normalized Therms'!$O$4:$O$135,'Weather Normalized Therms'!$B$4:$B$135,$G10)+SUMIFS('Weather Normalized Therms'!$P$4:$P$135,'Weather Normalized Therms'!$B$4:$B$135,$G10)</f>
        <v>86099061.947600931</v>
      </c>
      <c r="K10" s="13">
        <f>SUMIFS('Weather Normalized Therms'!$R$4:$R$135,'Weather Normalized Therms'!$B$4:$B$135,$G10)+SUMIFS('Weather Normalized Therms'!$S$4:$S$135,'Weather Normalized Therms'!$B$4:$B$135,$G10)+SUMIFS('Weather Normalized Therms'!$T$4:$T$135,'Weather Normalized Therms'!$B$4:$B$135,$G10)+SUMIFS('Weather Normalized Therms'!$U$4:$U$135,'Weather Normalized Therms'!$B$4:$B$135,$G10)</f>
        <v>85723583.675766766</v>
      </c>
      <c r="L10" s="26">
        <f t="shared" si="3"/>
        <v>6.319267419178233E-2</v>
      </c>
      <c r="M10" s="26">
        <f t="shared" si="4"/>
        <v>2.9161380547917475E-3</v>
      </c>
      <c r="N10" s="26">
        <f t="shared" si="5"/>
        <v>5.6923660911670761E-2</v>
      </c>
      <c r="O10" s="26">
        <f t="shared" si="6"/>
        <v>4.6437729182115611E-2</v>
      </c>
    </row>
    <row r="11" spans="1:15" x14ac:dyDescent="0.25">
      <c r="A11">
        <v>2017</v>
      </c>
      <c r="B11" s="13">
        <f>AVERAGEIF(Customers!$B$3:$B$242,$A11,Customers!$C$3:$C$242)+AVERAGEIF(Customers!$B$3:$B$242,$A11,Customers!$D$3:$D$242)+AVERAGEIF(Customers!$B$3:$B$242,$A11,Customers!$E$3:$E$242)+AVERAGEIF(Customers!$B$3:$B$242,$A11,Customers!$F$3:$F$242)</f>
        <v>184586.83333333334</v>
      </c>
      <c r="C11" s="13">
        <f>AVERAGEIF(Customers!$I$3:$I$242,$A11,Customers!$J$3:$J$242)+AVERAGEIF(Customers!$I$3:$I$242,$A11,Customers!$K$3:$K$242)+AVERAGEIF(Customers!$I$3:$I$242,$A11,Customers!$L$3:$L$242)+AVERAGEIF(Customers!$I$3:$I$242,$A11,Customers!$M$3:$M$242)</f>
        <v>25888.75</v>
      </c>
      <c r="D11" s="26">
        <f t="shared" si="1"/>
        <v>1.613211026682268E-2</v>
      </c>
      <c r="E11" s="26">
        <f t="shared" si="2"/>
        <v>1.3932949516312224E-2</v>
      </c>
      <c r="G11">
        <v>2017</v>
      </c>
      <c r="H11" s="13">
        <f>SUMIFS('Weather Normalized Therms'!$C$4:$C$135,'Weather Normalized Therms'!$B$4:$B$135,$G11)+SUMIFS('Weather Normalized Therms'!$D$4:$D$135,'Weather Normalized Therms'!$B$4:$B$135,$G11)+SUMIFS('Weather Normalized Therms'!$E$4:$E$135,'Weather Normalized Therms'!$B$4:$B$135,$G11)+SUMIFS('Weather Normalized Therms'!$F$4:$F$135,'Weather Normalized Therms'!$B$4:$B$135,$G11)</f>
        <v>126433611.53405234</v>
      </c>
      <c r="I11" s="13">
        <f>SUMIFS('Weather Normalized Therms'!$H$4:$H$135,'Weather Normalized Therms'!$B$4:$B$135,$G11)+SUMIFS('Weather Normalized Therms'!$I$4:$I$135,'Weather Normalized Therms'!$B$4:$B$135,$G11)+SUMIFS('Weather Normalized Therms'!$J$4:$J$135,'Weather Normalized Therms'!$B$4:$B$135,$G11)+SUMIFS('Weather Normalized Therms'!$K$4:$K$135,'Weather Normalized Therms'!$B$4:$B$135,$G11)</f>
        <v>123858847.99240521</v>
      </c>
      <c r="J11" s="13">
        <f>SUMIFS('Weather Normalized Therms'!$M$4:$M$135,'Weather Normalized Therms'!$B$4:$B$135,$G11)+SUMIFS('Weather Normalized Therms'!$N$4:$N$135,'Weather Normalized Therms'!$B$4:$B$135,$G11)+SUMIFS('Weather Normalized Therms'!$O$4:$O$135,'Weather Normalized Therms'!$B$4:$B$135,$G11)+SUMIFS('Weather Normalized Therms'!$P$4:$P$135,'Weather Normalized Therms'!$B$4:$B$135,$G11)</f>
        <v>90752479.376010969</v>
      </c>
      <c r="K11" s="13">
        <f>SUMIFS('Weather Normalized Therms'!$R$4:$R$135,'Weather Normalized Therms'!$B$4:$B$135,$G11)+SUMIFS('Weather Normalized Therms'!$S$4:$S$135,'Weather Normalized Therms'!$B$4:$B$135,$G11)+SUMIFS('Weather Normalized Therms'!$T$4:$T$135,'Weather Normalized Therms'!$B$4:$B$135,$G11)+SUMIFS('Weather Normalized Therms'!$U$4:$U$135,'Weather Normalized Therms'!$B$4:$B$135,$G11)</f>
        <v>87295157.60688664</v>
      </c>
      <c r="L11" s="26">
        <f t="shared" si="3"/>
        <v>1.1461008760037181E-2</v>
      </c>
      <c r="M11" s="26">
        <f t="shared" si="4"/>
        <v>1.0175234135216845E-2</v>
      </c>
      <c r="N11" s="26">
        <f t="shared" si="5"/>
        <v>5.4047248868310131E-2</v>
      </c>
      <c r="O11" s="26">
        <f t="shared" si="6"/>
        <v>1.8333040497514139E-2</v>
      </c>
    </row>
    <row r="12" spans="1:15" x14ac:dyDescent="0.25">
      <c r="A12">
        <v>2018</v>
      </c>
      <c r="B12" s="13">
        <f>AVERAGEIF(Customers!$B$3:$B$242,$A12,Customers!$C$3:$C$242)+AVERAGEIF(Customers!$B$3:$B$242,$A12,Customers!$D$3:$D$242)+AVERAGEIF(Customers!$B$3:$B$242,$A12,Customers!$E$3:$E$242)+AVERAGEIF(Customers!$B$3:$B$242,$A12,Customers!$F$3:$F$242)</f>
        <v>188020.91666666669</v>
      </c>
      <c r="C12" s="13">
        <f>AVERAGEIF(Customers!$I$3:$I$242,$A12,Customers!$J$3:$J$242)+AVERAGEIF(Customers!$I$3:$I$242,$A12,Customers!$K$3:$K$242)+AVERAGEIF(Customers!$I$3:$I$242,$A12,Customers!$L$3:$L$242)+AVERAGEIF(Customers!$I$3:$I$242,$A12,Customers!$M$3:$M$242)</f>
        <v>26252.25</v>
      </c>
      <c r="D12" s="26">
        <f t="shared" si="1"/>
        <v>1.8604161907539503E-2</v>
      </c>
      <c r="E12" s="26">
        <f t="shared" si="2"/>
        <v>1.4040847858625851E-2</v>
      </c>
      <c r="G12">
        <v>2018</v>
      </c>
      <c r="H12" s="13">
        <f>SUMIFS('Weather Normalized Therms'!$C$4:$C$135,'Weather Normalized Therms'!$B$4:$B$135,$G12)+SUMIFS('Weather Normalized Therms'!$D$4:$D$135,'Weather Normalized Therms'!$B$4:$B$135,$G12)+SUMIFS('Weather Normalized Therms'!$E$4:$E$135,'Weather Normalized Therms'!$B$4:$B$135,$G12)+SUMIFS('Weather Normalized Therms'!$F$4:$F$135,'Weather Normalized Therms'!$B$4:$B$135,$G12)</f>
        <v>130085780.57775024</v>
      </c>
      <c r="I12" s="13">
        <f>SUMIFS('Weather Normalized Therms'!$H$4:$H$135,'Weather Normalized Therms'!$B$4:$B$135,$G12)+SUMIFS('Weather Normalized Therms'!$I$4:$I$135,'Weather Normalized Therms'!$B$4:$B$135,$G12)+SUMIFS('Weather Normalized Therms'!$J$4:$J$135,'Weather Normalized Therms'!$B$4:$B$135,$G12)+SUMIFS('Weather Normalized Therms'!$K$4:$K$135,'Weather Normalized Therms'!$B$4:$B$135,$G12)</f>
        <v>127519646.39744128</v>
      </c>
      <c r="J12" s="13">
        <f>SUMIFS('Weather Normalized Therms'!$M$4:$M$135,'Weather Normalized Therms'!$B$4:$B$135,$G12)+SUMIFS('Weather Normalized Therms'!$N$4:$N$135,'Weather Normalized Therms'!$B$4:$B$135,$G12)+SUMIFS('Weather Normalized Therms'!$O$4:$O$135,'Weather Normalized Therms'!$B$4:$B$135,$G12)+SUMIFS('Weather Normalized Therms'!$P$4:$P$135,'Weather Normalized Therms'!$B$4:$B$135,$G12)</f>
        <v>91859079.553662062</v>
      </c>
      <c r="K12" s="13">
        <f>SUMIFS('Weather Normalized Therms'!$R$4:$R$135,'Weather Normalized Therms'!$B$4:$B$135,$G12)+SUMIFS('Weather Normalized Therms'!$S$4:$S$135,'Weather Normalized Therms'!$B$4:$B$135,$G12)+SUMIFS('Weather Normalized Therms'!$T$4:$T$135,'Weather Normalized Therms'!$B$4:$B$135,$G12)+SUMIFS('Weather Normalized Therms'!$U$4:$U$135,'Weather Normalized Therms'!$B$4:$B$135,$G12)</f>
        <v>88540756.370680675</v>
      </c>
      <c r="L12" s="26">
        <f t="shared" si="3"/>
        <v>2.8886061225216648E-2</v>
      </c>
      <c r="M12" s="26">
        <f t="shared" si="4"/>
        <v>2.9556212288205281E-2</v>
      </c>
      <c r="N12" s="26">
        <f t="shared" si="5"/>
        <v>1.2193608210594026E-2</v>
      </c>
      <c r="O12" s="26">
        <f t="shared" si="6"/>
        <v>1.4268818545506245E-2</v>
      </c>
    </row>
    <row r="13" spans="1:15" x14ac:dyDescent="0.25">
      <c r="A13">
        <v>2019</v>
      </c>
      <c r="B13" s="13">
        <f>AVERAGEIF(Customers!$B$3:$B$242,$A13,Customers!$C$3:$C$242)+AVERAGEIF(Customers!$B$3:$B$242,$A13,Customers!$D$3:$D$242)+AVERAGEIF(Customers!$B$3:$B$242,$A13,Customers!$E$3:$E$242)+AVERAGEIF(Customers!$B$3:$B$242,$A13,Customers!$F$3:$F$242)</f>
        <v>191561</v>
      </c>
      <c r="C13" s="13">
        <f>AVERAGEIF(Customers!$I$3:$I$242,$A13,Customers!$J$3:$J$242)+AVERAGEIF(Customers!$I$3:$I$242,$A13,Customers!$K$3:$K$242)+AVERAGEIF(Customers!$I$3:$I$242,$A13,Customers!$L$3:$L$242)+AVERAGEIF(Customers!$I$3:$I$242,$A13,Customers!$M$3:$M$242)</f>
        <v>26495.333333333336</v>
      </c>
      <c r="D13" s="26">
        <f t="shared" si="1"/>
        <v>1.8828135699441136E-2</v>
      </c>
      <c r="E13" s="26">
        <f t="shared" si="2"/>
        <v>9.259523786850108E-3</v>
      </c>
      <c r="G13">
        <v>2019</v>
      </c>
      <c r="H13" s="13">
        <f>SUMIFS('Weather Normalized Therms'!$C$4:$C$135,'Weather Normalized Therms'!$B$4:$B$135,$G13)+SUMIFS('Weather Normalized Therms'!$D$4:$D$135,'Weather Normalized Therms'!$B$4:$B$135,$G13)+SUMIFS('Weather Normalized Therms'!$E$4:$E$135,'Weather Normalized Therms'!$B$4:$B$135,$G13)+SUMIFS('Weather Normalized Therms'!$F$4:$F$135,'Weather Normalized Therms'!$B$4:$B$135,$G13)</f>
        <v>131465169.4071873</v>
      </c>
      <c r="I13" s="13">
        <f>SUMIFS('Weather Normalized Therms'!$H$4:$H$135,'Weather Normalized Therms'!$B$4:$B$135,$G13)+SUMIFS('Weather Normalized Therms'!$I$4:$I$135,'Weather Normalized Therms'!$B$4:$B$135,$G13)+SUMIFS('Weather Normalized Therms'!$J$4:$J$135,'Weather Normalized Therms'!$B$4:$B$135,$G13)+SUMIFS('Weather Normalized Therms'!$K$4:$K$135,'Weather Normalized Therms'!$B$4:$B$135,$G13)</f>
        <v>130528548.34989315</v>
      </c>
      <c r="J13" s="13">
        <f>SUMIFS('Weather Normalized Therms'!$M$4:$M$135,'Weather Normalized Therms'!$B$4:$B$135,$G13)+SUMIFS('Weather Normalized Therms'!$N$4:$N$135,'Weather Normalized Therms'!$B$4:$B$135,$G13)+SUMIFS('Weather Normalized Therms'!$O$4:$O$135,'Weather Normalized Therms'!$B$4:$B$135,$G13)+SUMIFS('Weather Normalized Therms'!$P$4:$P$135,'Weather Normalized Therms'!$B$4:$B$135,$G13)</f>
        <v>95081027.196696579</v>
      </c>
      <c r="K13" s="13">
        <f>SUMIFS('Weather Normalized Therms'!$R$4:$R$135,'Weather Normalized Therms'!$B$4:$B$135,$G13)+SUMIFS('Weather Normalized Therms'!$S$4:$S$135,'Weather Normalized Therms'!$B$4:$B$135,$G13)+SUMIFS('Weather Normalized Therms'!$T$4:$T$135,'Weather Normalized Therms'!$B$4:$B$135,$G13)+SUMIFS('Weather Normalized Therms'!$U$4:$U$135,'Weather Normalized Therms'!$B$4:$B$135,$G13)</f>
        <v>92679715.054045424</v>
      </c>
      <c r="L13" s="26">
        <f t="shared" si="3"/>
        <v>1.0603686454513166E-2</v>
      </c>
      <c r="M13" s="26">
        <f t="shared" si="4"/>
        <v>2.359559516871625E-2</v>
      </c>
      <c r="N13" s="26">
        <f t="shared" si="5"/>
        <v>3.5074895793532596E-2</v>
      </c>
      <c r="O13" s="26">
        <f t="shared" si="6"/>
        <v>4.6746366905165954E-2</v>
      </c>
    </row>
    <row r="14" spans="1:15" x14ac:dyDescent="0.25">
      <c r="D14" s="27">
        <f>AVERAGE(D4:D13)</f>
        <v>1.4380456654935972E-2</v>
      </c>
      <c r="E14" s="27">
        <f>AVERAGE(E4:E13)</f>
        <v>1.1055559002679788E-2</v>
      </c>
      <c r="L14" s="27">
        <f>AVERAGE(L4:L13)</f>
        <v>1.8501722028601543E-2</v>
      </c>
      <c r="M14" s="27">
        <f t="shared" ref="M14:O14" si="7">AVERAGE(M4:M13)</f>
        <v>1.6858007828444217E-2</v>
      </c>
      <c r="N14" s="27">
        <f t="shared" si="7"/>
        <v>1.8319592528752277E-2</v>
      </c>
      <c r="O14" s="27">
        <f t="shared" si="7"/>
        <v>1.136616823413877E-2</v>
      </c>
    </row>
  </sheetData>
  <mergeCells count="6">
    <mergeCell ref="H1:I1"/>
    <mergeCell ref="J1:K1"/>
    <mergeCell ref="D1:E1"/>
    <mergeCell ref="L1:O1"/>
    <mergeCell ref="L2:M2"/>
    <mergeCell ref="N2:O2"/>
  </mergeCells>
  <printOptions horizontalCentered="1"/>
  <pageMargins left="0.7" right="0.7" top="0.75" bottom="0.75" header="0.3" footer="0.3"/>
  <pageSetup scale="66" orientation="landscape" r:id="rId1"/>
  <headerFooter>
    <oddHeader>&amp;RDocket No. UG-20 ____
Cascade Natural Gas Corp.
Exhibit No. ___(BLR-5)
Page &amp;P of 9</oddHeader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2020-06-19T07:00:00+00:00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38825C-A247-418B-84BA-0F13229E160D}"/>
</file>

<file path=customXml/itemProps2.xml><?xml version="1.0" encoding="utf-8"?>
<ds:datastoreItem xmlns:ds="http://schemas.openxmlformats.org/officeDocument/2006/customXml" ds:itemID="{1161FF38-7BC3-4C78-94AE-BAAB14911C3A}"/>
</file>

<file path=customXml/itemProps3.xml><?xml version="1.0" encoding="utf-8"?>
<ds:datastoreItem xmlns:ds="http://schemas.openxmlformats.org/officeDocument/2006/customXml" ds:itemID="{EE2D538F-71A4-45C1-8940-DAF58BDBF8F0}"/>
</file>

<file path=customXml/itemProps4.xml><?xml version="1.0" encoding="utf-8"?>
<ds:datastoreItem xmlns:ds="http://schemas.openxmlformats.org/officeDocument/2006/customXml" ds:itemID="{366260B0-EAA6-4028-A2E4-89BB6DA135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 Exhibit BLR-5</vt:lpstr>
      <vt:lpstr>Customers</vt:lpstr>
      <vt:lpstr>Weather Normalized Therms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Robertson, Brian</dc:creator>
  <cp:lastModifiedBy>Peters, Maryalice</cp:lastModifiedBy>
  <cp:lastPrinted>2020-06-16T14:35:22Z</cp:lastPrinted>
  <dcterms:created xsi:type="dcterms:W3CDTF">2020-06-02T13:25:06Z</dcterms:created>
  <dcterms:modified xsi:type="dcterms:W3CDTF">2020-06-16T14:36:57Z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