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3"/>
  </bookViews>
  <sheets>
    <sheet name="Overview" sheetId="1" r:id="rId1"/>
    <sheet name="Calc Liability" sheetId="2" r:id="rId2"/>
    <sheet name="Allocate to ACNA" sheetId="3" r:id="rId3"/>
    <sheet name="Priciple and Interest" sheetId="4" r:id="rId4"/>
  </sheets>
  <definedNames>
    <definedName name="_xlnm.Print_Area" localSheetId="2">'Allocate to ACNA'!$A$1:$Q$149</definedName>
    <definedName name="_xlnm.Print_Area" localSheetId="1">'Calc Liability'!$A$1:$L$106</definedName>
    <definedName name="_xlnm.Print_Area" localSheetId="3">'Priciple and Interest'!$A$1:$K$89</definedName>
    <definedName name="_xlnm.Print_Titles" localSheetId="2">'Allocate to ACNA'!$1:$11</definedName>
    <definedName name="_xlnm.Print_Titles" localSheetId="1">'Calc Liability'!$1:$6</definedName>
    <definedName name="_xlnm.Print_Titles" localSheetId="3">'Priciple and Interest'!$1:$11</definedName>
  </definedNames>
  <calcPr fullCalcOnLoad="1"/>
</workbook>
</file>

<file path=xl/sharedStrings.xml><?xml version="1.0" encoding="utf-8"?>
<sst xmlns="http://schemas.openxmlformats.org/spreadsheetml/2006/main" count="304" uniqueCount="100">
  <si>
    <t>Step 1</t>
  </si>
  <si>
    <t>Step 2</t>
  </si>
  <si>
    <t>Step 3</t>
  </si>
  <si>
    <t>Step 4</t>
  </si>
  <si>
    <t>Step 5</t>
  </si>
  <si>
    <t>Exclude refund amounts below $25.00 per ACNA.</t>
  </si>
  <si>
    <t>Step 6</t>
  </si>
  <si>
    <t>Gross-up refund to remaining carriers to assure full refund amount</t>
  </si>
  <si>
    <t>after being rounded to the nearest whole dollar.</t>
  </si>
  <si>
    <t>Principle</t>
  </si>
  <si>
    <t>Amount</t>
  </si>
  <si>
    <t>Total</t>
  </si>
  <si>
    <t>Percent</t>
  </si>
  <si>
    <t>Dollars</t>
  </si>
  <si>
    <t>Initial</t>
  </si>
  <si>
    <t>Exclude</t>
  </si>
  <si>
    <t>Billed Revenue</t>
  </si>
  <si>
    <t>Allocation</t>
  </si>
  <si>
    <t>Amount of</t>
  </si>
  <si>
    <t>Less Than</t>
  </si>
  <si>
    <t>Final Allocation (rounded)</t>
  </si>
  <si>
    <t>ACNA</t>
  </si>
  <si>
    <t>Percentage</t>
  </si>
  <si>
    <t>Orig CCL</t>
  </si>
  <si>
    <t>Name</t>
  </si>
  <si>
    <t>01/1999 thru 06/2001</t>
  </si>
  <si>
    <t>VERIZON NORTHWEST INC</t>
  </si>
  <si>
    <t>DOCKET NO. UT-970658</t>
  </si>
  <si>
    <t>EIGHTH SUPPLEMENTAL ORDER DIRECTING GTE NORTHWEST, INC., TO MAKE REFUNDS</t>
  </si>
  <si>
    <t>CALCULATION OF TOTAL REFUND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</si>
  <si>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</si>
  <si>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</si>
  <si>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</si>
  <si>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</si>
  <si>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</si>
  <si>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</si>
  <si>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</si>
  <si>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</si>
  <si>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</si>
  <si>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</si>
  <si>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</si>
  <si>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</si>
  <si>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1997</t>
  </si>
  <si>
    <t>1998</t>
  </si>
  <si>
    <t>1999</t>
  </si>
  <si>
    <t>2000</t>
  </si>
  <si>
    <t>2001</t>
  </si>
  <si>
    <t>2002</t>
  </si>
  <si>
    <t xml:space="preserve"> </t>
  </si>
  <si>
    <t>Month</t>
  </si>
  <si>
    <t>Year</t>
  </si>
  <si>
    <t>Monthly Principle Amount</t>
  </si>
  <si>
    <t>Annual Principal Amount</t>
  </si>
  <si>
    <t>Interest @ 12%</t>
  </si>
  <si>
    <t>Total Interest</t>
  </si>
  <si>
    <t>Gross Total</t>
  </si>
  <si>
    <t>Less Previously Refunded</t>
  </si>
  <si>
    <t>Residual to be Refunded</t>
  </si>
  <si>
    <t>Summary</t>
  </si>
  <si>
    <t>Detail of Calculations</t>
  </si>
  <si>
    <t>Totals Through March 15, 2002</t>
  </si>
  <si>
    <t>Stipulated Amount Through March 15, 2002</t>
  </si>
  <si>
    <t>Additional Interest through October 15, 2002</t>
  </si>
  <si>
    <t>Line</t>
  </si>
  <si>
    <t>Combined</t>
  </si>
  <si>
    <t>Stipulated Amount Plus Additional Interest</t>
  </si>
  <si>
    <t>Total Principle</t>
  </si>
  <si>
    <t>Stipulated amount included interest through March 15, 2002.</t>
  </si>
  <si>
    <t>Provide ACNA specific principle versus interest refund amounts.</t>
  </si>
  <si>
    <t>OVERVIEW OF REFUND CALCULATIONS</t>
  </si>
  <si>
    <t>Added 7 additional months of interest (through October 15, 2002).</t>
  </si>
  <si>
    <t>WORKSHEET A</t>
  </si>
  <si>
    <t>WORKSHEET B</t>
  </si>
  <si>
    <t>Interest</t>
  </si>
  <si>
    <t>WORKSHEET C</t>
  </si>
  <si>
    <t>PRINCIPLE VERSUS INTEREST AMOUNT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</si>
  <si>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</si>
  <si>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</si>
  <si>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</si>
  <si>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</si>
  <si>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</si>
  <si>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</si>
  <si>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</si>
  <si>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</si>
  <si>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</si>
  <si>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Difference between total liability of $3,322,784 and what was</t>
  </si>
  <si>
    <t>previously refunded of $1,554,396 equals $1,768,388</t>
  </si>
  <si>
    <t>Detail of Calculations, Lines 63 through Line 75.</t>
  </si>
  <si>
    <t>See Worksheet A, Calculation of Total Refund, Summary.</t>
  </si>
  <si>
    <t>Allocate additional liability to ACNA based on Originating Carrier Common</t>
  </si>
  <si>
    <t>Line (CCL) revenue billed between January 1999 and June 2001.</t>
  </si>
  <si>
    <t>See Worksheet B, Allocation of Total Liability to ACNA, Columns D, E, and F.</t>
  </si>
  <si>
    <t>ALLOCATION OF TOTAL LIABILITY TO ACNA</t>
  </si>
  <si>
    <t>See Worksheet B, Allocation of Total Liability to ACNA, Column G.</t>
  </si>
  <si>
    <t>See Worksheet B, Allocation of Total Liability to ACNA, Column H.</t>
  </si>
  <si>
    <t xml:space="preserve">See Worksheet A, Calculation of Total Refund, </t>
  </si>
  <si>
    <t>See Worksheet C, Principle Versus Interest Amount.</t>
  </si>
  <si>
    <t>CONFIDENTIAL PER PROTECTIVE ORDER IN WUTC DOCKET NO. UT-970658</t>
  </si>
  <si>
    <t xml:space="preserve">CONFIDENTIAL PER PROTECTIVE ORDER IN WUTC </t>
  </si>
  <si>
    <t xml:space="preserve">                       DOCKET NO. UT-970658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</si>
</sst>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_(* #,##0.00000_);_(* \(#,##0.00000\);_(* &quot;-&quot;??_);_(@_)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0.000%"/>
    <numFmt numFmtId="172" formatCode="0.0000%"/>
    <numFmt numFmtId="173" formatCode="0.0"/>
    <numFmt numFmtId="174" formatCode="mm/dd/yy"/>
    <numFmt numFmtId="175" formatCode="&quot;$&quot;#,##0"/>
    <numFmt numFmtId="176" formatCode="0.000000%"/>
    <numFmt numFmtId="177" formatCode="0.0000000%"/>
    <numFmt numFmtId="178" formatCode="_(* #,##0.000_);_(* \(#,##0.000\);_(* &quot;-&quot;??_);_(@_)"/>
    <numFmt numFmtId="179" formatCode="_(* #,##0.00000_);_(* \(#,##0.00000\);_(* &quot;-&quot;?????_);_(@_)"/>
    <numFmt numFmtId="180" formatCode="_(* #,##0.0000_);_(* \(#,##0.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_(* #,##0.0000000_);_(* \(#,##0.0000000\);_(* &quot;-&quot;???????_);_(@_)"/>
    <numFmt numFmtId="184" formatCode="_(* #,##0.00000000_);_(* \(#,##0.00000000\);_(* &quot;-&quot;??_);_(@_)"/>
    <numFmt numFmtId="185" formatCode="_(* #,##0.000000000_);_(* \(#,##0.000000000\);_(* &quot;-&quot;??_);_(@_)"/>
    <numFmt numFmtId="186" formatCode="_(* #,##0.000000000_);_(* \(#,##0.000000000\);_(* &quot;-&quot;???????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19" applyNumberFormat="1" applyAlignment="1">
      <alignment/>
    </xf>
    <xf numFmtId="0" fontId="0" fillId="0" borderId="0" xfId="0" applyAlignment="1">
      <alignment horizontal="left"/>
    </xf>
    <xf numFmtId="44" fontId="0" fillId="0" borderId="0" xfId="17" applyAlignment="1">
      <alignment/>
    </xf>
    <xf numFmtId="166" fontId="0" fillId="0" borderId="0" xfId="15" applyNumberFormat="1" applyAlignment="1">
      <alignment/>
    </xf>
    <xf numFmtId="43" fontId="0" fillId="0" borderId="0" xfId="15" applyFont="1" applyAlignment="1">
      <alignment horizontal="center"/>
    </xf>
    <xf numFmtId="166" fontId="0" fillId="0" borderId="0" xfId="15" applyNumberFormat="1" applyFont="1" applyAlignment="1">
      <alignment/>
    </xf>
    <xf numFmtId="0" fontId="0" fillId="0" borderId="1" xfId="0" applyFont="1" applyBorder="1" applyAlignment="1">
      <alignment horizontal="center"/>
    </xf>
    <xf numFmtId="43" fontId="0" fillId="0" borderId="1" xfId="15" applyFont="1" applyBorder="1" applyAlignment="1">
      <alignment horizontal="center"/>
    </xf>
    <xf numFmtId="43" fontId="0" fillId="0" borderId="0" xfId="15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175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Fill="1" applyAlignment="1">
      <alignment/>
    </xf>
    <xf numFmtId="5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5" fontId="1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17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5" fontId="0" fillId="0" borderId="0" xfId="0" applyNumberFormat="1" applyFill="1" applyAlignment="1">
      <alignment horizontal="center"/>
    </xf>
    <xf numFmtId="5" fontId="0" fillId="0" borderId="1" xfId="0" applyNumberFormat="1" applyFill="1" applyBorder="1" applyAlignment="1">
      <alignment horizontal="center"/>
    </xf>
    <xf numFmtId="5" fontId="0" fillId="0" borderId="0" xfId="0" applyNumberFormat="1" applyFill="1" applyAlignment="1" quotePrefix="1">
      <alignment horizontal="center"/>
    </xf>
    <xf numFmtId="5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7" fontId="0" fillId="0" borderId="1" xfId="17" applyNumberFormat="1" applyFont="1" applyBorder="1" applyAlignment="1">
      <alignment horizontal="center"/>
    </xf>
    <xf numFmtId="177" fontId="0" fillId="0" borderId="0" xfId="19" applyNumberFormat="1" applyAlignment="1">
      <alignment/>
    </xf>
    <xf numFmtId="166" fontId="0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5" fontId="0" fillId="0" borderId="2" xfId="0" applyNumberFormat="1" applyBorder="1" applyAlignment="1">
      <alignment/>
    </xf>
    <xf numFmtId="5" fontId="0" fillId="0" borderId="2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workbookViewId="0" topLeftCell="A1">
      <selection activeCell="A1" sqref="A1:I1"/>
    </sheetView>
  </sheetViews>
  <sheetFormatPr defaultColWidth="9.140625" defaultRowHeight="12.75"/>
  <sheetData>
    <row r="1" spans="1:9" ht="12.75">
      <c r="A1" s="49" t="s">
        <v>26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 t="s">
        <v>27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9" t="s">
        <v>28</v>
      </c>
      <c r="B3" s="49"/>
      <c r="C3" s="49"/>
      <c r="D3" s="49"/>
      <c r="E3" s="49"/>
      <c r="F3" s="49"/>
      <c r="G3" s="49"/>
      <c r="H3" s="49"/>
      <c r="I3" s="49"/>
    </row>
    <row r="5" ht="12.75">
      <c r="A5" s="24" t="s">
        <v>69</v>
      </c>
    </row>
    <row r="8" spans="2:3" ht="12.75">
      <c r="B8" t="s">
        <v>0</v>
      </c>
      <c r="C8" t="s">
        <v>67</v>
      </c>
    </row>
    <row r="9" spans="2:3" ht="12.75">
      <c r="B9" s="1"/>
      <c r="C9" t="s">
        <v>70</v>
      </c>
    </row>
    <row r="10" ht="12.75">
      <c r="C10" t="s">
        <v>95</v>
      </c>
    </row>
    <row r="11" ht="12.75">
      <c r="C11" t="s">
        <v>87</v>
      </c>
    </row>
    <row r="14" spans="2:3" ht="12.75">
      <c r="B14" s="1" t="s">
        <v>1</v>
      </c>
      <c r="C14" t="s">
        <v>85</v>
      </c>
    </row>
    <row r="15" ht="12.75">
      <c r="C15" t="s">
        <v>86</v>
      </c>
    </row>
    <row r="16" ht="12.75">
      <c r="C16" t="s">
        <v>88</v>
      </c>
    </row>
    <row r="19" spans="2:3" ht="12.75">
      <c r="B19" t="s">
        <v>2</v>
      </c>
      <c r="C19" t="s">
        <v>89</v>
      </c>
    </row>
    <row r="20" ht="12.75">
      <c r="C20" t="s">
        <v>90</v>
      </c>
    </row>
    <row r="21" ht="12.75">
      <c r="C21" t="s">
        <v>91</v>
      </c>
    </row>
    <row r="24" spans="2:3" ht="12.75">
      <c r="B24" t="s">
        <v>3</v>
      </c>
      <c r="C24" t="s">
        <v>5</v>
      </c>
    </row>
    <row r="25" ht="12.75">
      <c r="C25" t="s">
        <v>93</v>
      </c>
    </row>
    <row r="28" spans="2:3" ht="12.75">
      <c r="B28" t="s">
        <v>4</v>
      </c>
      <c r="C28" t="s">
        <v>7</v>
      </c>
    </row>
    <row r="29" ht="12.75">
      <c r="C29" t="s">
        <v>8</v>
      </c>
    </row>
    <row r="30" ht="12.75">
      <c r="C30" t="s">
        <v>94</v>
      </c>
    </row>
    <row r="33" spans="2:3" ht="12.75">
      <c r="B33" t="s">
        <v>6</v>
      </c>
      <c r="C33" t="s">
        <v>68</v>
      </c>
    </row>
    <row r="34" ht="12.75">
      <c r="C34" t="s">
        <v>96</v>
      </c>
    </row>
  </sheetData>
  <mergeCells count="3">
    <mergeCell ref="A1:I1"/>
    <mergeCell ref="A2:I2"/>
    <mergeCell ref="A3:I3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&amp;CPage 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view="pageBreakPreview" zoomScale="60" zoomScaleNormal="75" workbookViewId="0" topLeftCell="A38">
      <selection activeCell="J44" sqref="J44"/>
    </sheetView>
  </sheetViews>
  <sheetFormatPr defaultColWidth="9.140625" defaultRowHeight="12.75"/>
  <cols>
    <col min="2" max="2" width="5.140625" style="3" customWidth="1"/>
    <col min="3" max="3" width="3.7109375" style="0" customWidth="1"/>
    <col min="4" max="4" width="16.7109375" style="0" customWidth="1"/>
    <col min="5" max="5" width="3.7109375" style="0" customWidth="1"/>
    <col min="6" max="6" width="16.7109375" style="0" customWidth="1"/>
    <col min="7" max="7" width="3.7109375" style="0" customWidth="1"/>
    <col min="8" max="8" width="16.7109375" style="0" customWidth="1"/>
    <col min="9" max="9" width="3.7109375" style="0" customWidth="1"/>
    <col min="10" max="10" width="16.7109375" style="0" customWidth="1"/>
    <col min="11" max="11" width="3.57421875" style="0" customWidth="1"/>
    <col min="12" max="12" width="16.7109375" style="0" customWidth="1"/>
    <col min="13" max="13" width="13.8515625" style="0" customWidth="1"/>
  </cols>
  <sheetData>
    <row r="1" spans="1:12" ht="12.7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2.75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2" s="42" customFormat="1" ht="15.75">
      <c r="A5" s="39" t="s">
        <v>29</v>
      </c>
      <c r="B5" s="40"/>
      <c r="C5" s="41"/>
      <c r="L5" s="43" t="s">
        <v>71</v>
      </c>
    </row>
    <row r="6" ht="12.75">
      <c r="F6" s="3"/>
    </row>
    <row r="7" spans="1:6" ht="12.75">
      <c r="A7" s="35"/>
      <c r="B7" s="34" t="s">
        <v>58</v>
      </c>
      <c r="C7" s="24"/>
      <c r="F7" s="3"/>
    </row>
    <row r="8" ht="12.75">
      <c r="F8" s="3"/>
    </row>
    <row r="9" spans="4:8" ht="12.75">
      <c r="D9" t="s">
        <v>66</v>
      </c>
      <c r="H9" s="20">
        <f>+H106</f>
        <v>2377016</v>
      </c>
    </row>
    <row r="10" spans="4:8" ht="12.75">
      <c r="D10" t="s">
        <v>54</v>
      </c>
      <c r="H10" s="27">
        <f>+J106</f>
        <v>945767.61</v>
      </c>
    </row>
    <row r="11" spans="4:8" ht="12.75">
      <c r="D11" t="s">
        <v>55</v>
      </c>
      <c r="H11" s="28">
        <f>+H9+H10</f>
        <v>3322783.61</v>
      </c>
    </row>
    <row r="12" ht="12.75">
      <c r="H12" s="7"/>
    </row>
    <row r="13" spans="4:8" ht="12.75">
      <c r="D13" t="s">
        <v>56</v>
      </c>
      <c r="H13" s="29">
        <v>1554396</v>
      </c>
    </row>
    <row r="15" spans="4:8" ht="13.5" thickBot="1">
      <c r="D15" t="s">
        <v>57</v>
      </c>
      <c r="H15" s="26">
        <f>+H11-H13</f>
        <v>1768387.6099999999</v>
      </c>
    </row>
    <row r="16" ht="13.5" thickTop="1">
      <c r="F16" s="3"/>
    </row>
    <row r="17" ht="12.75">
      <c r="F17" s="3"/>
    </row>
    <row r="18" spans="2:6" ht="12.75">
      <c r="B18" s="34" t="s">
        <v>59</v>
      </c>
      <c r="C18" s="24"/>
      <c r="F18" s="3"/>
    </row>
    <row r="19" ht="12.75">
      <c r="F19" s="3"/>
    </row>
    <row r="20" spans="4:9" ht="12.75">
      <c r="D20" t="s">
        <v>52</v>
      </c>
      <c r="E20" s="21"/>
      <c r="G20" s="21"/>
      <c r="H20" s="21">
        <v>564076</v>
      </c>
      <c r="I20" s="21"/>
    </row>
    <row r="21" spans="4:12" ht="12.75">
      <c r="D21" t="s">
        <v>51</v>
      </c>
      <c r="E21" s="23"/>
      <c r="G21" s="21"/>
      <c r="H21" s="23">
        <f>H20/12</f>
        <v>47006.333333333336</v>
      </c>
      <c r="I21" s="23"/>
      <c r="J21" s="21"/>
      <c r="K21" s="21"/>
      <c r="L21" s="21"/>
    </row>
    <row r="22" spans="6:12" ht="12.75">
      <c r="F22" s="21"/>
      <c r="G22" s="21"/>
      <c r="H22" s="21"/>
      <c r="I22" s="21"/>
      <c r="J22" s="21"/>
      <c r="K22" s="21"/>
      <c r="L22" s="21"/>
    </row>
    <row r="23" spans="2:12" ht="12.75">
      <c r="B23" s="5" t="s">
        <v>63</v>
      </c>
      <c r="D23" s="31" t="s">
        <v>49</v>
      </c>
      <c r="E23" s="30"/>
      <c r="F23" s="5" t="s">
        <v>50</v>
      </c>
      <c r="G23" s="3"/>
      <c r="H23" s="5" t="s">
        <v>9</v>
      </c>
      <c r="I23" s="3"/>
      <c r="J23" s="31" t="s">
        <v>53</v>
      </c>
      <c r="K23" s="33"/>
      <c r="L23" s="31" t="s">
        <v>64</v>
      </c>
    </row>
    <row r="24" spans="4:12" ht="12.75">
      <c r="D24" s="22"/>
      <c r="E24" s="22"/>
      <c r="H24" s="22"/>
      <c r="I24" s="22"/>
      <c r="J24" s="22"/>
      <c r="K24" s="22"/>
      <c r="L24" s="22"/>
    </row>
    <row r="25" spans="2:12" ht="12.75">
      <c r="B25" s="3">
        <v>1</v>
      </c>
      <c r="D25" s="10" t="s">
        <v>30</v>
      </c>
      <c r="E25" s="3"/>
      <c r="F25" s="32" t="s">
        <v>42</v>
      </c>
      <c r="G25" t="s">
        <v>48</v>
      </c>
      <c r="H25" s="23">
        <f>+H21</f>
        <v>47006.333333333336</v>
      </c>
      <c r="I25" s="23"/>
      <c r="J25" s="23"/>
      <c r="K25" s="23"/>
      <c r="L25" s="23"/>
    </row>
    <row r="26" spans="2:12" ht="12.75">
      <c r="B26" s="3">
        <f>+B25+1</f>
        <v>2</v>
      </c>
      <c r="D26" s="10" t="s">
        <v>31</v>
      </c>
      <c r="E26" s="3"/>
      <c r="F26" s="32" t="s">
        <v>42</v>
      </c>
      <c r="G26" t="s">
        <v>48</v>
      </c>
      <c r="H26" s="23">
        <f aca="true" t="shared" si="0" ref="H26:H57">+H25+H$21</f>
        <v>94012.66666666667</v>
      </c>
      <c r="I26" s="23"/>
      <c r="J26" s="23"/>
      <c r="K26" s="23"/>
      <c r="L26" s="23"/>
    </row>
    <row r="27" spans="2:12" ht="12.75">
      <c r="B27" s="3">
        <f aca="true" t="shared" si="1" ref="B27:B102">+B26+1</f>
        <v>3</v>
      </c>
      <c r="D27" s="10" t="s">
        <v>32</v>
      </c>
      <c r="E27" s="3"/>
      <c r="F27" s="32" t="s">
        <v>42</v>
      </c>
      <c r="G27" t="s">
        <v>48</v>
      </c>
      <c r="H27" s="23">
        <f t="shared" si="0"/>
        <v>141019</v>
      </c>
      <c r="I27" s="23"/>
      <c r="J27" s="23"/>
      <c r="K27" s="23"/>
      <c r="L27" s="23"/>
    </row>
    <row r="28" spans="2:12" ht="12.75">
      <c r="B28" s="3">
        <f t="shared" si="1"/>
        <v>4</v>
      </c>
      <c r="D28" s="10" t="s">
        <v>33</v>
      </c>
      <c r="E28" s="3"/>
      <c r="F28" s="32" t="s">
        <v>42</v>
      </c>
      <c r="G28" t="s">
        <v>48</v>
      </c>
      <c r="H28" s="23">
        <f t="shared" si="0"/>
        <v>188025.33333333334</v>
      </c>
      <c r="I28" s="23"/>
      <c r="J28" s="23"/>
      <c r="K28" s="23"/>
      <c r="L28" s="23"/>
    </row>
    <row r="29" spans="2:12" ht="12.75">
      <c r="B29" s="3">
        <f t="shared" si="1"/>
        <v>5</v>
      </c>
      <c r="D29" s="10" t="s">
        <v>34</v>
      </c>
      <c r="E29" s="3"/>
      <c r="F29" s="32" t="s">
        <v>42</v>
      </c>
      <c r="G29" t="s">
        <v>48</v>
      </c>
      <c r="H29" s="23">
        <f t="shared" si="0"/>
        <v>235031.6666666667</v>
      </c>
      <c r="I29" s="23"/>
      <c r="J29" s="23"/>
      <c r="K29" s="23"/>
      <c r="L29" s="23"/>
    </row>
    <row r="30" spans="2:12" ht="12.75">
      <c r="B30" s="3">
        <f t="shared" si="1"/>
        <v>6</v>
      </c>
      <c r="D30" s="10" t="s">
        <v>35</v>
      </c>
      <c r="E30" s="3"/>
      <c r="F30" s="32" t="s">
        <v>42</v>
      </c>
      <c r="G30" t="s">
        <v>48</v>
      </c>
      <c r="H30" s="23">
        <f t="shared" si="0"/>
        <v>282038</v>
      </c>
      <c r="I30" s="23"/>
      <c r="J30" s="23"/>
      <c r="K30" s="23"/>
      <c r="L30" s="23"/>
    </row>
    <row r="31" spans="2:12" ht="12.75">
      <c r="B31" s="3">
        <f t="shared" si="1"/>
        <v>7</v>
      </c>
      <c r="D31" s="10" t="s">
        <v>36</v>
      </c>
      <c r="E31" s="3"/>
      <c r="F31" s="32" t="s">
        <v>42</v>
      </c>
      <c r="G31" t="s">
        <v>48</v>
      </c>
      <c r="H31" s="23">
        <f t="shared" si="0"/>
        <v>329044.3333333333</v>
      </c>
      <c r="I31" s="23"/>
      <c r="J31" s="23"/>
      <c r="K31" s="23"/>
      <c r="L31" s="23"/>
    </row>
    <row r="32" spans="2:12" ht="12.75">
      <c r="B32" s="3">
        <f t="shared" si="1"/>
        <v>8</v>
      </c>
      <c r="D32" s="10" t="s">
        <v>37</v>
      </c>
      <c r="E32" s="3"/>
      <c r="F32" s="32" t="s">
        <v>42</v>
      </c>
      <c r="G32" t="s">
        <v>48</v>
      </c>
      <c r="H32" s="23">
        <f t="shared" si="0"/>
        <v>376050.6666666666</v>
      </c>
      <c r="I32" s="23"/>
      <c r="J32" s="23"/>
      <c r="K32" s="23"/>
      <c r="L32" s="23"/>
    </row>
    <row r="33" spans="2:12" ht="12.75">
      <c r="B33" s="3">
        <f t="shared" si="1"/>
        <v>9</v>
      </c>
      <c r="D33" s="10" t="s">
        <v>38</v>
      </c>
      <c r="E33" s="3"/>
      <c r="F33" s="32" t="s">
        <v>43</v>
      </c>
      <c r="G33" t="s">
        <v>48</v>
      </c>
      <c r="H33" s="23">
        <f t="shared" si="0"/>
        <v>423056.99999999994</v>
      </c>
      <c r="I33" s="23"/>
      <c r="J33" s="23"/>
      <c r="K33" s="23"/>
      <c r="L33" s="23"/>
    </row>
    <row r="34" spans="2:12" ht="12.75">
      <c r="B34" s="3">
        <f t="shared" si="1"/>
        <v>10</v>
      </c>
      <c r="D34" s="10" t="s">
        <v>39</v>
      </c>
      <c r="E34" s="3"/>
      <c r="F34" s="32" t="s">
        <v>43</v>
      </c>
      <c r="G34" t="s">
        <v>48</v>
      </c>
      <c r="H34" s="23">
        <f t="shared" si="0"/>
        <v>470063.33333333326</v>
      </c>
      <c r="I34" s="23"/>
      <c r="J34" s="23"/>
      <c r="K34" s="23"/>
      <c r="L34" s="23"/>
    </row>
    <row r="35" spans="2:12" ht="12.75">
      <c r="B35" s="3">
        <f t="shared" si="1"/>
        <v>11</v>
      </c>
      <c r="D35" s="10" t="s">
        <v>40</v>
      </c>
      <c r="E35" s="3"/>
      <c r="F35" s="32" t="s">
        <v>43</v>
      </c>
      <c r="G35" t="s">
        <v>48</v>
      </c>
      <c r="H35" s="23">
        <f t="shared" si="0"/>
        <v>517069.66666666657</v>
      </c>
      <c r="I35" s="23"/>
      <c r="J35" s="23"/>
      <c r="K35" s="23"/>
      <c r="L35" s="23"/>
    </row>
    <row r="36" spans="2:12" ht="12.75">
      <c r="B36" s="3">
        <f t="shared" si="1"/>
        <v>12</v>
      </c>
      <c r="D36" s="10" t="s">
        <v>41</v>
      </c>
      <c r="E36" s="3"/>
      <c r="F36" s="32" t="s">
        <v>43</v>
      </c>
      <c r="G36" t="s">
        <v>48</v>
      </c>
      <c r="H36" s="23">
        <f t="shared" si="0"/>
        <v>564075.9999999999</v>
      </c>
      <c r="I36" s="23"/>
      <c r="J36" s="23"/>
      <c r="K36" s="23"/>
      <c r="L36" s="23"/>
    </row>
    <row r="37" spans="2:12" ht="12.75">
      <c r="B37" s="3">
        <f t="shared" si="1"/>
        <v>13</v>
      </c>
      <c r="D37" s="10" t="s">
        <v>30</v>
      </c>
      <c r="E37" s="3"/>
      <c r="F37" s="32" t="s">
        <v>43</v>
      </c>
      <c r="G37" t="s">
        <v>48</v>
      </c>
      <c r="H37" s="23">
        <f t="shared" si="0"/>
        <v>611082.3333333333</v>
      </c>
      <c r="I37" s="23"/>
      <c r="J37" s="23">
        <f aca="true" t="shared" si="2" ref="J37:J82">0.01*H37</f>
        <v>6110.823333333333</v>
      </c>
      <c r="K37" s="23"/>
      <c r="L37" s="23"/>
    </row>
    <row r="38" spans="2:12" ht="12.75">
      <c r="B38" s="3">
        <f t="shared" si="1"/>
        <v>14</v>
      </c>
      <c r="D38" s="10" t="s">
        <v>31</v>
      </c>
      <c r="E38" s="3"/>
      <c r="F38" s="32" t="s">
        <v>43</v>
      </c>
      <c r="G38" t="s">
        <v>48</v>
      </c>
      <c r="H38" s="23">
        <f t="shared" si="0"/>
        <v>658088.6666666666</v>
      </c>
      <c r="I38" s="23"/>
      <c r="J38" s="23">
        <f t="shared" si="2"/>
        <v>6580.886666666666</v>
      </c>
      <c r="K38" s="23"/>
      <c r="L38" s="23"/>
    </row>
    <row r="39" spans="2:12" ht="12.75">
      <c r="B39" s="3">
        <f t="shared" si="1"/>
        <v>15</v>
      </c>
      <c r="D39" s="10" t="s">
        <v>32</v>
      </c>
      <c r="E39" s="3"/>
      <c r="F39" s="32" t="s">
        <v>43</v>
      </c>
      <c r="G39" t="s">
        <v>48</v>
      </c>
      <c r="H39" s="23">
        <f t="shared" si="0"/>
        <v>705095</v>
      </c>
      <c r="I39" s="23"/>
      <c r="J39" s="23">
        <f t="shared" si="2"/>
        <v>7050.95</v>
      </c>
      <c r="K39" s="23"/>
      <c r="L39" s="23"/>
    </row>
    <row r="40" spans="2:12" ht="12.75">
      <c r="B40" s="3">
        <f t="shared" si="1"/>
        <v>16</v>
      </c>
      <c r="D40" s="10" t="s">
        <v>33</v>
      </c>
      <c r="E40" s="3"/>
      <c r="F40" s="32" t="s">
        <v>43</v>
      </c>
      <c r="G40" t="s">
        <v>48</v>
      </c>
      <c r="H40" s="23">
        <f t="shared" si="0"/>
        <v>752101.3333333334</v>
      </c>
      <c r="I40" s="23"/>
      <c r="J40" s="23">
        <f t="shared" si="2"/>
        <v>7521.013333333334</v>
      </c>
      <c r="K40" s="23"/>
      <c r="L40" s="23"/>
    </row>
    <row r="41" spans="2:12" ht="12.75">
      <c r="B41" s="3">
        <f t="shared" si="1"/>
        <v>17</v>
      </c>
      <c r="D41" s="10" t="s">
        <v>34</v>
      </c>
      <c r="E41" s="3"/>
      <c r="F41" s="32" t="s">
        <v>43</v>
      </c>
      <c r="G41" t="s">
        <v>48</v>
      </c>
      <c r="H41" s="23">
        <f t="shared" si="0"/>
        <v>799107.6666666667</v>
      </c>
      <c r="I41" s="23"/>
      <c r="J41" s="23">
        <f t="shared" si="2"/>
        <v>7991.076666666668</v>
      </c>
      <c r="K41" s="23"/>
      <c r="L41" s="23"/>
    </row>
    <row r="42" spans="2:12" ht="12.75">
      <c r="B42" s="3">
        <f t="shared" si="1"/>
        <v>18</v>
      </c>
      <c r="D42" s="10" t="s">
        <v>35</v>
      </c>
      <c r="E42" s="3"/>
      <c r="F42" s="32" t="s">
        <v>43</v>
      </c>
      <c r="G42" t="s">
        <v>48</v>
      </c>
      <c r="H42" s="23">
        <f t="shared" si="0"/>
        <v>846114.0000000001</v>
      </c>
      <c r="I42" s="23"/>
      <c r="J42" s="23">
        <f t="shared" si="2"/>
        <v>8461.140000000001</v>
      </c>
      <c r="K42" s="23"/>
      <c r="L42" s="23"/>
    </row>
    <row r="43" spans="2:12" ht="12.75">
      <c r="B43" s="3">
        <f t="shared" si="1"/>
        <v>19</v>
      </c>
      <c r="D43" s="10" t="s">
        <v>36</v>
      </c>
      <c r="E43" s="3"/>
      <c r="F43" s="32" t="s">
        <v>43</v>
      </c>
      <c r="G43" t="s">
        <v>48</v>
      </c>
      <c r="H43" s="23">
        <f t="shared" si="0"/>
        <v>893120.3333333335</v>
      </c>
      <c r="I43" s="23"/>
      <c r="J43" s="23">
        <f t="shared" si="2"/>
        <v>8931.203333333335</v>
      </c>
      <c r="K43" s="23"/>
      <c r="L43" s="23"/>
    </row>
    <row r="44" spans="2:12" ht="12.75">
      <c r="B44" s="3">
        <f t="shared" si="1"/>
        <v>20</v>
      </c>
      <c r="D44" s="10" t="s">
        <v>37</v>
      </c>
      <c r="E44" s="3"/>
      <c r="F44" s="32" t="s">
        <v>43</v>
      </c>
      <c r="G44" t="s">
        <v>48</v>
      </c>
      <c r="H44" s="23">
        <f t="shared" si="0"/>
        <v>940126.6666666669</v>
      </c>
      <c r="I44" s="23"/>
      <c r="J44" s="23">
        <f t="shared" si="2"/>
        <v>9401.266666666668</v>
      </c>
      <c r="K44" s="23"/>
      <c r="L44" s="23"/>
    </row>
    <row r="45" spans="2:12" ht="12.75">
      <c r="B45" s="3">
        <f t="shared" si="1"/>
        <v>21</v>
      </c>
      <c r="D45" s="10" t="s">
        <v>38</v>
      </c>
      <c r="E45" s="3"/>
      <c r="F45" s="32" t="s">
        <v>44</v>
      </c>
      <c r="G45" t="s">
        <v>48</v>
      </c>
      <c r="H45" s="23">
        <f t="shared" si="0"/>
        <v>987133.0000000002</v>
      </c>
      <c r="I45" s="23"/>
      <c r="J45" s="23">
        <f t="shared" si="2"/>
        <v>9871.330000000002</v>
      </c>
      <c r="K45" s="23"/>
      <c r="L45" s="23"/>
    </row>
    <row r="46" spans="2:12" ht="12.75">
      <c r="B46" s="3">
        <f t="shared" si="1"/>
        <v>22</v>
      </c>
      <c r="D46" s="10" t="s">
        <v>39</v>
      </c>
      <c r="E46" s="3"/>
      <c r="F46" s="32" t="s">
        <v>44</v>
      </c>
      <c r="G46" t="s">
        <v>48</v>
      </c>
      <c r="H46" s="23">
        <f t="shared" si="0"/>
        <v>1034139.3333333336</v>
      </c>
      <c r="I46" s="23"/>
      <c r="J46" s="23">
        <f t="shared" si="2"/>
        <v>10341.393333333337</v>
      </c>
      <c r="K46" s="23"/>
      <c r="L46" s="23"/>
    </row>
    <row r="47" spans="2:12" ht="12.75">
      <c r="B47" s="3">
        <f t="shared" si="1"/>
        <v>23</v>
      </c>
      <c r="D47" s="10" t="s">
        <v>40</v>
      </c>
      <c r="E47" s="3"/>
      <c r="F47" s="32" t="s">
        <v>44</v>
      </c>
      <c r="G47" t="s">
        <v>48</v>
      </c>
      <c r="H47" s="23">
        <f t="shared" si="0"/>
        <v>1081145.666666667</v>
      </c>
      <c r="I47" s="23"/>
      <c r="J47" s="23">
        <f t="shared" si="2"/>
        <v>10811.45666666667</v>
      </c>
      <c r="K47" s="23"/>
      <c r="L47" s="23"/>
    </row>
    <row r="48" spans="2:12" ht="12.75">
      <c r="B48" s="3">
        <f t="shared" si="1"/>
        <v>24</v>
      </c>
      <c r="D48" s="10" t="s">
        <v>41</v>
      </c>
      <c r="E48" s="3"/>
      <c r="F48" s="32" t="s">
        <v>44</v>
      </c>
      <c r="G48" t="s">
        <v>48</v>
      </c>
      <c r="H48" s="23">
        <f t="shared" si="0"/>
        <v>1128152.0000000002</v>
      </c>
      <c r="I48" s="23"/>
      <c r="J48" s="23">
        <f t="shared" si="2"/>
        <v>11281.520000000002</v>
      </c>
      <c r="K48" s="23"/>
      <c r="L48" s="23"/>
    </row>
    <row r="49" spans="2:12" ht="12.75">
      <c r="B49" s="3">
        <f t="shared" si="1"/>
        <v>25</v>
      </c>
      <c r="D49" s="10" t="s">
        <v>30</v>
      </c>
      <c r="E49" s="3"/>
      <c r="F49" s="32" t="s">
        <v>44</v>
      </c>
      <c r="G49" t="s">
        <v>48</v>
      </c>
      <c r="H49" s="23">
        <f t="shared" si="0"/>
        <v>1175158.3333333335</v>
      </c>
      <c r="I49" s="23"/>
      <c r="J49" s="23">
        <f t="shared" si="2"/>
        <v>11751.583333333336</v>
      </c>
      <c r="K49" s="23"/>
      <c r="L49" s="23"/>
    </row>
    <row r="50" spans="2:12" ht="12.75">
      <c r="B50" s="3">
        <f t="shared" si="1"/>
        <v>26</v>
      </c>
      <c r="D50" s="10" t="s">
        <v>31</v>
      </c>
      <c r="E50" s="3"/>
      <c r="F50" s="32" t="s">
        <v>44</v>
      </c>
      <c r="G50" t="s">
        <v>48</v>
      </c>
      <c r="H50" s="23">
        <f t="shared" si="0"/>
        <v>1222164.6666666667</v>
      </c>
      <c r="I50" s="23"/>
      <c r="J50" s="23">
        <f t="shared" si="2"/>
        <v>12221.646666666667</v>
      </c>
      <c r="K50" s="23"/>
      <c r="L50" s="23"/>
    </row>
    <row r="51" spans="2:12" ht="12.75">
      <c r="B51" s="3">
        <f t="shared" si="1"/>
        <v>27</v>
      </c>
      <c r="D51" s="10" t="s">
        <v>32</v>
      </c>
      <c r="E51" s="3"/>
      <c r="F51" s="32" t="s">
        <v>44</v>
      </c>
      <c r="G51" t="s">
        <v>48</v>
      </c>
      <c r="H51" s="23">
        <f t="shared" si="0"/>
        <v>1269171</v>
      </c>
      <c r="I51" s="23"/>
      <c r="J51" s="23">
        <f t="shared" si="2"/>
        <v>12691.710000000001</v>
      </c>
      <c r="K51" s="23"/>
      <c r="L51" s="23"/>
    </row>
    <row r="52" spans="2:12" ht="12.75">
      <c r="B52" s="3">
        <f t="shared" si="1"/>
        <v>28</v>
      </c>
      <c r="D52" s="10" t="s">
        <v>33</v>
      </c>
      <c r="E52" s="3"/>
      <c r="F52" s="32" t="s">
        <v>44</v>
      </c>
      <c r="G52" t="s">
        <v>48</v>
      </c>
      <c r="H52" s="23">
        <f t="shared" si="0"/>
        <v>1316177.3333333333</v>
      </c>
      <c r="I52" s="23"/>
      <c r="J52" s="23">
        <f t="shared" si="2"/>
        <v>13161.773333333333</v>
      </c>
      <c r="K52" s="23"/>
      <c r="L52" s="23"/>
    </row>
    <row r="53" spans="2:12" ht="12.75">
      <c r="B53" s="3">
        <f t="shared" si="1"/>
        <v>29</v>
      </c>
      <c r="D53" s="10" t="s">
        <v>34</v>
      </c>
      <c r="E53" s="3"/>
      <c r="F53" s="32" t="s">
        <v>44</v>
      </c>
      <c r="G53" t="s">
        <v>48</v>
      </c>
      <c r="H53" s="23">
        <f t="shared" si="0"/>
        <v>1363183.6666666665</v>
      </c>
      <c r="I53" s="23"/>
      <c r="J53" s="23">
        <f t="shared" si="2"/>
        <v>13631.836666666666</v>
      </c>
      <c r="K53" s="23"/>
      <c r="L53" s="23"/>
    </row>
    <row r="54" spans="2:12" ht="12.75">
      <c r="B54" s="3">
        <f t="shared" si="1"/>
        <v>30</v>
      </c>
      <c r="D54" s="10" t="s">
        <v>35</v>
      </c>
      <c r="E54" s="3"/>
      <c r="F54" s="32" t="s">
        <v>44</v>
      </c>
      <c r="G54" t="s">
        <v>48</v>
      </c>
      <c r="H54" s="23">
        <f t="shared" si="0"/>
        <v>1410189.9999999998</v>
      </c>
      <c r="I54" s="23"/>
      <c r="J54" s="23">
        <f t="shared" si="2"/>
        <v>14101.899999999998</v>
      </c>
      <c r="K54" s="23"/>
      <c r="L54" s="23"/>
    </row>
    <row r="55" spans="2:12" ht="12.75">
      <c r="B55" s="3">
        <f t="shared" si="1"/>
        <v>31</v>
      </c>
      <c r="D55" s="10" t="s">
        <v>36</v>
      </c>
      <c r="E55" s="3"/>
      <c r="F55" s="32" t="s">
        <v>44</v>
      </c>
      <c r="G55" t="s">
        <v>48</v>
      </c>
      <c r="H55" s="23">
        <f t="shared" si="0"/>
        <v>1457196.333333333</v>
      </c>
      <c r="I55" s="23"/>
      <c r="J55" s="23">
        <f t="shared" si="2"/>
        <v>14571.963333333331</v>
      </c>
      <c r="K55" s="23"/>
      <c r="L55" s="23"/>
    </row>
    <row r="56" spans="2:12" ht="12.75">
      <c r="B56" s="3">
        <f t="shared" si="1"/>
        <v>32</v>
      </c>
      <c r="D56" s="10" t="s">
        <v>37</v>
      </c>
      <c r="E56" s="3"/>
      <c r="F56" s="32" t="s">
        <v>44</v>
      </c>
      <c r="G56" t="s">
        <v>48</v>
      </c>
      <c r="H56" s="23">
        <f t="shared" si="0"/>
        <v>1504202.6666666663</v>
      </c>
      <c r="I56" s="23"/>
      <c r="J56" s="23">
        <f t="shared" si="2"/>
        <v>15042.026666666663</v>
      </c>
      <c r="K56" s="23"/>
      <c r="L56" s="23"/>
    </row>
    <row r="57" spans="2:12" ht="12.75">
      <c r="B57" s="3">
        <f t="shared" si="1"/>
        <v>33</v>
      </c>
      <c r="D57" s="10" t="s">
        <v>38</v>
      </c>
      <c r="E57" s="3"/>
      <c r="F57" s="32" t="s">
        <v>45</v>
      </c>
      <c r="G57" t="s">
        <v>48</v>
      </c>
      <c r="H57" s="23">
        <f t="shared" si="0"/>
        <v>1551208.9999999995</v>
      </c>
      <c r="I57" s="23"/>
      <c r="J57" s="23">
        <f t="shared" si="2"/>
        <v>15512.089999999997</v>
      </c>
      <c r="K57" s="23"/>
      <c r="L57" s="23"/>
    </row>
    <row r="58" spans="2:12" ht="12.75">
      <c r="B58" s="3">
        <f t="shared" si="1"/>
        <v>34</v>
      </c>
      <c r="D58" s="10" t="s">
        <v>39</v>
      </c>
      <c r="E58" s="3"/>
      <c r="F58" s="32" t="s">
        <v>45</v>
      </c>
      <c r="G58" t="s">
        <v>48</v>
      </c>
      <c r="H58" s="23">
        <f aca="true" t="shared" si="3" ref="H58:H82">+H57+H$21</f>
        <v>1598215.3333333328</v>
      </c>
      <c r="I58" s="23"/>
      <c r="J58" s="23">
        <f t="shared" si="2"/>
        <v>15982.153333333328</v>
      </c>
      <c r="K58" s="23"/>
      <c r="L58" s="23"/>
    </row>
    <row r="59" spans="2:12" ht="12.75">
      <c r="B59" s="3">
        <f t="shared" si="1"/>
        <v>35</v>
      </c>
      <c r="D59" s="10" t="s">
        <v>40</v>
      </c>
      <c r="E59" s="3"/>
      <c r="F59" s="32" t="s">
        <v>45</v>
      </c>
      <c r="G59" t="s">
        <v>48</v>
      </c>
      <c r="H59" s="23">
        <f t="shared" si="3"/>
        <v>1645221.666666666</v>
      </c>
      <c r="I59" s="23"/>
      <c r="J59" s="23">
        <f t="shared" si="2"/>
        <v>16452.21666666666</v>
      </c>
      <c r="K59" s="23"/>
      <c r="L59" s="23"/>
    </row>
    <row r="60" spans="2:12" ht="12.75">
      <c r="B60" s="3">
        <f t="shared" si="1"/>
        <v>36</v>
      </c>
      <c r="D60" s="10" t="s">
        <v>41</v>
      </c>
      <c r="E60" s="3"/>
      <c r="F60" s="32" t="s">
        <v>45</v>
      </c>
      <c r="G60" t="s">
        <v>48</v>
      </c>
      <c r="H60" s="23">
        <f t="shared" si="3"/>
        <v>1692227.9999999993</v>
      </c>
      <c r="I60" s="23"/>
      <c r="J60" s="23">
        <f t="shared" si="2"/>
        <v>16922.27999999999</v>
      </c>
      <c r="K60" s="23"/>
      <c r="L60" s="23"/>
    </row>
    <row r="61" spans="2:12" ht="12.75">
      <c r="B61" s="3">
        <f t="shared" si="1"/>
        <v>37</v>
      </c>
      <c r="D61" s="10" t="s">
        <v>30</v>
      </c>
      <c r="E61" s="3"/>
      <c r="F61" s="32" t="s">
        <v>45</v>
      </c>
      <c r="G61" t="s">
        <v>48</v>
      </c>
      <c r="H61" s="23">
        <f t="shared" si="3"/>
        <v>1739234.3333333326</v>
      </c>
      <c r="I61" s="23"/>
      <c r="J61" s="23">
        <f t="shared" si="2"/>
        <v>17392.343333333327</v>
      </c>
      <c r="K61" s="23"/>
      <c r="L61" s="23"/>
    </row>
    <row r="67" spans="2:12" ht="12.75">
      <c r="B67" s="5" t="s">
        <v>63</v>
      </c>
      <c r="D67" s="31" t="s">
        <v>49</v>
      </c>
      <c r="E67" s="30"/>
      <c r="F67" s="5" t="s">
        <v>50</v>
      </c>
      <c r="G67" s="3"/>
      <c r="H67" s="5" t="s">
        <v>9</v>
      </c>
      <c r="I67" s="3"/>
      <c r="J67" s="31" t="s">
        <v>53</v>
      </c>
      <c r="K67" s="33"/>
      <c r="L67" s="31" t="s">
        <v>64</v>
      </c>
    </row>
    <row r="68" spans="4:12" ht="12.75">
      <c r="D68" s="10"/>
      <c r="E68" s="3"/>
      <c r="F68" s="32"/>
      <c r="H68" s="23"/>
      <c r="I68" s="23"/>
      <c r="J68" s="23"/>
      <c r="K68" s="23"/>
      <c r="L68" s="23"/>
    </row>
    <row r="69" spans="2:12" ht="12.75">
      <c r="B69" s="3">
        <f>+B61+1</f>
        <v>38</v>
      </c>
      <c r="D69" s="10" t="s">
        <v>31</v>
      </c>
      <c r="E69" s="3"/>
      <c r="F69" s="32" t="s">
        <v>45</v>
      </c>
      <c r="G69" t="s">
        <v>48</v>
      </c>
      <c r="H69" s="23">
        <f>+H61+H$21</f>
        <v>1786240.6666666658</v>
      </c>
      <c r="I69" s="23"/>
      <c r="J69" s="23">
        <f>0.01*H69</f>
        <v>17862.40666666666</v>
      </c>
      <c r="K69" s="23"/>
      <c r="L69" s="23"/>
    </row>
    <row r="70" spans="2:12" ht="12.75">
      <c r="B70" s="3">
        <f>+B69+1</f>
        <v>39</v>
      </c>
      <c r="D70" s="10" t="s">
        <v>32</v>
      </c>
      <c r="E70" s="3"/>
      <c r="F70" s="32" t="s">
        <v>45</v>
      </c>
      <c r="G70" t="s">
        <v>48</v>
      </c>
      <c r="H70" s="23">
        <f>+H69+H$21</f>
        <v>1833246.999999999</v>
      </c>
      <c r="I70" s="23"/>
      <c r="J70" s="23">
        <f>0.01*H70</f>
        <v>18332.46999999999</v>
      </c>
      <c r="K70" s="23"/>
      <c r="L70" s="23"/>
    </row>
    <row r="71" spans="2:12" ht="12.75">
      <c r="B71" s="3">
        <f>+B70+1</f>
        <v>40</v>
      </c>
      <c r="D71" s="10" t="s">
        <v>33</v>
      </c>
      <c r="E71" s="3"/>
      <c r="F71" s="32" t="s">
        <v>45</v>
      </c>
      <c r="G71" t="s">
        <v>48</v>
      </c>
      <c r="H71" s="23">
        <f>+H70+H$21</f>
        <v>1880253.3333333323</v>
      </c>
      <c r="I71" s="23"/>
      <c r="J71" s="23">
        <f t="shared" si="2"/>
        <v>18802.533333333322</v>
      </c>
      <c r="K71" s="23"/>
      <c r="L71" s="23"/>
    </row>
    <row r="72" spans="2:12" ht="12.75">
      <c r="B72" s="3">
        <f t="shared" si="1"/>
        <v>41</v>
      </c>
      <c r="D72" s="10" t="s">
        <v>34</v>
      </c>
      <c r="E72" s="3"/>
      <c r="F72" s="32" t="s">
        <v>45</v>
      </c>
      <c r="G72" t="s">
        <v>48</v>
      </c>
      <c r="H72" s="23">
        <f t="shared" si="3"/>
        <v>1927259.6666666656</v>
      </c>
      <c r="I72" s="23"/>
      <c r="J72" s="23">
        <f t="shared" si="2"/>
        <v>19272.596666666657</v>
      </c>
      <c r="K72" s="23"/>
      <c r="L72" s="23"/>
    </row>
    <row r="73" spans="2:12" ht="12.75">
      <c r="B73" s="3">
        <f t="shared" si="1"/>
        <v>42</v>
      </c>
      <c r="D73" s="10" t="s">
        <v>35</v>
      </c>
      <c r="E73" s="3"/>
      <c r="F73" s="32" t="s">
        <v>45</v>
      </c>
      <c r="G73" t="s">
        <v>48</v>
      </c>
      <c r="H73" s="23">
        <f t="shared" si="3"/>
        <v>1974265.9999999988</v>
      </c>
      <c r="I73" s="23"/>
      <c r="J73" s="23">
        <f t="shared" si="2"/>
        <v>19742.65999999999</v>
      </c>
      <c r="K73" s="23"/>
      <c r="L73" s="23"/>
    </row>
    <row r="74" spans="2:12" ht="12.75">
      <c r="B74" s="3">
        <f t="shared" si="1"/>
        <v>43</v>
      </c>
      <c r="D74" s="10" t="s">
        <v>36</v>
      </c>
      <c r="E74" s="3"/>
      <c r="F74" s="32" t="s">
        <v>45</v>
      </c>
      <c r="G74" t="s">
        <v>48</v>
      </c>
      <c r="H74" s="23">
        <f t="shared" si="3"/>
        <v>2021272.333333332</v>
      </c>
      <c r="I74" s="23"/>
      <c r="J74" s="23">
        <f t="shared" si="2"/>
        <v>20212.72333333332</v>
      </c>
      <c r="K74" s="23"/>
      <c r="L74" s="23"/>
    </row>
    <row r="75" spans="2:12" ht="12.75">
      <c r="B75" s="3">
        <f t="shared" si="1"/>
        <v>44</v>
      </c>
      <c r="D75" s="10" t="s">
        <v>37</v>
      </c>
      <c r="E75" s="3"/>
      <c r="F75" s="32" t="s">
        <v>45</v>
      </c>
      <c r="G75" t="s">
        <v>48</v>
      </c>
      <c r="H75" s="23">
        <f t="shared" si="3"/>
        <v>2068278.6666666653</v>
      </c>
      <c r="I75" s="23"/>
      <c r="J75" s="23">
        <f t="shared" si="2"/>
        <v>20682.786666666652</v>
      </c>
      <c r="K75" s="23"/>
      <c r="L75" s="23"/>
    </row>
    <row r="76" spans="2:12" ht="12.75">
      <c r="B76" s="3">
        <f t="shared" si="1"/>
        <v>45</v>
      </c>
      <c r="D76" s="10" t="s">
        <v>38</v>
      </c>
      <c r="E76" s="3"/>
      <c r="F76" s="32" t="s">
        <v>46</v>
      </c>
      <c r="G76" t="s">
        <v>48</v>
      </c>
      <c r="H76" s="23">
        <f t="shared" si="3"/>
        <v>2115284.9999999986</v>
      </c>
      <c r="I76" s="23"/>
      <c r="J76" s="23">
        <f t="shared" si="2"/>
        <v>21152.849999999988</v>
      </c>
      <c r="K76" s="23"/>
      <c r="L76" s="23"/>
    </row>
    <row r="77" spans="2:12" ht="12.75">
      <c r="B77" s="3">
        <f t="shared" si="1"/>
        <v>46</v>
      </c>
      <c r="D77" s="10" t="s">
        <v>39</v>
      </c>
      <c r="E77" s="3"/>
      <c r="F77" s="32" t="s">
        <v>46</v>
      </c>
      <c r="G77" t="s">
        <v>48</v>
      </c>
      <c r="H77" s="23">
        <f t="shared" si="3"/>
        <v>2162291.333333332</v>
      </c>
      <c r="I77" s="23"/>
      <c r="J77" s="23">
        <f t="shared" si="2"/>
        <v>21622.913333333323</v>
      </c>
      <c r="K77" s="23"/>
      <c r="L77" s="23"/>
    </row>
    <row r="78" spans="2:12" ht="12.75">
      <c r="B78" s="3">
        <f t="shared" si="1"/>
        <v>47</v>
      </c>
      <c r="D78" s="10" t="s">
        <v>40</v>
      </c>
      <c r="E78" s="3"/>
      <c r="F78" s="32" t="s">
        <v>46</v>
      </c>
      <c r="G78" t="s">
        <v>48</v>
      </c>
      <c r="H78" s="23">
        <f t="shared" si="3"/>
        <v>2209297.6666666656</v>
      </c>
      <c r="I78" s="23"/>
      <c r="J78" s="23">
        <f t="shared" si="2"/>
        <v>22092.976666666655</v>
      </c>
      <c r="K78" s="23"/>
      <c r="L78" s="23"/>
    </row>
    <row r="79" spans="2:12" ht="12.75">
      <c r="B79" s="3">
        <f t="shared" si="1"/>
        <v>48</v>
      </c>
      <c r="D79" s="10" t="s">
        <v>41</v>
      </c>
      <c r="E79" s="3"/>
      <c r="F79" s="32" t="s">
        <v>46</v>
      </c>
      <c r="G79" t="s">
        <v>48</v>
      </c>
      <c r="H79" s="23">
        <f t="shared" si="3"/>
        <v>2256303.999999999</v>
      </c>
      <c r="I79" s="23"/>
      <c r="J79" s="23">
        <f t="shared" si="2"/>
        <v>22563.03999999999</v>
      </c>
      <c r="K79" s="23"/>
      <c r="L79" s="23"/>
    </row>
    <row r="80" spans="2:12" ht="12.75">
      <c r="B80" s="3">
        <f t="shared" si="1"/>
        <v>49</v>
      </c>
      <c r="D80" s="10" t="s">
        <v>30</v>
      </c>
      <c r="E80" s="3"/>
      <c r="F80" s="32" t="s">
        <v>46</v>
      </c>
      <c r="G80" t="s">
        <v>48</v>
      </c>
      <c r="H80" s="23">
        <f t="shared" si="3"/>
        <v>2303310.3333333326</v>
      </c>
      <c r="I80" s="23"/>
      <c r="J80" s="23">
        <f t="shared" si="2"/>
        <v>23033.103333333325</v>
      </c>
      <c r="K80" s="23"/>
      <c r="L80" s="23"/>
    </row>
    <row r="81" spans="2:12" ht="12.75">
      <c r="B81" s="3">
        <f t="shared" si="1"/>
        <v>50</v>
      </c>
      <c r="D81" s="10" t="s">
        <v>31</v>
      </c>
      <c r="E81" s="3"/>
      <c r="F81" s="32" t="s">
        <v>46</v>
      </c>
      <c r="G81" t="s">
        <v>48</v>
      </c>
      <c r="H81" s="23">
        <f t="shared" si="3"/>
        <v>2350316.666666666</v>
      </c>
      <c r="I81" s="23"/>
      <c r="J81" s="23">
        <f t="shared" si="2"/>
        <v>23503.16666666666</v>
      </c>
      <c r="K81" s="23"/>
      <c r="L81" s="23"/>
    </row>
    <row r="82" spans="2:12" ht="12.75">
      <c r="B82" s="3">
        <f t="shared" si="1"/>
        <v>51</v>
      </c>
      <c r="D82" s="10" t="s">
        <v>32</v>
      </c>
      <c r="E82" s="3"/>
      <c r="F82" s="32" t="s">
        <v>46</v>
      </c>
      <c r="G82" t="s">
        <v>48</v>
      </c>
      <c r="H82" s="23">
        <f t="shared" si="3"/>
        <v>2397322.9999999995</v>
      </c>
      <c r="I82" s="23"/>
      <c r="J82" s="23">
        <f t="shared" si="2"/>
        <v>23973.229999999996</v>
      </c>
      <c r="K82" s="23"/>
      <c r="L82" s="23"/>
    </row>
    <row r="83" spans="2:13" ht="12.75">
      <c r="B83" s="3">
        <f t="shared" si="1"/>
        <v>52</v>
      </c>
      <c r="D83" s="10" t="s">
        <v>33</v>
      </c>
      <c r="E83" s="3"/>
      <c r="F83" s="32" t="s">
        <v>46</v>
      </c>
      <c r="G83" t="s">
        <v>48</v>
      </c>
      <c r="J83" s="23">
        <f>+J82</f>
        <v>23973.229999999996</v>
      </c>
      <c r="K83" s="23"/>
      <c r="L83" s="23"/>
      <c r="M83" s="23"/>
    </row>
    <row r="84" spans="2:13" ht="12.75">
      <c r="B84" s="3">
        <f t="shared" si="1"/>
        <v>53</v>
      </c>
      <c r="D84" s="10" t="s">
        <v>34</v>
      </c>
      <c r="E84" s="3"/>
      <c r="F84" s="32" t="s">
        <v>46</v>
      </c>
      <c r="G84" t="s">
        <v>48</v>
      </c>
      <c r="J84" s="23">
        <f aca="true" t="shared" si="4" ref="J84:J102">+J83</f>
        <v>23973.229999999996</v>
      </c>
      <c r="K84" s="23"/>
      <c r="L84" s="23"/>
      <c r="M84" s="23"/>
    </row>
    <row r="85" spans="2:13" ht="12.75">
      <c r="B85" s="3">
        <f t="shared" si="1"/>
        <v>54</v>
      </c>
      <c r="D85" s="10" t="s">
        <v>35</v>
      </c>
      <c r="E85" s="3"/>
      <c r="F85" s="32" t="s">
        <v>46</v>
      </c>
      <c r="G85" t="s">
        <v>48</v>
      </c>
      <c r="J85" s="23">
        <f t="shared" si="4"/>
        <v>23973.229999999996</v>
      </c>
      <c r="K85" s="23"/>
      <c r="L85" s="23"/>
      <c r="M85" s="23"/>
    </row>
    <row r="86" spans="2:13" ht="12.75">
      <c r="B86" s="3">
        <f t="shared" si="1"/>
        <v>55</v>
      </c>
      <c r="D86" s="10" t="s">
        <v>36</v>
      </c>
      <c r="E86" s="3"/>
      <c r="F86" s="32" t="s">
        <v>46</v>
      </c>
      <c r="G86" t="s">
        <v>48</v>
      </c>
      <c r="J86" s="23">
        <f t="shared" si="4"/>
        <v>23973.229999999996</v>
      </c>
      <c r="K86" s="23"/>
      <c r="L86" s="23"/>
      <c r="M86" s="23"/>
    </row>
    <row r="87" spans="2:13" ht="12.75">
      <c r="B87" s="3">
        <f t="shared" si="1"/>
        <v>56</v>
      </c>
      <c r="D87" s="10" t="s">
        <v>37</v>
      </c>
      <c r="E87" s="3"/>
      <c r="F87" s="32" t="s">
        <v>46</v>
      </c>
      <c r="G87" t="s">
        <v>48</v>
      </c>
      <c r="J87" s="23">
        <f t="shared" si="4"/>
        <v>23973.229999999996</v>
      </c>
      <c r="K87" s="23"/>
      <c r="L87" s="23"/>
      <c r="M87" s="23"/>
    </row>
    <row r="88" spans="2:13" ht="12.75">
      <c r="B88" s="3">
        <f t="shared" si="1"/>
        <v>57</v>
      </c>
      <c r="D88" s="10" t="s">
        <v>38</v>
      </c>
      <c r="E88" s="3"/>
      <c r="F88" s="32" t="s">
        <v>47</v>
      </c>
      <c r="G88" t="s">
        <v>48</v>
      </c>
      <c r="J88" s="23">
        <f t="shared" si="4"/>
        <v>23973.229999999996</v>
      </c>
      <c r="K88" s="23"/>
      <c r="L88" s="23"/>
      <c r="M88" s="23"/>
    </row>
    <row r="89" spans="2:13" ht="12.75">
      <c r="B89" s="3">
        <f t="shared" si="1"/>
        <v>58</v>
      </c>
      <c r="D89" s="10" t="s">
        <v>39</v>
      </c>
      <c r="E89" s="3"/>
      <c r="F89" s="32" t="s">
        <v>47</v>
      </c>
      <c r="G89" t="s">
        <v>48</v>
      </c>
      <c r="J89" s="23">
        <f t="shared" si="4"/>
        <v>23973.229999999996</v>
      </c>
      <c r="K89" s="23"/>
      <c r="L89" s="23"/>
      <c r="M89" s="23"/>
    </row>
    <row r="90" spans="2:13" ht="12.75">
      <c r="B90" s="3">
        <f t="shared" si="1"/>
        <v>59</v>
      </c>
      <c r="D90" s="10" t="s">
        <v>40</v>
      </c>
      <c r="E90" s="3"/>
      <c r="F90" s="32" t="s">
        <v>47</v>
      </c>
      <c r="G90" t="s">
        <v>48</v>
      </c>
      <c r="J90" s="23">
        <f t="shared" si="4"/>
        <v>23973.229999999996</v>
      </c>
      <c r="K90" s="23"/>
      <c r="L90" s="23"/>
      <c r="M90" s="23"/>
    </row>
    <row r="91" spans="2:13" ht="12.75">
      <c r="B91" s="3">
        <f t="shared" si="1"/>
        <v>60</v>
      </c>
      <c r="D91" s="10"/>
      <c r="E91" s="3"/>
      <c r="F91" s="32"/>
      <c r="J91" s="23"/>
      <c r="K91" s="23"/>
      <c r="L91" s="23"/>
      <c r="M91" s="23"/>
    </row>
    <row r="92" spans="2:13" ht="13.5" thickBot="1">
      <c r="B92" s="3">
        <f t="shared" si="1"/>
        <v>61</v>
      </c>
      <c r="C92" s="10" t="s">
        <v>60</v>
      </c>
      <c r="E92" s="3"/>
      <c r="F92" s="32"/>
      <c r="H92" s="45">
        <f>+H82</f>
        <v>2397322.9999999995</v>
      </c>
      <c r="J92" s="46">
        <f>SUM(J37:J90)</f>
        <v>778424.8799999997</v>
      </c>
      <c r="K92" s="23"/>
      <c r="L92" s="46">
        <f>+J92+H92</f>
        <v>3175747.879999999</v>
      </c>
      <c r="M92" s="23"/>
    </row>
    <row r="93" spans="2:13" ht="13.5" thickTop="1">
      <c r="B93" s="3">
        <f t="shared" si="1"/>
        <v>62</v>
      </c>
      <c r="C93" s="10"/>
      <c r="E93" s="3"/>
      <c r="F93" s="32"/>
      <c r="H93" s="21"/>
      <c r="J93" s="23"/>
      <c r="K93" s="23"/>
      <c r="L93" s="23"/>
      <c r="M93" s="23"/>
    </row>
    <row r="94" spans="2:13" ht="12.75">
      <c r="B94" s="3">
        <f t="shared" si="1"/>
        <v>63</v>
      </c>
      <c r="C94" s="34" t="s">
        <v>61</v>
      </c>
      <c r="E94" s="3"/>
      <c r="F94" s="32"/>
      <c r="H94" s="21">
        <v>2377016</v>
      </c>
      <c r="J94" s="23">
        <v>777955</v>
      </c>
      <c r="K94" s="23"/>
      <c r="L94" s="23">
        <f>+J94+H94</f>
        <v>3154971</v>
      </c>
      <c r="M94" s="23"/>
    </row>
    <row r="95" spans="2:13" ht="12.75">
      <c r="B95" s="3">
        <f t="shared" si="1"/>
        <v>64</v>
      </c>
      <c r="D95" s="10"/>
      <c r="E95" s="3"/>
      <c r="F95" s="32"/>
      <c r="H95" s="21"/>
      <c r="J95" s="23"/>
      <c r="K95" s="23"/>
      <c r="L95" s="23"/>
      <c r="M95" s="23"/>
    </row>
    <row r="96" spans="2:12" ht="12.75">
      <c r="B96" s="3">
        <f t="shared" si="1"/>
        <v>65</v>
      </c>
      <c r="D96" s="10" t="s">
        <v>41</v>
      </c>
      <c r="E96" s="3"/>
      <c r="F96" s="32" t="s">
        <v>47</v>
      </c>
      <c r="G96" t="s">
        <v>48</v>
      </c>
      <c r="J96" s="23">
        <f>+J90</f>
        <v>23973.229999999996</v>
      </c>
      <c r="K96" s="23"/>
      <c r="L96" s="23"/>
    </row>
    <row r="97" spans="2:12" ht="12.75">
      <c r="B97" s="3">
        <f t="shared" si="1"/>
        <v>66</v>
      </c>
      <c r="D97" s="10" t="s">
        <v>30</v>
      </c>
      <c r="E97" s="3"/>
      <c r="F97" s="32" t="s">
        <v>47</v>
      </c>
      <c r="G97" t="s">
        <v>48</v>
      </c>
      <c r="J97" s="23">
        <f t="shared" si="4"/>
        <v>23973.229999999996</v>
      </c>
      <c r="K97" s="23"/>
      <c r="L97" s="23"/>
    </row>
    <row r="98" spans="2:12" ht="12.75">
      <c r="B98" s="3">
        <f t="shared" si="1"/>
        <v>67</v>
      </c>
      <c r="D98" s="10" t="s">
        <v>31</v>
      </c>
      <c r="E98" s="3"/>
      <c r="F98" s="32" t="s">
        <v>47</v>
      </c>
      <c r="G98" t="s">
        <v>48</v>
      </c>
      <c r="J98" s="23">
        <f t="shared" si="4"/>
        <v>23973.229999999996</v>
      </c>
      <c r="K98" s="23"/>
      <c r="L98" s="23"/>
    </row>
    <row r="99" spans="2:12" ht="12.75">
      <c r="B99" s="3">
        <f t="shared" si="1"/>
        <v>68</v>
      </c>
      <c r="D99" s="10" t="s">
        <v>32</v>
      </c>
      <c r="E99" s="3"/>
      <c r="F99" s="32" t="s">
        <v>47</v>
      </c>
      <c r="G99" t="s">
        <v>48</v>
      </c>
      <c r="J99" s="23">
        <f t="shared" si="4"/>
        <v>23973.229999999996</v>
      </c>
      <c r="K99" s="23"/>
      <c r="L99" s="23"/>
    </row>
    <row r="100" spans="2:12" ht="12.75">
      <c r="B100" s="3">
        <f t="shared" si="1"/>
        <v>69</v>
      </c>
      <c r="D100" s="10" t="s">
        <v>33</v>
      </c>
      <c r="E100" s="3"/>
      <c r="F100" s="32" t="s">
        <v>47</v>
      </c>
      <c r="G100" t="s">
        <v>48</v>
      </c>
      <c r="J100" s="23">
        <f t="shared" si="4"/>
        <v>23973.229999999996</v>
      </c>
      <c r="K100" s="23"/>
      <c r="L100" s="23"/>
    </row>
    <row r="101" spans="2:12" ht="12.75">
      <c r="B101" s="3">
        <f t="shared" si="1"/>
        <v>70</v>
      </c>
      <c r="D101" s="10" t="s">
        <v>34</v>
      </c>
      <c r="E101" s="3"/>
      <c r="F101" s="32" t="s">
        <v>47</v>
      </c>
      <c r="G101" t="s">
        <v>48</v>
      </c>
      <c r="J101" s="23">
        <f t="shared" si="4"/>
        <v>23973.229999999996</v>
      </c>
      <c r="K101" s="23"/>
      <c r="L101" s="23"/>
    </row>
    <row r="102" spans="2:12" ht="12.75">
      <c r="B102" s="3">
        <f t="shared" si="1"/>
        <v>71</v>
      </c>
      <c r="D102" s="10" t="s">
        <v>35</v>
      </c>
      <c r="E102" s="3"/>
      <c r="F102" s="32" t="s">
        <v>47</v>
      </c>
      <c r="G102" t="s">
        <v>48</v>
      </c>
      <c r="J102" s="23">
        <f t="shared" si="4"/>
        <v>23973.229999999996</v>
      </c>
      <c r="K102" s="23"/>
      <c r="L102" s="23"/>
    </row>
    <row r="103" spans="2:12" ht="12.75">
      <c r="B103" s="3">
        <f>+B102+1</f>
        <v>72</v>
      </c>
      <c r="F103" s="22"/>
      <c r="J103" s="22"/>
      <c r="K103" s="22"/>
      <c r="L103" s="22"/>
    </row>
    <row r="104" spans="2:12" ht="12.75">
      <c r="B104" s="3">
        <f>+B103+1</f>
        <v>73</v>
      </c>
      <c r="C104" s="24" t="s">
        <v>62</v>
      </c>
      <c r="F104" s="22"/>
      <c r="J104" s="23">
        <f>SUM(J96:J102)</f>
        <v>167812.61</v>
      </c>
      <c r="K104" s="22"/>
      <c r="L104" s="22"/>
    </row>
    <row r="105" spans="2:12" ht="12.75">
      <c r="B105" s="3">
        <f>+B104+1</f>
        <v>74</v>
      </c>
      <c r="F105" s="22"/>
      <c r="J105" s="22"/>
      <c r="K105" s="22"/>
      <c r="L105" s="22"/>
    </row>
    <row r="106" spans="2:12" ht="13.5" thickBot="1">
      <c r="B106" s="3">
        <f>+B105+1</f>
        <v>75</v>
      </c>
      <c r="C106" s="24" t="s">
        <v>65</v>
      </c>
      <c r="F106" s="23"/>
      <c r="H106" s="45">
        <f>+H94</f>
        <v>2377016</v>
      </c>
      <c r="J106" s="46">
        <f>+J104+J94</f>
        <v>945767.61</v>
      </c>
      <c r="K106" s="23"/>
      <c r="L106" s="46">
        <f>+H106+J106</f>
        <v>3322783.61</v>
      </c>
    </row>
    <row r="107" spans="6:12" ht="13.5" thickTop="1">
      <c r="F107" s="22"/>
      <c r="J107" s="22"/>
      <c r="K107" s="22"/>
      <c r="L107" s="22"/>
    </row>
    <row r="110" ht="12.75">
      <c r="H110" s="21"/>
    </row>
    <row r="111" ht="12.75">
      <c r="J111" s="21"/>
    </row>
  </sheetData>
  <mergeCells count="3">
    <mergeCell ref="A1:L1"/>
    <mergeCell ref="A2:L2"/>
    <mergeCell ref="A3:L3"/>
  </mergeCells>
  <printOptions/>
  <pageMargins left="0.75" right="0.75" top="1" bottom="1" header="0.5" footer="0.5"/>
  <pageSetup fitToHeight="2" horizontalDpi="600" verticalDpi="600" orientation="portrait" scale="78" r:id="rId1"/>
  <headerFooter alignWithMargins="0">
    <oddFooter>&amp;C&amp;12Page &amp;P of &amp;N&amp;10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3"/>
  <sheetViews>
    <sheetView view="pageBreakPreview" zoomScale="60" zoomScaleNormal="75" workbookViewId="0" topLeftCell="A105">
      <selection activeCell="E127" sqref="E127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6.140625" style="0" customWidth="1"/>
    <col min="4" max="4" width="2.7109375" style="0" customWidth="1"/>
    <col min="5" max="5" width="78.28125" style="0" customWidth="1"/>
    <col min="6" max="6" width="2.7109375" style="0" customWidth="1"/>
    <col min="7" max="7" width="19.57421875" style="2" bestFit="1" customWidth="1"/>
    <col min="8" max="8" width="2.7109375" style="2" customWidth="1"/>
    <col min="9" max="9" width="12.7109375" style="0" customWidth="1"/>
    <col min="10" max="10" width="2.7109375" style="0" customWidth="1"/>
    <col min="11" max="11" width="16.140625" style="0" customWidth="1"/>
    <col min="12" max="12" width="2.7109375" style="0" customWidth="1"/>
    <col min="13" max="13" width="16.140625" style="0" bestFit="1" customWidth="1"/>
    <col min="14" max="14" width="2.7109375" style="0" customWidth="1"/>
    <col min="15" max="15" width="17.8515625" style="0" bestFit="1" customWidth="1"/>
    <col min="16" max="16" width="2.7109375" style="0" customWidth="1"/>
    <col min="17" max="17" width="12.7109375" style="12" customWidth="1"/>
    <col min="18" max="18" width="2.7109375" style="12" customWidth="1"/>
    <col min="19" max="19" width="6.28125" style="12" customWidth="1"/>
    <col min="20" max="20" width="2.57421875" style="12" customWidth="1"/>
    <col min="21" max="21" width="12.7109375" style="12" customWidth="1"/>
    <col min="22" max="22" width="2.57421875" style="12" customWidth="1"/>
    <col min="23" max="23" width="78.421875" style="12" customWidth="1"/>
    <col min="24" max="24" width="2.57421875" style="12" customWidth="1"/>
    <col min="25" max="25" width="16.140625" style="12" bestFit="1" customWidth="1"/>
    <col min="26" max="26" width="2.7109375" style="12" customWidth="1"/>
    <col min="27" max="27" width="18.7109375" style="12" bestFit="1" customWidth="1"/>
    <col min="28" max="28" width="2.7109375" style="12" customWidth="1"/>
    <col min="29" max="29" width="18.7109375" style="12" bestFit="1" customWidth="1"/>
    <col min="30" max="30" width="3.00390625" style="12" customWidth="1"/>
  </cols>
  <sheetData>
    <row r="1" spans="1:30" ht="15.75">
      <c r="A1" s="52" t="str">
        <f>+'Calc Liability'!A1</f>
        <v>VERIZON NORTHWEST INC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25"/>
      <c r="AD1" s="25"/>
    </row>
    <row r="2" spans="1:30" ht="15.75">
      <c r="A2" s="52" t="str">
        <f>+'Calc Liability'!A2:L2</f>
        <v>DOCKET NO. UT-970658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25"/>
      <c r="AD2" s="25"/>
    </row>
    <row r="3" spans="1:30" ht="15.75">
      <c r="A3" s="52" t="str">
        <f>+'Calc Liability'!A3:L3</f>
        <v>EIGHTH SUPPLEMENTAL ORDER DIRECTING GTE NORTHWEST, INC., TO MAKE REFUNDS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25"/>
      <c r="AD3" s="25"/>
    </row>
    <row r="4" spans="1:30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AD4" s="25"/>
    </row>
    <row r="5" spans="1:30" ht="15.75">
      <c r="A5" s="39" t="s">
        <v>92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50" t="s">
        <v>72</v>
      </c>
      <c r="P5" s="50"/>
      <c r="Q5" s="50"/>
      <c r="R5" s="25"/>
      <c r="AD5" s="25"/>
    </row>
    <row r="7" spans="7:30" s="7" customFormat="1" ht="12.75">
      <c r="G7" s="13" t="s">
        <v>23</v>
      </c>
      <c r="H7" s="13"/>
      <c r="I7" s="6" t="s">
        <v>14</v>
      </c>
      <c r="J7" s="6"/>
      <c r="M7" s="6" t="s">
        <v>15</v>
      </c>
      <c r="Q7" s="14"/>
      <c r="R7" s="14"/>
      <c r="AD7" s="14"/>
    </row>
    <row r="8" spans="7:30" s="7" customFormat="1" ht="12.75">
      <c r="G8" s="13" t="s">
        <v>16</v>
      </c>
      <c r="H8" s="13"/>
      <c r="I8" s="6" t="s">
        <v>17</v>
      </c>
      <c r="J8" s="6"/>
      <c r="K8" s="6" t="s">
        <v>18</v>
      </c>
      <c r="M8" s="6" t="s">
        <v>19</v>
      </c>
      <c r="O8" s="51" t="s">
        <v>20</v>
      </c>
      <c r="P8" s="51"/>
      <c r="Q8" s="51"/>
      <c r="R8" s="8"/>
      <c r="AD8" s="8"/>
    </row>
    <row r="9" spans="1:30" s="7" customFormat="1" ht="12.75">
      <c r="A9" s="15" t="s">
        <v>63</v>
      </c>
      <c r="B9" s="8"/>
      <c r="C9" s="15" t="s">
        <v>21</v>
      </c>
      <c r="E9" s="15" t="s">
        <v>24</v>
      </c>
      <c r="G9" s="16" t="s">
        <v>25</v>
      </c>
      <c r="H9" s="17"/>
      <c r="I9" s="15" t="s">
        <v>22</v>
      </c>
      <c r="J9" s="18"/>
      <c r="K9" s="36">
        <f>+'Calc Liability'!H15</f>
        <v>1768387.6099999999</v>
      </c>
      <c r="M9" s="36">
        <v>25</v>
      </c>
      <c r="O9" s="15" t="s">
        <v>13</v>
      </c>
      <c r="P9" s="6"/>
      <c r="Q9" s="19" t="s">
        <v>12</v>
      </c>
      <c r="R9" s="38"/>
      <c r="AD9" s="38"/>
    </row>
    <row r="10" spans="1:30" ht="12.75">
      <c r="A10" s="44" t="s">
        <v>76</v>
      </c>
      <c r="B10" s="44"/>
      <c r="C10" s="44" t="s">
        <v>77</v>
      </c>
      <c r="D10" s="44"/>
      <c r="E10" s="44" t="s">
        <v>78</v>
      </c>
      <c r="F10" s="44"/>
      <c r="G10" s="44" t="s">
        <v>79</v>
      </c>
      <c r="I10" s="44" t="s">
        <v>80</v>
      </c>
      <c r="K10" s="44" t="s">
        <v>81</v>
      </c>
      <c r="M10" s="44" t="s">
        <v>82</v>
      </c>
      <c r="O10" s="44" t="s">
        <v>83</v>
      </c>
      <c r="Q10" s="44" t="s">
        <v>84</v>
      </c>
      <c r="AD10"/>
    </row>
    <row r="11" spans="1:30" ht="12.75">
      <c r="A11" s="44"/>
      <c r="B11" s="44"/>
      <c r="C11" s="44"/>
      <c r="D11" s="44"/>
      <c r="E11" s="44"/>
      <c r="F11" s="44"/>
      <c r="G11" s="44"/>
      <c r="I11" s="44"/>
      <c r="K11" s="44"/>
      <c r="M11" s="44"/>
      <c r="O11" s="44"/>
      <c r="Q11" s="44"/>
      <c r="AD11"/>
    </row>
    <row r="12" spans="1:30" ht="12.75">
      <c r="A12" s="44"/>
      <c r="B12" s="44"/>
      <c r="C12" s="44"/>
      <c r="D12" s="44"/>
      <c r="E12" s="44"/>
      <c r="F12" s="44"/>
      <c r="G12" s="44"/>
      <c r="I12" s="44"/>
      <c r="K12" s="44"/>
      <c r="M12" s="44"/>
      <c r="O12" s="44"/>
      <c r="Q12" s="44"/>
      <c r="AD12"/>
    </row>
    <row r="13" spans="1:30" ht="12.75">
      <c r="A13" s="44"/>
      <c r="B13" s="44"/>
      <c r="C13" s="44"/>
      <c r="D13" s="44"/>
      <c r="E13" s="44"/>
      <c r="F13" s="44"/>
      <c r="G13" s="44"/>
      <c r="I13" s="44"/>
      <c r="K13" s="44"/>
      <c r="M13" s="44"/>
      <c r="O13" s="44"/>
      <c r="Q13" s="44"/>
      <c r="AD13"/>
    </row>
    <row r="14" spans="1:30" ht="12.75">
      <c r="A14" s="44"/>
      <c r="B14" s="44"/>
      <c r="C14" s="44"/>
      <c r="D14" s="44"/>
      <c r="E14" s="44"/>
      <c r="F14" s="44"/>
      <c r="G14" s="44"/>
      <c r="I14" s="44"/>
      <c r="K14" s="44"/>
      <c r="M14" s="44"/>
      <c r="O14" s="44"/>
      <c r="Q14" s="44"/>
      <c r="AD14"/>
    </row>
    <row r="15" spans="1:30" ht="12.75">
      <c r="A15" s="44"/>
      <c r="B15" s="44"/>
      <c r="C15" s="44"/>
      <c r="D15" s="44"/>
      <c r="E15" s="44"/>
      <c r="F15" s="44"/>
      <c r="G15" s="44"/>
      <c r="I15" s="44"/>
      <c r="K15" s="44"/>
      <c r="M15" s="44"/>
      <c r="O15" s="44"/>
      <c r="Q15" s="44"/>
      <c r="AD15"/>
    </row>
    <row r="16" spans="1:30" ht="12.75">
      <c r="A16" s="44"/>
      <c r="B16" s="44"/>
      <c r="C16" s="44"/>
      <c r="D16" s="44"/>
      <c r="E16" s="44"/>
      <c r="F16" s="44"/>
      <c r="G16" s="44"/>
      <c r="I16" s="44"/>
      <c r="K16" s="44"/>
      <c r="M16" s="44"/>
      <c r="O16" s="44"/>
      <c r="Q16" s="44"/>
      <c r="AD16"/>
    </row>
    <row r="17" spans="1:30" ht="12.75">
      <c r="A17" s="44"/>
      <c r="B17" s="44"/>
      <c r="C17" s="44"/>
      <c r="D17" s="44"/>
      <c r="E17" s="44"/>
      <c r="F17" s="44"/>
      <c r="G17" s="44"/>
      <c r="I17" s="44"/>
      <c r="K17" s="44"/>
      <c r="M17" s="44"/>
      <c r="O17" s="44"/>
      <c r="Q17" s="44"/>
      <c r="AD17"/>
    </row>
    <row r="18" spans="1:30" ht="12.75">
      <c r="A18" s="44"/>
      <c r="B18" s="44"/>
      <c r="C18" s="44"/>
      <c r="D18" s="44"/>
      <c r="E18" s="44"/>
      <c r="F18" s="44"/>
      <c r="G18" s="44"/>
      <c r="I18" s="44"/>
      <c r="K18" s="44"/>
      <c r="M18" s="44"/>
      <c r="O18" s="44"/>
      <c r="Q18" s="44"/>
      <c r="AD18"/>
    </row>
    <row r="19" spans="1:30" ht="12.75">
      <c r="A19" s="44"/>
      <c r="B19" s="44"/>
      <c r="C19" s="44"/>
      <c r="D19" s="44"/>
      <c r="E19" s="44"/>
      <c r="F19" s="44"/>
      <c r="G19" s="44"/>
      <c r="I19" s="44"/>
      <c r="K19" s="44"/>
      <c r="M19" s="44"/>
      <c r="O19" s="44"/>
      <c r="Q19" s="44"/>
      <c r="AD19"/>
    </row>
    <row r="20" spans="1:30" ht="12.75">
      <c r="A20" s="44"/>
      <c r="B20" s="44"/>
      <c r="C20" s="44"/>
      <c r="D20" s="44"/>
      <c r="E20" s="44"/>
      <c r="F20" s="44"/>
      <c r="G20" s="44"/>
      <c r="I20" s="44"/>
      <c r="K20" s="44"/>
      <c r="M20" s="44"/>
      <c r="O20" s="44"/>
      <c r="Q20" s="44"/>
      <c r="AD20"/>
    </row>
    <row r="21" spans="1:30" ht="12.75">
      <c r="A21" s="44"/>
      <c r="B21" s="44"/>
      <c r="C21" s="44"/>
      <c r="D21" s="44"/>
      <c r="E21" s="44"/>
      <c r="F21" s="44"/>
      <c r="G21" s="44"/>
      <c r="I21" s="44"/>
      <c r="K21" s="44"/>
      <c r="M21" s="44"/>
      <c r="O21" s="44"/>
      <c r="Q21" s="44"/>
      <c r="AD21"/>
    </row>
    <row r="22" spans="1:30" ht="30">
      <c r="A22" s="44"/>
      <c r="B22" s="44"/>
      <c r="C22" s="44"/>
      <c r="D22" s="44"/>
      <c r="E22" s="47" t="s">
        <v>97</v>
      </c>
      <c r="F22" s="44"/>
      <c r="G22" s="44"/>
      <c r="I22" s="44"/>
      <c r="K22" s="44"/>
      <c r="M22" s="44"/>
      <c r="O22" s="44"/>
      <c r="Q22" s="44"/>
      <c r="AD22"/>
    </row>
    <row r="23" spans="1:30" ht="12.75">
      <c r="A23" s="44"/>
      <c r="B23" s="44"/>
      <c r="C23" s="44"/>
      <c r="D23" s="44"/>
      <c r="E23" s="44"/>
      <c r="F23" s="44"/>
      <c r="G23" s="44"/>
      <c r="I23" s="44"/>
      <c r="K23" s="44"/>
      <c r="M23" s="44"/>
      <c r="O23" s="44"/>
      <c r="Q23" s="44"/>
      <c r="AD23"/>
    </row>
    <row r="24" spans="1:30" ht="12.75">
      <c r="A24" s="44"/>
      <c r="B24" s="44"/>
      <c r="C24" s="44"/>
      <c r="D24" s="44"/>
      <c r="E24" s="44"/>
      <c r="F24" s="44"/>
      <c r="G24" s="44"/>
      <c r="I24" s="44"/>
      <c r="K24" s="44"/>
      <c r="M24" s="44"/>
      <c r="O24" s="44"/>
      <c r="Q24" s="44"/>
      <c r="AD24"/>
    </row>
    <row r="25" spans="1:30" ht="12.75">
      <c r="A25" s="44"/>
      <c r="B25" s="44"/>
      <c r="C25" s="44"/>
      <c r="D25" s="44"/>
      <c r="E25" s="44"/>
      <c r="F25" s="44"/>
      <c r="G25" s="44"/>
      <c r="I25" s="44"/>
      <c r="K25" s="44"/>
      <c r="M25" s="44"/>
      <c r="O25" s="44"/>
      <c r="Q25" s="44"/>
      <c r="AD25"/>
    </row>
    <row r="26" spans="1:30" ht="12.75">
      <c r="A26" s="44"/>
      <c r="B26" s="44"/>
      <c r="C26" s="44"/>
      <c r="D26" s="44"/>
      <c r="E26" s="44"/>
      <c r="F26" s="44"/>
      <c r="G26" s="44"/>
      <c r="I26" s="44"/>
      <c r="K26" s="44"/>
      <c r="M26" s="44"/>
      <c r="O26" s="44"/>
      <c r="Q26" s="44"/>
      <c r="AD26"/>
    </row>
    <row r="27" spans="1:30" ht="12.75">
      <c r="A27" s="44"/>
      <c r="B27" s="44"/>
      <c r="C27" s="44"/>
      <c r="D27" s="44"/>
      <c r="E27" s="44"/>
      <c r="F27" s="44"/>
      <c r="G27" s="44"/>
      <c r="I27" s="44"/>
      <c r="K27" s="44"/>
      <c r="M27" s="44"/>
      <c r="O27" s="44"/>
      <c r="Q27" s="44"/>
      <c r="AD27"/>
    </row>
    <row r="28" spans="1:30" ht="12.75">
      <c r="A28" s="44"/>
      <c r="B28" s="44"/>
      <c r="C28" s="44"/>
      <c r="D28" s="44"/>
      <c r="E28" s="44"/>
      <c r="F28" s="44"/>
      <c r="G28" s="44"/>
      <c r="I28" s="44"/>
      <c r="K28" s="44"/>
      <c r="M28" s="44"/>
      <c r="O28" s="44"/>
      <c r="Q28" s="44"/>
      <c r="AD28"/>
    </row>
    <row r="29" spans="1:30" ht="12.75">
      <c r="A29" s="44"/>
      <c r="B29" s="44"/>
      <c r="C29" s="44"/>
      <c r="D29" s="44"/>
      <c r="E29" s="44"/>
      <c r="F29" s="44"/>
      <c r="G29" s="44"/>
      <c r="I29" s="44"/>
      <c r="K29" s="44"/>
      <c r="M29" s="44"/>
      <c r="O29" s="44"/>
      <c r="Q29" s="44"/>
      <c r="AD29"/>
    </row>
    <row r="30" spans="1:30" ht="12.75">
      <c r="A30" s="44"/>
      <c r="B30" s="44"/>
      <c r="C30" s="44"/>
      <c r="D30" s="44"/>
      <c r="E30" s="44"/>
      <c r="F30" s="44"/>
      <c r="G30" s="44"/>
      <c r="I30" s="44"/>
      <c r="K30" s="44"/>
      <c r="M30" s="44"/>
      <c r="O30" s="44"/>
      <c r="Q30" s="44"/>
      <c r="AD30"/>
    </row>
    <row r="31" spans="1:30" ht="12.75">
      <c r="A31" s="44"/>
      <c r="B31" s="44"/>
      <c r="C31" s="44"/>
      <c r="D31" s="44"/>
      <c r="E31" s="44"/>
      <c r="F31" s="44"/>
      <c r="G31" s="44"/>
      <c r="I31" s="44"/>
      <c r="K31" s="44"/>
      <c r="M31" s="44"/>
      <c r="O31" s="44"/>
      <c r="Q31" s="44"/>
      <c r="AD31"/>
    </row>
    <row r="32" spans="1:30" ht="12.75">
      <c r="A32" s="44"/>
      <c r="B32" s="44"/>
      <c r="C32" s="44"/>
      <c r="D32" s="44"/>
      <c r="E32" s="44"/>
      <c r="F32" s="44"/>
      <c r="G32" s="44"/>
      <c r="I32" s="44"/>
      <c r="K32" s="44"/>
      <c r="M32" s="44"/>
      <c r="O32" s="44"/>
      <c r="Q32" s="44"/>
      <c r="AD32"/>
    </row>
    <row r="33" spans="1:30" ht="12.75">
      <c r="A33" s="44"/>
      <c r="B33" s="44"/>
      <c r="C33" s="44"/>
      <c r="D33" s="44"/>
      <c r="E33" s="44"/>
      <c r="F33" s="44"/>
      <c r="G33" s="44"/>
      <c r="I33" s="44"/>
      <c r="K33" s="44"/>
      <c r="M33" s="44"/>
      <c r="O33" s="44"/>
      <c r="Q33" s="44"/>
      <c r="AD33"/>
    </row>
    <row r="34" spans="1:30" ht="12.75">
      <c r="A34" s="44"/>
      <c r="B34" s="44"/>
      <c r="C34" s="44"/>
      <c r="D34" s="44"/>
      <c r="E34" s="44"/>
      <c r="F34" s="44"/>
      <c r="G34" s="44"/>
      <c r="I34" s="44"/>
      <c r="K34" s="44"/>
      <c r="M34" s="44"/>
      <c r="O34" s="44"/>
      <c r="Q34" s="44"/>
      <c r="AD34"/>
    </row>
    <row r="35" spans="1:30" ht="12.75">
      <c r="A35" s="44"/>
      <c r="B35" s="44"/>
      <c r="C35" s="44"/>
      <c r="D35" s="44"/>
      <c r="E35" s="44"/>
      <c r="F35" s="44"/>
      <c r="G35" s="44"/>
      <c r="I35" s="44"/>
      <c r="K35" s="44"/>
      <c r="M35" s="44"/>
      <c r="O35" s="44"/>
      <c r="Q35" s="44"/>
      <c r="AD35"/>
    </row>
    <row r="36" spans="1:30" ht="12.75">
      <c r="A36" s="44"/>
      <c r="B36" s="44"/>
      <c r="C36" s="44"/>
      <c r="D36" s="44"/>
      <c r="E36" s="44"/>
      <c r="F36" s="44"/>
      <c r="G36" s="44"/>
      <c r="I36" s="44"/>
      <c r="K36" s="44"/>
      <c r="M36" s="44"/>
      <c r="O36" s="44"/>
      <c r="Q36" s="44"/>
      <c r="AD36"/>
    </row>
    <row r="37" spans="1:30" ht="12.75">
      <c r="A37" s="44"/>
      <c r="B37" s="44"/>
      <c r="C37" s="44"/>
      <c r="D37" s="44"/>
      <c r="E37" s="44"/>
      <c r="F37" s="44"/>
      <c r="G37" s="44"/>
      <c r="I37" s="44"/>
      <c r="K37" s="44"/>
      <c r="M37" s="44"/>
      <c r="O37" s="44"/>
      <c r="Q37" s="44"/>
      <c r="AD37"/>
    </row>
    <row r="38" spans="1:30" ht="12.75">
      <c r="A38" s="44"/>
      <c r="B38" s="44"/>
      <c r="C38" s="44"/>
      <c r="D38" s="44"/>
      <c r="E38" s="44"/>
      <c r="F38" s="44"/>
      <c r="G38" s="44"/>
      <c r="I38" s="44"/>
      <c r="K38" s="44"/>
      <c r="M38" s="44"/>
      <c r="O38" s="44"/>
      <c r="Q38" s="44"/>
      <c r="AD38"/>
    </row>
    <row r="39" spans="1:30" ht="12.75">
      <c r="A39" s="44"/>
      <c r="B39" s="44"/>
      <c r="C39" s="44"/>
      <c r="D39" s="44"/>
      <c r="E39" s="44"/>
      <c r="F39" s="44"/>
      <c r="G39" s="44"/>
      <c r="I39" s="44"/>
      <c r="K39" s="44"/>
      <c r="M39" s="44"/>
      <c r="O39" s="44"/>
      <c r="Q39" s="44"/>
      <c r="AD39"/>
    </row>
    <row r="40" spans="1:30" ht="12.75">
      <c r="A40" s="44"/>
      <c r="B40" s="44"/>
      <c r="C40" s="44"/>
      <c r="D40" s="44"/>
      <c r="E40" s="44"/>
      <c r="F40" s="44"/>
      <c r="G40" s="44"/>
      <c r="I40" s="44"/>
      <c r="K40" s="44"/>
      <c r="M40" s="44"/>
      <c r="O40" s="44"/>
      <c r="Q40" s="44"/>
      <c r="AD40"/>
    </row>
    <row r="41" spans="1:30" ht="12.75">
      <c r="A41" s="44"/>
      <c r="B41" s="44"/>
      <c r="C41" s="44"/>
      <c r="D41" s="44"/>
      <c r="E41" s="44"/>
      <c r="F41" s="44"/>
      <c r="G41" s="44"/>
      <c r="I41" s="44"/>
      <c r="K41" s="44"/>
      <c r="M41" s="44"/>
      <c r="O41" s="44"/>
      <c r="Q41" s="44"/>
      <c r="AD41"/>
    </row>
    <row r="42" spans="1:30" ht="12.75">
      <c r="A42" s="44"/>
      <c r="B42" s="44"/>
      <c r="C42" s="44"/>
      <c r="D42" s="44"/>
      <c r="E42" s="44"/>
      <c r="F42" s="44"/>
      <c r="G42" s="44"/>
      <c r="I42" s="44"/>
      <c r="K42" s="44"/>
      <c r="M42" s="44"/>
      <c r="O42" s="44"/>
      <c r="Q42" s="44"/>
      <c r="AD42"/>
    </row>
    <row r="43" spans="1:30" ht="12.75">
      <c r="A43" s="44"/>
      <c r="B43" s="44"/>
      <c r="C43" s="44"/>
      <c r="D43" s="44"/>
      <c r="E43" s="44"/>
      <c r="F43" s="44"/>
      <c r="G43" s="44"/>
      <c r="I43" s="44"/>
      <c r="K43" s="44"/>
      <c r="M43" s="44"/>
      <c r="O43" s="44"/>
      <c r="Q43" s="44"/>
      <c r="AD43"/>
    </row>
    <row r="44" spans="1:30" ht="12.75">
      <c r="A44" s="44"/>
      <c r="B44" s="44"/>
      <c r="C44" s="44"/>
      <c r="D44" s="44"/>
      <c r="E44" s="44"/>
      <c r="F44" s="44"/>
      <c r="G44" s="44"/>
      <c r="I44" s="44"/>
      <c r="K44" s="44"/>
      <c r="M44" s="44"/>
      <c r="O44" s="44"/>
      <c r="Q44" s="44"/>
      <c r="AD44"/>
    </row>
    <row r="45" spans="1:30" ht="12.75">
      <c r="A45" s="44"/>
      <c r="B45" s="44"/>
      <c r="C45" s="44"/>
      <c r="D45" s="44"/>
      <c r="E45" s="44"/>
      <c r="F45" s="44"/>
      <c r="G45" s="44"/>
      <c r="I45" s="44"/>
      <c r="K45" s="44"/>
      <c r="M45" s="44"/>
      <c r="O45" s="44"/>
      <c r="Q45" s="44"/>
      <c r="AD45"/>
    </row>
    <row r="46" spans="1:30" ht="12.75">
      <c r="A46" s="44"/>
      <c r="B46" s="44"/>
      <c r="C46" s="44"/>
      <c r="D46" s="44"/>
      <c r="E46" s="44"/>
      <c r="F46" s="44"/>
      <c r="G46" s="44"/>
      <c r="I46" s="44"/>
      <c r="K46" s="44"/>
      <c r="M46" s="44"/>
      <c r="O46" s="44"/>
      <c r="Q46" s="44"/>
      <c r="AD46"/>
    </row>
    <row r="47" spans="1:30" ht="12.75">
      <c r="A47" s="44"/>
      <c r="B47" s="44"/>
      <c r="C47" s="44"/>
      <c r="D47" s="44"/>
      <c r="E47" s="44"/>
      <c r="F47" s="44"/>
      <c r="G47" s="44"/>
      <c r="I47" s="44"/>
      <c r="K47" s="44"/>
      <c r="M47" s="44"/>
      <c r="O47" s="44"/>
      <c r="Q47" s="44"/>
      <c r="AD47"/>
    </row>
    <row r="48" spans="1:30" ht="12.75">
      <c r="A48" s="44"/>
      <c r="B48" s="44"/>
      <c r="C48" s="44"/>
      <c r="D48" s="44"/>
      <c r="E48" s="44"/>
      <c r="F48" s="44"/>
      <c r="G48" s="44"/>
      <c r="I48" s="44"/>
      <c r="K48" s="44"/>
      <c r="M48" s="44"/>
      <c r="O48" s="44"/>
      <c r="Q48" s="44"/>
      <c r="AD48"/>
    </row>
    <row r="49" spans="1:30" ht="12.75">
      <c r="A49" s="44"/>
      <c r="B49" s="44"/>
      <c r="C49" s="44"/>
      <c r="D49" s="44"/>
      <c r="E49" s="44"/>
      <c r="F49" s="44"/>
      <c r="G49" s="44"/>
      <c r="I49" s="44"/>
      <c r="K49" s="44"/>
      <c r="M49" s="44"/>
      <c r="O49" s="44"/>
      <c r="Q49" s="44"/>
      <c r="AD49"/>
    </row>
    <row r="50" spans="1:30" ht="12.75">
      <c r="A50" s="44"/>
      <c r="B50" s="44"/>
      <c r="C50" s="44"/>
      <c r="D50" s="44"/>
      <c r="E50" s="44"/>
      <c r="F50" s="44"/>
      <c r="G50" s="44"/>
      <c r="I50" s="44"/>
      <c r="K50" s="44"/>
      <c r="M50" s="44"/>
      <c r="O50" s="44"/>
      <c r="Q50" s="44"/>
      <c r="AD50"/>
    </row>
    <row r="51" spans="1:30" ht="12.75">
      <c r="A51" s="44"/>
      <c r="B51" s="44"/>
      <c r="C51" s="44"/>
      <c r="D51" s="44"/>
      <c r="E51" s="44"/>
      <c r="F51" s="44"/>
      <c r="G51" s="44"/>
      <c r="I51" s="44"/>
      <c r="K51" s="44"/>
      <c r="M51" s="44"/>
      <c r="O51" s="44"/>
      <c r="Q51" s="44"/>
      <c r="AD51"/>
    </row>
    <row r="52" spans="1:30" ht="12.75">
      <c r="A52" s="44"/>
      <c r="B52" s="44"/>
      <c r="C52" s="44"/>
      <c r="D52" s="44"/>
      <c r="E52" s="44"/>
      <c r="F52" s="44"/>
      <c r="G52" s="44"/>
      <c r="I52" s="44"/>
      <c r="K52" s="44"/>
      <c r="M52" s="44"/>
      <c r="O52" s="44"/>
      <c r="Q52" s="44"/>
      <c r="AD52"/>
    </row>
    <row r="53" spans="1:30" ht="12.75">
      <c r="A53" s="44"/>
      <c r="B53" s="44"/>
      <c r="C53" s="44"/>
      <c r="D53" s="44"/>
      <c r="E53" s="44"/>
      <c r="F53" s="44"/>
      <c r="G53" s="44"/>
      <c r="I53" s="44"/>
      <c r="K53" s="44"/>
      <c r="M53" s="44"/>
      <c r="O53" s="44"/>
      <c r="Q53" s="44"/>
      <c r="AD53"/>
    </row>
    <row r="54" spans="1:30" ht="12.75">
      <c r="A54" s="44"/>
      <c r="B54" s="44"/>
      <c r="C54" s="44"/>
      <c r="D54" s="44"/>
      <c r="E54" s="44"/>
      <c r="F54" s="44"/>
      <c r="G54" s="44"/>
      <c r="I54" s="44"/>
      <c r="K54" s="44"/>
      <c r="M54" s="44"/>
      <c r="O54" s="44"/>
      <c r="Q54" s="44"/>
      <c r="AD54"/>
    </row>
    <row r="55" spans="1:30" ht="12.75">
      <c r="A55" s="44"/>
      <c r="B55" s="44"/>
      <c r="C55" s="44"/>
      <c r="D55" s="44"/>
      <c r="E55" s="44"/>
      <c r="F55" s="44"/>
      <c r="G55" s="44"/>
      <c r="I55" s="44"/>
      <c r="K55" s="44"/>
      <c r="M55" s="44"/>
      <c r="O55" s="44"/>
      <c r="Q55" s="44"/>
      <c r="AD55"/>
    </row>
    <row r="56" spans="1:30" ht="12.75">
      <c r="A56" s="44"/>
      <c r="B56" s="44"/>
      <c r="C56" s="44"/>
      <c r="D56" s="44"/>
      <c r="E56" s="44"/>
      <c r="F56" s="44"/>
      <c r="G56" s="44"/>
      <c r="I56" s="44"/>
      <c r="K56" s="44"/>
      <c r="M56" s="44"/>
      <c r="O56" s="44"/>
      <c r="Q56" s="44"/>
      <c r="AD56"/>
    </row>
    <row r="57" spans="1:30" ht="12.75">
      <c r="A57" s="44"/>
      <c r="B57" s="44"/>
      <c r="C57" s="44"/>
      <c r="D57" s="44"/>
      <c r="E57" s="44"/>
      <c r="F57" s="44"/>
      <c r="G57" s="44"/>
      <c r="I57" s="44"/>
      <c r="K57" s="44"/>
      <c r="M57" s="44"/>
      <c r="O57" s="44"/>
      <c r="Q57" s="44"/>
      <c r="AD57"/>
    </row>
    <row r="58" spans="1:30" ht="12.75">
      <c r="A58" s="44"/>
      <c r="B58" s="44"/>
      <c r="C58" s="44"/>
      <c r="D58" s="44"/>
      <c r="E58" s="44"/>
      <c r="F58" s="44"/>
      <c r="G58" s="44"/>
      <c r="I58" s="44"/>
      <c r="K58" s="44"/>
      <c r="M58" s="44"/>
      <c r="O58" s="44"/>
      <c r="Q58" s="44"/>
      <c r="AD58"/>
    </row>
    <row r="59" spans="1:30" ht="12.75">
      <c r="A59" s="44"/>
      <c r="B59" s="44"/>
      <c r="C59" s="44"/>
      <c r="D59" s="44"/>
      <c r="E59" s="44"/>
      <c r="F59" s="44"/>
      <c r="G59" s="44"/>
      <c r="I59" s="44"/>
      <c r="K59" s="44"/>
      <c r="M59" s="44"/>
      <c r="O59" s="44"/>
      <c r="Q59" s="44"/>
      <c r="AD59"/>
    </row>
    <row r="60" spans="1:30" ht="12.75">
      <c r="A60" s="44"/>
      <c r="B60" s="44"/>
      <c r="C60" s="44"/>
      <c r="D60" s="44"/>
      <c r="E60" s="44"/>
      <c r="F60" s="44"/>
      <c r="G60" s="44"/>
      <c r="I60" s="44"/>
      <c r="K60" s="44"/>
      <c r="M60" s="44"/>
      <c r="O60" s="44"/>
      <c r="Q60" s="44"/>
      <c r="AD60"/>
    </row>
    <row r="61" spans="1:30" ht="12.75">
      <c r="A61" s="44"/>
      <c r="B61" s="44"/>
      <c r="C61" s="44"/>
      <c r="D61" s="44"/>
      <c r="E61" s="44"/>
      <c r="F61" s="44"/>
      <c r="G61" s="44"/>
      <c r="I61" s="44"/>
      <c r="K61" s="44"/>
      <c r="M61" s="44"/>
      <c r="O61" s="44"/>
      <c r="Q61" s="44"/>
      <c r="AD61"/>
    </row>
    <row r="62" spans="1:30" ht="12.75">
      <c r="A62" s="44"/>
      <c r="B62" s="44"/>
      <c r="C62" s="44"/>
      <c r="D62" s="44"/>
      <c r="E62" s="44"/>
      <c r="F62" s="44"/>
      <c r="G62" s="44"/>
      <c r="I62" s="44"/>
      <c r="K62" s="44"/>
      <c r="M62" s="44"/>
      <c r="O62" s="44"/>
      <c r="Q62" s="44"/>
      <c r="AD62"/>
    </row>
    <row r="63" spans="1:30" ht="12.75">
      <c r="A63" s="44"/>
      <c r="B63" s="44"/>
      <c r="C63" s="44"/>
      <c r="D63" s="44"/>
      <c r="E63" s="44"/>
      <c r="F63" s="44"/>
      <c r="G63" s="44"/>
      <c r="I63" s="44"/>
      <c r="K63" s="44"/>
      <c r="M63" s="44"/>
      <c r="O63" s="44"/>
      <c r="Q63" s="44"/>
      <c r="AD63"/>
    </row>
    <row r="64" spans="1:30" ht="12.75">
      <c r="A64" s="44"/>
      <c r="B64" s="44"/>
      <c r="C64" s="44"/>
      <c r="D64" s="44"/>
      <c r="E64" s="44"/>
      <c r="F64" s="44"/>
      <c r="G64" s="44"/>
      <c r="I64" s="44"/>
      <c r="K64" s="44"/>
      <c r="M64" s="44"/>
      <c r="O64" s="44"/>
      <c r="Q64" s="44"/>
      <c r="AD64"/>
    </row>
    <row r="65" spans="1:30" ht="12.75">
      <c r="A65" s="44"/>
      <c r="B65" s="44"/>
      <c r="C65" s="44"/>
      <c r="D65" s="44"/>
      <c r="E65" s="44"/>
      <c r="F65" s="44"/>
      <c r="G65" s="44"/>
      <c r="I65" s="44"/>
      <c r="K65" s="44"/>
      <c r="M65" s="44"/>
      <c r="O65" s="44"/>
      <c r="Q65" s="44"/>
      <c r="AD65"/>
    </row>
    <row r="66" spans="1:30" ht="12.75">
      <c r="A66" s="44"/>
      <c r="B66" s="44"/>
      <c r="C66" s="44"/>
      <c r="D66" s="44"/>
      <c r="E66" s="44"/>
      <c r="F66" s="44"/>
      <c r="G66" s="44"/>
      <c r="I66" s="44"/>
      <c r="K66" s="44"/>
      <c r="M66" s="44"/>
      <c r="O66" s="44"/>
      <c r="Q66" s="44"/>
      <c r="AD66"/>
    </row>
    <row r="67" spans="1:30" ht="12.75">
      <c r="A67" s="44"/>
      <c r="B67" s="44"/>
      <c r="C67" s="44"/>
      <c r="D67" s="44"/>
      <c r="E67" s="44"/>
      <c r="F67" s="44"/>
      <c r="G67" s="44"/>
      <c r="I67" s="44"/>
      <c r="K67" s="44"/>
      <c r="M67" s="44"/>
      <c r="O67" s="44"/>
      <c r="Q67" s="44"/>
      <c r="AD67"/>
    </row>
    <row r="68" spans="1:30" ht="12.75">
      <c r="A68" s="44"/>
      <c r="B68" s="44"/>
      <c r="C68" s="44"/>
      <c r="D68" s="44"/>
      <c r="E68" s="44"/>
      <c r="F68" s="44"/>
      <c r="G68" s="44"/>
      <c r="I68" s="44"/>
      <c r="K68" s="44"/>
      <c r="M68" s="44"/>
      <c r="O68" s="44"/>
      <c r="Q68" s="44"/>
      <c r="AD68"/>
    </row>
    <row r="69" spans="1:30" ht="12.75">
      <c r="A69" s="44"/>
      <c r="B69" s="44"/>
      <c r="C69" s="44"/>
      <c r="D69" s="44"/>
      <c r="E69" s="44"/>
      <c r="F69" s="44"/>
      <c r="G69" s="44"/>
      <c r="I69" s="44"/>
      <c r="K69" s="44"/>
      <c r="M69" s="44"/>
      <c r="O69" s="44"/>
      <c r="Q69" s="44"/>
      <c r="AD69"/>
    </row>
    <row r="70" spans="1:30" ht="12.75">
      <c r="A70" s="44"/>
      <c r="B70" s="44"/>
      <c r="C70" s="44"/>
      <c r="D70" s="44"/>
      <c r="E70" s="44"/>
      <c r="F70" s="44"/>
      <c r="G70" s="44"/>
      <c r="I70" s="44"/>
      <c r="K70" s="44"/>
      <c r="M70" s="44"/>
      <c r="O70" s="44"/>
      <c r="Q70" s="44"/>
      <c r="AD70"/>
    </row>
    <row r="71" spans="1:30" ht="12.75">
      <c r="A71" s="44"/>
      <c r="B71" s="44"/>
      <c r="C71" s="44"/>
      <c r="D71" s="44"/>
      <c r="E71" s="44"/>
      <c r="F71" s="44"/>
      <c r="G71" s="44"/>
      <c r="I71" s="44"/>
      <c r="K71" s="44"/>
      <c r="M71" s="44"/>
      <c r="O71" s="44"/>
      <c r="Q71" s="44"/>
      <c r="AD71"/>
    </row>
    <row r="72" spans="1:30" ht="12.75">
      <c r="A72" s="44"/>
      <c r="B72" s="44"/>
      <c r="C72" s="44"/>
      <c r="D72" s="44"/>
      <c r="E72" s="44"/>
      <c r="F72" s="44"/>
      <c r="G72" s="44"/>
      <c r="I72" s="44"/>
      <c r="K72" s="44"/>
      <c r="M72" s="44"/>
      <c r="O72" s="44"/>
      <c r="Q72" s="44"/>
      <c r="AD72"/>
    </row>
    <row r="73" spans="1:30" ht="12.75">
      <c r="A73" s="44"/>
      <c r="B73" s="44"/>
      <c r="C73" s="44"/>
      <c r="D73" s="44"/>
      <c r="E73" s="44"/>
      <c r="F73" s="44"/>
      <c r="G73" s="44"/>
      <c r="I73" s="44"/>
      <c r="K73" s="44"/>
      <c r="M73" s="44"/>
      <c r="O73" s="44"/>
      <c r="Q73" s="44"/>
      <c r="AD73"/>
    </row>
    <row r="74" spans="1:30" ht="12.75">
      <c r="A74" s="44"/>
      <c r="B74" s="44"/>
      <c r="C74" s="44"/>
      <c r="D74" s="44"/>
      <c r="E74" s="44"/>
      <c r="F74" s="44"/>
      <c r="G74" s="44"/>
      <c r="I74" s="44"/>
      <c r="K74" s="44"/>
      <c r="M74" s="44"/>
      <c r="O74" s="44"/>
      <c r="Q74" s="44"/>
      <c r="AD74"/>
    </row>
    <row r="75" spans="1:30" ht="12.75">
      <c r="A75" s="44"/>
      <c r="B75" s="44"/>
      <c r="C75" s="44"/>
      <c r="D75" s="44"/>
      <c r="E75" s="44"/>
      <c r="F75" s="44"/>
      <c r="G75" s="44"/>
      <c r="I75" s="44"/>
      <c r="K75" s="44"/>
      <c r="M75" s="44"/>
      <c r="O75" s="44"/>
      <c r="Q75" s="44"/>
      <c r="AD75"/>
    </row>
    <row r="76" spans="1:30" ht="12.75">
      <c r="A76" s="44"/>
      <c r="B76" s="44"/>
      <c r="C76" s="44"/>
      <c r="D76" s="44"/>
      <c r="E76" s="44"/>
      <c r="F76" s="44"/>
      <c r="G76" s="44"/>
      <c r="I76" s="44"/>
      <c r="K76" s="44"/>
      <c r="M76" s="44"/>
      <c r="O76" s="44"/>
      <c r="Q76" s="44"/>
      <c r="AD76"/>
    </row>
    <row r="77" spans="1:30" ht="12.75">
      <c r="A77" s="44"/>
      <c r="B77" s="44"/>
      <c r="C77" s="44"/>
      <c r="D77" s="44"/>
      <c r="E77" s="44"/>
      <c r="F77" s="44"/>
      <c r="G77" s="44"/>
      <c r="I77" s="44"/>
      <c r="K77" s="44"/>
      <c r="M77" s="44"/>
      <c r="O77" s="44"/>
      <c r="Q77" s="44"/>
      <c r="AD77"/>
    </row>
    <row r="78" spans="1:30" ht="12.75">
      <c r="A78" s="44"/>
      <c r="B78" s="44"/>
      <c r="C78" s="44"/>
      <c r="D78" s="44"/>
      <c r="E78" s="44"/>
      <c r="F78" s="44"/>
      <c r="G78" s="44"/>
      <c r="I78" s="44"/>
      <c r="K78" s="44"/>
      <c r="M78" s="44"/>
      <c r="O78" s="44"/>
      <c r="Q78" s="44"/>
      <c r="AD78"/>
    </row>
    <row r="79" spans="1:30" ht="30">
      <c r="A79" s="44"/>
      <c r="B79" s="44"/>
      <c r="C79" s="44"/>
      <c r="D79" s="44"/>
      <c r="E79" s="47" t="s">
        <v>97</v>
      </c>
      <c r="F79" s="44"/>
      <c r="G79" s="44"/>
      <c r="I79" s="44"/>
      <c r="K79" s="44"/>
      <c r="M79" s="44"/>
      <c r="O79" s="44"/>
      <c r="Q79" s="44"/>
      <c r="AD79"/>
    </row>
    <row r="80" spans="1:30" ht="12.75">
      <c r="A80" s="44"/>
      <c r="B80" s="44"/>
      <c r="C80" s="44"/>
      <c r="D80" s="44"/>
      <c r="E80" s="44"/>
      <c r="F80" s="44"/>
      <c r="G80" s="44"/>
      <c r="I80" s="44"/>
      <c r="K80" s="44"/>
      <c r="M80" s="44"/>
      <c r="O80" s="44"/>
      <c r="Q80" s="44"/>
      <c r="AD80"/>
    </row>
    <row r="81" spans="1:30" ht="12.75">
      <c r="A81" s="44"/>
      <c r="B81" s="44"/>
      <c r="C81" s="44"/>
      <c r="D81" s="44"/>
      <c r="E81" s="44"/>
      <c r="F81" s="44"/>
      <c r="G81" s="44"/>
      <c r="I81" s="44"/>
      <c r="K81" s="44"/>
      <c r="M81" s="44"/>
      <c r="O81" s="44"/>
      <c r="Q81" s="44"/>
      <c r="AD81"/>
    </row>
    <row r="82" spans="1:30" ht="12.75">
      <c r="A82" s="44"/>
      <c r="B82" s="44"/>
      <c r="C82" s="44"/>
      <c r="D82" s="44"/>
      <c r="E82" s="44"/>
      <c r="F82" s="44"/>
      <c r="G82" s="44"/>
      <c r="I82" s="44"/>
      <c r="K82" s="44"/>
      <c r="M82" s="44"/>
      <c r="O82" s="44"/>
      <c r="Q82" s="44"/>
      <c r="AD82"/>
    </row>
    <row r="83" spans="1:30" ht="12.75">
      <c r="A83" s="44"/>
      <c r="B83" s="44"/>
      <c r="C83" s="44"/>
      <c r="D83" s="44"/>
      <c r="E83" s="44"/>
      <c r="F83" s="44"/>
      <c r="G83" s="44"/>
      <c r="I83" s="44"/>
      <c r="K83" s="44"/>
      <c r="M83" s="44"/>
      <c r="O83" s="44"/>
      <c r="Q83" s="44"/>
      <c r="AD83"/>
    </row>
    <row r="84" spans="1:30" ht="12.75">
      <c r="A84" s="44"/>
      <c r="B84" s="44"/>
      <c r="C84" s="44"/>
      <c r="D84" s="44"/>
      <c r="E84" s="44"/>
      <c r="F84" s="44"/>
      <c r="G84" s="44"/>
      <c r="I84" s="44"/>
      <c r="K84" s="44"/>
      <c r="M84" s="44"/>
      <c r="O84" s="44"/>
      <c r="Q84" s="44"/>
      <c r="AD84"/>
    </row>
    <row r="85" spans="1:30" ht="12.75">
      <c r="A85" s="44"/>
      <c r="B85" s="44"/>
      <c r="C85" s="44"/>
      <c r="D85" s="44"/>
      <c r="F85" s="44"/>
      <c r="G85" s="44"/>
      <c r="I85" s="44"/>
      <c r="K85" s="44"/>
      <c r="M85" s="44"/>
      <c r="O85" s="44"/>
      <c r="Q85" s="44"/>
      <c r="AD85"/>
    </row>
    <row r="86" spans="1:30" ht="12.75">
      <c r="A86" s="44"/>
      <c r="B86" s="44"/>
      <c r="C86" s="44"/>
      <c r="D86" s="44"/>
      <c r="E86" s="44"/>
      <c r="F86" s="44"/>
      <c r="G86" s="44"/>
      <c r="I86" s="44"/>
      <c r="K86" s="44"/>
      <c r="M86" s="44"/>
      <c r="O86" s="44"/>
      <c r="Q86" s="44"/>
      <c r="AD86"/>
    </row>
    <row r="87" spans="1:30" ht="12.75">
      <c r="A87" s="44"/>
      <c r="B87" s="44"/>
      <c r="C87" s="44"/>
      <c r="D87" s="44"/>
      <c r="E87" s="44"/>
      <c r="F87" s="44"/>
      <c r="G87" s="44"/>
      <c r="I87" s="44"/>
      <c r="K87" s="44"/>
      <c r="M87" s="44"/>
      <c r="O87" s="44"/>
      <c r="Q87" s="44"/>
      <c r="AD87"/>
    </row>
    <row r="88" spans="1:30" ht="12.75">
      <c r="A88" s="44"/>
      <c r="B88" s="44"/>
      <c r="C88" s="44"/>
      <c r="D88" s="44"/>
      <c r="E88" s="44"/>
      <c r="F88" s="44"/>
      <c r="G88" s="44"/>
      <c r="I88" s="44"/>
      <c r="K88" s="44"/>
      <c r="M88" s="44"/>
      <c r="O88" s="44"/>
      <c r="Q88" s="44"/>
      <c r="AD88"/>
    </row>
    <row r="89" spans="1:30" ht="12.75">
      <c r="A89" s="44"/>
      <c r="B89" s="44"/>
      <c r="C89" s="44"/>
      <c r="D89" s="44"/>
      <c r="E89" s="44"/>
      <c r="F89" s="44"/>
      <c r="G89" s="44"/>
      <c r="I89" s="44"/>
      <c r="K89" s="44"/>
      <c r="M89" s="44"/>
      <c r="O89" s="44"/>
      <c r="Q89" s="44"/>
      <c r="AD89"/>
    </row>
    <row r="90" spans="1:30" ht="12.75">
      <c r="A90" s="44"/>
      <c r="B90" s="44"/>
      <c r="C90" s="44"/>
      <c r="D90" s="44"/>
      <c r="E90" s="44"/>
      <c r="F90" s="44"/>
      <c r="G90" s="44"/>
      <c r="I90" s="44"/>
      <c r="K90" s="44"/>
      <c r="M90" s="44"/>
      <c r="O90" s="44"/>
      <c r="Q90" s="44"/>
      <c r="AD90"/>
    </row>
    <row r="91" spans="1:30" ht="12.75">
      <c r="A91" s="44"/>
      <c r="B91" s="44"/>
      <c r="C91" s="44"/>
      <c r="D91" s="44"/>
      <c r="E91" s="44"/>
      <c r="F91" s="44"/>
      <c r="G91" s="44"/>
      <c r="I91" s="44"/>
      <c r="K91" s="44"/>
      <c r="M91" s="44"/>
      <c r="O91" s="44"/>
      <c r="Q91" s="44"/>
      <c r="AD91"/>
    </row>
    <row r="92" spans="1:30" ht="12.75">
      <c r="A92" s="44"/>
      <c r="B92" s="44"/>
      <c r="C92" s="44"/>
      <c r="D92" s="44"/>
      <c r="E92" s="44"/>
      <c r="F92" s="44"/>
      <c r="G92" s="44"/>
      <c r="I92" s="44"/>
      <c r="K92" s="44"/>
      <c r="M92" s="44"/>
      <c r="O92" s="44"/>
      <c r="Q92" s="44"/>
      <c r="AD92"/>
    </row>
    <row r="93" spans="1:30" ht="12.75">
      <c r="A93" s="44"/>
      <c r="B93" s="44"/>
      <c r="C93" s="44"/>
      <c r="D93" s="44"/>
      <c r="E93" s="44"/>
      <c r="F93" s="44"/>
      <c r="G93" s="44"/>
      <c r="I93" s="44"/>
      <c r="K93" s="44"/>
      <c r="M93" s="44"/>
      <c r="O93" s="44"/>
      <c r="Q93" s="44"/>
      <c r="AD93"/>
    </row>
    <row r="94" spans="1:30" ht="12.75">
      <c r="A94" s="44"/>
      <c r="B94" s="44"/>
      <c r="C94" s="44"/>
      <c r="D94" s="44"/>
      <c r="E94" s="44"/>
      <c r="F94" s="44"/>
      <c r="G94" s="44"/>
      <c r="I94" s="44"/>
      <c r="K94" s="44"/>
      <c r="M94" s="44"/>
      <c r="O94" s="44"/>
      <c r="Q94" s="44"/>
      <c r="AD94"/>
    </row>
    <row r="95" spans="1:30" ht="12.75">
      <c r="A95" s="44"/>
      <c r="B95" s="44"/>
      <c r="C95" s="44"/>
      <c r="D95" s="44"/>
      <c r="E95" s="44"/>
      <c r="F95" s="44"/>
      <c r="G95" s="44"/>
      <c r="I95" s="44"/>
      <c r="K95" s="44"/>
      <c r="M95" s="44"/>
      <c r="O95" s="44"/>
      <c r="Q95" s="44"/>
      <c r="AD95"/>
    </row>
    <row r="96" spans="1:30" ht="12.75">
      <c r="A96" s="44"/>
      <c r="B96" s="44"/>
      <c r="C96" s="44"/>
      <c r="D96" s="44"/>
      <c r="E96" s="44"/>
      <c r="F96" s="44"/>
      <c r="G96" s="44"/>
      <c r="I96" s="44"/>
      <c r="K96" s="44"/>
      <c r="M96" s="44"/>
      <c r="O96" s="44"/>
      <c r="Q96" s="44"/>
      <c r="AD96"/>
    </row>
    <row r="97" spans="1:30" ht="12.75">
      <c r="A97" s="44"/>
      <c r="B97" s="44"/>
      <c r="C97" s="44"/>
      <c r="D97" s="44"/>
      <c r="E97" s="44"/>
      <c r="F97" s="44"/>
      <c r="G97" s="44"/>
      <c r="I97" s="44"/>
      <c r="K97" s="44"/>
      <c r="M97" s="44"/>
      <c r="O97" s="44"/>
      <c r="Q97" s="44"/>
      <c r="AD97"/>
    </row>
    <row r="98" spans="1:30" ht="12.75">
      <c r="A98" s="44"/>
      <c r="B98" s="44"/>
      <c r="C98" s="44"/>
      <c r="D98" s="44"/>
      <c r="E98" s="44"/>
      <c r="F98" s="44"/>
      <c r="G98" s="44"/>
      <c r="I98" s="44"/>
      <c r="K98" s="44"/>
      <c r="M98" s="44"/>
      <c r="O98" s="44"/>
      <c r="Q98" s="44"/>
      <c r="AD98"/>
    </row>
    <row r="99" spans="1:30" ht="12.75">
      <c r="A99" s="44"/>
      <c r="B99" s="44"/>
      <c r="C99" s="44"/>
      <c r="D99" s="44"/>
      <c r="E99" s="44"/>
      <c r="F99" s="44"/>
      <c r="G99" s="44"/>
      <c r="I99" s="44"/>
      <c r="K99" s="44"/>
      <c r="M99" s="44"/>
      <c r="O99" s="44"/>
      <c r="Q99" s="44"/>
      <c r="AD99"/>
    </row>
    <row r="100" spans="1:30" ht="12.75">
      <c r="A100" s="44"/>
      <c r="B100" s="44"/>
      <c r="C100" s="44"/>
      <c r="D100" s="44"/>
      <c r="E100" s="44"/>
      <c r="F100" s="44"/>
      <c r="G100" s="44"/>
      <c r="I100" s="44"/>
      <c r="K100" s="44"/>
      <c r="M100" s="44"/>
      <c r="O100" s="44"/>
      <c r="Q100" s="44"/>
      <c r="AD100"/>
    </row>
    <row r="101" spans="1:30" ht="12.75">
      <c r="A101" s="44"/>
      <c r="B101" s="44"/>
      <c r="C101" s="44"/>
      <c r="D101" s="44"/>
      <c r="E101" s="44"/>
      <c r="F101" s="44"/>
      <c r="G101" s="44"/>
      <c r="I101" s="44"/>
      <c r="K101" s="44"/>
      <c r="M101" s="44"/>
      <c r="O101" s="44"/>
      <c r="Q101" s="44"/>
      <c r="AD101"/>
    </row>
    <row r="102" spans="1:30" ht="12.75">
      <c r="A102" s="44"/>
      <c r="B102" s="44"/>
      <c r="C102" s="44"/>
      <c r="D102" s="44"/>
      <c r="E102" s="44"/>
      <c r="F102" s="44"/>
      <c r="G102" s="44"/>
      <c r="I102" s="44"/>
      <c r="K102" s="44"/>
      <c r="M102" s="44"/>
      <c r="O102" s="44"/>
      <c r="Q102" s="44"/>
      <c r="AD102"/>
    </row>
    <row r="103" spans="1:30" ht="12.75">
      <c r="A103" s="44"/>
      <c r="B103" s="44"/>
      <c r="C103" s="44"/>
      <c r="D103" s="44"/>
      <c r="E103" s="44"/>
      <c r="F103" s="44"/>
      <c r="G103" s="44"/>
      <c r="I103" s="44"/>
      <c r="K103" s="44"/>
      <c r="M103" s="44"/>
      <c r="O103" s="44"/>
      <c r="Q103" s="44"/>
      <c r="AD103"/>
    </row>
    <row r="104" spans="1:30" ht="12.75">
      <c r="A104" s="44"/>
      <c r="B104" s="44"/>
      <c r="C104" s="44"/>
      <c r="D104" s="44"/>
      <c r="E104" s="44"/>
      <c r="F104" s="44"/>
      <c r="G104" s="44"/>
      <c r="I104" s="44"/>
      <c r="K104" s="44"/>
      <c r="M104" s="44"/>
      <c r="O104" s="44"/>
      <c r="Q104" s="44"/>
      <c r="AD104"/>
    </row>
    <row r="105" spans="1:30" ht="12.75">
      <c r="A105" s="44"/>
      <c r="B105" s="44"/>
      <c r="C105" s="44"/>
      <c r="D105" s="44"/>
      <c r="E105" s="44"/>
      <c r="F105" s="44"/>
      <c r="G105" s="44"/>
      <c r="I105" s="44"/>
      <c r="K105" s="44"/>
      <c r="M105" s="44"/>
      <c r="O105" s="44"/>
      <c r="Q105" s="44"/>
      <c r="AD105"/>
    </row>
    <row r="106" spans="1:30" ht="12.75">
      <c r="A106" s="44"/>
      <c r="B106" s="44"/>
      <c r="C106" s="44"/>
      <c r="D106" s="44"/>
      <c r="E106" s="44"/>
      <c r="F106" s="44"/>
      <c r="G106" s="44"/>
      <c r="I106" s="44"/>
      <c r="K106" s="44"/>
      <c r="M106" s="44"/>
      <c r="O106" s="44"/>
      <c r="Q106" s="44"/>
      <c r="AD106"/>
    </row>
    <row r="107" spans="1:30" ht="12.75">
      <c r="A107" s="44"/>
      <c r="B107" s="44"/>
      <c r="C107" s="44"/>
      <c r="D107" s="44"/>
      <c r="E107" s="44"/>
      <c r="F107" s="44"/>
      <c r="G107" s="44"/>
      <c r="I107" s="44"/>
      <c r="K107" s="44"/>
      <c r="M107" s="44"/>
      <c r="O107" s="44"/>
      <c r="Q107" s="44"/>
      <c r="AD107"/>
    </row>
    <row r="108" spans="1:30" ht="12.75">
      <c r="A108" s="44"/>
      <c r="B108" s="44"/>
      <c r="C108" s="44"/>
      <c r="D108" s="44"/>
      <c r="E108" s="44"/>
      <c r="F108" s="44"/>
      <c r="G108" s="44"/>
      <c r="I108" s="44"/>
      <c r="K108" s="44"/>
      <c r="M108" s="44"/>
      <c r="O108" s="44"/>
      <c r="Q108" s="44"/>
      <c r="AD108"/>
    </row>
    <row r="109" spans="1:30" ht="12.75">
      <c r="A109" s="44"/>
      <c r="B109" s="44"/>
      <c r="C109" s="44"/>
      <c r="D109" s="44"/>
      <c r="E109" s="44"/>
      <c r="F109" s="44"/>
      <c r="G109" s="44"/>
      <c r="I109" s="44"/>
      <c r="K109" s="44"/>
      <c r="M109" s="44"/>
      <c r="O109" s="44"/>
      <c r="Q109" s="44"/>
      <c r="AD109"/>
    </row>
    <row r="110" spans="1:30" ht="12.75">
      <c r="A110" s="44"/>
      <c r="B110" s="44"/>
      <c r="C110" s="44"/>
      <c r="D110" s="44"/>
      <c r="E110" s="44"/>
      <c r="F110" s="44"/>
      <c r="G110" s="44"/>
      <c r="I110" s="44"/>
      <c r="K110" s="44"/>
      <c r="M110" s="44"/>
      <c r="O110" s="44"/>
      <c r="Q110" s="44"/>
      <c r="AD110"/>
    </row>
    <row r="111" spans="1:30" ht="12.75">
      <c r="A111" s="44"/>
      <c r="B111" s="44"/>
      <c r="C111" s="44"/>
      <c r="D111" s="44"/>
      <c r="E111" s="44"/>
      <c r="F111" s="44"/>
      <c r="G111" s="44"/>
      <c r="I111" s="44"/>
      <c r="K111" s="44"/>
      <c r="M111" s="44"/>
      <c r="O111" s="44"/>
      <c r="Q111" s="44"/>
      <c r="AD111"/>
    </row>
    <row r="112" spans="1:30" ht="12.75">
      <c r="A112" s="44"/>
      <c r="B112" s="44"/>
      <c r="C112" s="44"/>
      <c r="D112" s="44"/>
      <c r="E112" s="44"/>
      <c r="F112" s="44"/>
      <c r="G112" s="44"/>
      <c r="I112" s="44"/>
      <c r="K112" s="44"/>
      <c r="M112" s="44"/>
      <c r="O112" s="44"/>
      <c r="Q112" s="44"/>
      <c r="AD112"/>
    </row>
    <row r="113" spans="1:30" ht="12.75">
      <c r="A113" s="44"/>
      <c r="B113" s="44"/>
      <c r="C113" s="44"/>
      <c r="D113" s="44"/>
      <c r="E113" s="44"/>
      <c r="F113" s="44"/>
      <c r="G113" s="44"/>
      <c r="I113" s="44"/>
      <c r="K113" s="44"/>
      <c r="M113" s="44"/>
      <c r="O113" s="44"/>
      <c r="Q113" s="44"/>
      <c r="AD113"/>
    </row>
    <row r="114" spans="1:30" ht="12.75">
      <c r="A114" s="44"/>
      <c r="B114" s="44"/>
      <c r="C114" s="44"/>
      <c r="D114" s="44"/>
      <c r="E114" s="44"/>
      <c r="F114" s="44"/>
      <c r="G114" s="44"/>
      <c r="I114" s="44"/>
      <c r="K114" s="44"/>
      <c r="M114" s="44"/>
      <c r="O114" s="44"/>
      <c r="Q114" s="44"/>
      <c r="AD114"/>
    </row>
    <row r="115" spans="1:30" ht="12.75">
      <c r="A115" s="44"/>
      <c r="B115" s="44"/>
      <c r="C115" s="44"/>
      <c r="D115" s="44"/>
      <c r="E115" s="44"/>
      <c r="F115" s="44"/>
      <c r="G115" s="44"/>
      <c r="I115" s="44"/>
      <c r="K115" s="44"/>
      <c r="M115" s="44"/>
      <c r="O115" s="44"/>
      <c r="Q115" s="44"/>
      <c r="AD115"/>
    </row>
    <row r="116" spans="1:30" ht="12.75">
      <c r="A116" s="44"/>
      <c r="B116" s="44"/>
      <c r="C116" s="44"/>
      <c r="D116" s="44"/>
      <c r="E116" s="44"/>
      <c r="F116" s="44"/>
      <c r="G116" s="44"/>
      <c r="I116" s="44"/>
      <c r="K116" s="44"/>
      <c r="M116" s="44"/>
      <c r="O116" s="44"/>
      <c r="Q116" s="44"/>
      <c r="AD116"/>
    </row>
    <row r="117" spans="1:30" ht="12.75">
      <c r="A117" s="44"/>
      <c r="B117" s="44"/>
      <c r="C117" s="44"/>
      <c r="D117" s="44"/>
      <c r="E117" s="44"/>
      <c r="F117" s="44"/>
      <c r="G117" s="44"/>
      <c r="I117" s="44"/>
      <c r="K117" s="44"/>
      <c r="M117" s="44"/>
      <c r="O117" s="44"/>
      <c r="Q117" s="44"/>
      <c r="AD117"/>
    </row>
    <row r="118" spans="1:30" ht="12.75">
      <c r="A118" s="44"/>
      <c r="B118" s="44"/>
      <c r="C118" s="44"/>
      <c r="D118" s="44"/>
      <c r="E118" s="44"/>
      <c r="F118" s="44"/>
      <c r="G118" s="44"/>
      <c r="I118" s="44"/>
      <c r="K118" s="44"/>
      <c r="M118" s="44"/>
      <c r="O118" s="44"/>
      <c r="Q118" s="44"/>
      <c r="AD118"/>
    </row>
    <row r="119" spans="1:30" ht="12.75">
      <c r="A119" s="44"/>
      <c r="B119" s="44"/>
      <c r="C119" s="44"/>
      <c r="D119" s="44"/>
      <c r="E119" s="44"/>
      <c r="F119" s="44"/>
      <c r="G119" s="44"/>
      <c r="I119" s="44"/>
      <c r="K119" s="44"/>
      <c r="M119" s="44"/>
      <c r="O119" s="44"/>
      <c r="Q119" s="44"/>
      <c r="AD119"/>
    </row>
    <row r="120" spans="1:30" ht="12.75">
      <c r="A120" s="44"/>
      <c r="B120" s="44"/>
      <c r="C120" s="44"/>
      <c r="D120" s="44"/>
      <c r="E120" s="44"/>
      <c r="F120" s="44"/>
      <c r="G120" s="44"/>
      <c r="I120" s="44"/>
      <c r="K120" s="44"/>
      <c r="M120" s="44"/>
      <c r="O120" s="44"/>
      <c r="Q120" s="44"/>
      <c r="AD120"/>
    </row>
    <row r="121" spans="1:30" ht="12.75">
      <c r="A121" s="44"/>
      <c r="B121" s="44"/>
      <c r="C121" s="44"/>
      <c r="D121" s="44"/>
      <c r="E121" s="44"/>
      <c r="F121" s="44"/>
      <c r="G121" s="44"/>
      <c r="I121" s="44"/>
      <c r="K121" s="44"/>
      <c r="M121" s="44"/>
      <c r="O121" s="44"/>
      <c r="Q121" s="44"/>
      <c r="AD121"/>
    </row>
    <row r="122" spans="1:30" ht="12.75">
      <c r="A122" s="44"/>
      <c r="B122" s="44"/>
      <c r="C122" s="44"/>
      <c r="D122" s="44"/>
      <c r="E122" s="44"/>
      <c r="F122" s="44"/>
      <c r="G122" s="44"/>
      <c r="I122" s="44"/>
      <c r="K122" s="44"/>
      <c r="M122" s="44"/>
      <c r="O122" s="44"/>
      <c r="Q122" s="44"/>
      <c r="AD122"/>
    </row>
    <row r="123" spans="1:30" ht="12.75">
      <c r="A123" s="44"/>
      <c r="B123" s="44"/>
      <c r="C123" s="44"/>
      <c r="D123" s="44"/>
      <c r="E123" s="44"/>
      <c r="F123" s="44"/>
      <c r="G123" s="44"/>
      <c r="I123" s="44"/>
      <c r="K123" s="44"/>
      <c r="M123" s="44"/>
      <c r="O123" s="44"/>
      <c r="Q123" s="44"/>
      <c r="AD123"/>
    </row>
    <row r="124" spans="1:30" ht="12.75">
      <c r="A124" s="44"/>
      <c r="B124" s="44"/>
      <c r="C124" s="44"/>
      <c r="D124" s="44"/>
      <c r="E124" s="44"/>
      <c r="F124" s="44"/>
      <c r="G124" s="44"/>
      <c r="I124" s="44"/>
      <c r="K124" s="44"/>
      <c r="M124" s="44"/>
      <c r="O124" s="44"/>
      <c r="Q124" s="44"/>
      <c r="AD124"/>
    </row>
    <row r="125" spans="1:30" ht="12.75">
      <c r="A125" s="44"/>
      <c r="B125" s="44"/>
      <c r="C125" s="44"/>
      <c r="D125" s="44"/>
      <c r="E125" s="44"/>
      <c r="F125" s="44"/>
      <c r="G125" s="44"/>
      <c r="I125" s="44"/>
      <c r="K125" s="44"/>
      <c r="M125" s="44"/>
      <c r="O125" s="44"/>
      <c r="Q125" s="44"/>
      <c r="AD125"/>
    </row>
    <row r="126" spans="1:30" ht="12.75">
      <c r="A126" s="44"/>
      <c r="B126" s="44"/>
      <c r="C126" s="44"/>
      <c r="D126" s="44"/>
      <c r="E126" s="44"/>
      <c r="F126" s="44"/>
      <c r="G126" s="44"/>
      <c r="I126" s="44"/>
      <c r="K126" s="44"/>
      <c r="M126" s="44"/>
      <c r="O126" s="44"/>
      <c r="Q126" s="44"/>
      <c r="AD126"/>
    </row>
    <row r="127" spans="1:30" ht="30">
      <c r="A127" s="44"/>
      <c r="B127" s="44"/>
      <c r="C127" s="44"/>
      <c r="D127" s="44"/>
      <c r="E127" s="47" t="s">
        <v>97</v>
      </c>
      <c r="F127" s="44"/>
      <c r="G127" s="44"/>
      <c r="I127" s="44"/>
      <c r="K127" s="44"/>
      <c r="M127" s="44"/>
      <c r="O127" s="44"/>
      <c r="Q127" s="44"/>
      <c r="AD127"/>
    </row>
    <row r="128" spans="1:30" ht="12.75">
      <c r="A128" s="44"/>
      <c r="B128" s="44"/>
      <c r="C128" s="44"/>
      <c r="D128" s="44"/>
      <c r="E128" s="44"/>
      <c r="F128" s="44"/>
      <c r="G128" s="44"/>
      <c r="I128" s="44"/>
      <c r="K128" s="44"/>
      <c r="M128" s="44"/>
      <c r="O128" s="44"/>
      <c r="Q128" s="44"/>
      <c r="AD128"/>
    </row>
    <row r="129" spans="1:30" ht="12.75">
      <c r="A129" s="44"/>
      <c r="B129" s="44"/>
      <c r="C129" s="44"/>
      <c r="D129" s="44"/>
      <c r="E129" s="44"/>
      <c r="F129" s="44"/>
      <c r="G129" s="44"/>
      <c r="I129" s="44"/>
      <c r="K129" s="44"/>
      <c r="M129" s="44"/>
      <c r="O129" s="44"/>
      <c r="Q129" s="44"/>
      <c r="AD129"/>
    </row>
    <row r="130" spans="1:30" ht="12.75">
      <c r="A130" s="44"/>
      <c r="B130" s="44"/>
      <c r="C130" s="44"/>
      <c r="D130" s="44"/>
      <c r="E130" s="44"/>
      <c r="F130" s="44"/>
      <c r="G130" s="44"/>
      <c r="I130" s="44"/>
      <c r="K130" s="44"/>
      <c r="M130" s="44"/>
      <c r="O130" s="44"/>
      <c r="Q130" s="44"/>
      <c r="AD130"/>
    </row>
    <row r="131" spans="1:30" ht="12.75">
      <c r="A131" s="44"/>
      <c r="B131" s="44"/>
      <c r="C131" s="44"/>
      <c r="D131" s="44"/>
      <c r="E131" s="44"/>
      <c r="F131" s="44"/>
      <c r="G131" s="44"/>
      <c r="I131" s="44"/>
      <c r="K131" s="44"/>
      <c r="M131" s="44"/>
      <c r="O131" s="44"/>
      <c r="Q131" s="44"/>
      <c r="AD131"/>
    </row>
    <row r="132" spans="1:30" ht="12.75">
      <c r="A132" s="44"/>
      <c r="B132" s="44"/>
      <c r="C132" s="44"/>
      <c r="D132" s="44"/>
      <c r="E132" s="44"/>
      <c r="F132" s="44"/>
      <c r="G132" s="44"/>
      <c r="I132" s="44"/>
      <c r="K132" s="44"/>
      <c r="M132" s="44"/>
      <c r="O132" s="44"/>
      <c r="Q132" s="44"/>
      <c r="AD132"/>
    </row>
    <row r="133" spans="1:30" ht="12.75">
      <c r="A133" s="44"/>
      <c r="B133" s="44"/>
      <c r="C133" s="44"/>
      <c r="D133" s="44"/>
      <c r="E133" s="44"/>
      <c r="F133" s="44"/>
      <c r="G133" s="44"/>
      <c r="I133" s="44"/>
      <c r="K133" s="44"/>
      <c r="M133" s="44"/>
      <c r="O133" s="44"/>
      <c r="Q133" s="44"/>
      <c r="AD133"/>
    </row>
    <row r="134" spans="1:30" ht="12.75">
      <c r="A134" s="44"/>
      <c r="B134" s="44"/>
      <c r="C134" s="44"/>
      <c r="D134" s="44"/>
      <c r="E134" s="44"/>
      <c r="F134" s="44"/>
      <c r="G134" s="44"/>
      <c r="I134" s="44"/>
      <c r="K134" s="44"/>
      <c r="M134" s="44"/>
      <c r="O134" s="44"/>
      <c r="Q134" s="44"/>
      <c r="AD134"/>
    </row>
    <row r="135" spans="1:30" ht="12.75">
      <c r="A135" s="44"/>
      <c r="B135" s="44"/>
      <c r="C135" s="44"/>
      <c r="D135" s="44"/>
      <c r="E135" s="44"/>
      <c r="F135" s="44"/>
      <c r="G135" s="44"/>
      <c r="I135" s="44"/>
      <c r="K135" s="44"/>
      <c r="M135" s="44"/>
      <c r="O135" s="44"/>
      <c r="Q135" s="44"/>
      <c r="AD135"/>
    </row>
    <row r="136" spans="1:30" ht="12.75">
      <c r="A136" s="44"/>
      <c r="B136" s="44"/>
      <c r="C136" s="44"/>
      <c r="D136" s="44"/>
      <c r="E136" s="44"/>
      <c r="F136" s="44"/>
      <c r="G136" s="44"/>
      <c r="I136" s="44"/>
      <c r="K136" s="44"/>
      <c r="M136" s="44"/>
      <c r="O136" s="44"/>
      <c r="Q136" s="44"/>
      <c r="AD136"/>
    </row>
    <row r="137" spans="1:30" ht="12.75">
      <c r="A137" s="44"/>
      <c r="B137" s="44"/>
      <c r="C137" s="44"/>
      <c r="D137" s="44"/>
      <c r="E137" s="44"/>
      <c r="F137" s="44"/>
      <c r="G137" s="44"/>
      <c r="I137" s="44"/>
      <c r="K137" s="44"/>
      <c r="M137" s="44"/>
      <c r="O137" s="44"/>
      <c r="Q137" s="44"/>
      <c r="AD137"/>
    </row>
    <row r="138" spans="1:30" ht="12.75">
      <c r="A138" s="44"/>
      <c r="B138" s="44"/>
      <c r="C138" s="44"/>
      <c r="D138" s="44"/>
      <c r="E138" s="44"/>
      <c r="F138" s="44"/>
      <c r="G138" s="44"/>
      <c r="I138" s="44"/>
      <c r="K138" s="44"/>
      <c r="M138" s="44"/>
      <c r="O138" s="44"/>
      <c r="Q138" s="44"/>
      <c r="AD138"/>
    </row>
    <row r="139" spans="1:30" ht="12.75">
      <c r="A139" s="44"/>
      <c r="B139" s="44"/>
      <c r="C139" s="44"/>
      <c r="D139" s="44"/>
      <c r="E139" s="44"/>
      <c r="F139" s="44"/>
      <c r="G139" s="44"/>
      <c r="I139" s="44"/>
      <c r="K139" s="44"/>
      <c r="M139" s="44"/>
      <c r="O139" s="44"/>
      <c r="Q139" s="44"/>
      <c r="AD139"/>
    </row>
    <row r="140" spans="1:30" ht="12.75">
      <c r="A140" s="44"/>
      <c r="B140" s="44"/>
      <c r="C140" s="44"/>
      <c r="D140" s="44"/>
      <c r="E140" s="44"/>
      <c r="F140" s="44"/>
      <c r="G140" s="44"/>
      <c r="I140" s="44"/>
      <c r="K140" s="44"/>
      <c r="M140" s="44"/>
      <c r="O140" s="44"/>
      <c r="Q140" s="44"/>
      <c r="AD140"/>
    </row>
    <row r="141" spans="1:30" ht="12.75">
      <c r="A141" s="44"/>
      <c r="B141" s="44"/>
      <c r="C141" s="44"/>
      <c r="D141" s="44"/>
      <c r="E141" s="44"/>
      <c r="F141" s="44"/>
      <c r="G141" s="44"/>
      <c r="I141" s="44"/>
      <c r="K141" s="44"/>
      <c r="M141" s="44"/>
      <c r="O141" s="44"/>
      <c r="Q141" s="44"/>
      <c r="AD141"/>
    </row>
    <row r="142" spans="1:30" ht="12.75">
      <c r="A142" s="44"/>
      <c r="B142" s="44"/>
      <c r="C142" s="44"/>
      <c r="D142" s="44"/>
      <c r="E142" s="44"/>
      <c r="F142" s="44"/>
      <c r="G142" s="44"/>
      <c r="I142" s="44"/>
      <c r="K142" s="44"/>
      <c r="M142" s="44"/>
      <c r="O142" s="44"/>
      <c r="Q142" s="44"/>
      <c r="AD142"/>
    </row>
    <row r="143" spans="1:30" ht="12.75">
      <c r="A143" s="44"/>
      <c r="B143" s="44"/>
      <c r="C143" s="44"/>
      <c r="D143" s="44"/>
      <c r="E143" s="44"/>
      <c r="F143" s="44"/>
      <c r="G143" s="44"/>
      <c r="I143" s="44"/>
      <c r="K143" s="44"/>
      <c r="M143" s="44"/>
      <c r="O143" s="44"/>
      <c r="Q143" s="44"/>
      <c r="AD143"/>
    </row>
    <row r="144" spans="1:30" ht="12.75">
      <c r="A144" s="44"/>
      <c r="B144" s="44"/>
      <c r="C144" s="44"/>
      <c r="D144" s="44"/>
      <c r="E144" s="44"/>
      <c r="F144" s="44"/>
      <c r="G144" s="44"/>
      <c r="I144" s="44"/>
      <c r="K144" s="44"/>
      <c r="M144" s="44"/>
      <c r="O144" s="44"/>
      <c r="Q144" s="44"/>
      <c r="AD144"/>
    </row>
    <row r="145" spans="1:30" ht="12.75">
      <c r="A145" s="44"/>
      <c r="B145" s="44"/>
      <c r="C145" s="44"/>
      <c r="D145" s="44"/>
      <c r="E145" s="44"/>
      <c r="F145" s="44"/>
      <c r="G145" s="44"/>
      <c r="I145" s="44"/>
      <c r="K145" s="44"/>
      <c r="M145" s="44"/>
      <c r="O145" s="44"/>
      <c r="Q145" s="44"/>
      <c r="AD145"/>
    </row>
    <row r="146" spans="1:30" ht="12.75">
      <c r="A146" s="44"/>
      <c r="B146" s="44"/>
      <c r="C146" s="44"/>
      <c r="D146" s="44"/>
      <c r="E146" s="44"/>
      <c r="F146" s="44"/>
      <c r="G146" s="44"/>
      <c r="I146" s="44"/>
      <c r="K146" s="44"/>
      <c r="M146" s="44"/>
      <c r="O146" s="44"/>
      <c r="Q146" s="44"/>
      <c r="AD146"/>
    </row>
    <row r="147" spans="1:3" ht="12.75">
      <c r="A147" s="3"/>
      <c r="B147" s="3"/>
      <c r="C147" s="3"/>
    </row>
    <row r="148" spans="1:13" ht="12.75">
      <c r="A148" s="3"/>
      <c r="I148" s="9"/>
      <c r="J148" s="4"/>
      <c r="K148" s="2"/>
      <c r="M148" s="4"/>
    </row>
    <row r="149" spans="1:9" ht="12.75">
      <c r="A149" s="3"/>
      <c r="I149" s="9"/>
    </row>
    <row r="150" spans="1:15" ht="12.75">
      <c r="A150" s="3"/>
      <c r="O150" s="11"/>
    </row>
    <row r="151" ht="12.75">
      <c r="O151" s="2"/>
    </row>
    <row r="152" ht="12.75">
      <c r="O152" s="2"/>
    </row>
    <row r="153" ht="12.75">
      <c r="O153" s="37"/>
    </row>
  </sheetData>
  <mergeCells count="5">
    <mergeCell ref="O5:Q5"/>
    <mergeCell ref="O8:Q8"/>
    <mergeCell ref="A1:Q1"/>
    <mergeCell ref="A2:Q2"/>
    <mergeCell ref="A3:Q3"/>
  </mergeCells>
  <printOptions/>
  <pageMargins left="0.75" right="0.75" top="1" bottom="1" header="0.5" footer="0.5"/>
  <pageSetup fitToHeight="2" fitToWidth="2" horizontalDpi="600" verticalDpi="600" orientation="landscape" scale="55" r:id="rId1"/>
  <headerFooter alignWithMargins="0">
    <oddFooter>&amp;C&amp;16Page &amp;P of &amp;N&amp;10
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4"/>
  <sheetViews>
    <sheetView tabSelected="1" view="pageBreakPreview" zoomScale="60" zoomScaleNormal="75" workbookViewId="0" topLeftCell="A1">
      <selection activeCell="A1" sqref="A1:K1"/>
    </sheetView>
  </sheetViews>
  <sheetFormatPr defaultColWidth="9.140625" defaultRowHeight="12.75"/>
  <cols>
    <col min="2" max="2" width="2.57421875" style="0" customWidth="1"/>
    <col min="4" max="4" width="2.57421875" style="0" customWidth="1"/>
    <col min="5" max="5" width="77.7109375" style="0" customWidth="1"/>
    <col min="6" max="6" width="2.57421875" style="0" customWidth="1"/>
    <col min="7" max="7" width="16.140625" style="0" bestFit="1" customWidth="1"/>
    <col min="8" max="8" width="2.57421875" style="0" customWidth="1"/>
    <col min="9" max="9" width="14.421875" style="0" bestFit="1" customWidth="1"/>
    <col min="10" max="10" width="2.57421875" style="0" customWidth="1"/>
    <col min="11" max="11" width="16.140625" style="0" bestFit="1" customWidth="1"/>
  </cols>
  <sheetData>
    <row r="1" spans="1:11" ht="15.75">
      <c r="A1" s="52" t="str">
        <f>+'Allocate to ACNA'!A1</f>
        <v>VERIZON NORTHWEST INC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 t="str">
        <f>+'Allocate to ACNA'!A2</f>
        <v>DOCKET NO. UT-970658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 t="str">
        <f>+'Allocate to ACNA'!A3</f>
        <v>EIGHTH SUPPLEMENTAL ORDER DIRECTING GTE NORTHWEST, INC., TO MAKE REFUNDS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39" t="s">
        <v>75</v>
      </c>
      <c r="B5" s="25"/>
      <c r="C5" s="25"/>
      <c r="D5" s="25"/>
      <c r="E5" s="25"/>
      <c r="F5" s="25"/>
      <c r="G5" s="25"/>
      <c r="H5" s="25"/>
      <c r="I5" s="50" t="s">
        <v>74</v>
      </c>
      <c r="J5" s="50"/>
      <c r="K5" s="50"/>
    </row>
    <row r="6" spans="1:1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>
      <c r="A7" s="14"/>
      <c r="B7" s="14"/>
      <c r="C7" s="14"/>
      <c r="D7" s="14"/>
      <c r="E7" s="14"/>
      <c r="F7" s="14"/>
      <c r="G7" s="7"/>
      <c r="H7" s="7"/>
      <c r="I7" s="7"/>
      <c r="J7" s="7"/>
      <c r="K7" s="7"/>
    </row>
    <row r="8" spans="1:11" ht="12.75">
      <c r="A8" s="8"/>
      <c r="B8" s="8"/>
      <c r="C8" s="8"/>
      <c r="D8" s="8"/>
      <c r="E8" s="8"/>
      <c r="F8" s="8"/>
      <c r="G8" s="38" t="s">
        <v>9</v>
      </c>
      <c r="H8" s="38"/>
      <c r="I8" s="38" t="s">
        <v>73</v>
      </c>
      <c r="J8" s="38"/>
      <c r="K8" s="38"/>
    </row>
    <row r="9" spans="1:11" ht="12.75">
      <c r="A9" s="15" t="s">
        <v>63</v>
      </c>
      <c r="B9" s="8"/>
      <c r="C9" s="15" t="s">
        <v>21</v>
      </c>
      <c r="D9" s="7"/>
      <c r="E9" s="15" t="s">
        <v>24</v>
      </c>
      <c r="F9" s="38"/>
      <c r="G9" s="15" t="s">
        <v>10</v>
      </c>
      <c r="H9" s="8"/>
      <c r="I9" s="15" t="s">
        <v>10</v>
      </c>
      <c r="J9" s="8"/>
      <c r="K9" s="15" t="s">
        <v>11</v>
      </c>
    </row>
    <row r="10" spans="1:11" ht="12.75">
      <c r="A10" s="44" t="s">
        <v>76</v>
      </c>
      <c r="B10" s="44"/>
      <c r="C10" s="44" t="s">
        <v>77</v>
      </c>
      <c r="D10" s="44"/>
      <c r="E10" s="44" t="s">
        <v>78</v>
      </c>
      <c r="F10" s="44"/>
      <c r="G10" s="44" t="s">
        <v>79</v>
      </c>
      <c r="H10" s="2"/>
      <c r="I10" s="44" t="s">
        <v>80</v>
      </c>
      <c r="K10" s="44" t="s">
        <v>81</v>
      </c>
    </row>
    <row r="11" spans="1:11" ht="12.75">
      <c r="A11" s="44"/>
      <c r="B11" s="44"/>
      <c r="C11" s="44"/>
      <c r="D11" s="44"/>
      <c r="E11" s="44"/>
      <c r="F11" s="44"/>
      <c r="G11" s="44"/>
      <c r="H11" s="2"/>
      <c r="I11" s="44"/>
      <c r="K11" s="44"/>
    </row>
    <row r="12" spans="1:11" ht="12.75">
      <c r="A12" s="44"/>
      <c r="B12" s="44"/>
      <c r="C12" s="44"/>
      <c r="D12" s="44"/>
      <c r="E12" s="44"/>
      <c r="F12" s="44"/>
      <c r="G12" s="44"/>
      <c r="H12" s="2"/>
      <c r="I12" s="44"/>
      <c r="K12" s="44"/>
    </row>
    <row r="13" spans="1:11" ht="12.75">
      <c r="A13" s="44"/>
      <c r="B13" s="44"/>
      <c r="C13" s="44"/>
      <c r="D13" s="44"/>
      <c r="E13" s="44"/>
      <c r="F13" s="44"/>
      <c r="G13" s="44"/>
      <c r="H13" s="2"/>
      <c r="I13" s="44"/>
      <c r="K13" s="44"/>
    </row>
    <row r="14" spans="1:11" ht="12.75">
      <c r="A14" s="44"/>
      <c r="B14" s="44"/>
      <c r="C14" s="44"/>
      <c r="D14" s="44"/>
      <c r="E14" s="44"/>
      <c r="F14" s="44"/>
      <c r="G14" s="44"/>
      <c r="H14" s="2"/>
      <c r="I14" s="44"/>
      <c r="K14" s="44"/>
    </row>
    <row r="15" spans="1:11" ht="12.75">
      <c r="A15" s="44"/>
      <c r="B15" s="44"/>
      <c r="C15" s="44"/>
      <c r="D15" s="44"/>
      <c r="E15" s="44"/>
      <c r="F15" s="44"/>
      <c r="G15" s="44"/>
      <c r="H15" s="2"/>
      <c r="I15" s="44"/>
      <c r="K15" s="44"/>
    </row>
    <row r="16" spans="2:11" ht="30">
      <c r="B16" s="44"/>
      <c r="C16" s="44"/>
      <c r="D16" s="44"/>
      <c r="E16" s="47" t="s">
        <v>98</v>
      </c>
      <c r="F16" s="44"/>
      <c r="G16" s="44"/>
      <c r="H16" s="2"/>
      <c r="I16" s="44"/>
      <c r="K16" s="44"/>
    </row>
    <row r="17" spans="1:11" ht="12.75">
      <c r="A17" s="44"/>
      <c r="B17" s="44"/>
      <c r="C17" s="44"/>
      <c r="D17" s="44"/>
      <c r="E17" s="44"/>
      <c r="F17" s="44"/>
      <c r="G17" s="44"/>
      <c r="H17" s="2"/>
      <c r="I17" s="44"/>
      <c r="K17" s="44"/>
    </row>
    <row r="18" spans="1:11" ht="30">
      <c r="A18" s="44"/>
      <c r="B18" s="44"/>
      <c r="C18" s="44"/>
      <c r="D18" s="44"/>
      <c r="E18" s="48" t="s">
        <v>99</v>
      </c>
      <c r="F18" s="44"/>
      <c r="G18" s="44"/>
      <c r="H18" s="2"/>
      <c r="I18" s="44"/>
      <c r="K18" s="44"/>
    </row>
    <row r="19" spans="1:11" ht="12.75">
      <c r="A19" s="44"/>
      <c r="B19" s="44"/>
      <c r="C19" s="44"/>
      <c r="D19" s="44"/>
      <c r="E19" s="44"/>
      <c r="F19" s="44"/>
      <c r="G19" s="44"/>
      <c r="H19" s="2"/>
      <c r="I19" s="44"/>
      <c r="K19" s="44"/>
    </row>
    <row r="20" spans="1:11" ht="12.75">
      <c r="A20" s="44"/>
      <c r="B20" s="44"/>
      <c r="C20" s="44"/>
      <c r="D20" s="44"/>
      <c r="E20" s="44"/>
      <c r="F20" s="44"/>
      <c r="G20" s="44"/>
      <c r="H20" s="2"/>
      <c r="I20" s="44"/>
      <c r="K20" s="44"/>
    </row>
    <row r="21" spans="1:11" ht="12.75">
      <c r="A21" s="44"/>
      <c r="B21" s="44"/>
      <c r="C21" s="44"/>
      <c r="D21" s="44"/>
      <c r="E21" s="44"/>
      <c r="F21" s="44"/>
      <c r="G21" s="44"/>
      <c r="H21" s="2"/>
      <c r="I21" s="44"/>
      <c r="K21" s="44"/>
    </row>
    <row r="22" spans="1:11" ht="12.75">
      <c r="A22" s="44"/>
      <c r="B22" s="44"/>
      <c r="C22" s="44"/>
      <c r="D22" s="44"/>
      <c r="E22" s="44"/>
      <c r="F22" s="44"/>
      <c r="G22" s="44"/>
      <c r="H22" s="2"/>
      <c r="I22" s="44"/>
      <c r="K22" s="44"/>
    </row>
    <row r="23" spans="1:11" ht="12.75">
      <c r="A23" s="44"/>
      <c r="B23" s="44"/>
      <c r="C23" s="44"/>
      <c r="D23" s="44"/>
      <c r="E23" s="44"/>
      <c r="F23" s="44"/>
      <c r="G23" s="44"/>
      <c r="H23" s="2"/>
      <c r="I23" s="44"/>
      <c r="K23" s="44"/>
    </row>
    <row r="24" spans="1:11" ht="12.75">
      <c r="A24" s="44"/>
      <c r="B24" s="44"/>
      <c r="C24" s="44"/>
      <c r="D24" s="44"/>
      <c r="E24" s="44"/>
      <c r="F24" s="44"/>
      <c r="G24" s="44"/>
      <c r="H24" s="2"/>
      <c r="I24" s="44"/>
      <c r="K24" s="44"/>
    </row>
    <row r="25" spans="1:11" ht="12.75">
      <c r="A25" s="44"/>
      <c r="B25" s="44"/>
      <c r="C25" s="44"/>
      <c r="D25" s="44"/>
      <c r="E25" s="44"/>
      <c r="F25" s="44"/>
      <c r="G25" s="44"/>
      <c r="H25" s="2"/>
      <c r="I25" s="44"/>
      <c r="K25" s="44"/>
    </row>
    <row r="26" spans="1:11" ht="12.75">
      <c r="A26" s="44"/>
      <c r="B26" s="44"/>
      <c r="C26" s="44"/>
      <c r="D26" s="44"/>
      <c r="E26" s="44"/>
      <c r="F26" s="44"/>
      <c r="G26" s="44"/>
      <c r="H26" s="2"/>
      <c r="I26" s="44"/>
      <c r="K26" s="44"/>
    </row>
    <row r="27" spans="1:11" ht="12.75">
      <c r="A27" s="44"/>
      <c r="B27" s="44"/>
      <c r="C27" s="44"/>
      <c r="D27" s="44"/>
      <c r="E27" s="44"/>
      <c r="F27" s="44"/>
      <c r="G27" s="44"/>
      <c r="H27" s="2"/>
      <c r="I27" s="44"/>
      <c r="K27" s="44"/>
    </row>
    <row r="28" spans="1:11" ht="12.75">
      <c r="A28" s="44"/>
      <c r="B28" s="44"/>
      <c r="C28" s="44"/>
      <c r="D28" s="44"/>
      <c r="E28" s="44"/>
      <c r="F28" s="44"/>
      <c r="G28" s="44"/>
      <c r="H28" s="2"/>
      <c r="I28" s="44"/>
      <c r="K28" s="44"/>
    </row>
    <row r="29" spans="1:11" ht="12.75">
      <c r="A29" s="44"/>
      <c r="B29" s="44"/>
      <c r="C29" s="44"/>
      <c r="D29" s="44"/>
      <c r="E29" s="44"/>
      <c r="F29" s="44"/>
      <c r="G29" s="44"/>
      <c r="H29" s="2"/>
      <c r="I29" s="44"/>
      <c r="K29" s="44"/>
    </row>
    <row r="30" spans="1:11" ht="12.75">
      <c r="A30" s="44"/>
      <c r="B30" s="44"/>
      <c r="C30" s="44"/>
      <c r="D30" s="44"/>
      <c r="E30" s="44"/>
      <c r="F30" s="44"/>
      <c r="G30" s="44"/>
      <c r="H30" s="2"/>
      <c r="I30" s="44"/>
      <c r="K30" s="44"/>
    </row>
    <row r="31" spans="1:11" ht="12.75">
      <c r="A31" s="44"/>
      <c r="B31" s="44"/>
      <c r="C31" s="44"/>
      <c r="D31" s="44"/>
      <c r="E31" s="44"/>
      <c r="F31" s="44"/>
      <c r="G31" s="44"/>
      <c r="H31" s="2"/>
      <c r="I31" s="44"/>
      <c r="K31" s="44"/>
    </row>
    <row r="32" spans="1:11" ht="12.75">
      <c r="A32" s="44"/>
      <c r="B32" s="44"/>
      <c r="C32" s="44"/>
      <c r="D32" s="44"/>
      <c r="E32" s="44"/>
      <c r="F32" s="44"/>
      <c r="G32" s="44"/>
      <c r="H32" s="2"/>
      <c r="I32" s="44"/>
      <c r="K32" s="44"/>
    </row>
    <row r="33" spans="1:11" ht="12.75">
      <c r="A33" s="44"/>
      <c r="B33" s="44"/>
      <c r="C33" s="44"/>
      <c r="D33" s="44"/>
      <c r="E33" s="44"/>
      <c r="F33" s="44"/>
      <c r="G33" s="44"/>
      <c r="H33" s="2"/>
      <c r="I33" s="44"/>
      <c r="K33" s="44"/>
    </row>
    <row r="34" spans="1:11" ht="12.75">
      <c r="A34" s="44"/>
      <c r="B34" s="44"/>
      <c r="C34" s="44"/>
      <c r="D34" s="44"/>
      <c r="E34" s="44"/>
      <c r="F34" s="44"/>
      <c r="G34" s="44"/>
      <c r="H34" s="2"/>
      <c r="I34" s="44"/>
      <c r="K34" s="44"/>
    </row>
    <row r="35" spans="1:11" ht="12.75">
      <c r="A35" s="44"/>
      <c r="B35" s="44"/>
      <c r="C35" s="44"/>
      <c r="D35" s="44"/>
      <c r="E35" s="44"/>
      <c r="F35" s="44"/>
      <c r="G35" s="44"/>
      <c r="H35" s="2"/>
      <c r="I35" s="44"/>
      <c r="K35" s="44"/>
    </row>
    <row r="36" spans="1:11" ht="12.75">
      <c r="A36" s="44"/>
      <c r="B36" s="44"/>
      <c r="C36" s="44"/>
      <c r="D36" s="44"/>
      <c r="E36" s="44"/>
      <c r="F36" s="44"/>
      <c r="G36" s="44"/>
      <c r="H36" s="2"/>
      <c r="I36" s="44"/>
      <c r="K36" s="44"/>
    </row>
    <row r="37" spans="1:11" ht="12.75">
      <c r="A37" s="44"/>
      <c r="B37" s="44"/>
      <c r="C37" s="44"/>
      <c r="D37" s="44"/>
      <c r="E37" s="44"/>
      <c r="F37" s="44"/>
      <c r="G37" s="44"/>
      <c r="H37" s="2"/>
      <c r="I37" s="44"/>
      <c r="K37" s="44"/>
    </row>
    <row r="38" spans="1:11" ht="12.75">
      <c r="A38" s="44"/>
      <c r="B38" s="44"/>
      <c r="C38" s="44"/>
      <c r="D38" s="44"/>
      <c r="E38" s="44"/>
      <c r="F38" s="44"/>
      <c r="G38" s="44"/>
      <c r="H38" s="2"/>
      <c r="I38" s="44"/>
      <c r="K38" s="44"/>
    </row>
    <row r="39" spans="1:11" ht="12.75">
      <c r="A39" s="44"/>
      <c r="B39" s="44"/>
      <c r="C39" s="44"/>
      <c r="D39" s="44"/>
      <c r="E39" s="44"/>
      <c r="F39" s="44"/>
      <c r="G39" s="44"/>
      <c r="H39" s="2"/>
      <c r="I39" s="44"/>
      <c r="K39" s="44"/>
    </row>
    <row r="40" spans="1:11" ht="12.75">
      <c r="A40" s="44"/>
      <c r="B40" s="44"/>
      <c r="C40" s="44"/>
      <c r="D40" s="44"/>
      <c r="E40" s="44"/>
      <c r="F40" s="44"/>
      <c r="G40" s="44"/>
      <c r="H40" s="2"/>
      <c r="I40" s="44"/>
      <c r="K40" s="44"/>
    </row>
    <row r="41" spans="1:11" ht="12.75">
      <c r="A41" s="44"/>
      <c r="B41" s="44"/>
      <c r="C41" s="44"/>
      <c r="D41" s="44"/>
      <c r="E41" s="44"/>
      <c r="F41" s="44"/>
      <c r="G41" s="44"/>
      <c r="H41" s="2"/>
      <c r="I41" s="44"/>
      <c r="K41" s="44"/>
    </row>
    <row r="42" spans="1:11" ht="12.75">
      <c r="A42" s="44"/>
      <c r="B42" s="44"/>
      <c r="C42" s="44"/>
      <c r="D42" s="44"/>
      <c r="E42" s="44"/>
      <c r="F42" s="44"/>
      <c r="G42" s="44"/>
      <c r="H42" s="2"/>
      <c r="I42" s="44"/>
      <c r="K42" s="44"/>
    </row>
    <row r="43" spans="1:11" ht="12.75">
      <c r="A43" s="44"/>
      <c r="B43" s="44"/>
      <c r="C43" s="44"/>
      <c r="D43" s="44"/>
      <c r="E43" s="44"/>
      <c r="F43" s="44"/>
      <c r="G43" s="44"/>
      <c r="H43" s="2"/>
      <c r="I43" s="44"/>
      <c r="K43" s="44"/>
    </row>
    <row r="44" spans="1:11" ht="12.75">
      <c r="A44" s="44"/>
      <c r="B44" s="44"/>
      <c r="C44" s="44"/>
      <c r="D44" s="44"/>
      <c r="E44" s="44"/>
      <c r="F44" s="44"/>
      <c r="G44" s="44"/>
      <c r="H44" s="2"/>
      <c r="I44" s="44"/>
      <c r="K44" s="44"/>
    </row>
    <row r="45" spans="1:11" ht="12.75">
      <c r="A45" s="44"/>
      <c r="B45" s="44"/>
      <c r="C45" s="44"/>
      <c r="D45" s="44"/>
      <c r="E45" s="44"/>
      <c r="F45" s="44"/>
      <c r="G45" s="44"/>
      <c r="H45" s="2"/>
      <c r="I45" s="44"/>
      <c r="K45" s="44"/>
    </row>
    <row r="46" spans="1:11" ht="12.75">
      <c r="A46" s="44"/>
      <c r="B46" s="44"/>
      <c r="C46" s="44"/>
      <c r="D46" s="44"/>
      <c r="E46" s="44"/>
      <c r="F46" s="44"/>
      <c r="G46" s="44"/>
      <c r="H46" s="2"/>
      <c r="I46" s="44"/>
      <c r="K46" s="44"/>
    </row>
    <row r="47" spans="1:11" ht="12.75">
      <c r="A47" s="44"/>
      <c r="B47" s="44"/>
      <c r="C47" s="44"/>
      <c r="D47" s="44"/>
      <c r="E47" s="44"/>
      <c r="F47" s="44"/>
      <c r="G47" s="44"/>
      <c r="H47" s="2"/>
      <c r="I47" s="44"/>
      <c r="K47" s="44"/>
    </row>
    <row r="48" spans="1:11" ht="12.75">
      <c r="A48" s="44"/>
      <c r="B48" s="44"/>
      <c r="C48" s="44"/>
      <c r="D48" s="44"/>
      <c r="E48" s="44"/>
      <c r="F48" s="44"/>
      <c r="G48" s="44"/>
      <c r="H48" s="2"/>
      <c r="I48" s="44"/>
      <c r="K48" s="44"/>
    </row>
    <row r="49" spans="1:11" ht="12.75">
      <c r="A49" s="44"/>
      <c r="B49" s="44"/>
      <c r="C49" s="44"/>
      <c r="D49" s="44"/>
      <c r="E49" s="44"/>
      <c r="F49" s="44"/>
      <c r="G49" s="44"/>
      <c r="H49" s="2"/>
      <c r="I49" s="44"/>
      <c r="K49" s="44"/>
    </row>
    <row r="50" spans="1:11" ht="12.75">
      <c r="A50" s="44"/>
      <c r="B50" s="44"/>
      <c r="C50" s="44"/>
      <c r="D50" s="44"/>
      <c r="E50" s="44"/>
      <c r="F50" s="44"/>
      <c r="G50" s="44"/>
      <c r="H50" s="2"/>
      <c r="I50" s="44"/>
      <c r="K50" s="44"/>
    </row>
    <row r="51" spans="1:11" ht="12.75">
      <c r="A51" s="44"/>
      <c r="B51" s="44"/>
      <c r="C51" s="44"/>
      <c r="D51" s="44"/>
      <c r="E51" s="44"/>
      <c r="F51" s="44"/>
      <c r="G51" s="44"/>
      <c r="H51" s="2"/>
      <c r="I51" s="44"/>
      <c r="K51" s="44"/>
    </row>
    <row r="52" spans="1:11" ht="12.75">
      <c r="A52" s="44"/>
      <c r="B52" s="44"/>
      <c r="C52" s="44"/>
      <c r="D52" s="44"/>
      <c r="E52" s="44"/>
      <c r="F52" s="44"/>
      <c r="G52" s="44"/>
      <c r="H52" s="2"/>
      <c r="I52" s="44"/>
      <c r="K52" s="44"/>
    </row>
    <row r="53" spans="1:11" ht="12.75">
      <c r="A53" s="44"/>
      <c r="B53" s="44"/>
      <c r="C53" s="44"/>
      <c r="D53" s="44"/>
      <c r="E53" s="44"/>
      <c r="F53" s="44"/>
      <c r="G53" s="44"/>
      <c r="H53" s="2"/>
      <c r="I53" s="44"/>
      <c r="K53" s="44"/>
    </row>
    <row r="54" spans="1:11" ht="12.75">
      <c r="A54" s="44"/>
      <c r="B54" s="44"/>
      <c r="C54" s="44"/>
      <c r="D54" s="44"/>
      <c r="E54" s="44"/>
      <c r="F54" s="44"/>
      <c r="G54" s="44"/>
      <c r="H54" s="2"/>
      <c r="I54" s="44"/>
      <c r="K54" s="44"/>
    </row>
    <row r="55" spans="1:11" ht="12.75">
      <c r="A55" s="44"/>
      <c r="B55" s="44"/>
      <c r="C55" s="44"/>
      <c r="D55" s="44"/>
      <c r="E55" s="44"/>
      <c r="F55" s="44"/>
      <c r="G55" s="44"/>
      <c r="H55" s="2"/>
      <c r="I55" s="44"/>
      <c r="K55" s="44"/>
    </row>
    <row r="56" spans="1:11" ht="12.75">
      <c r="A56" s="44"/>
      <c r="B56" s="44"/>
      <c r="C56" s="44"/>
      <c r="D56" s="44"/>
      <c r="E56" s="44"/>
      <c r="F56" s="44"/>
      <c r="G56" s="44"/>
      <c r="H56" s="2"/>
      <c r="I56" s="44"/>
      <c r="K56" s="44"/>
    </row>
    <row r="57" spans="1:11" ht="12.75">
      <c r="A57" s="44"/>
      <c r="B57" s="44"/>
      <c r="C57" s="44"/>
      <c r="D57" s="44"/>
      <c r="E57" s="44"/>
      <c r="F57" s="44"/>
      <c r="G57" s="44"/>
      <c r="H57" s="2"/>
      <c r="I57" s="44"/>
      <c r="K57" s="44"/>
    </row>
    <row r="58" spans="1:11" ht="12.75">
      <c r="A58" s="44"/>
      <c r="B58" s="44"/>
      <c r="C58" s="44"/>
      <c r="D58" s="44"/>
      <c r="E58" s="44"/>
      <c r="F58" s="44"/>
      <c r="G58" s="44"/>
      <c r="H58" s="2"/>
      <c r="I58" s="44"/>
      <c r="K58" s="44"/>
    </row>
    <row r="59" spans="1:11" ht="30">
      <c r="A59" s="44"/>
      <c r="B59" s="44"/>
      <c r="C59" s="44"/>
      <c r="D59" s="44"/>
      <c r="E59" s="47" t="s">
        <v>98</v>
      </c>
      <c r="F59" s="44"/>
      <c r="G59" s="44"/>
      <c r="H59" s="2"/>
      <c r="I59" s="44"/>
      <c r="K59" s="44"/>
    </row>
    <row r="60" spans="1:11" ht="12.75">
      <c r="A60" s="44"/>
      <c r="B60" s="44"/>
      <c r="C60" s="44"/>
      <c r="D60" s="44"/>
      <c r="E60" s="44"/>
      <c r="F60" s="44"/>
      <c r="G60" s="44"/>
      <c r="H60" s="2"/>
      <c r="I60" s="44"/>
      <c r="K60" s="44"/>
    </row>
    <row r="61" spans="1:11" ht="30">
      <c r="A61" s="44"/>
      <c r="B61" s="44"/>
      <c r="C61" s="44"/>
      <c r="D61" s="44"/>
      <c r="E61" s="48" t="s">
        <v>99</v>
      </c>
      <c r="F61" s="44"/>
      <c r="G61" s="44"/>
      <c r="H61" s="2"/>
      <c r="I61" s="44"/>
      <c r="K61" s="44"/>
    </row>
    <row r="62" spans="1:11" ht="12.75">
      <c r="A62" s="44"/>
      <c r="B62" s="44"/>
      <c r="C62" s="44"/>
      <c r="D62" s="44"/>
      <c r="E62" s="44"/>
      <c r="F62" s="44"/>
      <c r="G62" s="44"/>
      <c r="H62" s="2"/>
      <c r="I62" s="44"/>
      <c r="K62" s="44"/>
    </row>
    <row r="63" spans="1:11" ht="12.75">
      <c r="A63" s="44"/>
      <c r="B63" s="44"/>
      <c r="C63" s="44"/>
      <c r="D63" s="44"/>
      <c r="E63" s="44"/>
      <c r="F63" s="44"/>
      <c r="G63" s="44"/>
      <c r="H63" s="2"/>
      <c r="I63" s="44"/>
      <c r="K63" s="44"/>
    </row>
    <row r="64" spans="1:11" ht="12.75">
      <c r="A64" s="44"/>
      <c r="B64" s="44"/>
      <c r="C64" s="44"/>
      <c r="D64" s="44"/>
      <c r="E64" s="44"/>
      <c r="F64" s="44"/>
      <c r="G64" s="44"/>
      <c r="H64" s="2"/>
      <c r="I64" s="44"/>
      <c r="K64" s="44"/>
    </row>
    <row r="65" spans="1:11" ht="12.75">
      <c r="A65" s="44"/>
      <c r="B65" s="44"/>
      <c r="C65" s="44"/>
      <c r="D65" s="44"/>
      <c r="E65" s="44"/>
      <c r="F65" s="44"/>
      <c r="G65" s="44"/>
      <c r="H65" s="2"/>
      <c r="I65" s="44"/>
      <c r="K65" s="44"/>
    </row>
    <row r="66" spans="1:11" ht="12.75">
      <c r="A66" s="44"/>
      <c r="B66" s="44"/>
      <c r="C66" s="44"/>
      <c r="D66" s="44"/>
      <c r="E66" s="44"/>
      <c r="F66" s="44"/>
      <c r="G66" s="44"/>
      <c r="H66" s="2"/>
      <c r="I66" s="44"/>
      <c r="K66" s="44"/>
    </row>
    <row r="67" spans="1:11" ht="12.75">
      <c r="A67" s="44"/>
      <c r="B67" s="44"/>
      <c r="C67" s="44"/>
      <c r="D67" s="44"/>
      <c r="E67" s="44"/>
      <c r="F67" s="44"/>
      <c r="G67" s="44"/>
      <c r="H67" s="2"/>
      <c r="I67" s="44"/>
      <c r="K67" s="44"/>
    </row>
    <row r="68" spans="1:11" ht="12.75">
      <c r="A68" s="44"/>
      <c r="B68" s="44"/>
      <c r="C68" s="44"/>
      <c r="D68" s="44"/>
      <c r="E68" s="44"/>
      <c r="F68" s="44"/>
      <c r="G68" s="44"/>
      <c r="H68" s="2"/>
      <c r="I68" s="44"/>
      <c r="K68" s="44"/>
    </row>
    <row r="69" spans="1:11" ht="12.75">
      <c r="A69" s="44"/>
      <c r="B69" s="44"/>
      <c r="C69" s="44"/>
      <c r="D69" s="44"/>
      <c r="E69" s="44"/>
      <c r="F69" s="44"/>
      <c r="G69" s="44"/>
      <c r="H69" s="2"/>
      <c r="I69" s="44"/>
      <c r="K69" s="44"/>
    </row>
    <row r="70" spans="1:11" ht="12.75">
      <c r="A70" s="44"/>
      <c r="B70" s="44"/>
      <c r="C70" s="44"/>
      <c r="D70" s="44"/>
      <c r="E70" s="44"/>
      <c r="F70" s="44"/>
      <c r="G70" s="44"/>
      <c r="H70" s="2"/>
      <c r="I70" s="44"/>
      <c r="K70" s="44"/>
    </row>
    <row r="71" spans="1:11" ht="12.75">
      <c r="A71" s="44"/>
      <c r="B71" s="44"/>
      <c r="C71" s="44"/>
      <c r="D71" s="44"/>
      <c r="E71" s="44"/>
      <c r="F71" s="44"/>
      <c r="G71" s="44"/>
      <c r="H71" s="2"/>
      <c r="I71" s="44"/>
      <c r="K71" s="44"/>
    </row>
    <row r="72" spans="1:11" ht="12.75">
      <c r="A72" s="44"/>
      <c r="B72" s="44"/>
      <c r="C72" s="44"/>
      <c r="D72" s="44"/>
      <c r="E72" s="44"/>
      <c r="F72" s="44"/>
      <c r="G72" s="44"/>
      <c r="H72" s="2"/>
      <c r="I72" s="44"/>
      <c r="K72" s="44"/>
    </row>
    <row r="73" spans="1:11" ht="12.75">
      <c r="A73" s="44"/>
      <c r="B73" s="44"/>
      <c r="C73" s="44"/>
      <c r="D73" s="44"/>
      <c r="E73" s="44"/>
      <c r="F73" s="44"/>
      <c r="G73" s="44"/>
      <c r="H73" s="2"/>
      <c r="I73" s="44"/>
      <c r="K73" s="44"/>
    </row>
    <row r="74" spans="1:11" ht="12.75">
      <c r="A74" s="44"/>
      <c r="B74" s="44"/>
      <c r="C74" s="44"/>
      <c r="D74" s="44"/>
      <c r="E74" s="44"/>
      <c r="F74" s="44"/>
      <c r="G74" s="44"/>
      <c r="H74" s="2"/>
      <c r="I74" s="44"/>
      <c r="K74" s="44"/>
    </row>
    <row r="75" spans="1:11" ht="12.75">
      <c r="A75" s="44"/>
      <c r="B75" s="44"/>
      <c r="C75" s="44"/>
      <c r="D75" s="44"/>
      <c r="E75" s="44"/>
      <c r="F75" s="44"/>
      <c r="G75" s="44"/>
      <c r="H75" s="2"/>
      <c r="I75" s="44"/>
      <c r="K75" s="44"/>
    </row>
    <row r="76" spans="1:11" ht="12.75">
      <c r="A76" s="44"/>
      <c r="B76" s="44"/>
      <c r="C76" s="44"/>
      <c r="D76" s="44"/>
      <c r="E76" s="44"/>
      <c r="F76" s="44"/>
      <c r="G76" s="44"/>
      <c r="H76" s="2"/>
      <c r="I76" s="44"/>
      <c r="K76" s="44"/>
    </row>
    <row r="77" spans="1:11" ht="12.75">
      <c r="A77" s="44"/>
      <c r="B77" s="44"/>
      <c r="C77" s="44"/>
      <c r="D77" s="44"/>
      <c r="E77" s="44"/>
      <c r="F77" s="44"/>
      <c r="G77" s="44"/>
      <c r="H77" s="2"/>
      <c r="I77" s="44"/>
      <c r="K77" s="44"/>
    </row>
    <row r="78" spans="1:11" ht="12.75">
      <c r="A78" s="44"/>
      <c r="B78" s="44"/>
      <c r="C78" s="44"/>
      <c r="D78" s="44"/>
      <c r="E78" s="44"/>
      <c r="F78" s="44"/>
      <c r="G78" s="44"/>
      <c r="H78" s="2"/>
      <c r="I78" s="44"/>
      <c r="K78" s="44"/>
    </row>
    <row r="79" spans="1:11" ht="12.75">
      <c r="A79" s="44"/>
      <c r="B79" s="44"/>
      <c r="C79" s="44"/>
      <c r="D79" s="44"/>
      <c r="E79" s="44"/>
      <c r="F79" s="44"/>
      <c r="G79" s="44"/>
      <c r="H79" s="2"/>
      <c r="I79" s="44"/>
      <c r="K79" s="44"/>
    </row>
    <row r="80" spans="1:11" ht="12.75">
      <c r="A80" s="44"/>
      <c r="B80" s="44"/>
      <c r="C80" s="44"/>
      <c r="D80" s="44"/>
      <c r="E80" s="44"/>
      <c r="F80" s="44"/>
      <c r="G80" s="44"/>
      <c r="H80" s="2"/>
      <c r="I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2"/>
      <c r="I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2"/>
      <c r="I82" s="44"/>
      <c r="K82" s="44"/>
    </row>
    <row r="83" spans="1:11" ht="12.75">
      <c r="A83" s="44"/>
      <c r="B83" s="44"/>
      <c r="C83" s="44"/>
      <c r="D83" s="44"/>
      <c r="E83" s="44"/>
      <c r="F83" s="44"/>
      <c r="G83" s="44"/>
      <c r="H83" s="2"/>
      <c r="I83" s="44"/>
      <c r="K83" s="44"/>
    </row>
    <row r="84" spans="1:11" ht="12.75">
      <c r="A84" s="44"/>
      <c r="B84" s="44"/>
      <c r="C84" s="44"/>
      <c r="D84" s="44"/>
      <c r="E84" s="44"/>
      <c r="F84" s="44"/>
      <c r="G84" s="44"/>
      <c r="H84" s="2"/>
      <c r="I84" s="44"/>
      <c r="K84" s="44"/>
    </row>
    <row r="85" spans="1:11" ht="12.75">
      <c r="A85" s="44"/>
      <c r="B85" s="44"/>
      <c r="C85" s="44"/>
      <c r="D85" s="44"/>
      <c r="E85" s="44"/>
      <c r="F85" s="44"/>
      <c r="G85" s="44"/>
      <c r="H85" s="2"/>
      <c r="I85" s="44"/>
      <c r="K85" s="44"/>
    </row>
    <row r="86" spans="1:11" ht="12.75">
      <c r="A86" s="44"/>
      <c r="B86" s="44"/>
      <c r="C86" s="44"/>
      <c r="D86" s="44"/>
      <c r="E86" s="44"/>
      <c r="F86" s="44"/>
      <c r="G86" s="44"/>
      <c r="H86" s="2"/>
      <c r="I86" s="44"/>
      <c r="K86" s="44"/>
    </row>
    <row r="87" spans="1:11" ht="12.75">
      <c r="A87" s="44"/>
      <c r="B87" s="44"/>
      <c r="C87" s="44"/>
      <c r="D87" s="44"/>
      <c r="E87" s="44"/>
      <c r="F87" s="44"/>
      <c r="G87" s="44"/>
      <c r="H87" s="2"/>
      <c r="I87" s="44"/>
      <c r="K87" s="44"/>
    </row>
    <row r="88" spans="1:11" ht="12.75">
      <c r="A88" s="44"/>
      <c r="B88" s="44"/>
      <c r="C88" s="44"/>
      <c r="D88" s="44"/>
      <c r="E88" s="44"/>
      <c r="F88" s="44"/>
      <c r="G88" s="44"/>
      <c r="H88" s="2"/>
      <c r="I88" s="44"/>
      <c r="K88" s="44"/>
    </row>
    <row r="89" spans="1:11" ht="12.75">
      <c r="A89" s="44"/>
      <c r="B89" s="44"/>
      <c r="C89" s="44"/>
      <c r="D89" s="44"/>
      <c r="E89" s="44"/>
      <c r="F89" s="44"/>
      <c r="G89" s="44"/>
      <c r="H89" s="2"/>
      <c r="I89" s="44"/>
      <c r="K89" s="44"/>
    </row>
    <row r="90" spans="1:1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2.75">
      <c r="A92" s="12"/>
      <c r="B92" s="12"/>
      <c r="C92" s="12"/>
      <c r="D92" s="12"/>
      <c r="E92" s="12"/>
      <c r="F92" s="12"/>
      <c r="G92" s="2"/>
      <c r="H92" s="2"/>
      <c r="I92" s="2"/>
      <c r="J92" s="2"/>
      <c r="K92" s="2"/>
    </row>
    <row r="93" spans="1:1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</sheetData>
  <mergeCells count="4">
    <mergeCell ref="A2:K2"/>
    <mergeCell ref="A3:K3"/>
    <mergeCell ref="A1:K1"/>
    <mergeCell ref="I5:K5"/>
  </mergeCells>
  <printOptions/>
  <pageMargins left="0.75" right="0.75" top="1" bottom="1" header="0.5" footer="0.5"/>
  <pageSetup horizontalDpi="600" verticalDpi="600" orientation="landscape" scale="70" r:id="rId1"/>
  <headerFooter alignWithMargins="0">
    <oddFooter>&amp;C&amp;14Page &amp;P of &amp;N&amp;10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Information Services</cp:lastModifiedBy>
  <cp:lastPrinted>2002-07-12T17:26:51Z</cp:lastPrinted>
  <dcterms:created xsi:type="dcterms:W3CDTF">2002-04-23T20:04:46Z</dcterms:created>
  <dcterms:modified xsi:type="dcterms:W3CDTF">2002-07-15T21:05:04Z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970658</vt:lpwstr>
  </property>
  <property fmtid="{D5CDD505-2E9C-101B-9397-08002B2CF9AE}" pid="6" name="IsConfidenti">
    <vt:lpwstr>0</vt:lpwstr>
  </property>
  <property fmtid="{D5CDD505-2E9C-101B-9397-08002B2CF9AE}" pid="7" name="Dat">
    <vt:lpwstr>2002-07-15T00:00:00Z</vt:lpwstr>
  </property>
  <property fmtid="{D5CDD505-2E9C-101B-9397-08002B2CF9AE}" pid="8" name="CaseTy">
    <vt:lpwstr>Formal Complaint</vt:lpwstr>
  </property>
  <property fmtid="{D5CDD505-2E9C-101B-9397-08002B2CF9AE}" pid="9" name="OpenedDa">
    <vt:lpwstr>1997-04-16T00:00:00Z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