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3"/>
  </bookViews>
  <sheets>
    <sheet name="Check Sheet 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externalReferences>
    <externalReference r:id="rId13"/>
    <externalReference r:id="rId14"/>
    <externalReference r:id="rId15"/>
  </externalReferences>
  <definedNames>
    <definedName name="_xlnm.Print_Area" localSheetId="3">'Item 105, pg 27'!$A$1:$J$51</definedName>
    <definedName name="_xlnm.Print_Area" localSheetId="6">'Item 255, pg 46'!$A$1:$L$57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<sst xmlns="http://schemas.openxmlformats.org/spreadsheetml/2006/main" count="699" uniqueCount="207">
  <si>
    <t>Tariff No.</t>
  </si>
  <si>
    <t xml:space="preserve"> </t>
  </si>
  <si>
    <t xml:space="preserve">           Revised Page No.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</si>
  <si>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</si>
  <si>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</si>
  <si>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</si>
  <si>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</si>
  <si>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</si>
  <si>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</si>
  <si>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</si>
  <si>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</si>
  <si>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</si>
  <si>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</si>
  <si>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</si>
  <si>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</si>
  <si>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</si>
  <si>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</si>
  <si>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</si>
  <si>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</si>
  <si>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</si>
  <si>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</si>
  <si>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</si>
  <si>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</si>
  <si>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</si>
  <si>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</si>
  <si>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</si>
  <si>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</si>
  <si>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</si>
  <si>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</si>
  <si>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</si>
  <si>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Four cans</t>
  </si>
  <si>
    <t>WG-NR</t>
  </si>
  <si>
    <t>One can</t>
  </si>
  <si>
    <t>Five cans</t>
  </si>
  <si>
    <t>Two cans</t>
  </si>
  <si>
    <t>Six cans</t>
  </si>
  <si>
    <t>Three Cans</t>
  </si>
  <si>
    <t>MG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</si>
  <si>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</si>
  <si>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</si>
  <si>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</si>
  <si>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</si>
  <si>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</si>
  <si>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</si>
  <si>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 1:  Description/rules related to recycling program are shown on page 23.</t>
  </si>
  <si>
    <t>Note 2:  Description/rules related to yardwaste program are shown on page 24.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</si>
  <si>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</si>
  <si>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</si>
  <si>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 </t>
  </si>
  <si>
    <t>Issued By:</t>
  </si>
  <si>
    <t>Issue Date:</t>
  </si>
  <si>
    <t>(For Official Use Only)</t>
  </si>
  <si>
    <t>Docket No. TG-_________________________  Date: _______________________  By: ___________________</t>
  </si>
  <si>
    <t xml:space="preserve">     Revised page No.</t>
  </si>
  <si>
    <t>Item 105 -- Multi-family Service - Monthly Rates (continues on next page)</t>
  </si>
  <si>
    <t>Service Area:</t>
  </si>
  <si>
    <t>Note 1:</t>
  </si>
  <si>
    <t>The charge included in this rate for recycling is $6.00.  Description/rules related to recycling</t>
  </si>
  <si>
    <t>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</si>
  <si>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</si>
  <si>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</si>
  <si>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</si>
  <si>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</si>
  <si>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</si>
  <si>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>annually using the deferred accounting method.</t>
  </si>
  <si>
    <t>Irmgard R Wilcox</t>
  </si>
  <si>
    <t xml:space="preserve">Revised Page No.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</si>
  <si>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</si>
  <si>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</si>
  <si>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</si>
  <si>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Rate per receptacle,</t>
  </si>
  <si>
    <t>Rate per receptacle</t>
  </si>
  <si>
    <t xml:space="preserve">   additional pickup </t>
  </si>
  <si>
    <t>Type of receptacle</t>
  </si>
  <si>
    <t>first pickup per month</t>
  </si>
  <si>
    <t>per month</t>
  </si>
  <si>
    <t>32-gallon can or unit</t>
  </si>
  <si>
    <t xml:space="preserve">  </t>
  </si>
  <si>
    <t>Customers electing not to recycle will be charged an additional $.75 per unit per month.</t>
  </si>
  <si>
    <t>Effective Date:</t>
  </si>
  <si>
    <t xml:space="preserve">   Revised Page No.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</si>
  <si>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</si>
  <si>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</si>
  <si>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</si>
  <si>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</si>
  <si>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</si>
  <si>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</si>
  <si>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</si>
  <si>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</si>
  <si>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</si>
  <si>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</si>
  <si>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</si>
  <si>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</si>
  <si>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</si>
  <si>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</si>
  <si>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</si>
  <si>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</si>
  <si>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</si>
  <si>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</si>
  <si>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</si>
  <si>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</si>
  <si>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</si>
  <si>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</si>
  <si>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</si>
  <si>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Lost Containers:*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</si>
  <si>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</si>
  <si>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</si>
  <si>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</si>
  <si>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</si>
  <si>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</si>
  <si>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</si>
  <si>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If a container is not ready and the driver must standby, the hourly rate in 15 minute</t>
  </si>
  <si>
    <t>increments shall apply.</t>
  </si>
  <si>
    <t>The commodity price adjustment will be adjusted annually using the deferred accounting method.</t>
  </si>
  <si>
    <t>Above rates include $3.71 per yard, per pick-up for recycling service.</t>
  </si>
  <si>
    <t>An additional charge of $.75 per unit will be assessed to all Multi Family complexes who elect not to recycle.</t>
  </si>
  <si>
    <t>Accessorial charges assessed (lids, unlocking, unlatching, etc.)</t>
  </si>
  <si>
    <t xml:space="preserve">$1.00 per pickup for unlatching, unlocking gates and/or containers 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</si>
  <si>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</si>
  <si>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</si>
  <si>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</si>
  <si>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  Revised Page No.</t>
  </si>
  <si>
    <t>Item 255 -- Container Service -- Dumped in Company's Vehicle</t>
  </si>
  <si>
    <t>Compacted Material with recycling (Customer-owned container)</t>
  </si>
  <si>
    <t>Compaction Ratio 2.25:1</t>
  </si>
  <si>
    <t>32 gal can</t>
  </si>
  <si>
    <t>Each Scheduled Pickup</t>
  </si>
  <si>
    <t>$</t>
  </si>
  <si>
    <t>Note1:</t>
  </si>
  <si>
    <t>An initial delivery charge of $39.10 will be assessed of customers request delivery of a compactor.</t>
  </si>
  <si>
    <t>A flat monthly charge, per container, for permanent regularly scheduled customers may be made if computed as</t>
  </si>
  <si>
    <t>described in Item 75.</t>
  </si>
  <si>
    <t>If a company employee disconnect/reconnect compactor a charge of $6.55 per haul will be assessed.</t>
  </si>
  <si>
    <t>Compaction Ratio 3:1</t>
  </si>
  <si>
    <t xml:space="preserve">  3 Yard</t>
  </si>
  <si>
    <t>____ Yard</t>
  </si>
  <si>
    <t xml:space="preserve">               Effective Date:</t>
  </si>
  <si>
    <t>Compaction Ratio 4:1</t>
  </si>
  <si>
    <t xml:space="preserve">                  Effective Date:</t>
  </si>
  <si>
    <t>Compaction Ratio 5:1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</si>
  <si>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</si>
  <si>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 xml:space="preserve"> 3rd    Revised Page No.  30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</si>
  <si>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</si>
  <si>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</si>
  <si>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</si>
  <si>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</si>
  <si>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</si>
  <si>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 xml:space="preserve">   Yard</t>
  </si>
  <si>
    <t>Number of Receptacles</t>
  </si>
  <si>
    <t>Frequency of pickup</t>
  </si>
  <si>
    <t>P</t>
  </si>
  <si>
    <t>Rent per day</t>
  </si>
  <si>
    <t>n/a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</si>
  <si>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</si>
  <si>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</si>
  <si>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</si>
  <si>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</si>
  <si>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</si>
  <si>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Permanent Service:  Service is defined as no less than scheduled or a minimum of every other week pickup.</t>
  </si>
  <si>
    <t>Note 4:</t>
  </si>
  <si>
    <t>A charge of $2.85 per residential living unit will be assessed to the owner/manager of a Multi-Family</t>
  </si>
  <si>
    <t>complex who are on irregular garbage service who do not elect to recycle.</t>
  </si>
  <si>
    <t>Revised Page No.</t>
  </si>
  <si>
    <t>Murrey's Disposal Co., Inc  G-9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</si>
  <si>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</si>
  <si>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</si>
  <si>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</si>
  <si>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</si>
  <si>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</si>
  <si>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</si>
  <si>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</si>
  <si>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</si>
  <si>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</si>
  <si>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</si>
  <si>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</si>
  <si>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</si>
  <si>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</si>
  <si>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</si>
  <si>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</si>
  <si>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Supplements in Effect</t>
  </si>
  <si>
    <t>Supplement No.</t>
  </si>
  <si>
    <t>Revision No.</t>
  </si>
  <si>
    <t>Special Fuel Surcharge</t>
  </si>
  <si>
    <t xml:space="preserve">        Effective Date:</t>
  </si>
  <si>
    <t xml:space="preserve">         Effective Date:</t>
  </si>
  <si>
    <t xml:space="preserve">            Effective Date:</t>
  </si>
  <si>
    <t>14th</t>
  </si>
  <si>
    <t>10th</t>
  </si>
  <si>
    <t>12th</t>
  </si>
  <si>
    <t>Customers receiving service will receive a commodity price adjustment of $4.81**(R) credit per month.  The commodity</t>
  </si>
  <si>
    <t xml:space="preserve">price adjustment of $4.81**(R) credit per month.  The commodity price adjustment will be adjusted </t>
  </si>
  <si>
    <t xml:space="preserve">                   Effective Date: March 1, 2013</t>
  </si>
  <si>
    <t>**NOTE:  The Commission authorized the company to file this page pursuant to Order 06 issued in Docket TG-111672. (C)</t>
  </si>
  <si>
    <t>price adjustment of $4.81**(R) credit per month.  The commodity price adjustment will be adjusted</t>
  </si>
  <si>
    <t>Customers receiving service will receive a commodity price adjustment of $2.08**(R) credit per yard per pick-up,</t>
  </si>
  <si>
    <t>Customers receiving service will receive a commodity price adjustment of $2.08**(R) credit per yard per pickup.</t>
  </si>
  <si>
    <t>Customers receiving service will receive a commodity price adjustment of $2.08**(R) credit per yard per pick-up.</t>
  </si>
  <si>
    <t>***</t>
  </si>
  <si>
    <t>price adjustment will be adjusted annually using the deferred accounting method.</t>
  </si>
  <si>
    <t>Recycling service rates on this page expire on: February 28, 2013</t>
  </si>
  <si>
    <t>45th</t>
  </si>
  <si>
    <t>Recycling rates on this page expire: February 28, 2013</t>
  </si>
  <si>
    <t xml:space="preserve">Recycling rates on this page expire: February 28, 2013 </t>
  </si>
  <si>
    <t>Recycling rates on this page expire on: February 28, 2013</t>
  </si>
  <si>
    <t xml:space="preserve">                Recycling rates on this page expire on: February 28, 2013</t>
  </si>
  <si>
    <t>©</t>
  </si>
  <si>
    <t>Recycling credit/debit (if applicable): Customers receiving service will receive a commodity 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</si>
</sst>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  <numFmt numFmtId="173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168" fontId="0" fillId="0" borderId="22" xfId="0" applyNumberFormat="1" applyFont="1" applyBorder="1" applyAlignment="1">
      <alignment/>
    </xf>
    <xf numFmtId="2" fontId="0" fillId="0" borderId="23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1" xfId="0" applyNumberFormat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22" fillId="0" borderId="21" xfId="0" applyFont="1" applyBorder="1" applyAlignment="1">
      <alignment/>
    </xf>
    <xf numFmtId="0" fontId="0" fillId="0" borderId="22" xfId="0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2" fillId="0" borderId="16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8" fontId="0" fillId="0" borderId="24" xfId="0" applyNumberFormat="1" applyBorder="1" applyAlignment="1">
      <alignment/>
    </xf>
    <xf numFmtId="168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0" fontId="21" fillId="0" borderId="21" xfId="0" applyFont="1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right"/>
    </xf>
    <xf numFmtId="167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8" fontId="0" fillId="0" borderId="22" xfId="0" applyNumberFormat="1" applyFont="1" applyBorder="1" applyAlignment="1">
      <alignment horizontal="center"/>
    </xf>
    <xf numFmtId="8" fontId="0" fillId="0" borderId="22" xfId="0" applyNumberFormat="1" applyBorder="1" applyAlignment="1">
      <alignment horizontal="left"/>
    </xf>
    <xf numFmtId="0" fontId="0" fillId="0" borderId="22" xfId="0" applyFill="1" applyBorder="1" applyAlignment="1">
      <alignment/>
    </xf>
    <xf numFmtId="168" fontId="0" fillId="0" borderId="22" xfId="0" applyNumberFormat="1" applyBorder="1" applyAlignment="1">
      <alignment horizontal="left"/>
    </xf>
    <xf numFmtId="0" fontId="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6" xfId="0" applyFon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22" xfId="0" applyFont="1" applyBorder="1" applyAlignment="1" quotePrefix="1">
      <alignment horizontal="left"/>
    </xf>
    <xf numFmtId="0" fontId="22" fillId="0" borderId="24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22" fillId="0" borderId="22" xfId="0" applyFont="1" applyBorder="1" applyAlignment="1">
      <alignment/>
    </xf>
    <xf numFmtId="4" fontId="0" fillId="20" borderId="0" xfId="0" applyNumberFormat="1" applyFill="1" applyBorder="1" applyAlignment="1">
      <alignment horizontal="right"/>
    </xf>
    <xf numFmtId="4" fontId="0" fillId="20" borderId="23" xfId="0" applyNumberFormat="1" applyFill="1" applyBorder="1" applyAlignment="1">
      <alignment horizontal="right"/>
    </xf>
    <xf numFmtId="0" fontId="0" fillId="20" borderId="23" xfId="0" applyFill="1" applyBorder="1" applyAlignment="1">
      <alignment/>
    </xf>
    <xf numFmtId="2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167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21" fillId="0" borderId="21" xfId="0" applyFont="1" applyBorder="1" applyAlignment="1">
      <alignment/>
    </xf>
    <xf numFmtId="0" fontId="0" fillId="0" borderId="22" xfId="0" applyBorder="1" applyAlignment="1" quotePrefix="1">
      <alignment horizontal="left" indent="1"/>
    </xf>
    <xf numFmtId="168" fontId="0" fillId="0" borderId="22" xfId="0" applyNumberFormat="1" applyFont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171" fontId="0" fillId="0" borderId="14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8" fontId="0" fillId="0" borderId="22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8" fontId="0" fillId="0" borderId="22" xfId="0" applyNumberFormat="1" applyBorder="1" applyAlignment="1">
      <alignment/>
    </xf>
    <xf numFmtId="168" fontId="0" fillId="0" borderId="23" xfId="0" applyNumberFormat="1" applyBorder="1" applyAlignment="1">
      <alignment horizontal="left"/>
    </xf>
    <xf numFmtId="0" fontId="0" fillId="20" borderId="13" xfId="0" applyFill="1" applyBorder="1" applyAlignment="1">
      <alignment horizontal="right"/>
    </xf>
    <xf numFmtId="0" fontId="0" fillId="20" borderId="16" xfId="0" applyFill="1" applyBorder="1" applyAlignment="1">
      <alignment/>
    </xf>
    <xf numFmtId="0" fontId="0" fillId="0" borderId="24" xfId="0" applyFont="1" applyBorder="1" applyAlignment="1">
      <alignment/>
    </xf>
    <xf numFmtId="0" fontId="22" fillId="0" borderId="22" xfId="0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 indent="1"/>
    </xf>
    <xf numFmtId="4" fontId="0" fillId="0" borderId="17" xfId="0" applyNumberFormat="1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left"/>
    </xf>
    <xf numFmtId="167" fontId="0" fillId="0" borderId="15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Dump%20Fee\M-A%20DF%20Incr%203-1-12\Filed\2111\Murrey's%20Tariff%20G-9%203-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-A%20Commodity%20CR\Commodity%20CR%2011\Filing%209-15-2011\Filed%202111\Murrey's%20Tariff%20G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-A%20Commodity%20CR\Commodity%20CR%2010\Filed%202111\Murrey's%20Tariff%2025,%2011-1-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 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1">
        <row r="4">
          <cell r="C4" t="str">
            <v>Murrey's Disposal Co., Inc  G-9</v>
          </cell>
        </row>
        <row r="52">
          <cell r="B52" t="str">
            <v>Irmgard R Wilcox</v>
          </cell>
        </row>
      </sheetData>
      <sheetData sheetId="3">
        <row r="4">
          <cell r="C4" t="str">
            <v>Murrey's Disposal Co., Inc  G-9</v>
          </cell>
        </row>
      </sheetData>
      <sheetData sheetId="5">
        <row r="4">
          <cell r="C4" t="str">
            <v>Murrey's Disposal Co., Inc  G-9</v>
          </cell>
        </row>
      </sheetData>
      <sheetData sheetId="15">
        <row r="4">
          <cell r="C4" t="str">
            <v>Murrey's Disposal Co., Inc  G-9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5, pg 25"/>
      <sheetName val="Item 105, pg 27"/>
      <sheetName val="Item 105, pg 28"/>
      <sheetName val="Item 105, pg 30"/>
      <sheetName val="Item 255, pg 46"/>
      <sheetName val="Item 255, pg 47"/>
      <sheetName val="Item 255, pg 48"/>
      <sheetName val="Item 255, pg 49"/>
    </sheetNames>
    <sheetDataSet>
      <sheetData sheetId="4">
        <row r="4">
          <cell r="D4" t="str">
            <v>Murrey's Disposal Co., Inc  G-9</v>
          </cell>
        </row>
        <row r="61">
          <cell r="B61" t="str">
            <v>Irmgard R Wilcox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5, pg 25"/>
      <sheetName val="Item 105, pg 27"/>
      <sheetName val="Item 105, pg 28"/>
      <sheetName val="Item 105, pg 30"/>
      <sheetName val="Item 255, pg 46"/>
      <sheetName val="Item 255, pg 47"/>
      <sheetName val="Item 255, pg 48"/>
      <sheetName val="Item 255, pg 49"/>
    </sheetNames>
    <sheetDataSet>
      <sheetData sheetId="0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G2" sqref="G2"/>
    </sheetView>
  </sheetViews>
  <sheetFormatPr defaultColWidth="9.140625" defaultRowHeight="12.75"/>
  <cols>
    <col min="1" max="1" width="10.421875" style="81" customWidth="1"/>
    <col min="2" max="2" width="18.00390625" style="81" bestFit="1" customWidth="1"/>
    <col min="3" max="3" width="10.421875" style="81" customWidth="1"/>
    <col min="4" max="4" width="6.7109375" style="81" customWidth="1"/>
    <col min="5" max="6" width="9.140625" style="81" customWidth="1"/>
    <col min="7" max="7" width="6.8515625" style="81" customWidth="1"/>
    <col min="8" max="9" width="9.140625" style="81" customWidth="1"/>
    <col min="10" max="10" width="13.140625" style="81" customWidth="1"/>
    <col min="11" max="16384" width="9.140625" style="81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25</v>
      </c>
      <c r="C2" s="84" t="s">
        <v>1</v>
      </c>
      <c r="D2" s="84"/>
      <c r="E2" s="84"/>
      <c r="F2" s="84"/>
      <c r="G2" s="186" t="s">
        <v>200</v>
      </c>
      <c r="H2" s="189" t="s">
        <v>162</v>
      </c>
      <c r="I2" s="189"/>
      <c r="J2" s="171">
        <v>1</v>
      </c>
    </row>
    <row r="3" spans="1:10" ht="12.75">
      <c r="A3" s="168"/>
      <c r="B3" s="84"/>
      <c r="C3" s="84"/>
      <c r="D3" s="84"/>
      <c r="E3" s="84"/>
      <c r="F3" s="84"/>
      <c r="G3" s="84"/>
      <c r="H3" s="84"/>
      <c r="I3" s="84"/>
      <c r="J3" s="172"/>
    </row>
    <row r="4" spans="1:10" ht="12.75">
      <c r="A4" s="168" t="s">
        <v>3</v>
      </c>
      <c r="B4" s="84"/>
      <c r="C4" s="10" t="s">
        <v>163</v>
      </c>
      <c r="D4" s="84"/>
      <c r="E4" s="84"/>
      <c r="F4" s="84"/>
      <c r="G4" s="84"/>
      <c r="H4" s="84"/>
      <c r="I4" s="84"/>
      <c r="J4" s="172"/>
    </row>
    <row r="5" spans="1:10" ht="12.75">
      <c r="A5" s="173" t="s">
        <v>4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ht="12.75">
      <c r="A6" s="168"/>
      <c r="B6" s="84"/>
      <c r="C6" s="84"/>
      <c r="D6" s="84"/>
      <c r="E6" s="84"/>
      <c r="F6" s="84"/>
      <c r="G6" s="84"/>
      <c r="H6" s="84"/>
      <c r="I6" s="84"/>
      <c r="J6" s="172"/>
    </row>
    <row r="7" spans="1:10" ht="12.75">
      <c r="A7" s="168"/>
      <c r="B7" s="84"/>
      <c r="C7" s="189" t="s">
        <v>164</v>
      </c>
      <c r="D7" s="189"/>
      <c r="E7" s="189"/>
      <c r="F7" s="189"/>
      <c r="G7" s="189"/>
      <c r="H7" s="189"/>
      <c r="I7" s="84"/>
      <c r="J7" s="172"/>
    </row>
    <row r="8" spans="1:10" ht="12.75">
      <c r="A8" s="168"/>
      <c r="B8" s="84" t="s">
        <v>165</v>
      </c>
      <c r="C8" s="84"/>
      <c r="D8" s="84"/>
      <c r="E8" s="84"/>
      <c r="F8" s="84"/>
      <c r="G8" s="84"/>
      <c r="H8" s="84"/>
      <c r="I8" s="84"/>
      <c r="J8" s="172"/>
    </row>
    <row r="9" spans="1:10" ht="12.75">
      <c r="A9" s="168"/>
      <c r="B9" s="84" t="s">
        <v>166</v>
      </c>
      <c r="C9" s="84"/>
      <c r="D9" s="84"/>
      <c r="E9" s="84"/>
      <c r="F9" s="84"/>
      <c r="G9" s="84"/>
      <c r="H9" s="84"/>
      <c r="I9" s="84"/>
      <c r="J9" s="172"/>
    </row>
    <row r="10" spans="1:10" ht="12.75">
      <c r="A10" s="168"/>
      <c r="B10" s="84" t="s">
        <v>167</v>
      </c>
      <c r="C10" s="84"/>
      <c r="D10" s="84"/>
      <c r="E10" s="84"/>
      <c r="F10" s="84"/>
      <c r="G10" s="84"/>
      <c r="H10" s="84"/>
      <c r="I10" s="84"/>
      <c r="J10" s="172"/>
    </row>
    <row r="11" spans="1:10" ht="12.75">
      <c r="A11" s="168"/>
      <c r="B11" s="176" t="s">
        <v>168</v>
      </c>
      <c r="C11" s="84"/>
      <c r="D11" s="84"/>
      <c r="E11" s="84"/>
      <c r="F11" s="84"/>
      <c r="G11" s="84"/>
      <c r="H11" s="84"/>
      <c r="I11" s="84"/>
      <c r="J11" s="172"/>
    </row>
    <row r="12" spans="1:10" ht="12.75">
      <c r="A12" s="168"/>
      <c r="B12" s="84"/>
      <c r="C12" s="84"/>
      <c r="D12" s="84"/>
      <c r="E12" s="84"/>
      <c r="F12" s="84"/>
      <c r="G12" s="84"/>
      <c r="H12" s="84"/>
      <c r="I12" s="84"/>
      <c r="J12" s="172"/>
    </row>
    <row r="13" spans="1:10" ht="12.75">
      <c r="A13" s="168"/>
      <c r="B13" s="177" t="s">
        <v>169</v>
      </c>
      <c r="C13" s="178" t="s">
        <v>170</v>
      </c>
      <c r="D13" s="84"/>
      <c r="E13" s="177" t="s">
        <v>169</v>
      </c>
      <c r="F13" s="178" t="s">
        <v>170</v>
      </c>
      <c r="G13" s="84"/>
      <c r="H13" s="177" t="s">
        <v>169</v>
      </c>
      <c r="I13" s="178" t="s">
        <v>170</v>
      </c>
      <c r="J13" s="172"/>
    </row>
    <row r="14" spans="1:10" ht="12.75">
      <c r="A14" s="168"/>
      <c r="B14" s="179" t="s">
        <v>171</v>
      </c>
      <c r="C14" s="180" t="s">
        <v>172</v>
      </c>
      <c r="D14" s="84"/>
      <c r="E14" s="179" t="s">
        <v>171</v>
      </c>
      <c r="F14" s="180" t="s">
        <v>172</v>
      </c>
      <c r="G14" s="84"/>
      <c r="H14" s="179" t="s">
        <v>171</v>
      </c>
      <c r="I14" s="180" t="s">
        <v>172</v>
      </c>
      <c r="J14" s="172"/>
    </row>
    <row r="15" spans="1:10" ht="12.75">
      <c r="A15" s="168"/>
      <c r="B15" s="181" t="s">
        <v>173</v>
      </c>
      <c r="C15" s="182">
        <v>0</v>
      </c>
      <c r="D15" s="84"/>
      <c r="E15" s="181">
        <v>24</v>
      </c>
      <c r="F15" s="182">
        <v>1</v>
      </c>
      <c r="G15" s="84"/>
      <c r="H15" s="181">
        <v>48</v>
      </c>
      <c r="I15" s="182">
        <v>12</v>
      </c>
      <c r="J15" s="172"/>
    </row>
    <row r="16" spans="1:10" ht="12.75">
      <c r="A16" s="168"/>
      <c r="B16" s="181" t="s">
        <v>174</v>
      </c>
      <c r="C16" s="183">
        <v>45</v>
      </c>
      <c r="D16" s="84"/>
      <c r="E16" s="181">
        <v>25</v>
      </c>
      <c r="F16" s="182">
        <v>14</v>
      </c>
      <c r="G16" s="84"/>
      <c r="H16" s="181">
        <v>49</v>
      </c>
      <c r="I16" s="182">
        <v>12</v>
      </c>
      <c r="J16" s="172"/>
    </row>
    <row r="17" spans="1:10" ht="12.75">
      <c r="A17" s="168"/>
      <c r="B17" s="181" t="s">
        <v>175</v>
      </c>
      <c r="C17" s="182">
        <v>1</v>
      </c>
      <c r="D17" s="84"/>
      <c r="E17" s="181">
        <v>26</v>
      </c>
      <c r="F17" s="182">
        <v>7</v>
      </c>
      <c r="G17" s="84"/>
      <c r="H17" s="181">
        <v>50</v>
      </c>
      <c r="I17" s="182">
        <v>2</v>
      </c>
      <c r="J17" s="172"/>
    </row>
    <row r="18" spans="1:10" ht="12.75">
      <c r="A18" s="168"/>
      <c r="B18" s="181" t="s">
        <v>176</v>
      </c>
      <c r="C18" s="182">
        <v>0</v>
      </c>
      <c r="D18" s="84"/>
      <c r="E18" s="181">
        <v>27</v>
      </c>
      <c r="F18" s="182">
        <v>14</v>
      </c>
      <c r="G18" s="84"/>
      <c r="H18" s="181">
        <v>51</v>
      </c>
      <c r="I18" s="182">
        <v>3</v>
      </c>
      <c r="J18" s="172"/>
    </row>
    <row r="19" spans="1:10" ht="12.75">
      <c r="A19" s="168"/>
      <c r="B19" s="181" t="s">
        <v>176</v>
      </c>
      <c r="C19" s="182">
        <v>0</v>
      </c>
      <c r="D19" s="84"/>
      <c r="E19" s="181">
        <v>28</v>
      </c>
      <c r="F19" s="182">
        <v>14</v>
      </c>
      <c r="G19" s="84"/>
      <c r="H19" s="181">
        <v>52</v>
      </c>
      <c r="I19" s="182">
        <v>2</v>
      </c>
      <c r="J19" s="172"/>
    </row>
    <row r="20" spans="1:10" ht="12.75">
      <c r="A20" s="168"/>
      <c r="B20" s="181" t="s">
        <v>177</v>
      </c>
      <c r="C20" s="183">
        <v>7</v>
      </c>
      <c r="D20" s="84"/>
      <c r="E20" s="181">
        <v>29</v>
      </c>
      <c r="F20" s="182">
        <v>0</v>
      </c>
      <c r="G20" s="84"/>
      <c r="H20" s="181">
        <v>53</v>
      </c>
      <c r="I20" s="182">
        <v>2</v>
      </c>
      <c r="J20" s="172"/>
    </row>
    <row r="21" spans="1:10" ht="12.75">
      <c r="A21" s="168"/>
      <c r="B21" s="181" t="s">
        <v>178</v>
      </c>
      <c r="C21" s="182">
        <v>0</v>
      </c>
      <c r="D21" s="84"/>
      <c r="E21" s="181">
        <v>30</v>
      </c>
      <c r="F21" s="182">
        <v>10</v>
      </c>
      <c r="G21" s="84"/>
      <c r="H21" s="181">
        <v>54</v>
      </c>
      <c r="I21" s="182">
        <v>2</v>
      </c>
      <c r="J21" s="172"/>
    </row>
    <row r="22" spans="1:10" ht="12.75">
      <c r="A22" s="168"/>
      <c r="B22" s="181">
        <v>6</v>
      </c>
      <c r="C22" s="182">
        <v>0</v>
      </c>
      <c r="D22" s="84"/>
      <c r="E22" s="181">
        <v>31</v>
      </c>
      <c r="F22" s="182">
        <v>1</v>
      </c>
      <c r="G22" s="84"/>
      <c r="H22" s="181">
        <v>55</v>
      </c>
      <c r="I22" s="182">
        <v>0</v>
      </c>
      <c r="J22" s="172"/>
    </row>
    <row r="23" spans="1:10" ht="12.75">
      <c r="A23" s="168"/>
      <c r="B23" s="181">
        <v>7</v>
      </c>
      <c r="C23" s="182">
        <v>0</v>
      </c>
      <c r="D23" s="84"/>
      <c r="E23" s="181">
        <v>32</v>
      </c>
      <c r="F23" s="182">
        <v>7</v>
      </c>
      <c r="G23" s="84"/>
      <c r="H23" s="181" t="s">
        <v>1</v>
      </c>
      <c r="I23" s="182" t="s">
        <v>1</v>
      </c>
      <c r="J23" s="172"/>
    </row>
    <row r="24" spans="1:10" ht="12.75">
      <c r="A24" s="168"/>
      <c r="B24" s="181">
        <v>8</v>
      </c>
      <c r="C24" s="182">
        <v>0</v>
      </c>
      <c r="D24" s="84"/>
      <c r="E24" s="181">
        <v>33</v>
      </c>
      <c r="F24" s="182">
        <v>2</v>
      </c>
      <c r="G24" s="84"/>
      <c r="H24" s="181" t="s">
        <v>1</v>
      </c>
      <c r="I24" s="182" t="s">
        <v>1</v>
      </c>
      <c r="J24" s="172"/>
    </row>
    <row r="25" spans="1:10" ht="12.75">
      <c r="A25" s="168"/>
      <c r="B25" s="181">
        <v>9</v>
      </c>
      <c r="C25" s="182">
        <v>0</v>
      </c>
      <c r="D25" s="84"/>
      <c r="E25" s="181">
        <v>34</v>
      </c>
      <c r="F25" s="182">
        <v>0</v>
      </c>
      <c r="G25" s="84"/>
      <c r="H25" s="181" t="s">
        <v>1</v>
      </c>
      <c r="I25" s="182" t="s">
        <v>1</v>
      </c>
      <c r="J25" s="172"/>
    </row>
    <row r="26" spans="1:10" ht="12.75">
      <c r="A26" s="168"/>
      <c r="B26" s="181">
        <v>10</v>
      </c>
      <c r="C26" s="182">
        <v>0</v>
      </c>
      <c r="D26" s="84"/>
      <c r="E26" s="181">
        <v>35</v>
      </c>
      <c r="F26" s="182">
        <v>1</v>
      </c>
      <c r="G26" s="84"/>
      <c r="H26" s="181" t="s">
        <v>1</v>
      </c>
      <c r="I26" s="182" t="s">
        <v>1</v>
      </c>
      <c r="J26" s="172"/>
    </row>
    <row r="27" spans="1:10" ht="12.75">
      <c r="A27" s="168"/>
      <c r="B27" s="181">
        <v>11</v>
      </c>
      <c r="C27" s="182">
        <v>0</v>
      </c>
      <c r="D27" s="84"/>
      <c r="E27" s="181">
        <v>36</v>
      </c>
      <c r="F27" s="182">
        <v>2</v>
      </c>
      <c r="G27" s="84"/>
      <c r="H27" s="181" t="s">
        <v>1</v>
      </c>
      <c r="I27" s="182" t="s">
        <v>1</v>
      </c>
      <c r="J27" s="172"/>
    </row>
    <row r="28" spans="1:10" ht="12.75">
      <c r="A28" s="168"/>
      <c r="B28" s="181">
        <v>12</v>
      </c>
      <c r="C28" s="182">
        <v>0</v>
      </c>
      <c r="D28" s="84"/>
      <c r="E28" s="181">
        <v>37</v>
      </c>
      <c r="F28" s="182">
        <v>2</v>
      </c>
      <c r="G28" s="84"/>
      <c r="H28" s="181" t="s">
        <v>1</v>
      </c>
      <c r="I28" s="182" t="s">
        <v>1</v>
      </c>
      <c r="J28" s="172"/>
    </row>
    <row r="29" spans="1:10" ht="12.75">
      <c r="A29" s="168"/>
      <c r="B29" s="181">
        <v>13</v>
      </c>
      <c r="C29" s="182">
        <v>0</v>
      </c>
      <c r="D29" s="84"/>
      <c r="E29" s="181">
        <v>38</v>
      </c>
      <c r="F29" s="182">
        <v>7</v>
      </c>
      <c r="G29" s="84"/>
      <c r="H29" s="181" t="s">
        <v>1</v>
      </c>
      <c r="I29" s="182" t="s">
        <v>1</v>
      </c>
      <c r="J29" s="172"/>
    </row>
    <row r="30" spans="1:10" ht="12.75">
      <c r="A30" s="168"/>
      <c r="B30" s="181">
        <v>14</v>
      </c>
      <c r="C30" s="182">
        <v>0</v>
      </c>
      <c r="D30" s="84"/>
      <c r="E30" s="181">
        <v>39</v>
      </c>
      <c r="F30" s="182">
        <v>7</v>
      </c>
      <c r="G30" s="84"/>
      <c r="H30" s="181" t="s">
        <v>1</v>
      </c>
      <c r="I30" s="182" t="s">
        <v>1</v>
      </c>
      <c r="J30" s="172"/>
    </row>
    <row r="31" spans="1:10" ht="12.75">
      <c r="A31" s="168"/>
      <c r="B31" s="181">
        <v>15</v>
      </c>
      <c r="C31" s="182">
        <v>3</v>
      </c>
      <c r="D31" s="84"/>
      <c r="E31" s="181">
        <v>40</v>
      </c>
      <c r="F31" s="182">
        <v>7</v>
      </c>
      <c r="G31" s="84"/>
      <c r="H31" s="181"/>
      <c r="I31" s="181"/>
      <c r="J31" s="172"/>
    </row>
    <row r="32" spans="1:10" ht="12.75">
      <c r="A32" s="168"/>
      <c r="B32" s="181">
        <v>16</v>
      </c>
      <c r="C32" s="182">
        <v>7</v>
      </c>
      <c r="D32" s="84"/>
      <c r="E32" s="181">
        <v>41</v>
      </c>
      <c r="F32" s="182">
        <v>0</v>
      </c>
      <c r="G32" s="84"/>
      <c r="H32" s="181"/>
      <c r="I32" s="181"/>
      <c r="J32" s="172"/>
    </row>
    <row r="33" spans="1:10" ht="12.75">
      <c r="A33" s="168"/>
      <c r="B33" s="181">
        <v>17</v>
      </c>
      <c r="C33" s="182">
        <v>2</v>
      </c>
      <c r="D33" s="84"/>
      <c r="E33" s="181">
        <v>42</v>
      </c>
      <c r="F33" s="182">
        <v>7</v>
      </c>
      <c r="G33" s="84"/>
      <c r="H33" s="181"/>
      <c r="I33" s="181"/>
      <c r="J33" s="172"/>
    </row>
    <row r="34" spans="1:10" ht="12.75">
      <c r="A34" s="168"/>
      <c r="B34" s="181">
        <v>18</v>
      </c>
      <c r="C34" s="182">
        <v>0</v>
      </c>
      <c r="D34" s="84"/>
      <c r="E34" s="181">
        <v>43</v>
      </c>
      <c r="F34" s="182">
        <v>7</v>
      </c>
      <c r="G34" s="84"/>
      <c r="H34" s="181"/>
      <c r="I34" s="181"/>
      <c r="J34" s="172"/>
    </row>
    <row r="35" spans="1:10" ht="12.75">
      <c r="A35" s="168"/>
      <c r="B35" s="181">
        <v>19</v>
      </c>
      <c r="C35" s="182">
        <v>2</v>
      </c>
      <c r="D35" s="84"/>
      <c r="E35" s="181">
        <v>44</v>
      </c>
      <c r="F35" s="182">
        <v>7</v>
      </c>
      <c r="G35" s="84"/>
      <c r="H35" s="181"/>
      <c r="I35" s="181"/>
      <c r="J35" s="172"/>
    </row>
    <row r="36" spans="1:10" ht="12.75">
      <c r="A36" s="168"/>
      <c r="B36" s="181">
        <v>20</v>
      </c>
      <c r="C36" s="182">
        <v>1</v>
      </c>
      <c r="D36" s="84"/>
      <c r="E36" s="181">
        <v>45</v>
      </c>
      <c r="F36" s="182">
        <v>7</v>
      </c>
      <c r="G36" s="84"/>
      <c r="H36" s="181"/>
      <c r="I36" s="181"/>
      <c r="J36" s="172"/>
    </row>
    <row r="37" spans="1:10" ht="12.75">
      <c r="A37" s="168"/>
      <c r="B37" s="181">
        <v>21</v>
      </c>
      <c r="C37" s="182">
        <v>14</v>
      </c>
      <c r="D37" s="84"/>
      <c r="E37" s="181">
        <v>46</v>
      </c>
      <c r="F37" s="182">
        <v>12</v>
      </c>
      <c r="G37" s="84"/>
      <c r="H37" s="181"/>
      <c r="I37" s="181"/>
      <c r="J37" s="172"/>
    </row>
    <row r="38" spans="1:10" ht="12.75">
      <c r="A38" s="168"/>
      <c r="B38" s="181">
        <v>22</v>
      </c>
      <c r="C38" s="182">
        <v>7</v>
      </c>
      <c r="D38" s="84"/>
      <c r="E38" s="181">
        <v>47</v>
      </c>
      <c r="F38" s="182">
        <v>12</v>
      </c>
      <c r="G38" s="84"/>
      <c r="H38" s="181"/>
      <c r="I38" s="181"/>
      <c r="J38" s="172"/>
    </row>
    <row r="39" spans="1:10" ht="12.75">
      <c r="A39" s="168"/>
      <c r="B39" s="181">
        <v>23</v>
      </c>
      <c r="C39" s="182">
        <v>1</v>
      </c>
      <c r="D39" s="84"/>
      <c r="E39" s="181"/>
      <c r="F39" s="181"/>
      <c r="G39" s="84"/>
      <c r="H39" s="181"/>
      <c r="I39" s="181"/>
      <c r="J39" s="172"/>
    </row>
    <row r="40" spans="1:10" ht="12.75">
      <c r="A40" s="168"/>
      <c r="B40" s="181"/>
      <c r="C40" s="181"/>
      <c r="D40" s="84"/>
      <c r="E40" s="181"/>
      <c r="F40" s="181"/>
      <c r="G40" s="84"/>
      <c r="H40" s="181"/>
      <c r="I40" s="181"/>
      <c r="J40" s="172"/>
    </row>
    <row r="41" spans="1:10" ht="12.75">
      <c r="A41" s="168"/>
      <c r="B41" s="181"/>
      <c r="C41" s="181"/>
      <c r="D41" s="84"/>
      <c r="E41" s="181"/>
      <c r="F41" s="181"/>
      <c r="G41" s="84"/>
      <c r="H41" s="84"/>
      <c r="I41" s="84"/>
      <c r="J41" s="172"/>
    </row>
    <row r="42" spans="1:10" ht="12.75">
      <c r="A42" s="168"/>
      <c r="B42" s="84"/>
      <c r="C42" s="84"/>
      <c r="D42" s="84"/>
      <c r="E42" s="84"/>
      <c r="F42" s="84"/>
      <c r="G42" s="84"/>
      <c r="H42" s="84"/>
      <c r="I42" s="84"/>
      <c r="J42" s="172"/>
    </row>
    <row r="43" spans="1:10" ht="12.75">
      <c r="A43" s="168"/>
      <c r="B43" s="84"/>
      <c r="C43" s="84"/>
      <c r="D43" s="84"/>
      <c r="E43" s="84"/>
      <c r="F43" s="84"/>
      <c r="G43" s="84"/>
      <c r="H43" s="84"/>
      <c r="I43" s="84"/>
      <c r="J43" s="172"/>
    </row>
    <row r="44" spans="1:10" ht="12.75">
      <c r="A44" s="168"/>
      <c r="B44" s="84"/>
      <c r="C44" s="84"/>
      <c r="D44" s="193" t="s">
        <v>179</v>
      </c>
      <c r="E44" s="193"/>
      <c r="F44" s="193"/>
      <c r="G44" s="193"/>
      <c r="H44" s="84"/>
      <c r="I44" s="84"/>
      <c r="J44" s="172"/>
    </row>
    <row r="45" spans="1:10" ht="12.75">
      <c r="A45" s="168"/>
      <c r="B45" s="84"/>
      <c r="C45" s="84"/>
      <c r="D45" s="84"/>
      <c r="E45" s="84"/>
      <c r="F45" s="84"/>
      <c r="G45" s="84"/>
      <c r="H45" s="84"/>
      <c r="I45" s="84"/>
      <c r="J45" s="172"/>
    </row>
    <row r="46" spans="1:10" ht="12.75">
      <c r="A46" s="168"/>
      <c r="B46" s="84" t="s">
        <v>1</v>
      </c>
      <c r="C46" s="84"/>
      <c r="D46" s="84"/>
      <c r="E46" s="84"/>
      <c r="F46" s="10" t="s">
        <v>180</v>
      </c>
      <c r="G46" s="84"/>
      <c r="H46" s="10" t="s">
        <v>181</v>
      </c>
      <c r="I46" s="84"/>
      <c r="J46" s="172"/>
    </row>
    <row r="47" spans="1:10" ht="12.75">
      <c r="A47" s="168"/>
      <c r="B47" s="84" t="s">
        <v>1</v>
      </c>
      <c r="C47" s="84" t="s">
        <v>182</v>
      </c>
      <c r="D47" s="84"/>
      <c r="E47" s="84"/>
      <c r="F47" s="170">
        <v>24</v>
      </c>
      <c r="G47" s="84" t="s">
        <v>1</v>
      </c>
      <c r="H47" s="170"/>
      <c r="I47" s="84"/>
      <c r="J47" s="172"/>
    </row>
    <row r="48" spans="1:10" ht="12.75">
      <c r="A48" s="168"/>
      <c r="B48" s="84" t="s">
        <v>1</v>
      </c>
      <c r="C48" s="84"/>
      <c r="D48" s="84"/>
      <c r="E48" s="84"/>
      <c r="F48" s="170"/>
      <c r="G48" s="84"/>
      <c r="H48" s="84"/>
      <c r="I48" s="84"/>
      <c r="J48" s="172"/>
    </row>
    <row r="49" spans="1:10" ht="12.75">
      <c r="A49" s="168"/>
      <c r="B49" s="84"/>
      <c r="C49" s="84"/>
      <c r="D49" s="84"/>
      <c r="E49" s="84"/>
      <c r="F49" s="170"/>
      <c r="G49" s="84"/>
      <c r="H49" s="84"/>
      <c r="I49" s="84"/>
      <c r="J49" s="172"/>
    </row>
    <row r="50" spans="1:10" ht="12.75">
      <c r="A50" s="168"/>
      <c r="B50" s="84"/>
      <c r="C50" s="84"/>
      <c r="D50" s="84"/>
      <c r="E50" s="84"/>
      <c r="F50" s="84"/>
      <c r="G50" s="84"/>
      <c r="H50" s="84"/>
      <c r="I50" s="84"/>
      <c r="J50" s="172"/>
    </row>
    <row r="51" spans="1:10" ht="12.75">
      <c r="A51" s="168"/>
      <c r="B51" s="84"/>
      <c r="C51" s="84"/>
      <c r="D51" s="84"/>
      <c r="E51" s="84"/>
      <c r="F51" s="84"/>
      <c r="G51" s="84"/>
      <c r="H51" s="84"/>
      <c r="I51" s="84"/>
      <c r="J51" s="172"/>
    </row>
    <row r="52" spans="1:10" ht="12.75">
      <c r="A52" s="173"/>
      <c r="B52" s="174"/>
      <c r="C52" s="174"/>
      <c r="D52" s="174"/>
      <c r="E52" s="174"/>
      <c r="F52" s="174"/>
      <c r="G52" s="174"/>
      <c r="H52" s="174"/>
      <c r="I52" s="174"/>
      <c r="J52" s="175"/>
    </row>
    <row r="53" spans="1:10" ht="12.75">
      <c r="A53" s="168" t="s">
        <v>49</v>
      </c>
      <c r="B53" s="84" t="s">
        <v>65</v>
      </c>
      <c r="C53" s="84"/>
      <c r="D53" s="84"/>
      <c r="E53" s="84"/>
      <c r="F53" s="84"/>
      <c r="G53" s="84"/>
      <c r="H53" s="84"/>
      <c r="I53" s="84"/>
      <c r="J53" s="172"/>
    </row>
    <row r="54" spans="1:10" ht="12.75">
      <c r="A54" s="168"/>
      <c r="B54" s="84"/>
      <c r="C54" s="84"/>
      <c r="D54" s="84"/>
      <c r="E54" s="84"/>
      <c r="F54" s="84"/>
      <c r="G54" s="84"/>
      <c r="H54" s="84"/>
      <c r="I54" s="84"/>
      <c r="J54" s="172"/>
    </row>
    <row r="55" spans="1:10" ht="12.75">
      <c r="A55" s="173" t="s">
        <v>50</v>
      </c>
      <c r="B55" s="184">
        <v>41281</v>
      </c>
      <c r="C55" s="174"/>
      <c r="D55" s="174"/>
      <c r="E55" s="174"/>
      <c r="F55" s="174"/>
      <c r="G55" s="174"/>
      <c r="H55" s="174" t="s">
        <v>183</v>
      </c>
      <c r="I55" s="174"/>
      <c r="J55" s="185">
        <v>41334</v>
      </c>
    </row>
    <row r="56" spans="1:10" ht="12.75">
      <c r="A56" s="190" t="s">
        <v>51</v>
      </c>
      <c r="B56" s="191"/>
      <c r="C56" s="191"/>
      <c r="D56" s="191"/>
      <c r="E56" s="191"/>
      <c r="F56" s="191"/>
      <c r="G56" s="191"/>
      <c r="H56" s="191"/>
      <c r="I56" s="191"/>
      <c r="J56" s="192"/>
    </row>
    <row r="57" spans="1:10" ht="12.75">
      <c r="A57" s="168"/>
      <c r="B57" s="84"/>
      <c r="C57" s="84"/>
      <c r="D57" s="84"/>
      <c r="E57" s="84"/>
      <c r="F57" s="84"/>
      <c r="G57" s="84"/>
      <c r="H57" s="84"/>
      <c r="I57" s="84"/>
      <c r="J57" s="172"/>
    </row>
    <row r="58" spans="1:10" ht="12.75">
      <c r="A58" s="168" t="s">
        <v>52</v>
      </c>
      <c r="B58" s="84"/>
      <c r="C58" s="84"/>
      <c r="D58" s="84"/>
      <c r="E58" s="84"/>
      <c r="F58" s="84"/>
      <c r="G58" s="84"/>
      <c r="H58" s="84"/>
      <c r="I58" s="84"/>
      <c r="J58" s="172"/>
    </row>
    <row r="59" spans="1:10" ht="12.75">
      <c r="A59" s="173"/>
      <c r="B59" s="174"/>
      <c r="C59" s="174"/>
      <c r="D59" s="174"/>
      <c r="E59" s="174"/>
      <c r="F59" s="174"/>
      <c r="G59" s="174"/>
      <c r="H59" s="174"/>
      <c r="I59" s="174"/>
      <c r="J59" s="175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26">
      <selection activeCell="E46" sqref="E46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6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0</v>
      </c>
      <c r="B2" s="5">
        <v>25</v>
      </c>
      <c r="C2" s="6"/>
      <c r="D2" s="6"/>
      <c r="E2" s="6"/>
      <c r="F2" s="6"/>
      <c r="G2" s="5" t="s">
        <v>188</v>
      </c>
      <c r="H2" s="203" t="s">
        <v>66</v>
      </c>
      <c r="I2" s="203"/>
      <c r="J2" s="203"/>
      <c r="K2" s="8">
        <v>49</v>
      </c>
    </row>
    <row r="3" spans="1:11" ht="12.75">
      <c r="A3" s="4"/>
      <c r="B3" s="6"/>
      <c r="C3" s="6"/>
      <c r="D3" s="6"/>
      <c r="E3" s="6"/>
      <c r="F3" s="6"/>
      <c r="G3" s="6"/>
      <c r="H3" s="6"/>
      <c r="I3" s="6"/>
      <c r="J3" s="6"/>
      <c r="K3" s="9"/>
    </row>
    <row r="4" spans="1:11" ht="12.75">
      <c r="A4" s="4" t="s">
        <v>3</v>
      </c>
      <c r="B4" s="6"/>
      <c r="C4" s="10" t="str">
        <f>'Item 255, pg 48'!C4</f>
        <v>Murrey's Disposal Co., Inc  G-9</v>
      </c>
      <c r="D4" s="6"/>
      <c r="E4" s="6"/>
      <c r="F4" s="6"/>
      <c r="G4" s="6"/>
      <c r="H4" s="6"/>
      <c r="I4" s="6"/>
      <c r="J4" s="6"/>
      <c r="K4" s="9"/>
    </row>
    <row r="5" spans="1:11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2.75">
      <c r="A6" s="4"/>
      <c r="B6" s="6"/>
      <c r="C6" s="6"/>
      <c r="D6" s="6"/>
      <c r="E6" s="6"/>
      <c r="F6" s="6"/>
      <c r="G6" s="6"/>
      <c r="H6" s="6"/>
      <c r="I6" s="6"/>
      <c r="J6" s="6"/>
      <c r="K6" s="9"/>
    </row>
    <row r="7" spans="1:11" ht="12.75">
      <c r="A7" s="214" t="s">
        <v>122</v>
      </c>
      <c r="B7" s="202"/>
      <c r="C7" s="202"/>
      <c r="D7" s="202"/>
      <c r="E7" s="202"/>
      <c r="F7" s="202"/>
      <c r="G7" s="202"/>
      <c r="H7" s="202"/>
      <c r="I7" s="202"/>
      <c r="J7" s="202"/>
      <c r="K7" s="210"/>
    </row>
    <row r="8" spans="1:11" ht="12.75">
      <c r="A8" s="215" t="s">
        <v>123</v>
      </c>
      <c r="B8" s="203"/>
      <c r="C8" s="203"/>
      <c r="D8" s="203"/>
      <c r="E8" s="203"/>
      <c r="F8" s="203"/>
      <c r="G8" s="203"/>
      <c r="H8" s="203"/>
      <c r="I8" s="203"/>
      <c r="J8" s="203"/>
      <c r="K8" s="212"/>
    </row>
    <row r="9" spans="1:11" ht="12.75">
      <c r="A9" s="211" t="s">
        <v>83</v>
      </c>
      <c r="B9" s="203"/>
      <c r="C9" s="203"/>
      <c r="D9" s="203"/>
      <c r="E9" s="203"/>
      <c r="F9" s="203"/>
      <c r="G9" s="203"/>
      <c r="H9" s="203"/>
      <c r="I9" s="203"/>
      <c r="J9" s="203"/>
      <c r="K9" s="212"/>
    </row>
    <row r="10" spans="1:11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9"/>
    </row>
    <row r="11" spans="1:11" ht="12.75">
      <c r="A11" s="4" t="s">
        <v>84</v>
      </c>
      <c r="B11" s="19"/>
      <c r="C11" s="6"/>
      <c r="D11" s="6"/>
      <c r="E11" s="6"/>
      <c r="F11" s="6"/>
      <c r="G11" s="6"/>
      <c r="H11" s="6"/>
      <c r="I11" s="6"/>
      <c r="J11" s="6"/>
      <c r="K11" s="9"/>
    </row>
    <row r="12" spans="1:11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9"/>
    </row>
    <row r="13" spans="1:11" ht="12.75">
      <c r="A13" s="4" t="s">
        <v>139</v>
      </c>
      <c r="B13" s="22"/>
      <c r="C13" s="7"/>
      <c r="D13" s="188" t="s">
        <v>85</v>
      </c>
      <c r="E13" s="208"/>
      <c r="F13" s="208"/>
      <c r="G13" s="207"/>
      <c r="H13" s="208"/>
      <c r="I13" s="207"/>
      <c r="J13" s="208"/>
      <c r="K13" s="213"/>
    </row>
    <row r="14" spans="1:11" ht="12.75">
      <c r="A14" s="104" t="s">
        <v>86</v>
      </c>
      <c r="B14" s="105"/>
      <c r="C14" s="106"/>
      <c r="D14" s="127" t="s">
        <v>125</v>
      </c>
      <c r="E14" s="36" t="s">
        <v>89</v>
      </c>
      <c r="F14" s="55" t="s">
        <v>90</v>
      </c>
      <c r="G14" s="53"/>
      <c r="H14" s="108" t="s">
        <v>91</v>
      </c>
      <c r="I14" s="53"/>
      <c r="J14" s="53" t="s">
        <v>135</v>
      </c>
      <c r="K14" s="36" t="s">
        <v>135</v>
      </c>
    </row>
    <row r="15" spans="1:11" ht="12.75">
      <c r="A15" s="128" t="s">
        <v>126</v>
      </c>
      <c r="B15" s="108"/>
      <c r="C15" s="53"/>
      <c r="D15" s="36" t="s">
        <v>127</v>
      </c>
      <c r="E15" s="36" t="s">
        <v>127</v>
      </c>
      <c r="F15" s="129">
        <v>298.4</v>
      </c>
      <c r="G15" s="148"/>
      <c r="H15" s="131">
        <v>432.61</v>
      </c>
      <c r="I15" s="148"/>
      <c r="J15" s="53" t="s">
        <v>127</v>
      </c>
      <c r="K15" s="36" t="s">
        <v>127</v>
      </c>
    </row>
    <row r="16" spans="1:11" ht="12.75">
      <c r="A16" s="112" t="s">
        <v>96</v>
      </c>
      <c r="B16" s="113"/>
      <c r="C16" s="80"/>
      <c r="D16" s="36" t="s">
        <v>127</v>
      </c>
      <c r="E16" s="36" t="s">
        <v>127</v>
      </c>
      <c r="F16" s="132">
        <f>+F15+6</f>
        <v>304.4</v>
      </c>
      <c r="G16" s="148"/>
      <c r="H16" s="131">
        <f>+H15+6</f>
        <v>438.61</v>
      </c>
      <c r="I16" s="148"/>
      <c r="J16" s="53" t="s">
        <v>127</v>
      </c>
      <c r="K16" s="36" t="s">
        <v>127</v>
      </c>
    </row>
    <row r="17" spans="1:11" ht="12.75">
      <c r="A17" s="114" t="s">
        <v>99</v>
      </c>
      <c r="B17" s="108"/>
      <c r="C17" s="53"/>
      <c r="D17" s="134"/>
      <c r="E17" s="134"/>
      <c r="F17" s="135"/>
      <c r="G17" s="117"/>
      <c r="H17" s="135"/>
      <c r="I17" s="117"/>
      <c r="J17" s="134"/>
      <c r="K17" s="150"/>
    </row>
    <row r="18" spans="1:11" ht="12.75">
      <c r="A18" s="107" t="s">
        <v>101</v>
      </c>
      <c r="B18" s="108"/>
      <c r="C18" s="53"/>
      <c r="D18" s="36" t="s">
        <v>127</v>
      </c>
      <c r="E18" s="36" t="s">
        <v>127</v>
      </c>
      <c r="F18" s="132">
        <f>+F16</f>
        <v>304.4</v>
      </c>
      <c r="G18" s="148"/>
      <c r="H18" s="131">
        <f>+H16</f>
        <v>438.61</v>
      </c>
      <c r="I18" s="148"/>
      <c r="J18" s="53" t="s">
        <v>127</v>
      </c>
      <c r="K18" s="36" t="s">
        <v>127</v>
      </c>
    </row>
    <row r="19" spans="1:11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9"/>
    </row>
    <row r="20" spans="1:11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9"/>
    </row>
    <row r="21" spans="1:11" ht="12.75">
      <c r="A21" s="138"/>
      <c r="B21" s="6"/>
      <c r="C21" s="6"/>
      <c r="D21" s="6"/>
      <c r="E21" s="6"/>
      <c r="F21" s="6"/>
      <c r="G21" s="6"/>
      <c r="H21" s="6"/>
      <c r="I21" s="6"/>
      <c r="J21" s="6"/>
      <c r="K21" s="9"/>
    </row>
    <row r="22" spans="1:11" ht="12.75">
      <c r="A22" s="138"/>
      <c r="B22" s="6"/>
      <c r="C22" s="6"/>
      <c r="D22" s="6"/>
      <c r="E22" s="6"/>
      <c r="F22" s="6"/>
      <c r="G22" s="6"/>
      <c r="H22" s="6"/>
      <c r="I22" s="6"/>
      <c r="J22" s="6"/>
      <c r="K22" s="9"/>
    </row>
    <row r="23" spans="1:11" ht="12.75">
      <c r="A23" s="17" t="s">
        <v>128</v>
      </c>
      <c r="B23" s="87" t="s">
        <v>105</v>
      </c>
      <c r="C23" s="6"/>
      <c r="D23" s="6"/>
      <c r="E23" s="6"/>
      <c r="F23" s="6"/>
      <c r="G23" s="6"/>
      <c r="H23" s="6"/>
      <c r="I23" s="6"/>
      <c r="J23" s="6"/>
      <c r="K23" s="9"/>
    </row>
    <row r="24" spans="1:11" ht="12.75">
      <c r="A24" s="17"/>
      <c r="B24" s="87" t="s">
        <v>106</v>
      </c>
      <c r="C24" s="6"/>
      <c r="D24" s="6"/>
      <c r="E24" s="6"/>
      <c r="F24" s="6"/>
      <c r="G24" s="6"/>
      <c r="H24" s="6"/>
      <c r="I24" s="6"/>
      <c r="J24" s="6"/>
      <c r="K24" s="9"/>
    </row>
    <row r="25" spans="1:11" ht="12.75">
      <c r="A25" s="17"/>
      <c r="B25" s="87" t="s">
        <v>107</v>
      </c>
      <c r="C25" s="6"/>
      <c r="D25" s="6"/>
      <c r="E25" s="6"/>
      <c r="F25" s="6"/>
      <c r="G25" s="6"/>
      <c r="H25" s="6"/>
      <c r="I25" s="6"/>
      <c r="J25" s="6"/>
      <c r="K25" s="9"/>
    </row>
    <row r="26" spans="1:11" ht="12.75">
      <c r="A26" s="17"/>
      <c r="B26" s="87" t="s">
        <v>108</v>
      </c>
      <c r="C26" s="6"/>
      <c r="D26" s="6"/>
      <c r="E26" s="6"/>
      <c r="F26" s="6"/>
      <c r="G26" s="6"/>
      <c r="H26" s="6"/>
      <c r="I26" s="6"/>
      <c r="J26" s="6"/>
      <c r="K26" s="9"/>
    </row>
    <row r="27" spans="1:11" ht="12.75">
      <c r="A27" s="17"/>
      <c r="B27" s="87"/>
      <c r="C27" s="6"/>
      <c r="D27" s="6"/>
      <c r="E27" s="6"/>
      <c r="F27" s="6"/>
      <c r="G27" s="6"/>
      <c r="H27" s="6"/>
      <c r="I27" s="6"/>
      <c r="J27" s="6"/>
      <c r="K27" s="9"/>
    </row>
    <row r="28" spans="1:11" ht="12.75">
      <c r="A28" s="17"/>
      <c r="B28" s="87"/>
      <c r="C28" s="6"/>
      <c r="D28" s="6"/>
      <c r="E28" s="6"/>
      <c r="F28" s="6"/>
      <c r="G28" s="6"/>
      <c r="H28" s="6"/>
      <c r="I28" s="6"/>
      <c r="J28" s="6"/>
      <c r="K28" s="9"/>
    </row>
    <row r="29" spans="1:11" ht="12.75">
      <c r="A29" s="17" t="s">
        <v>116</v>
      </c>
      <c r="B29" s="87"/>
      <c r="C29" s="6"/>
      <c r="D29" s="6"/>
      <c r="E29" s="6"/>
      <c r="F29" s="6"/>
      <c r="G29" s="6"/>
      <c r="H29" s="6"/>
      <c r="I29" s="6"/>
      <c r="J29" s="6"/>
      <c r="K29" s="9"/>
    </row>
    <row r="30" spans="1:11" ht="12.75">
      <c r="A30" s="17"/>
      <c r="B30" s="87"/>
      <c r="C30" s="6"/>
      <c r="D30" s="6"/>
      <c r="E30" s="6"/>
      <c r="F30" s="6"/>
      <c r="G30" s="6"/>
      <c r="H30" s="6"/>
      <c r="I30" s="6"/>
      <c r="J30" s="6"/>
      <c r="K30" s="9"/>
    </row>
    <row r="31" spans="1:11" ht="12.75">
      <c r="A31" s="17" t="s">
        <v>129</v>
      </c>
      <c r="B31" s="87"/>
      <c r="C31" s="6"/>
      <c r="D31" s="6"/>
      <c r="E31" s="6"/>
      <c r="F31" s="6"/>
      <c r="G31" s="6"/>
      <c r="H31" s="6"/>
      <c r="I31" s="6"/>
      <c r="J31" s="6"/>
      <c r="K31" s="9"/>
    </row>
    <row r="32" spans="1:11" ht="12.75">
      <c r="A32" s="17"/>
      <c r="B32" s="87"/>
      <c r="C32" s="6"/>
      <c r="D32" s="6"/>
      <c r="E32" s="6"/>
      <c r="F32" s="6"/>
      <c r="G32" s="6"/>
      <c r="H32" s="6"/>
      <c r="I32" s="6"/>
      <c r="J32" s="6"/>
      <c r="K32" s="9"/>
    </row>
    <row r="33" spans="1:11" ht="12.75">
      <c r="A33" s="17" t="s">
        <v>130</v>
      </c>
      <c r="B33" s="87"/>
      <c r="C33" s="6"/>
      <c r="D33" s="6"/>
      <c r="E33" s="6"/>
      <c r="F33" s="6"/>
      <c r="G33" s="6"/>
      <c r="H33" s="6"/>
      <c r="I33" s="6"/>
      <c r="J33" s="6"/>
      <c r="K33" s="9"/>
    </row>
    <row r="34" spans="1:11" ht="12.75">
      <c r="A34" s="4" t="s">
        <v>131</v>
      </c>
      <c r="B34" s="87"/>
      <c r="C34" s="6"/>
      <c r="D34" s="6"/>
      <c r="E34" s="6"/>
      <c r="F34" s="6"/>
      <c r="G34" s="6"/>
      <c r="H34" s="6"/>
      <c r="I34" s="6"/>
      <c r="J34" s="6"/>
      <c r="K34" s="9"/>
    </row>
    <row r="35" spans="1:11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9"/>
    </row>
    <row r="36" spans="1:11" ht="12.75">
      <c r="A36" s="4" t="s">
        <v>132</v>
      </c>
      <c r="B36" s="6"/>
      <c r="C36" s="6"/>
      <c r="D36" s="6"/>
      <c r="E36" s="6"/>
      <c r="F36" s="6"/>
      <c r="G36" s="6"/>
      <c r="H36" s="6"/>
      <c r="I36" s="6"/>
      <c r="J36" s="6"/>
      <c r="K36" s="9"/>
    </row>
    <row r="37" spans="1:11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9"/>
    </row>
    <row r="38" spans="1:11" ht="12.75">
      <c r="A38" s="4" t="s">
        <v>196</v>
      </c>
      <c r="B38" s="6"/>
      <c r="C38" s="6"/>
      <c r="D38" s="6"/>
      <c r="E38" s="6"/>
      <c r="F38" s="6"/>
      <c r="G38" s="6"/>
      <c r="H38" s="6"/>
      <c r="I38" s="6"/>
      <c r="J38" s="6"/>
      <c r="K38" s="9"/>
    </row>
    <row r="39" spans="1:11" ht="12.75">
      <c r="A39" s="4" t="s">
        <v>113</v>
      </c>
      <c r="B39" s="6"/>
      <c r="C39" s="6"/>
      <c r="D39" s="15"/>
      <c r="E39" s="15"/>
      <c r="F39" s="15"/>
      <c r="G39" s="15"/>
      <c r="H39" s="6"/>
      <c r="I39" s="6"/>
      <c r="J39" s="6"/>
      <c r="K39" s="9"/>
    </row>
    <row r="40" spans="1:11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9"/>
    </row>
    <row r="41" spans="1:11" ht="12.75">
      <c r="A41" s="4" t="s">
        <v>114</v>
      </c>
      <c r="B41" s="6"/>
      <c r="C41" s="6"/>
      <c r="D41" s="6"/>
      <c r="E41" s="6"/>
      <c r="F41" s="6"/>
      <c r="G41" s="6"/>
      <c r="H41" s="6"/>
      <c r="I41" s="6"/>
      <c r="J41" s="6"/>
      <c r="K41" s="9"/>
    </row>
    <row r="42" spans="1:11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9"/>
    </row>
    <row r="43" spans="1:11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9"/>
    </row>
    <row r="44" spans="1:11" ht="12.75">
      <c r="A44" s="58" t="s">
        <v>192</v>
      </c>
      <c r="B44" s="59"/>
      <c r="C44" s="59"/>
      <c r="D44" s="59"/>
      <c r="E44" s="59"/>
      <c r="F44" s="64"/>
      <c r="G44" s="64"/>
      <c r="H44" s="65"/>
      <c r="I44" s="64"/>
      <c r="J44" s="64"/>
      <c r="K44" s="98"/>
    </row>
    <row r="45" spans="1:11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9"/>
    </row>
    <row r="46" spans="1:11" ht="12.75">
      <c r="A46" s="4"/>
      <c r="B46" s="6"/>
      <c r="C46" s="6"/>
      <c r="D46" s="6"/>
      <c r="E46" s="97" t="s">
        <v>203</v>
      </c>
      <c r="F46" s="97"/>
      <c r="G46" s="6"/>
      <c r="H46" s="6"/>
      <c r="I46" s="6"/>
      <c r="J46" s="6"/>
      <c r="K46" s="9"/>
    </row>
    <row r="47" spans="1:11" ht="12.75">
      <c r="A47" s="4"/>
      <c r="B47" s="6"/>
      <c r="C47" s="6"/>
      <c r="D47" s="6"/>
      <c r="E47" s="6"/>
      <c r="F47" s="97"/>
      <c r="G47" s="6"/>
      <c r="H47" s="6"/>
      <c r="I47" s="6"/>
      <c r="J47" s="6"/>
      <c r="K47" s="9"/>
    </row>
    <row r="48" spans="1:11" ht="12.75">
      <c r="A48" s="56"/>
      <c r="B48" s="57"/>
      <c r="C48" s="57"/>
      <c r="D48" s="57"/>
      <c r="E48" s="57"/>
      <c r="F48" s="141"/>
      <c r="G48" s="141"/>
      <c r="H48" s="142"/>
      <c r="I48" s="141"/>
      <c r="J48" s="6"/>
      <c r="K48" s="9"/>
    </row>
    <row r="49" spans="1:11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3"/>
    </row>
    <row r="50" spans="1:11" ht="12.75">
      <c r="A50" s="4" t="s">
        <v>49</v>
      </c>
      <c r="B50" s="6" t="s">
        <v>65</v>
      </c>
      <c r="C50" s="6"/>
      <c r="D50" s="6"/>
      <c r="E50" s="6"/>
      <c r="F50" s="6"/>
      <c r="G50" s="6"/>
      <c r="H50" s="6"/>
      <c r="I50" s="6"/>
      <c r="J50" s="6"/>
      <c r="K50" s="9"/>
    </row>
    <row r="51" spans="1:11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9"/>
    </row>
    <row r="52" spans="1:11" ht="12.75">
      <c r="A52" s="11" t="s">
        <v>50</v>
      </c>
      <c r="B52" s="66">
        <f>'Item 255, pg 48'!B54</f>
        <v>41281</v>
      </c>
      <c r="C52" s="12"/>
      <c r="D52" s="12"/>
      <c r="E52" s="12"/>
      <c r="F52" s="12"/>
      <c r="G52" s="12"/>
      <c r="I52" s="12" t="s">
        <v>79</v>
      </c>
      <c r="J52" s="12"/>
      <c r="K52" s="99">
        <f>'Item 255, pg 48'!L54</f>
        <v>41334</v>
      </c>
    </row>
    <row r="53" spans="1:11" ht="12.75">
      <c r="A53" s="194" t="s">
        <v>51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7"/>
    </row>
    <row r="54" spans="1:11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9"/>
    </row>
    <row r="55" spans="1:11" ht="12.75">
      <c r="A55" s="4" t="s">
        <v>52</v>
      </c>
      <c r="B55" s="6"/>
      <c r="C55" s="6"/>
      <c r="D55" s="6"/>
      <c r="E55" s="6"/>
      <c r="F55" s="6"/>
      <c r="G55" s="6"/>
      <c r="H55" s="6"/>
      <c r="I55" s="6"/>
      <c r="J55" s="6"/>
      <c r="K55" s="9"/>
    </row>
    <row r="56" spans="1:1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3"/>
    </row>
  </sheetData>
  <sheetProtection/>
  <mergeCells count="6">
    <mergeCell ref="D13:K13"/>
    <mergeCell ref="A53:K53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 topLeftCell="B40">
      <selection activeCell="Q58" sqref="Q58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8515625" style="0" customWidth="1"/>
    <col min="14" max="14" width="7.7109375" style="0" customWidth="1"/>
    <col min="15" max="15" width="2.28125" style="0" customWidth="1"/>
    <col min="16" max="16" width="16.421875" style="0" customWidth="1"/>
    <col min="17" max="17" width="8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v>25</v>
      </c>
      <c r="C2" s="6"/>
      <c r="D2" s="6"/>
      <c r="E2" s="6"/>
      <c r="F2" s="6"/>
      <c r="G2" s="6"/>
      <c r="H2" s="6"/>
      <c r="I2" s="6"/>
      <c r="J2" s="6"/>
      <c r="K2" s="6"/>
      <c r="L2" s="7" t="s">
        <v>1</v>
      </c>
      <c r="M2" s="5" t="s">
        <v>186</v>
      </c>
      <c r="N2" s="6" t="s">
        <v>2</v>
      </c>
      <c r="O2" s="6"/>
      <c r="P2" s="6"/>
      <c r="Q2" s="8">
        <v>21</v>
      </c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"/>
    </row>
    <row r="4" spans="1:17" ht="12.75">
      <c r="A4" s="4" t="s">
        <v>3</v>
      </c>
      <c r="B4" s="6"/>
      <c r="C4" s="10" t="str">
        <f>'[1]Item 55,60, pg 16'!C4</f>
        <v>Murrey's Disposal Co., Inc 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ht="12.75">
      <c r="A6" s="198" t="s">
        <v>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</row>
    <row r="7" spans="1:17" ht="12.75">
      <c r="A7" s="14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/>
    </row>
    <row r="9" spans="1:17" ht="12.75">
      <c r="A9" s="17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9"/>
    </row>
    <row r="10" spans="1:17" ht="12.75">
      <c r="A10" s="18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</row>
    <row r="11" spans="1:17" ht="12.75">
      <c r="A11" s="18" t="s">
        <v>9</v>
      </c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</row>
    <row r="12" spans="1:17" ht="12.75">
      <c r="A12" s="20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</row>
    <row r="13" spans="1:17" ht="12.75">
      <c r="A13" s="21" t="s">
        <v>11</v>
      </c>
      <c r="B13" s="22"/>
      <c r="C13" s="7"/>
      <c r="D13" s="7"/>
      <c r="E13" s="6"/>
      <c r="F13" s="6"/>
      <c r="G13" s="6"/>
      <c r="H13" s="22"/>
      <c r="I13" s="22"/>
      <c r="J13" s="7"/>
      <c r="K13" s="6"/>
      <c r="L13" s="22"/>
      <c r="M13" s="22"/>
      <c r="N13" s="7"/>
      <c r="O13" s="7"/>
      <c r="P13" s="7"/>
      <c r="Q13" s="9"/>
    </row>
    <row r="14" spans="1:17" ht="12.75">
      <c r="A14" s="21" t="s">
        <v>140</v>
      </c>
      <c r="B14" s="22"/>
      <c r="C14" s="7"/>
      <c r="D14" s="7"/>
      <c r="E14" s="6"/>
      <c r="F14" s="6"/>
      <c r="G14" s="6"/>
      <c r="H14" s="22"/>
      <c r="I14" s="22"/>
      <c r="J14" s="7"/>
      <c r="K14" s="6"/>
      <c r="L14" s="22"/>
      <c r="M14" s="22"/>
      <c r="N14" s="7"/>
      <c r="O14" s="7"/>
      <c r="P14" s="7"/>
      <c r="Q14" s="9"/>
    </row>
    <row r="15" spans="1:17" ht="12.75">
      <c r="A15" s="21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9"/>
    </row>
    <row r="16" spans="1:17" ht="12.75">
      <c r="A16" s="2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9"/>
    </row>
    <row r="17" spans="1:17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"/>
    </row>
    <row r="18" spans="1:17" ht="12.75">
      <c r="A18" s="4" t="s">
        <v>13</v>
      </c>
      <c r="B18" s="6"/>
      <c r="C18" s="6"/>
      <c r="D18" s="6"/>
      <c r="E18" s="6" t="s">
        <v>14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/>
    </row>
    <row r="19" spans="1:17" ht="12.75">
      <c r="A19" s="23"/>
      <c r="B19" s="15"/>
      <c r="C19" s="15"/>
      <c r="D19" s="24"/>
      <c r="E19" s="15"/>
      <c r="F19" s="15"/>
      <c r="G19" s="15"/>
      <c r="H19" s="15"/>
      <c r="I19" s="15"/>
      <c r="J19" s="15"/>
      <c r="K19" s="15"/>
      <c r="L19" s="15"/>
      <c r="M19" s="24"/>
      <c r="N19" s="15"/>
      <c r="O19" s="15"/>
      <c r="P19" s="15"/>
      <c r="Q19" s="16"/>
    </row>
    <row r="20" spans="1:17" ht="12.75">
      <c r="A20" s="25" t="s">
        <v>15</v>
      </c>
      <c r="B20" s="25" t="s">
        <v>16</v>
      </c>
      <c r="C20" s="26" t="s">
        <v>17</v>
      </c>
      <c r="D20" s="27"/>
      <c r="E20" s="28" t="s">
        <v>18</v>
      </c>
      <c r="F20" s="28"/>
      <c r="G20" s="25" t="s">
        <v>19</v>
      </c>
      <c r="H20" s="25" t="s">
        <v>20</v>
      </c>
      <c r="I20" s="29"/>
      <c r="J20" s="25" t="s">
        <v>15</v>
      </c>
      <c r="K20" s="25" t="s">
        <v>16</v>
      </c>
      <c r="L20" s="26" t="s">
        <v>17</v>
      </c>
      <c r="M20" s="28"/>
      <c r="N20" s="28" t="s">
        <v>18</v>
      </c>
      <c r="O20" s="28"/>
      <c r="P20" s="25" t="s">
        <v>19</v>
      </c>
      <c r="Q20" s="25" t="s">
        <v>20</v>
      </c>
    </row>
    <row r="21" spans="1:17" ht="12.75">
      <c r="A21" s="30" t="s">
        <v>21</v>
      </c>
      <c r="B21" s="30" t="s">
        <v>22</v>
      </c>
      <c r="C21" s="31" t="s">
        <v>23</v>
      </c>
      <c r="D21" s="27"/>
      <c r="E21" s="27" t="s">
        <v>23</v>
      </c>
      <c r="F21" s="27"/>
      <c r="G21" s="30" t="s">
        <v>24</v>
      </c>
      <c r="H21" s="30" t="s">
        <v>23</v>
      </c>
      <c r="I21" s="29"/>
      <c r="J21" s="30" t="s">
        <v>21</v>
      </c>
      <c r="K21" s="30" t="s">
        <v>22</v>
      </c>
      <c r="L21" s="31" t="s">
        <v>23</v>
      </c>
      <c r="M21" s="27"/>
      <c r="N21" s="27" t="s">
        <v>23</v>
      </c>
      <c r="O21" s="27"/>
      <c r="P21" s="30" t="s">
        <v>24</v>
      </c>
      <c r="Q21" s="30" t="s">
        <v>23</v>
      </c>
    </row>
    <row r="22" spans="1:17" ht="12.75">
      <c r="A22" s="32" t="s">
        <v>25</v>
      </c>
      <c r="B22" s="32" t="s">
        <v>23</v>
      </c>
      <c r="C22" s="33" t="s">
        <v>26</v>
      </c>
      <c r="D22" s="34"/>
      <c r="E22" s="34" t="s">
        <v>26</v>
      </c>
      <c r="F22" s="34"/>
      <c r="G22" s="32" t="s">
        <v>27</v>
      </c>
      <c r="H22" s="32" t="s">
        <v>26</v>
      </c>
      <c r="I22" s="29"/>
      <c r="J22" s="32" t="s">
        <v>25</v>
      </c>
      <c r="K22" s="32" t="s">
        <v>23</v>
      </c>
      <c r="L22" s="31" t="s">
        <v>26</v>
      </c>
      <c r="M22" s="34"/>
      <c r="N22" s="34" t="s">
        <v>26</v>
      </c>
      <c r="O22" s="27"/>
      <c r="P22" s="32" t="s">
        <v>27</v>
      </c>
      <c r="Q22" s="32" t="s">
        <v>26</v>
      </c>
    </row>
    <row r="23" spans="1:17" ht="12.75">
      <c r="A23" s="35" t="s">
        <v>28</v>
      </c>
      <c r="B23" s="36" t="s">
        <v>29</v>
      </c>
      <c r="C23" s="37">
        <v>12.8</v>
      </c>
      <c r="D23" s="38"/>
      <c r="E23" s="39">
        <v>6</v>
      </c>
      <c r="F23" s="38"/>
      <c r="G23" s="40">
        <f>+C23+E23</f>
        <v>18.8</v>
      </c>
      <c r="H23" s="41">
        <v>5.91</v>
      </c>
      <c r="I23" s="6"/>
      <c r="J23" s="36" t="s">
        <v>30</v>
      </c>
      <c r="K23" s="36" t="s">
        <v>29</v>
      </c>
      <c r="L23" s="40">
        <v>42.14</v>
      </c>
      <c r="M23" s="38"/>
      <c r="N23" s="42">
        <f>E23</f>
        <v>6</v>
      </c>
      <c r="O23" s="43"/>
      <c r="P23" s="39">
        <f>+L23+N23</f>
        <v>48.14</v>
      </c>
      <c r="Q23" s="42">
        <f>H23</f>
        <v>5.91</v>
      </c>
    </row>
    <row r="24" spans="1:17" ht="12.75">
      <c r="A24" s="35" t="s">
        <v>28</v>
      </c>
      <c r="B24" s="36" t="s">
        <v>31</v>
      </c>
      <c r="C24" s="44">
        <f>C23+1</f>
        <v>13.8</v>
      </c>
      <c r="D24" s="38"/>
      <c r="E24" s="38">
        <f aca="true" t="shared" si="0" ref="E24:E31">E23</f>
        <v>6</v>
      </c>
      <c r="F24" s="38"/>
      <c r="G24" s="45">
        <f aca="true" t="shared" si="1" ref="G24:G31">C24+E24</f>
        <v>19.8</v>
      </c>
      <c r="H24" s="46">
        <f>H23</f>
        <v>5.91</v>
      </c>
      <c r="I24" s="6"/>
      <c r="J24" s="36" t="s">
        <v>30</v>
      </c>
      <c r="K24" s="36" t="s">
        <v>31</v>
      </c>
      <c r="L24" s="47">
        <f>L23+4</f>
        <v>46.14</v>
      </c>
      <c r="M24" s="38"/>
      <c r="N24" s="48">
        <f>E23</f>
        <v>6</v>
      </c>
      <c r="O24" s="43"/>
      <c r="P24" s="38">
        <f>L24+N24</f>
        <v>52.14</v>
      </c>
      <c r="Q24" s="48">
        <f>H24</f>
        <v>5.91</v>
      </c>
    </row>
    <row r="25" spans="1:17" ht="12.75">
      <c r="A25" s="35" t="s">
        <v>32</v>
      </c>
      <c r="B25" s="36" t="s">
        <v>29</v>
      </c>
      <c r="C25" s="44">
        <v>15.78</v>
      </c>
      <c r="D25" s="38"/>
      <c r="E25" s="38">
        <f t="shared" si="0"/>
        <v>6</v>
      </c>
      <c r="F25" s="38"/>
      <c r="G25" s="45">
        <f t="shared" si="1"/>
        <v>21.78</v>
      </c>
      <c r="H25" s="46">
        <f>H23</f>
        <v>5.91</v>
      </c>
      <c r="I25" s="6"/>
      <c r="J25" s="36" t="s">
        <v>33</v>
      </c>
      <c r="K25" s="36" t="s">
        <v>29</v>
      </c>
      <c r="L25" s="47">
        <v>51.19</v>
      </c>
      <c r="M25" s="38"/>
      <c r="N25" s="48">
        <f>E23</f>
        <v>6</v>
      </c>
      <c r="O25" s="43"/>
      <c r="P25" s="38">
        <f>L25+N25</f>
        <v>57.19</v>
      </c>
      <c r="Q25" s="48">
        <f>Q24</f>
        <v>5.91</v>
      </c>
    </row>
    <row r="26" spans="1:17" ht="12.75">
      <c r="A26" s="35" t="s">
        <v>32</v>
      </c>
      <c r="B26" s="36" t="s">
        <v>31</v>
      </c>
      <c r="C26" s="44">
        <f>C25+1</f>
        <v>16.78</v>
      </c>
      <c r="D26" s="38"/>
      <c r="E26" s="38">
        <f t="shared" si="0"/>
        <v>6</v>
      </c>
      <c r="F26" s="38"/>
      <c r="G26" s="45">
        <f t="shared" si="1"/>
        <v>22.78</v>
      </c>
      <c r="H26" s="46">
        <f aca="true" t="shared" si="2" ref="H26:H31">H25</f>
        <v>5.91</v>
      </c>
      <c r="I26" s="6"/>
      <c r="J26" s="36" t="s">
        <v>33</v>
      </c>
      <c r="K26" s="36" t="s">
        <v>31</v>
      </c>
      <c r="L26" s="47">
        <f>L25+5</f>
        <v>56.19</v>
      </c>
      <c r="M26" s="38"/>
      <c r="N26" s="48">
        <f>E23</f>
        <v>6</v>
      </c>
      <c r="O26" s="43"/>
      <c r="P26" s="38">
        <f>L26+N26</f>
        <v>62.19</v>
      </c>
      <c r="Q26" s="48">
        <f>Q25</f>
        <v>5.91</v>
      </c>
    </row>
    <row r="27" spans="1:17" ht="12.75">
      <c r="A27" s="36" t="s">
        <v>34</v>
      </c>
      <c r="B27" s="36" t="s">
        <v>29</v>
      </c>
      <c r="C27" s="49">
        <v>23.15</v>
      </c>
      <c r="D27" s="38"/>
      <c r="E27" s="38">
        <f t="shared" si="0"/>
        <v>6</v>
      </c>
      <c r="F27" s="38"/>
      <c r="G27" s="45">
        <f t="shared" si="1"/>
        <v>29.15</v>
      </c>
      <c r="H27" s="46">
        <f t="shared" si="2"/>
        <v>5.91</v>
      </c>
      <c r="I27" s="6"/>
      <c r="J27" s="36" t="s">
        <v>35</v>
      </c>
      <c r="K27" s="36" t="s">
        <v>29</v>
      </c>
      <c r="L27" s="47">
        <v>55.1</v>
      </c>
      <c r="M27" s="38"/>
      <c r="N27" s="48">
        <f>E23</f>
        <v>6</v>
      </c>
      <c r="O27" s="43"/>
      <c r="P27" s="38">
        <f>L27+N27</f>
        <v>61.1</v>
      </c>
      <c r="Q27" s="48">
        <f>Q26</f>
        <v>5.91</v>
      </c>
    </row>
    <row r="28" spans="1:17" ht="12.75">
      <c r="A28" s="36" t="s">
        <v>34</v>
      </c>
      <c r="B28" s="36" t="s">
        <v>31</v>
      </c>
      <c r="C28" s="49">
        <f>C27+2</f>
        <v>25.15</v>
      </c>
      <c r="D28" s="38"/>
      <c r="E28" s="38">
        <f t="shared" si="0"/>
        <v>6</v>
      </c>
      <c r="F28" s="38"/>
      <c r="G28" s="45">
        <f t="shared" si="1"/>
        <v>31.15</v>
      </c>
      <c r="H28" s="46">
        <f t="shared" si="2"/>
        <v>5.91</v>
      </c>
      <c r="I28" s="6"/>
      <c r="J28" s="36" t="s">
        <v>35</v>
      </c>
      <c r="K28" s="36" t="s">
        <v>31</v>
      </c>
      <c r="L28" s="47">
        <f>L27+6</f>
        <v>61.1</v>
      </c>
      <c r="M28" s="38"/>
      <c r="N28" s="48">
        <f>E23</f>
        <v>6</v>
      </c>
      <c r="O28" s="43"/>
      <c r="P28" s="38">
        <f>L28+N28</f>
        <v>67.1</v>
      </c>
      <c r="Q28" s="48">
        <f>Q27</f>
        <v>5.91</v>
      </c>
    </row>
    <row r="29" spans="1:17" ht="12.75">
      <c r="A29" s="36" t="s">
        <v>36</v>
      </c>
      <c r="B29" s="36" t="s">
        <v>29</v>
      </c>
      <c r="C29" s="49">
        <v>31.97</v>
      </c>
      <c r="D29" s="38"/>
      <c r="E29" s="38">
        <f t="shared" si="0"/>
        <v>6</v>
      </c>
      <c r="F29" s="38"/>
      <c r="G29" s="45">
        <f t="shared" si="1"/>
        <v>37.97</v>
      </c>
      <c r="H29" s="46">
        <f t="shared" si="2"/>
        <v>5.91</v>
      </c>
      <c r="I29" s="6"/>
      <c r="J29" s="36"/>
      <c r="K29" s="36"/>
      <c r="L29" s="36" t="s">
        <v>1</v>
      </c>
      <c r="M29" s="40" t="s">
        <v>1</v>
      </c>
      <c r="N29" s="36" t="s">
        <v>1</v>
      </c>
      <c r="O29" s="43" t="s">
        <v>1</v>
      </c>
      <c r="P29" s="36"/>
      <c r="Q29" s="36"/>
    </row>
    <row r="30" spans="1:17" ht="12.75">
      <c r="A30" s="36" t="s">
        <v>36</v>
      </c>
      <c r="B30" s="36" t="s">
        <v>31</v>
      </c>
      <c r="C30" s="50">
        <f>C29+3</f>
        <v>34.97</v>
      </c>
      <c r="D30" s="38"/>
      <c r="E30" s="38">
        <f t="shared" si="0"/>
        <v>6</v>
      </c>
      <c r="F30" s="38"/>
      <c r="G30" s="45">
        <f t="shared" si="1"/>
        <v>40.97</v>
      </c>
      <c r="H30" s="46">
        <f t="shared" si="2"/>
        <v>5.91</v>
      </c>
      <c r="I30" s="6"/>
      <c r="J30" s="36"/>
      <c r="K30" s="36"/>
      <c r="L30" s="36" t="s">
        <v>1</v>
      </c>
      <c r="M30" s="40" t="s">
        <v>1</v>
      </c>
      <c r="N30" s="36" t="s">
        <v>1</v>
      </c>
      <c r="O30" s="43" t="s">
        <v>1</v>
      </c>
      <c r="P30" s="36"/>
      <c r="Q30" s="36"/>
    </row>
    <row r="31" spans="1:17" ht="12.75">
      <c r="A31" s="35" t="s">
        <v>32</v>
      </c>
      <c r="B31" s="36" t="s">
        <v>37</v>
      </c>
      <c r="C31" s="49">
        <v>10.11</v>
      </c>
      <c r="D31" s="38"/>
      <c r="E31" s="38">
        <f t="shared" si="0"/>
        <v>6</v>
      </c>
      <c r="F31" s="38"/>
      <c r="G31" s="45">
        <f t="shared" si="1"/>
        <v>16.11</v>
      </c>
      <c r="H31" s="46">
        <f t="shared" si="2"/>
        <v>5.91</v>
      </c>
      <c r="I31" s="6"/>
      <c r="J31" s="36"/>
      <c r="K31" s="36"/>
      <c r="L31" s="36"/>
      <c r="M31" s="40" t="s">
        <v>1</v>
      </c>
      <c r="N31" s="36"/>
      <c r="O31" s="43" t="s">
        <v>1</v>
      </c>
      <c r="P31" s="36"/>
      <c r="Q31" s="36"/>
    </row>
    <row r="32" spans="1:17" ht="12.75">
      <c r="A32" s="35" t="s">
        <v>38</v>
      </c>
      <c r="B32" s="36" t="s">
        <v>39</v>
      </c>
      <c r="C32" s="51" t="s">
        <v>40</v>
      </c>
      <c r="D32" s="38"/>
      <c r="E32" s="38">
        <v>9</v>
      </c>
      <c r="F32" s="38"/>
      <c r="G32" s="48" t="s">
        <v>40</v>
      </c>
      <c r="H32" s="48" t="s">
        <v>40</v>
      </c>
      <c r="I32" s="15"/>
      <c r="J32" s="52"/>
      <c r="K32" s="52"/>
      <c r="L32" s="52"/>
      <c r="M32" s="40" t="s">
        <v>1</v>
      </c>
      <c r="N32" s="52"/>
      <c r="O32" s="43" t="s">
        <v>1</v>
      </c>
      <c r="P32" s="52"/>
      <c r="Q32" s="52"/>
    </row>
    <row r="33" spans="1:17" ht="12.75">
      <c r="A33" s="35"/>
      <c r="B33" s="36"/>
      <c r="C33" s="51"/>
      <c r="D33" s="38"/>
      <c r="E33" s="38"/>
      <c r="F33" s="38"/>
      <c r="G33" s="48"/>
      <c r="H33" s="46"/>
      <c r="I33" s="6"/>
      <c r="J33" s="36"/>
      <c r="K33" s="36"/>
      <c r="L33" s="36"/>
      <c r="M33" s="36" t="s">
        <v>1</v>
      </c>
      <c r="N33" s="36"/>
      <c r="O33" s="53" t="s">
        <v>1</v>
      </c>
      <c r="P33" s="36"/>
      <c r="Q33" s="36"/>
    </row>
    <row r="34" spans="1:17" ht="12.75">
      <c r="A34" s="54"/>
      <c r="B34" s="36"/>
      <c r="C34" s="55"/>
      <c r="D34" s="53"/>
      <c r="E34" s="53"/>
      <c r="F34" s="53"/>
      <c r="G34" s="36"/>
      <c r="H34" s="36"/>
      <c r="I34" s="6"/>
      <c r="J34" s="36"/>
      <c r="K34" s="36"/>
      <c r="L34" s="36"/>
      <c r="M34" s="36"/>
      <c r="N34" s="36"/>
      <c r="O34" s="53"/>
      <c r="P34" s="36"/>
      <c r="Q34" s="36"/>
    </row>
    <row r="35" spans="1:17" ht="12.75">
      <c r="A35" s="36"/>
      <c r="B35" s="36"/>
      <c r="C35" s="55"/>
      <c r="D35" s="13"/>
      <c r="E35" s="53"/>
      <c r="F35" s="53"/>
      <c r="G35" s="36"/>
      <c r="H35" s="36"/>
      <c r="I35" s="6"/>
      <c r="J35" s="36"/>
      <c r="K35" s="36"/>
      <c r="L35" s="36"/>
      <c r="M35" s="36"/>
      <c r="N35" s="36"/>
      <c r="O35" s="53"/>
      <c r="P35" s="36"/>
      <c r="Q35" s="36"/>
    </row>
    <row r="36" spans="1:17" ht="12.75">
      <c r="A36" s="56" t="s">
        <v>41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"/>
    </row>
    <row r="37" spans="1:17" ht="12.75">
      <c r="A37" s="4"/>
      <c r="B37" s="6"/>
      <c r="C37" s="57" t="s">
        <v>42</v>
      </c>
      <c r="D37" s="5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9"/>
    </row>
    <row r="38" spans="1:17" ht="12.75">
      <c r="A38" s="4"/>
      <c r="B38" s="6"/>
      <c r="C38" s="57" t="s">
        <v>43</v>
      </c>
      <c r="D38" s="5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9"/>
    </row>
    <row r="39" spans="1:17" ht="12.75">
      <c r="A39" s="4"/>
      <c r="B39" s="6"/>
      <c r="C39" s="57"/>
      <c r="D39" s="5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9"/>
    </row>
    <row r="40" spans="1:17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</row>
    <row r="41" spans="1:17" ht="12.75">
      <c r="A41" s="4" t="s">
        <v>44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9"/>
    </row>
    <row r="42" spans="1:17" ht="12.75">
      <c r="A42" s="20" t="s">
        <v>45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9"/>
    </row>
    <row r="43" spans="1:17" ht="12.75">
      <c r="A43" s="2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9"/>
    </row>
    <row r="44" spans="1:17" ht="12.75">
      <c r="A44" s="17" t="s">
        <v>46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</row>
    <row r="45" spans="1:17" ht="12.75">
      <c r="A45" s="17" t="s">
        <v>47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"/>
    </row>
    <row r="46" spans="1:17" ht="12.75">
      <c r="A46" s="17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9"/>
    </row>
    <row r="47" spans="1:17" ht="12.75">
      <c r="A47" s="1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9"/>
    </row>
    <row r="48" spans="1:17" ht="12.75">
      <c r="A48" s="17" t="s">
        <v>197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9"/>
    </row>
    <row r="49" spans="1:17" ht="12.7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9"/>
    </row>
    <row r="50" spans="1:17" ht="12.75">
      <c r="A50" s="17" t="s">
        <v>197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9"/>
    </row>
    <row r="51" spans="1:17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9"/>
    </row>
    <row r="52" spans="1:17" ht="12.75">
      <c r="A52" s="4" t="s">
        <v>189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9"/>
    </row>
    <row r="53" spans="1:17" ht="12.75">
      <c r="A53" s="4" t="s">
        <v>198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9"/>
    </row>
    <row r="54" spans="1:17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9"/>
    </row>
    <row r="55" spans="1:17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</row>
    <row r="56" spans="1:17" s="62" customFormat="1" ht="12">
      <c r="A56" s="58" t="s">
        <v>192</v>
      </c>
      <c r="B56" s="59"/>
      <c r="C56" s="59"/>
      <c r="D56" s="59"/>
      <c r="E56" s="59"/>
      <c r="F56" s="64"/>
      <c r="G56" s="64"/>
      <c r="H56" s="65"/>
      <c r="I56" s="64"/>
      <c r="J56" s="64"/>
      <c r="K56" s="64"/>
      <c r="L56" s="60"/>
      <c r="M56" s="59"/>
      <c r="N56" s="59"/>
      <c r="O56" s="59"/>
      <c r="P56" s="59"/>
      <c r="Q56" s="61"/>
    </row>
    <row r="57" spans="1:17" s="62" customFormat="1" ht="1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/>
      <c r="O57" s="59"/>
      <c r="P57" s="59"/>
      <c r="Q57" s="61"/>
    </row>
    <row r="58" spans="1:17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3" t="s">
        <v>199</v>
      </c>
    </row>
    <row r="59" spans="1:17" ht="12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9"/>
    </row>
    <row r="60" spans="1:17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</row>
    <row r="61" spans="1:17" ht="12.75">
      <c r="A61" s="4" t="s">
        <v>49</v>
      </c>
      <c r="B61" s="6" t="str">
        <f>'[1]Item 55,60, pg 16'!B52</f>
        <v>Irmgard R Wilcox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9"/>
    </row>
    <row r="62" spans="1:17" ht="12.75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9"/>
    </row>
    <row r="63" spans="1:17" ht="12.75">
      <c r="A63" s="11" t="s">
        <v>50</v>
      </c>
      <c r="B63" s="66">
        <f>'Check Sheet '!B55</f>
        <v>41281</v>
      </c>
      <c r="C63" s="12"/>
      <c r="D63" s="12"/>
      <c r="E63" s="12"/>
      <c r="F63" s="12"/>
      <c r="G63" s="12"/>
      <c r="H63" s="12"/>
      <c r="I63" s="12"/>
      <c r="J63" s="12"/>
      <c r="K63" s="12"/>
      <c r="L63" s="12" t="s">
        <v>184</v>
      </c>
      <c r="M63" s="12"/>
      <c r="N63" s="12"/>
      <c r="O63" s="12"/>
      <c r="P63" s="66">
        <f>'Check Sheet '!J55</f>
        <v>41334</v>
      </c>
      <c r="Q63" s="13"/>
    </row>
    <row r="64" spans="1:17" ht="12.75">
      <c r="A64" s="194" t="s">
        <v>51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6"/>
      <c r="P64" s="196"/>
      <c r="Q64" s="197"/>
    </row>
    <row r="65" spans="1:17" ht="12.75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9"/>
    </row>
    <row r="66" spans="1:17" ht="12.75">
      <c r="A66" s="4" t="s">
        <v>52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9"/>
    </row>
    <row r="67" spans="1:17" ht="12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</row>
  </sheetData>
  <sheetProtection/>
  <mergeCells count="2">
    <mergeCell ref="A64:Q64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8">
      <selection activeCell="K18" sqref="K18"/>
    </sheetView>
  </sheetViews>
  <sheetFormatPr defaultColWidth="9.140625" defaultRowHeight="12.75"/>
  <cols>
    <col min="1" max="1" width="10.57421875" style="0" customWidth="1"/>
    <col min="2" max="2" width="18.1406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v>25</v>
      </c>
      <c r="C2" s="6"/>
      <c r="D2" s="6"/>
      <c r="E2" s="6"/>
      <c r="F2" s="6"/>
      <c r="G2" s="6"/>
      <c r="H2" s="6"/>
      <c r="I2" s="6"/>
      <c r="J2" s="6"/>
      <c r="K2" s="6"/>
      <c r="L2" s="6"/>
      <c r="M2" s="12" t="s">
        <v>186</v>
      </c>
      <c r="N2" s="6" t="s">
        <v>53</v>
      </c>
      <c r="O2" s="6"/>
      <c r="P2" s="6"/>
      <c r="Q2" s="67">
        <v>25</v>
      </c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"/>
    </row>
    <row r="4" spans="1:17" ht="12.75">
      <c r="A4" s="4" t="s">
        <v>3</v>
      </c>
      <c r="B4" s="6"/>
      <c r="C4" s="10" t="str">
        <f>'[1]Item 100, pg 22'!C4</f>
        <v>Murrey's Disposal Co., Inc 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</row>
    <row r="7" spans="1:17" ht="12.75">
      <c r="A7" s="201" t="s">
        <v>54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16"/>
    </row>
    <row r="8" spans="1:17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/>
    </row>
    <row r="9" spans="1:17" ht="12.75">
      <c r="A9" s="4" t="s">
        <v>55</v>
      </c>
      <c r="B9" s="6" t="s">
        <v>14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9"/>
    </row>
    <row r="10" spans="1:17" ht="12.75">
      <c r="A10" s="4"/>
      <c r="B10" s="6"/>
      <c r="C10" s="6"/>
      <c r="D10" s="12"/>
      <c r="E10" s="6"/>
      <c r="F10" s="6"/>
      <c r="G10" s="6" t="s">
        <v>1</v>
      </c>
      <c r="H10" s="6"/>
      <c r="I10" s="6"/>
      <c r="J10" s="6"/>
      <c r="K10" s="6"/>
      <c r="L10" s="6"/>
      <c r="M10" s="12"/>
      <c r="N10" s="6"/>
      <c r="O10" s="6"/>
      <c r="P10" s="6"/>
      <c r="Q10" s="9"/>
    </row>
    <row r="11" spans="1:17" ht="12.75">
      <c r="A11" s="25" t="s">
        <v>15</v>
      </c>
      <c r="B11" s="25" t="s">
        <v>16</v>
      </c>
      <c r="C11" s="26" t="s">
        <v>17</v>
      </c>
      <c r="D11" s="28"/>
      <c r="E11" s="26" t="s">
        <v>18</v>
      </c>
      <c r="F11" s="28"/>
      <c r="G11" s="25" t="s">
        <v>19</v>
      </c>
      <c r="H11" s="25" t="s">
        <v>20</v>
      </c>
      <c r="I11" s="29"/>
      <c r="J11" s="25" t="s">
        <v>15</v>
      </c>
      <c r="K11" s="25" t="s">
        <v>16</v>
      </c>
      <c r="L11" s="26" t="s">
        <v>17</v>
      </c>
      <c r="M11" s="68"/>
      <c r="N11" s="26" t="s">
        <v>18</v>
      </c>
      <c r="O11" s="28"/>
      <c r="P11" s="25" t="s">
        <v>19</v>
      </c>
      <c r="Q11" s="25" t="s">
        <v>20</v>
      </c>
    </row>
    <row r="12" spans="1:17" ht="12.75">
      <c r="A12" s="30" t="s">
        <v>21</v>
      </c>
      <c r="B12" s="30" t="s">
        <v>22</v>
      </c>
      <c r="C12" s="31" t="s">
        <v>23</v>
      </c>
      <c r="D12" s="27"/>
      <c r="E12" s="31" t="s">
        <v>23</v>
      </c>
      <c r="F12" s="27"/>
      <c r="G12" s="30" t="s">
        <v>24</v>
      </c>
      <c r="H12" s="30" t="s">
        <v>23</v>
      </c>
      <c r="I12" s="29"/>
      <c r="J12" s="30" t="s">
        <v>21</v>
      </c>
      <c r="K12" s="30" t="s">
        <v>22</v>
      </c>
      <c r="L12" s="31" t="s">
        <v>23</v>
      </c>
      <c r="M12" s="27"/>
      <c r="N12" s="29" t="s">
        <v>23</v>
      </c>
      <c r="O12" s="27"/>
      <c r="P12" s="30" t="s">
        <v>24</v>
      </c>
      <c r="Q12" s="30" t="s">
        <v>23</v>
      </c>
    </row>
    <row r="13" spans="1:17" ht="12.75">
      <c r="A13" s="32" t="s">
        <v>25</v>
      </c>
      <c r="B13" s="32" t="s">
        <v>23</v>
      </c>
      <c r="C13" s="33" t="s">
        <v>26</v>
      </c>
      <c r="D13" s="34"/>
      <c r="E13" s="33" t="s">
        <v>26</v>
      </c>
      <c r="F13" s="34"/>
      <c r="G13" s="32" t="s">
        <v>27</v>
      </c>
      <c r="H13" s="32" t="s">
        <v>26</v>
      </c>
      <c r="I13" s="29"/>
      <c r="J13" s="32" t="s">
        <v>25</v>
      </c>
      <c r="K13" s="32" t="s">
        <v>23</v>
      </c>
      <c r="L13" s="33" t="s">
        <v>26</v>
      </c>
      <c r="M13" s="69"/>
      <c r="N13" s="33" t="s">
        <v>26</v>
      </c>
      <c r="O13" s="34"/>
      <c r="P13" s="32" t="s">
        <v>27</v>
      </c>
      <c r="Q13" s="32" t="s">
        <v>26</v>
      </c>
    </row>
    <row r="14" spans="1:17" ht="12.75">
      <c r="A14" s="35" t="s">
        <v>32</v>
      </c>
      <c r="B14" s="36" t="s">
        <v>29</v>
      </c>
      <c r="C14" s="37">
        <v>17.27</v>
      </c>
      <c r="D14" s="70"/>
      <c r="E14" s="71">
        <v>6</v>
      </c>
      <c r="F14" s="70"/>
      <c r="G14" s="40">
        <f aca="true" t="shared" si="0" ref="G14:G21">C14+E14</f>
        <v>23.27</v>
      </c>
      <c r="H14" s="41">
        <v>5.91</v>
      </c>
      <c r="I14" s="6"/>
      <c r="J14" s="36" t="s">
        <v>33</v>
      </c>
      <c r="K14" s="36" t="s">
        <v>29</v>
      </c>
      <c r="L14" s="72">
        <v>66.71</v>
      </c>
      <c r="M14" s="70"/>
      <c r="N14" s="71">
        <f>E14</f>
        <v>6</v>
      </c>
      <c r="O14" s="70"/>
      <c r="P14" s="40">
        <f>L14+N14</f>
        <v>72.71</v>
      </c>
      <c r="Q14" s="41">
        <f>H14</f>
        <v>5.91</v>
      </c>
    </row>
    <row r="15" spans="1:17" ht="12.75">
      <c r="A15" s="35" t="s">
        <v>32</v>
      </c>
      <c r="B15" s="36" t="s">
        <v>31</v>
      </c>
      <c r="C15" s="49">
        <f>C14+0.75</f>
        <v>18.02</v>
      </c>
      <c r="D15" s="70"/>
      <c r="E15" s="73">
        <f aca="true" t="shared" si="1" ref="E15:E21">E14</f>
        <v>6</v>
      </c>
      <c r="F15" s="70"/>
      <c r="G15" s="47">
        <f t="shared" si="0"/>
        <v>24.02</v>
      </c>
      <c r="H15" s="46">
        <f aca="true" t="shared" si="2" ref="H15:H21">H14</f>
        <v>5.91</v>
      </c>
      <c r="I15" s="6"/>
      <c r="J15" s="36" t="s">
        <v>33</v>
      </c>
      <c r="K15" s="36" t="s">
        <v>31</v>
      </c>
      <c r="L15" s="49">
        <f>L14+0.75</f>
        <v>67.46</v>
      </c>
      <c r="M15" s="70"/>
      <c r="N15" s="73">
        <f>N14</f>
        <v>6</v>
      </c>
      <c r="O15" s="70"/>
      <c r="P15" s="47">
        <f>L15+N15</f>
        <v>73.46</v>
      </c>
      <c r="Q15" s="41">
        <f>Q14</f>
        <v>5.91</v>
      </c>
    </row>
    <row r="16" spans="1:17" ht="12.75">
      <c r="A16" s="36" t="s">
        <v>34</v>
      </c>
      <c r="B16" s="36" t="s">
        <v>29</v>
      </c>
      <c r="C16" s="49">
        <v>27.18</v>
      </c>
      <c r="D16" s="70"/>
      <c r="E16" s="73">
        <f t="shared" si="1"/>
        <v>6</v>
      </c>
      <c r="F16" s="70"/>
      <c r="G16" s="47">
        <f t="shared" si="0"/>
        <v>33.18</v>
      </c>
      <c r="H16" s="46">
        <f t="shared" si="2"/>
        <v>5.91</v>
      </c>
      <c r="I16" s="6"/>
      <c r="J16" s="36" t="s">
        <v>35</v>
      </c>
      <c r="K16" s="36" t="s">
        <v>29</v>
      </c>
      <c r="L16" s="49">
        <v>79.57</v>
      </c>
      <c r="M16" s="70"/>
      <c r="N16" s="73">
        <f>N15</f>
        <v>6</v>
      </c>
      <c r="O16" s="70"/>
      <c r="P16" s="47">
        <f>L16+N16</f>
        <v>85.57</v>
      </c>
      <c r="Q16" s="41">
        <f>Q14</f>
        <v>5.91</v>
      </c>
    </row>
    <row r="17" spans="1:17" ht="12.75">
      <c r="A17" s="36" t="s">
        <v>34</v>
      </c>
      <c r="B17" s="36" t="s">
        <v>31</v>
      </c>
      <c r="C17" s="49">
        <f>C16+0.75</f>
        <v>27.93</v>
      </c>
      <c r="D17" s="70"/>
      <c r="E17" s="73">
        <f t="shared" si="1"/>
        <v>6</v>
      </c>
      <c r="F17" s="70"/>
      <c r="G17" s="47">
        <f t="shared" si="0"/>
        <v>33.93</v>
      </c>
      <c r="H17" s="46">
        <f t="shared" si="2"/>
        <v>5.91</v>
      </c>
      <c r="I17" s="6"/>
      <c r="J17" s="36" t="s">
        <v>35</v>
      </c>
      <c r="K17" s="36" t="s">
        <v>31</v>
      </c>
      <c r="L17" s="49">
        <f>L16+0.75</f>
        <v>80.32</v>
      </c>
      <c r="M17" s="70"/>
      <c r="N17" s="73">
        <f>N16</f>
        <v>6</v>
      </c>
      <c r="O17" s="70"/>
      <c r="P17" s="47">
        <f>L17+N17</f>
        <v>86.32</v>
      </c>
      <c r="Q17" s="41">
        <f>Q14</f>
        <v>5.91</v>
      </c>
    </row>
    <row r="18" spans="1:17" ht="12.75">
      <c r="A18" s="36" t="s">
        <v>36</v>
      </c>
      <c r="B18" s="36" t="s">
        <v>29</v>
      </c>
      <c r="C18" s="49">
        <v>39.95</v>
      </c>
      <c r="D18" s="70"/>
      <c r="E18" s="73">
        <f t="shared" si="1"/>
        <v>6</v>
      </c>
      <c r="F18" s="70"/>
      <c r="G18" s="47">
        <f t="shared" si="0"/>
        <v>45.95</v>
      </c>
      <c r="H18" s="46">
        <f t="shared" si="2"/>
        <v>5.91</v>
      </c>
      <c r="I18" s="6"/>
      <c r="J18" s="74" t="s">
        <v>38</v>
      </c>
      <c r="K18" s="36" t="s">
        <v>205</v>
      </c>
      <c r="L18" s="75"/>
      <c r="M18" s="53"/>
      <c r="N18" s="73">
        <v>9</v>
      </c>
      <c r="O18" s="53"/>
      <c r="P18" s="36"/>
      <c r="Q18" s="36"/>
    </row>
    <row r="19" spans="1:17" ht="12.75">
      <c r="A19" s="36" t="s">
        <v>36</v>
      </c>
      <c r="B19" s="36" t="s">
        <v>31</v>
      </c>
      <c r="C19" s="50">
        <f>C18+0.75</f>
        <v>40.7</v>
      </c>
      <c r="D19" s="70"/>
      <c r="E19" s="73">
        <f t="shared" si="1"/>
        <v>6</v>
      </c>
      <c r="F19" s="70"/>
      <c r="G19" s="47">
        <f t="shared" si="0"/>
        <v>46.7</v>
      </c>
      <c r="H19" s="46">
        <f t="shared" si="2"/>
        <v>5.91</v>
      </c>
      <c r="I19" s="6"/>
      <c r="J19" s="36"/>
      <c r="K19" s="36"/>
      <c r="L19" s="55"/>
      <c r="M19" s="53"/>
      <c r="N19" s="55"/>
      <c r="O19" s="53"/>
      <c r="P19" s="36"/>
      <c r="Q19" s="36"/>
    </row>
    <row r="20" spans="1:17" ht="12.75">
      <c r="A20" s="36" t="s">
        <v>30</v>
      </c>
      <c r="B20" s="36" t="s">
        <v>29</v>
      </c>
      <c r="C20" s="49">
        <v>52.95</v>
      </c>
      <c r="D20" s="70"/>
      <c r="E20" s="73">
        <f t="shared" si="1"/>
        <v>6</v>
      </c>
      <c r="F20" s="70"/>
      <c r="G20" s="47">
        <f t="shared" si="0"/>
        <v>58.95</v>
      </c>
      <c r="H20" s="46">
        <f t="shared" si="2"/>
        <v>5.91</v>
      </c>
      <c r="I20" s="6"/>
      <c r="J20" s="36"/>
      <c r="K20" s="36"/>
      <c r="L20" s="55" t="s">
        <v>1</v>
      </c>
      <c r="M20" s="53"/>
      <c r="N20" s="55" t="s">
        <v>1</v>
      </c>
      <c r="O20" s="53"/>
      <c r="P20" s="36"/>
      <c r="Q20" s="36"/>
    </row>
    <row r="21" spans="1:17" ht="12.75">
      <c r="A21" s="36" t="s">
        <v>30</v>
      </c>
      <c r="B21" s="36" t="s">
        <v>31</v>
      </c>
      <c r="C21" s="49">
        <f>C20+0.75</f>
        <v>53.7</v>
      </c>
      <c r="D21" s="70"/>
      <c r="E21" s="73">
        <f t="shared" si="1"/>
        <v>6</v>
      </c>
      <c r="F21" s="70"/>
      <c r="G21" s="47">
        <f t="shared" si="0"/>
        <v>59.7</v>
      </c>
      <c r="H21" s="46">
        <f t="shared" si="2"/>
        <v>5.91</v>
      </c>
      <c r="I21" s="6"/>
      <c r="J21" s="36"/>
      <c r="K21" s="36"/>
      <c r="L21" s="55"/>
      <c r="M21" s="53"/>
      <c r="N21" s="55"/>
      <c r="O21" s="53"/>
      <c r="P21" s="36"/>
      <c r="Q21" s="36"/>
    </row>
    <row r="22" spans="1:17" ht="12.75">
      <c r="A22" s="36" t="s">
        <v>1</v>
      </c>
      <c r="B22" s="36" t="s">
        <v>1</v>
      </c>
      <c r="C22" s="55" t="s">
        <v>1</v>
      </c>
      <c r="D22" s="53"/>
      <c r="E22" s="55" t="s">
        <v>1</v>
      </c>
      <c r="F22" s="53"/>
      <c r="G22" s="36" t="s">
        <v>1</v>
      </c>
      <c r="H22" s="45" t="s">
        <v>1</v>
      </c>
      <c r="I22" s="6"/>
      <c r="J22" s="36"/>
      <c r="K22" s="36"/>
      <c r="L22" s="55"/>
      <c r="M22" s="53"/>
      <c r="N22" s="55"/>
      <c r="O22" s="53"/>
      <c r="P22" s="36"/>
      <c r="Q22" s="36"/>
    </row>
    <row r="23" spans="1:17" ht="12.75">
      <c r="A23" s="36" t="s">
        <v>1</v>
      </c>
      <c r="B23" s="36" t="s">
        <v>1</v>
      </c>
      <c r="C23" s="76" t="s">
        <v>1</v>
      </c>
      <c r="D23" s="77"/>
      <c r="E23" s="76" t="s">
        <v>1</v>
      </c>
      <c r="F23" s="77"/>
      <c r="G23" s="78" t="s">
        <v>1</v>
      </c>
      <c r="H23" s="45" t="s">
        <v>1</v>
      </c>
      <c r="I23" s="15"/>
      <c r="J23" s="52"/>
      <c r="K23" s="52"/>
      <c r="L23" s="79"/>
      <c r="M23" s="80"/>
      <c r="N23" s="79"/>
      <c r="O23" s="80"/>
      <c r="P23" s="52"/>
      <c r="Q23" s="52"/>
    </row>
    <row r="24" spans="1:17" ht="12.75">
      <c r="A24" s="36"/>
      <c r="B24" s="36"/>
      <c r="C24" s="55"/>
      <c r="D24" s="53"/>
      <c r="E24" s="55"/>
      <c r="F24" s="53"/>
      <c r="G24" s="36"/>
      <c r="H24" s="36"/>
      <c r="I24" s="6"/>
      <c r="J24" s="36"/>
      <c r="K24" s="36"/>
      <c r="L24" s="55"/>
      <c r="M24" s="53"/>
      <c r="N24" s="55"/>
      <c r="O24" s="53"/>
      <c r="P24" s="36"/>
      <c r="Q24" s="36"/>
    </row>
    <row r="25" spans="1:17" ht="12.75">
      <c r="A25" s="56" t="s">
        <v>41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</row>
    <row r="26" spans="1:17" ht="12.75">
      <c r="A26" s="4"/>
      <c r="B26" s="6"/>
      <c r="C26" s="57" t="s">
        <v>42</v>
      </c>
      <c r="D26" s="5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9"/>
    </row>
    <row r="27" spans="1:17" ht="12.75">
      <c r="A27" s="4"/>
      <c r="B27" s="6"/>
      <c r="C27" s="57" t="s">
        <v>43</v>
      </c>
      <c r="D27" s="5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9"/>
    </row>
    <row r="28" spans="1:17" ht="12.75">
      <c r="A28" s="4"/>
      <c r="B28" s="6"/>
      <c r="C28" s="57"/>
      <c r="D28" s="5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"/>
    </row>
    <row r="29" spans="1:17" ht="12.75">
      <c r="A29" s="4"/>
      <c r="B29" s="6"/>
      <c r="C29" s="57"/>
      <c r="D29" s="5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9"/>
    </row>
    <row r="30" spans="1:17" ht="12.75">
      <c r="A30" s="4"/>
      <c r="J30" s="6"/>
      <c r="K30" s="6"/>
      <c r="L30" s="6"/>
      <c r="M30" s="6"/>
      <c r="N30" s="6"/>
      <c r="O30" s="6"/>
      <c r="P30" s="6"/>
      <c r="Q30" s="9"/>
    </row>
    <row r="31" spans="1:17" ht="12.75">
      <c r="A31" s="4" t="s">
        <v>56</v>
      </c>
      <c r="B31" s="81" t="s">
        <v>57</v>
      </c>
      <c r="C31" s="81"/>
      <c r="D31" s="81"/>
      <c r="E31" s="81"/>
      <c r="F31" s="81"/>
      <c r="G31" s="81"/>
      <c r="H31" s="81"/>
      <c r="I31" s="81"/>
      <c r="J31" s="82"/>
      <c r="K31" s="82"/>
      <c r="L31" s="15"/>
      <c r="M31" s="15"/>
      <c r="N31" s="15"/>
      <c r="O31" s="15"/>
      <c r="P31" s="15"/>
      <c r="Q31" s="16"/>
    </row>
    <row r="32" spans="1:17" ht="12.75">
      <c r="A32" s="17"/>
      <c r="B32" s="83" t="s">
        <v>58</v>
      </c>
      <c r="C32" s="84"/>
      <c r="D32" s="84"/>
      <c r="E32" s="84"/>
      <c r="F32" s="84"/>
      <c r="G32" s="84"/>
      <c r="H32" s="84"/>
      <c r="I32" s="84"/>
      <c r="J32" s="84"/>
      <c r="K32" s="84"/>
      <c r="L32" s="6"/>
      <c r="M32" s="6"/>
      <c r="N32" s="6"/>
      <c r="O32" s="6"/>
      <c r="P32" s="6"/>
      <c r="Q32" s="9"/>
    </row>
    <row r="33" spans="1:17" ht="12.75">
      <c r="A33" s="14" t="s">
        <v>59</v>
      </c>
      <c r="B33" s="83" t="s">
        <v>60</v>
      </c>
      <c r="C33" s="84"/>
      <c r="D33" s="84"/>
      <c r="E33" s="84"/>
      <c r="F33" s="84"/>
      <c r="G33" s="84"/>
      <c r="H33" s="84"/>
      <c r="I33" s="84"/>
      <c r="J33" s="84"/>
      <c r="K33" s="84"/>
      <c r="L33" s="6"/>
      <c r="M33" s="6"/>
      <c r="N33" s="6"/>
      <c r="O33" s="6"/>
      <c r="P33" s="6"/>
      <c r="Q33" s="9"/>
    </row>
    <row r="34" spans="1:17" ht="12.75">
      <c r="A34" s="17"/>
      <c r="B34" s="83" t="s">
        <v>61</v>
      </c>
      <c r="C34" s="84"/>
      <c r="D34" s="84"/>
      <c r="E34" s="84"/>
      <c r="F34" s="84"/>
      <c r="G34" s="84"/>
      <c r="H34" s="84"/>
      <c r="I34" s="84"/>
      <c r="J34" s="84"/>
      <c r="K34" s="84"/>
      <c r="L34" s="6"/>
      <c r="M34" s="6"/>
      <c r="N34" s="6"/>
      <c r="O34" s="6"/>
      <c r="P34" s="6"/>
      <c r="Q34" s="9"/>
    </row>
    <row r="35" spans="1:17" ht="12.75">
      <c r="A35" s="14" t="s">
        <v>62</v>
      </c>
      <c r="B35" s="85" t="s">
        <v>63</v>
      </c>
      <c r="C35" s="82"/>
      <c r="D35" s="82"/>
      <c r="E35" s="82"/>
      <c r="F35" s="82"/>
      <c r="G35" s="82"/>
      <c r="H35" s="82"/>
      <c r="I35" s="82"/>
      <c r="J35" s="84"/>
      <c r="K35" s="84"/>
      <c r="L35" s="6"/>
      <c r="M35" s="6"/>
      <c r="N35" s="6"/>
      <c r="O35" s="6"/>
      <c r="P35" s="6"/>
      <c r="Q35" s="9"/>
    </row>
    <row r="36" spans="1:17" ht="12.75">
      <c r="A36" s="17"/>
      <c r="B36" s="83" t="s">
        <v>190</v>
      </c>
      <c r="C36" s="84"/>
      <c r="D36" s="84"/>
      <c r="E36" s="84"/>
      <c r="F36" s="84"/>
      <c r="G36" s="84"/>
      <c r="H36" s="84"/>
      <c r="I36" s="83"/>
      <c r="J36" s="84"/>
      <c r="K36" s="84"/>
      <c r="L36" s="6"/>
      <c r="M36" s="6"/>
      <c r="N36" s="6"/>
      <c r="O36" s="6"/>
      <c r="P36" s="6"/>
      <c r="Q36" s="9"/>
    </row>
    <row r="37" spans="1:17" ht="12.75">
      <c r="A37" s="17"/>
      <c r="B37" s="81" t="s">
        <v>64</v>
      </c>
      <c r="C37" s="81"/>
      <c r="D37" s="81"/>
      <c r="E37" s="81"/>
      <c r="F37" s="81"/>
      <c r="G37" s="81"/>
      <c r="H37" s="81"/>
      <c r="I37" s="81"/>
      <c r="J37" s="81"/>
      <c r="K37" s="81"/>
      <c r="L37" s="7"/>
      <c r="M37" s="7"/>
      <c r="N37" s="7"/>
      <c r="O37" s="7"/>
      <c r="P37" s="6"/>
      <c r="Q37" s="9"/>
    </row>
    <row r="38" spans="1:17" ht="12.75">
      <c r="A38" s="17"/>
      <c r="B38" s="86"/>
      <c r="C38" s="6"/>
      <c r="D38" s="6"/>
      <c r="E38" s="6"/>
      <c r="F38" s="6"/>
      <c r="G38" s="6"/>
      <c r="H38" s="6"/>
      <c r="I38" s="86"/>
      <c r="J38" s="6"/>
      <c r="K38" s="6"/>
      <c r="L38" s="6"/>
      <c r="M38" s="6"/>
      <c r="N38" s="6"/>
      <c r="O38" s="6"/>
      <c r="P38" s="6"/>
      <c r="Q38" s="9"/>
    </row>
    <row r="39" spans="1:17" ht="12.75">
      <c r="A39" s="17"/>
      <c r="B39" s="86"/>
      <c r="C39" s="6"/>
      <c r="D39" s="6"/>
      <c r="E39" s="6"/>
      <c r="F39" s="6"/>
      <c r="G39" s="6"/>
      <c r="H39" s="6"/>
      <c r="I39" s="86"/>
      <c r="J39" s="6"/>
      <c r="K39" s="6"/>
      <c r="L39" s="6"/>
      <c r="M39" s="6"/>
      <c r="N39" s="6"/>
      <c r="O39" s="6"/>
      <c r="P39" s="6"/>
      <c r="Q39" s="9"/>
    </row>
    <row r="40" spans="1:17" ht="12.75">
      <c r="A40" s="4"/>
      <c r="B40" s="8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</row>
    <row r="41" spans="1:17" ht="12.75">
      <c r="A41" s="4"/>
      <c r="B41" s="8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9"/>
    </row>
    <row r="42" spans="1:17" s="62" customFormat="1" ht="12">
      <c r="A42" s="58" t="s">
        <v>192</v>
      </c>
      <c r="B42" s="59"/>
      <c r="C42" s="59"/>
      <c r="D42" s="59"/>
      <c r="E42" s="59"/>
      <c r="F42" s="64"/>
      <c r="G42" s="64"/>
      <c r="H42" s="65"/>
      <c r="I42" s="64"/>
      <c r="J42" s="64"/>
      <c r="K42" s="64"/>
      <c r="L42" s="60"/>
      <c r="M42" s="59"/>
      <c r="N42" s="59"/>
      <c r="O42" s="59"/>
      <c r="P42" s="59"/>
      <c r="Q42" s="61"/>
    </row>
    <row r="43" spans="1:17" ht="12.75">
      <c r="A43" s="4"/>
      <c r="B43" s="8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9"/>
    </row>
    <row r="44" spans="1:17" ht="12.75">
      <c r="A44" s="4"/>
      <c r="B44" s="8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88" t="s">
        <v>201</v>
      </c>
      <c r="Q44" s="9"/>
    </row>
    <row r="45" spans="1:17" ht="12.75">
      <c r="A45" s="4"/>
      <c r="B45" s="8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88"/>
      <c r="Q45" s="9"/>
    </row>
    <row r="46" spans="1:17" s="62" customFormat="1" ht="12">
      <c r="A46" s="58"/>
      <c r="B46" s="59"/>
      <c r="C46" s="59"/>
      <c r="D46" s="59"/>
      <c r="E46" s="59"/>
      <c r="F46" s="64"/>
      <c r="G46" s="64"/>
      <c r="H46" s="65"/>
      <c r="I46" s="64"/>
      <c r="J46" s="64"/>
      <c r="K46" s="64"/>
      <c r="L46" s="60"/>
      <c r="M46" s="59"/>
      <c r="N46" s="59"/>
      <c r="O46" s="59"/>
      <c r="P46" s="59"/>
      <c r="Q46" s="61"/>
    </row>
    <row r="47" spans="1:17" s="62" customFormat="1" ht="12">
      <c r="A47" s="58"/>
      <c r="B47" s="59"/>
      <c r="C47" s="59"/>
      <c r="D47" s="59"/>
      <c r="E47" s="59"/>
      <c r="F47" s="64"/>
      <c r="G47" s="64"/>
      <c r="H47" s="65"/>
      <c r="I47" s="64"/>
      <c r="J47" s="64"/>
      <c r="K47" s="64"/>
      <c r="L47" s="60"/>
      <c r="M47" s="59"/>
      <c r="N47" s="59"/>
      <c r="O47" s="59"/>
      <c r="P47" s="59"/>
      <c r="Q47" s="61"/>
    </row>
    <row r="48" spans="1:17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</row>
    <row r="49" spans="1:17" ht="12.75">
      <c r="A49" s="4" t="s">
        <v>49</v>
      </c>
      <c r="B49" s="6" t="s">
        <v>65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9"/>
    </row>
    <row r="50" spans="1:17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9"/>
    </row>
    <row r="51" spans="1:17" ht="12.75">
      <c r="A51" s="11" t="s">
        <v>50</v>
      </c>
      <c r="B51" s="66">
        <f>'Item 100, pg 21'!B63</f>
        <v>41281</v>
      </c>
      <c r="C51" s="12"/>
      <c r="D51" s="12"/>
      <c r="E51" s="12"/>
      <c r="F51" s="12"/>
      <c r="G51" s="12"/>
      <c r="H51" s="12"/>
      <c r="I51" s="12"/>
      <c r="J51" s="12"/>
      <c r="K51" s="12"/>
      <c r="L51" s="12" t="s">
        <v>191</v>
      </c>
      <c r="M51" s="89"/>
      <c r="N51" s="12"/>
      <c r="O51" s="12"/>
      <c r="P51" s="90"/>
      <c r="Q51" s="13"/>
    </row>
    <row r="52" spans="1:17" ht="12.75">
      <c r="A52" s="194" t="s">
        <v>51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6"/>
      <c r="N52" s="196"/>
      <c r="O52" s="196"/>
      <c r="P52" s="195"/>
      <c r="Q52" s="197"/>
    </row>
    <row r="53" spans="1:17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9"/>
    </row>
    <row r="54" spans="1:17" ht="12.75">
      <c r="A54" s="4" t="s">
        <v>52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9"/>
    </row>
    <row r="55" spans="1:17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</row>
  </sheetData>
  <sheetProtection/>
  <mergeCells count="2">
    <mergeCell ref="A52:Q52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workbookViewId="0" topLeftCell="A22">
      <selection activeCell="J24" sqref="J24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16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25</v>
      </c>
      <c r="C2" s="6"/>
      <c r="D2" s="6"/>
      <c r="E2" s="6"/>
      <c r="F2" s="6"/>
      <c r="G2" s="5" t="s">
        <v>186</v>
      </c>
      <c r="H2" s="203" t="s">
        <v>66</v>
      </c>
      <c r="I2" s="203"/>
      <c r="J2" s="8">
        <v>27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3</v>
      </c>
      <c r="B4" s="6"/>
      <c r="C4" s="10" t="str">
        <f>'[1]Item 105, Pg 26'!C4</f>
        <v>Murrey's Disposal Co., Inc  G-9</v>
      </c>
      <c r="D4" s="6"/>
      <c r="E4" s="6"/>
      <c r="F4" s="6"/>
      <c r="G4" s="6"/>
      <c r="H4" s="6"/>
      <c r="I4" s="6"/>
      <c r="J4" s="9"/>
    </row>
    <row r="5" spans="1:10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201" t="s">
        <v>67</v>
      </c>
      <c r="B7" s="202"/>
      <c r="C7" s="202"/>
      <c r="D7" s="202"/>
      <c r="E7" s="202"/>
      <c r="F7" s="202"/>
      <c r="G7" s="202"/>
      <c r="H7" s="202"/>
      <c r="I7" s="6"/>
      <c r="J7" s="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87" t="s">
        <v>1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 t="s">
        <v>68</v>
      </c>
      <c r="B10" s="87"/>
      <c r="C10" s="6"/>
      <c r="D10" s="6"/>
      <c r="E10" s="6"/>
      <c r="F10" s="6"/>
      <c r="G10" s="6"/>
      <c r="H10" s="6"/>
      <c r="I10" s="6"/>
      <c r="J10" s="9"/>
    </row>
    <row r="11" spans="1:10" ht="12.75">
      <c r="A11" s="14" t="s">
        <v>69</v>
      </c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4"/>
      <c r="B12" s="87" t="s">
        <v>1</v>
      </c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87"/>
      <c r="C13" s="6"/>
      <c r="D13" s="6"/>
      <c r="E13" s="6"/>
      <c r="F13" s="6"/>
      <c r="G13" s="6"/>
      <c r="H13" s="6"/>
      <c r="I13" s="6"/>
      <c r="J13" s="9"/>
    </row>
    <row r="14" spans="1:10" ht="12.75">
      <c r="A14" s="4"/>
      <c r="B14" s="87"/>
      <c r="C14" s="1"/>
      <c r="D14" s="3"/>
      <c r="E14" s="204" t="s">
        <v>1</v>
      </c>
      <c r="F14" s="205"/>
      <c r="G14" s="204" t="s">
        <v>70</v>
      </c>
      <c r="H14" s="205"/>
      <c r="I14" s="6"/>
      <c r="J14" s="9"/>
    </row>
    <row r="15" spans="1:10" ht="12.75">
      <c r="A15" s="4"/>
      <c r="B15" s="87"/>
      <c r="C15" s="4"/>
      <c r="D15" s="9"/>
      <c r="E15" s="204" t="s">
        <v>71</v>
      </c>
      <c r="F15" s="205"/>
      <c r="G15" s="17" t="s">
        <v>72</v>
      </c>
      <c r="H15" s="91"/>
      <c r="I15" s="6"/>
      <c r="J15" s="9"/>
    </row>
    <row r="16" spans="1:10" ht="12.75">
      <c r="A16" s="4"/>
      <c r="B16" s="87"/>
      <c r="C16" s="206" t="s">
        <v>73</v>
      </c>
      <c r="D16" s="187"/>
      <c r="E16" s="206" t="s">
        <v>74</v>
      </c>
      <c r="F16" s="187"/>
      <c r="G16" s="206" t="s">
        <v>75</v>
      </c>
      <c r="H16" s="187"/>
      <c r="I16" s="6"/>
      <c r="J16" s="9"/>
    </row>
    <row r="17" spans="1:10" ht="12.75">
      <c r="A17" s="4"/>
      <c r="B17" s="87"/>
      <c r="C17" s="55" t="s">
        <v>76</v>
      </c>
      <c r="D17" s="53"/>
      <c r="E17" s="92">
        <f>G17+6</f>
        <v>9.629999999999999</v>
      </c>
      <c r="F17" s="53"/>
      <c r="G17" s="92">
        <v>3.63</v>
      </c>
      <c r="H17" s="53"/>
      <c r="I17" s="6"/>
      <c r="J17" s="9"/>
    </row>
    <row r="18" spans="1:10" ht="12.75">
      <c r="A18" s="4"/>
      <c r="B18" s="6"/>
      <c r="C18" s="55" t="s">
        <v>1</v>
      </c>
      <c r="D18" s="53" t="s">
        <v>1</v>
      </c>
      <c r="E18" s="93" t="s">
        <v>1</v>
      </c>
      <c r="F18" s="53"/>
      <c r="G18" s="93" t="s">
        <v>1</v>
      </c>
      <c r="H18" s="53"/>
      <c r="I18" s="6"/>
      <c r="J18" s="9"/>
    </row>
    <row r="19" spans="1:10" ht="12.75">
      <c r="A19" s="4"/>
      <c r="B19" s="6"/>
      <c r="C19" s="55" t="s">
        <v>1</v>
      </c>
      <c r="D19" s="53"/>
      <c r="E19" s="93" t="s">
        <v>1</v>
      </c>
      <c r="F19" s="53"/>
      <c r="G19" s="93" t="s">
        <v>1</v>
      </c>
      <c r="H19" s="53"/>
      <c r="I19" s="6"/>
      <c r="J19" s="9"/>
    </row>
    <row r="20" spans="1:10" ht="12.75">
      <c r="A20" s="4"/>
      <c r="B20" s="6"/>
      <c r="C20" s="94" t="s">
        <v>1</v>
      </c>
      <c r="D20" s="53"/>
      <c r="E20" s="55" t="s">
        <v>1</v>
      </c>
      <c r="F20" s="53"/>
      <c r="G20" s="55" t="s">
        <v>1</v>
      </c>
      <c r="H20" s="53"/>
      <c r="I20" s="6"/>
      <c r="J20" s="9"/>
    </row>
    <row r="21" spans="1:10" ht="12.75">
      <c r="A21" s="4"/>
      <c r="B21" s="6"/>
      <c r="C21" s="94" t="s">
        <v>1</v>
      </c>
      <c r="D21" s="53"/>
      <c r="E21" s="55" t="s">
        <v>1</v>
      </c>
      <c r="F21" s="53"/>
      <c r="G21" s="55" t="s">
        <v>1</v>
      </c>
      <c r="H21" s="53"/>
      <c r="I21" s="6"/>
      <c r="J21" s="9"/>
    </row>
    <row r="22" spans="1:10" ht="12.75">
      <c r="A22" s="4"/>
      <c r="B22" s="6"/>
      <c r="C22" s="94" t="s">
        <v>1</v>
      </c>
      <c r="D22" s="53"/>
      <c r="E22" s="93" t="s">
        <v>1</v>
      </c>
      <c r="F22" s="53"/>
      <c r="G22" s="93" t="s">
        <v>77</v>
      </c>
      <c r="H22" s="53"/>
      <c r="I22" s="6"/>
      <c r="J22" s="9"/>
    </row>
    <row r="23" spans="1:10" ht="12.75">
      <c r="A23" s="4"/>
      <c r="B23" s="6"/>
      <c r="C23" s="94" t="s">
        <v>1</v>
      </c>
      <c r="D23" s="53"/>
      <c r="E23" s="95" t="s">
        <v>1</v>
      </c>
      <c r="F23" s="53"/>
      <c r="G23" s="95" t="s">
        <v>1</v>
      </c>
      <c r="H23" s="53"/>
      <c r="I23" s="6"/>
      <c r="J23" s="9"/>
    </row>
    <row r="24" spans="1:10" ht="12.75">
      <c r="A24" s="4"/>
      <c r="B24" s="6"/>
      <c r="C24" s="94" t="s">
        <v>1</v>
      </c>
      <c r="D24" s="53"/>
      <c r="E24" s="55" t="s">
        <v>1</v>
      </c>
      <c r="F24" s="53"/>
      <c r="G24" s="55" t="s">
        <v>1</v>
      </c>
      <c r="H24" s="53"/>
      <c r="I24" s="6"/>
      <c r="J24" s="9"/>
    </row>
    <row r="25" spans="1:10" ht="12.75">
      <c r="A25" s="23"/>
      <c r="B25" s="15"/>
      <c r="C25" s="15"/>
      <c r="D25" s="15"/>
      <c r="E25" s="15"/>
      <c r="F25" s="15"/>
      <c r="G25" s="15"/>
      <c r="H25" s="15"/>
      <c r="I25" s="15"/>
      <c r="J25" s="16"/>
    </row>
    <row r="26" spans="1:10" ht="12.75">
      <c r="A26" s="4" t="s">
        <v>1</v>
      </c>
      <c r="B26" s="87" t="s">
        <v>1</v>
      </c>
      <c r="C26" s="6"/>
      <c r="D26" s="6"/>
      <c r="E26" s="6"/>
      <c r="F26" s="6"/>
      <c r="G26" s="6"/>
      <c r="H26" s="6"/>
      <c r="I26" s="6"/>
      <c r="J26" s="9"/>
    </row>
    <row r="27" spans="1:10" ht="12.75">
      <c r="A27" s="96" t="s">
        <v>78</v>
      </c>
      <c r="H27" s="6"/>
      <c r="I27" s="6"/>
      <c r="J27" s="9"/>
    </row>
    <row r="28" spans="1:10" ht="12.75">
      <c r="A28" s="4"/>
      <c r="B28" s="87" t="s">
        <v>1</v>
      </c>
      <c r="C28" s="6"/>
      <c r="D28" s="6"/>
      <c r="E28" s="6"/>
      <c r="F28" s="6"/>
      <c r="G28" s="6"/>
      <c r="H28" s="6"/>
      <c r="I28" s="6"/>
      <c r="J28" s="9"/>
    </row>
    <row r="29" spans="1:10" ht="12.75">
      <c r="A29" s="4"/>
      <c r="B29" s="87" t="s">
        <v>1</v>
      </c>
      <c r="C29" s="6"/>
      <c r="D29" s="6"/>
      <c r="E29" s="6"/>
      <c r="F29" s="6"/>
      <c r="G29" s="6"/>
      <c r="H29" s="6"/>
      <c r="I29" s="6"/>
      <c r="J29" s="9"/>
    </row>
    <row r="30" spans="1:10" ht="12.75">
      <c r="A30" s="4"/>
      <c r="B30" s="87" t="s">
        <v>206</v>
      </c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6" t="s">
        <v>193</v>
      </c>
      <c r="C31" s="6"/>
      <c r="D31" s="6"/>
      <c r="E31" s="6"/>
      <c r="F31" s="6"/>
      <c r="G31" s="6"/>
      <c r="H31" s="6"/>
      <c r="I31" s="6"/>
      <c r="J31" s="9"/>
    </row>
    <row r="32" spans="1:10" ht="12.75">
      <c r="A32" s="4"/>
      <c r="B32" s="6" t="s">
        <v>64</v>
      </c>
      <c r="C32" s="6"/>
      <c r="D32" s="6"/>
      <c r="E32" s="6"/>
      <c r="F32" s="6"/>
      <c r="G32" s="6"/>
      <c r="H32" s="6"/>
      <c r="I32" s="6"/>
      <c r="J32" s="9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7" s="62" customFormat="1" ht="12">
      <c r="A36" s="58" t="s">
        <v>192</v>
      </c>
      <c r="B36" s="59"/>
      <c r="C36" s="59"/>
      <c r="D36" s="59"/>
      <c r="E36" s="59"/>
      <c r="F36" s="64"/>
      <c r="G36" s="64"/>
      <c r="H36" s="65"/>
      <c r="I36" s="64"/>
      <c r="J36" s="98"/>
      <c r="K36" s="64"/>
      <c r="L36" s="60"/>
      <c r="M36" s="59"/>
      <c r="N36" s="59"/>
      <c r="O36" s="59"/>
      <c r="P36" s="59"/>
      <c r="Q36" s="61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8" s="62" customFormat="1" ht="12">
      <c r="A38" s="58"/>
      <c r="B38" s="59"/>
      <c r="C38" s="59"/>
      <c r="D38" s="59"/>
      <c r="E38" s="59"/>
      <c r="F38" s="59"/>
      <c r="G38" s="59"/>
      <c r="H38" s="59"/>
      <c r="I38" s="59"/>
      <c r="J38" s="61"/>
      <c r="K38" s="58"/>
      <c r="L38" s="59"/>
      <c r="M38" s="59"/>
      <c r="N38" s="60"/>
      <c r="O38" s="59"/>
      <c r="P38" s="59"/>
      <c r="Q38" s="59"/>
      <c r="R38" s="59"/>
    </row>
    <row r="39" spans="1:18" ht="12.75">
      <c r="A39" s="4"/>
      <c r="B39" s="6"/>
      <c r="C39" s="6"/>
      <c r="D39" s="6"/>
      <c r="E39" s="6"/>
      <c r="F39" s="6"/>
      <c r="G39" s="6"/>
      <c r="H39" s="6"/>
      <c r="I39" s="6"/>
      <c r="J39" s="9"/>
      <c r="N39" s="6"/>
      <c r="O39" s="6"/>
      <c r="P39" s="6"/>
      <c r="Q39" s="6"/>
      <c r="R39" s="6"/>
    </row>
    <row r="40" spans="1:18" ht="12.75">
      <c r="A40" s="4"/>
      <c r="B40" s="6"/>
      <c r="C40" s="6"/>
      <c r="D40" s="6"/>
      <c r="E40" s="6"/>
      <c r="F40" s="97" t="s">
        <v>202</v>
      </c>
      <c r="G40" s="6"/>
      <c r="H40" s="6"/>
      <c r="I40" s="6"/>
      <c r="J40" s="9"/>
      <c r="N40" s="6"/>
      <c r="O40" s="6"/>
      <c r="P40" s="6"/>
      <c r="Q40" s="6"/>
      <c r="R40" s="6"/>
    </row>
    <row r="41" spans="1:18" ht="12.75">
      <c r="A41" s="4"/>
      <c r="B41" s="6"/>
      <c r="C41" s="6"/>
      <c r="D41" s="6"/>
      <c r="E41" s="6"/>
      <c r="F41" s="6"/>
      <c r="G41" s="6"/>
      <c r="H41" s="6"/>
      <c r="I41" s="6"/>
      <c r="J41" s="9"/>
      <c r="N41" s="6"/>
      <c r="O41" s="6"/>
      <c r="P41" s="6"/>
      <c r="Q41" s="6"/>
      <c r="R41" s="6"/>
    </row>
    <row r="42" spans="1:17" s="62" customFormat="1" ht="12">
      <c r="A42" s="58"/>
      <c r="B42" s="59"/>
      <c r="C42" s="59"/>
      <c r="D42" s="59"/>
      <c r="E42" s="59"/>
      <c r="F42" s="64"/>
      <c r="G42" s="64"/>
      <c r="H42" s="65"/>
      <c r="I42" s="64"/>
      <c r="J42" s="98"/>
      <c r="K42" s="64"/>
      <c r="L42" s="60"/>
      <c r="M42" s="59"/>
      <c r="N42" s="59"/>
      <c r="O42" s="59"/>
      <c r="P42" s="59"/>
      <c r="Q42" s="61"/>
    </row>
    <row r="43" spans="1:17" s="62" customFormat="1" ht="12">
      <c r="A43" s="58"/>
      <c r="B43" s="59"/>
      <c r="C43" s="59"/>
      <c r="D43" s="59"/>
      <c r="E43" s="59"/>
      <c r="F43" s="64"/>
      <c r="G43" s="64"/>
      <c r="H43" s="65"/>
      <c r="I43" s="64"/>
      <c r="J43" s="98"/>
      <c r="K43" s="64"/>
      <c r="L43" s="60"/>
      <c r="M43" s="59"/>
      <c r="N43" s="59"/>
      <c r="O43" s="59"/>
      <c r="P43" s="59"/>
      <c r="Q43" s="59"/>
    </row>
    <row r="44" spans="1:10" ht="12.75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2.75">
      <c r="A45" s="4" t="s">
        <v>49</v>
      </c>
      <c r="B45" s="6" t="s">
        <v>65</v>
      </c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11" t="s">
        <v>50</v>
      </c>
      <c r="B47" s="66">
        <f>'Item 105, pg 25'!B51</f>
        <v>41281</v>
      </c>
      <c r="C47" s="12"/>
      <c r="D47" s="12"/>
      <c r="E47" s="12"/>
      <c r="F47" s="12"/>
      <c r="G47" s="12"/>
      <c r="H47" s="12" t="s">
        <v>185</v>
      </c>
      <c r="I47" s="12"/>
      <c r="J47" s="99">
        <f>'Check Sheet '!J55</f>
        <v>41334</v>
      </c>
    </row>
    <row r="48" spans="1:10" ht="12.75">
      <c r="A48" s="194" t="s">
        <v>51</v>
      </c>
      <c r="B48" s="195"/>
      <c r="C48" s="195"/>
      <c r="D48" s="195"/>
      <c r="E48" s="195"/>
      <c r="F48" s="195"/>
      <c r="G48" s="195"/>
      <c r="H48" s="195"/>
      <c r="I48" s="195"/>
      <c r="J48" s="197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 t="s">
        <v>52</v>
      </c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</sheetData>
  <sheetProtection/>
  <mergeCells count="9">
    <mergeCell ref="H2:I2"/>
    <mergeCell ref="A48:J48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35">
      <selection activeCell="O58" sqref="O58"/>
    </sheetView>
  </sheetViews>
  <sheetFormatPr defaultColWidth="9.140625" defaultRowHeight="12.75"/>
  <cols>
    <col min="1" max="1" width="10.57421875" style="0" customWidth="1"/>
    <col min="2" max="2" width="17.8515625" style="0" customWidth="1"/>
    <col min="3" max="3" width="1.8515625" style="0" customWidth="1"/>
    <col min="4" max="4" width="7.7109375" style="0" customWidth="1"/>
    <col min="5" max="5" width="3.140625" style="0" customWidth="1"/>
    <col min="6" max="6" width="7.8515625" style="0" customWidth="1"/>
    <col min="7" max="7" width="2.8515625" style="0" customWidth="1"/>
    <col min="8" max="8" width="7.57421875" style="0" customWidth="1"/>
    <col min="9" max="9" width="3.421875" style="0" customWidth="1"/>
    <col min="10" max="10" width="8.14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4.281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>
        <v>25</v>
      </c>
      <c r="C2" s="6"/>
      <c r="D2" s="6"/>
      <c r="E2" s="6"/>
      <c r="F2" s="6"/>
      <c r="G2" s="6"/>
      <c r="H2" s="6"/>
      <c r="I2" s="6"/>
      <c r="J2" s="100" t="s">
        <v>186</v>
      </c>
      <c r="K2" s="6" t="s">
        <v>80</v>
      </c>
      <c r="L2" s="6"/>
      <c r="M2" s="7"/>
      <c r="N2" s="101">
        <v>28</v>
      </c>
      <c r="O2" s="8" t="s">
        <v>1</v>
      </c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ht="12.75">
      <c r="A4" s="4" t="s">
        <v>3</v>
      </c>
      <c r="B4" s="6"/>
      <c r="C4" s="10"/>
      <c r="D4" s="10" t="str">
        <f>'Item 105, pg 27'!C4</f>
        <v>Murrey's Disposal Co., Inc  G-9</v>
      </c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ht="12.75">
      <c r="A7" s="201" t="s">
        <v>81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10"/>
    </row>
    <row r="8" spans="1:15" ht="12.75">
      <c r="A8" s="211" t="s">
        <v>82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12"/>
    </row>
    <row r="9" spans="1:15" ht="12.75">
      <c r="A9" s="211" t="s">
        <v>83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12"/>
    </row>
    <row r="10" spans="1:15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4" t="s">
        <v>84</v>
      </c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4"/>
      <c r="B13" s="22"/>
      <c r="C13" s="7"/>
      <c r="D13" s="188" t="s">
        <v>85</v>
      </c>
      <c r="E13" s="207"/>
      <c r="F13" s="208"/>
      <c r="G13" s="208"/>
      <c r="H13" s="208"/>
      <c r="I13" s="207"/>
      <c r="J13" s="208"/>
      <c r="K13" s="207"/>
      <c r="L13" s="208"/>
      <c r="M13" s="207"/>
      <c r="N13" s="207"/>
      <c r="O13" s="205"/>
    </row>
    <row r="14" spans="1:15" ht="12.75">
      <c r="A14" s="104" t="s">
        <v>86</v>
      </c>
      <c r="B14" s="105"/>
      <c r="C14" s="106"/>
      <c r="D14" s="11" t="s">
        <v>87</v>
      </c>
      <c r="E14" s="53"/>
      <c r="F14" s="12" t="s">
        <v>88</v>
      </c>
      <c r="G14" s="53"/>
      <c r="H14" s="12" t="s">
        <v>89</v>
      </c>
      <c r="I14" s="53"/>
      <c r="J14" s="12" t="s">
        <v>90</v>
      </c>
      <c r="K14" s="53"/>
      <c r="L14" s="55" t="s">
        <v>91</v>
      </c>
      <c r="M14" s="53"/>
      <c r="N14" s="55"/>
      <c r="O14" s="53"/>
    </row>
    <row r="15" spans="1:15" ht="12.75">
      <c r="A15" s="107" t="s">
        <v>92</v>
      </c>
      <c r="B15" s="108"/>
      <c r="C15" s="53"/>
      <c r="D15" s="102" t="s">
        <v>93</v>
      </c>
      <c r="E15" s="13" t="s">
        <v>1</v>
      </c>
      <c r="F15" s="103" t="s">
        <v>93</v>
      </c>
      <c r="G15" s="8" t="s">
        <v>1</v>
      </c>
      <c r="H15" s="103" t="s">
        <v>93</v>
      </c>
      <c r="I15" s="109" t="s">
        <v>1</v>
      </c>
      <c r="J15" s="103" t="s">
        <v>93</v>
      </c>
      <c r="K15" s="109"/>
      <c r="L15" s="103" t="s">
        <v>93</v>
      </c>
      <c r="M15" s="109"/>
      <c r="N15" s="103"/>
      <c r="O15" s="53"/>
    </row>
    <row r="16" spans="1:15" ht="12.75">
      <c r="A16" s="107" t="s">
        <v>94</v>
      </c>
      <c r="B16" s="108"/>
      <c r="C16" s="53"/>
      <c r="D16" s="50">
        <v>22.95</v>
      </c>
      <c r="E16" s="110"/>
      <c r="F16" s="111">
        <v>32.1</v>
      </c>
      <c r="G16" s="110"/>
      <c r="H16" s="111">
        <v>40.36</v>
      </c>
      <c r="I16" s="110"/>
      <c r="J16" s="111">
        <v>76.63</v>
      </c>
      <c r="K16" s="110"/>
      <c r="L16" s="111">
        <v>107.77</v>
      </c>
      <c r="M16" s="110"/>
      <c r="N16" s="111"/>
      <c r="O16" s="53"/>
    </row>
    <row r="17" spans="1:15" ht="12.75">
      <c r="A17" s="107" t="s">
        <v>95</v>
      </c>
      <c r="B17" s="108"/>
      <c r="C17" s="53"/>
      <c r="D17" s="75">
        <f>+D16</f>
        <v>22.95</v>
      </c>
      <c r="E17" s="110"/>
      <c r="F17" s="111">
        <f>+F16</f>
        <v>32.1</v>
      </c>
      <c r="G17" s="110"/>
      <c r="H17" s="111">
        <f>+H16</f>
        <v>40.36</v>
      </c>
      <c r="I17" s="110"/>
      <c r="J17" s="111">
        <f>J16</f>
        <v>76.63</v>
      </c>
      <c r="K17" s="110"/>
      <c r="L17" s="111">
        <f>L16</f>
        <v>107.77</v>
      </c>
      <c r="M17" s="110"/>
      <c r="N17" s="111"/>
      <c r="O17" s="53"/>
    </row>
    <row r="18" spans="1:15" ht="12.75">
      <c r="A18" s="112" t="s">
        <v>96</v>
      </c>
      <c r="B18" s="113"/>
      <c r="C18" s="80"/>
      <c r="D18" s="75">
        <f>+D17+2</f>
        <v>24.95</v>
      </c>
      <c r="E18" s="110"/>
      <c r="F18" s="111">
        <f>F17+2</f>
        <v>34.1</v>
      </c>
      <c r="G18" s="110"/>
      <c r="H18" s="111">
        <f>H17+2</f>
        <v>42.36</v>
      </c>
      <c r="I18" s="110"/>
      <c r="J18" s="111">
        <f>J17+2</f>
        <v>78.63</v>
      </c>
      <c r="K18" s="110"/>
      <c r="L18" s="111">
        <f>L17+2</f>
        <v>109.77</v>
      </c>
      <c r="M18" s="110"/>
      <c r="N18" s="111"/>
      <c r="O18" s="53"/>
    </row>
    <row r="19" spans="1:15" ht="12.75">
      <c r="A19" s="112" t="s">
        <v>97</v>
      </c>
      <c r="B19" s="113"/>
      <c r="C19" s="80"/>
      <c r="D19" s="75" t="s">
        <v>93</v>
      </c>
      <c r="E19" s="110"/>
      <c r="F19" s="111" t="s">
        <v>93</v>
      </c>
      <c r="G19" s="110"/>
      <c r="H19" s="111" t="s">
        <v>93</v>
      </c>
      <c r="I19" s="110"/>
      <c r="J19" s="111" t="s">
        <v>93</v>
      </c>
      <c r="K19" s="110"/>
      <c r="L19" s="111" t="s">
        <v>93</v>
      </c>
      <c r="M19" s="110"/>
      <c r="N19" s="111"/>
      <c r="O19" s="53"/>
    </row>
    <row r="20" spans="1:15" ht="12.75">
      <c r="A20" s="112" t="s">
        <v>98</v>
      </c>
      <c r="B20" s="113"/>
      <c r="C20" s="80"/>
      <c r="D20" s="75" t="s">
        <v>93</v>
      </c>
      <c r="E20" s="110"/>
      <c r="F20" s="111" t="s">
        <v>93</v>
      </c>
      <c r="G20" s="110"/>
      <c r="H20" s="111" t="s">
        <v>93</v>
      </c>
      <c r="I20" s="110"/>
      <c r="J20" s="111" t="s">
        <v>93</v>
      </c>
      <c r="K20" s="110"/>
      <c r="L20" s="111" t="s">
        <v>93</v>
      </c>
      <c r="M20" s="110"/>
      <c r="N20" s="111"/>
      <c r="O20" s="53"/>
    </row>
    <row r="21" spans="1:15" ht="12.75">
      <c r="A21" s="114" t="s">
        <v>99</v>
      </c>
      <c r="B21" s="108"/>
      <c r="C21" s="53"/>
      <c r="D21" s="115"/>
      <c r="E21" s="116"/>
      <c r="F21" s="115"/>
      <c r="G21" s="116"/>
      <c r="H21" s="115"/>
      <c r="I21" s="116"/>
      <c r="J21" s="115"/>
      <c r="K21" s="116"/>
      <c r="L21" s="115"/>
      <c r="M21" s="116"/>
      <c r="N21" s="115"/>
      <c r="O21" s="117"/>
    </row>
    <row r="22" spans="1:15" ht="12.75">
      <c r="A22" s="107" t="s">
        <v>100</v>
      </c>
      <c r="B22" s="108"/>
      <c r="C22" s="53"/>
      <c r="D22" s="75">
        <v>39.1</v>
      </c>
      <c r="E22" s="110"/>
      <c r="F22" s="75">
        <v>39.1</v>
      </c>
      <c r="G22" s="110"/>
      <c r="H22" s="75">
        <v>39.1</v>
      </c>
      <c r="I22" s="110"/>
      <c r="J22" s="75">
        <v>39.1</v>
      </c>
      <c r="K22" s="110"/>
      <c r="L22" s="75">
        <v>39.1</v>
      </c>
      <c r="M22" s="110"/>
      <c r="N22" s="111"/>
      <c r="O22" s="53"/>
    </row>
    <row r="23" spans="1:15" ht="12.75">
      <c r="A23" s="107" t="s">
        <v>101</v>
      </c>
      <c r="B23" s="108"/>
      <c r="C23" s="53"/>
      <c r="D23" s="75">
        <f>+D18</f>
        <v>24.95</v>
      </c>
      <c r="E23" s="110"/>
      <c r="F23" s="75">
        <f>F18</f>
        <v>34.1</v>
      </c>
      <c r="G23" s="110"/>
      <c r="H23" s="75">
        <f>H18</f>
        <v>42.36</v>
      </c>
      <c r="I23" s="110"/>
      <c r="J23" s="75">
        <f>J18</f>
        <v>78.63</v>
      </c>
      <c r="K23" s="110"/>
      <c r="L23" s="75">
        <f>L18</f>
        <v>109.77</v>
      </c>
      <c r="M23" s="110"/>
      <c r="N23" s="75"/>
      <c r="O23" s="53"/>
    </row>
    <row r="24" spans="1:15" ht="12.75">
      <c r="A24" s="107" t="s">
        <v>102</v>
      </c>
      <c r="B24" s="108"/>
      <c r="C24" s="53"/>
      <c r="D24" s="55" t="s">
        <v>93</v>
      </c>
      <c r="E24" s="53"/>
      <c r="F24" s="108" t="s">
        <v>93</v>
      </c>
      <c r="G24" s="53"/>
      <c r="H24" s="108" t="s">
        <v>93</v>
      </c>
      <c r="I24" s="53"/>
      <c r="J24" s="108" t="s">
        <v>93</v>
      </c>
      <c r="K24" s="53"/>
      <c r="L24" s="108" t="s">
        <v>93</v>
      </c>
      <c r="M24" s="53"/>
      <c r="N24" s="108"/>
      <c r="O24" s="53"/>
    </row>
    <row r="25" spans="1:15" ht="12.75">
      <c r="A25" s="107" t="s">
        <v>103</v>
      </c>
      <c r="B25" s="108"/>
      <c r="C25" s="53"/>
      <c r="D25" s="55" t="s">
        <v>93</v>
      </c>
      <c r="E25" s="53"/>
      <c r="F25" s="108" t="s">
        <v>93</v>
      </c>
      <c r="G25" s="53"/>
      <c r="H25" s="108" t="s">
        <v>93</v>
      </c>
      <c r="I25" s="53"/>
      <c r="J25" s="108" t="s">
        <v>93</v>
      </c>
      <c r="K25" s="53"/>
      <c r="L25" s="108" t="s">
        <v>93</v>
      </c>
      <c r="M25" s="53"/>
      <c r="N25" s="108"/>
      <c r="O25" s="53"/>
    </row>
    <row r="26" spans="1:15" ht="12.75">
      <c r="A26" s="114" t="s">
        <v>104</v>
      </c>
      <c r="B26" s="108"/>
      <c r="C26" s="53"/>
      <c r="D26" s="115"/>
      <c r="E26" s="116"/>
      <c r="F26" s="115"/>
      <c r="G26" s="116"/>
      <c r="H26" s="115"/>
      <c r="I26" s="116"/>
      <c r="J26" s="115"/>
      <c r="K26" s="116"/>
      <c r="L26" s="115"/>
      <c r="M26" s="116"/>
      <c r="N26" s="115"/>
      <c r="O26" s="117"/>
    </row>
    <row r="27" spans="1:15" ht="12.75">
      <c r="A27" s="107"/>
      <c r="B27" s="108"/>
      <c r="C27" s="53"/>
      <c r="D27" s="75">
        <v>600</v>
      </c>
      <c r="E27" s="53"/>
      <c r="F27" s="118">
        <v>650</v>
      </c>
      <c r="G27" s="53"/>
      <c r="H27" s="118">
        <v>700</v>
      </c>
      <c r="I27" s="53"/>
      <c r="J27" s="118">
        <v>850</v>
      </c>
      <c r="K27" s="53"/>
      <c r="L27" s="119">
        <v>1050</v>
      </c>
      <c r="M27" s="53"/>
      <c r="N27" s="108"/>
      <c r="O27" s="53"/>
    </row>
    <row r="28" spans="1:15" ht="12.7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17" t="s">
        <v>56</v>
      </c>
      <c r="B29" s="87" t="s">
        <v>105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17"/>
      <c r="B30" s="87" t="s">
        <v>106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17"/>
      <c r="B31" s="87" t="s">
        <v>107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17"/>
      <c r="B32" s="87" t="s">
        <v>108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17"/>
      <c r="B33" s="8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120" t="s">
        <v>59</v>
      </c>
      <c r="B34" s="121" t="s">
        <v>109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spans="1:15" ht="12.75">
      <c r="A35" s="17"/>
      <c r="B35" s="87" t="s">
        <v>110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17"/>
      <c r="B36" s="8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17" t="s">
        <v>62</v>
      </c>
      <c r="B37" s="87" t="s">
        <v>111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17"/>
      <c r="B38" s="87" t="s">
        <v>112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122"/>
      <c r="B39" s="8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17" t="s">
        <v>194</v>
      </c>
      <c r="B40" s="8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17" t="s">
        <v>113</v>
      </c>
      <c r="B41" s="8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4"/>
      <c r="B42" s="8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17" t="s">
        <v>114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4"/>
      <c r="B44" s="8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17" t="s">
        <v>115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17" t="s">
        <v>116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4"/>
      <c r="B50" s="6" t="s">
        <v>117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4" t="s">
        <v>118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4" t="s">
        <v>119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8" s="62" customFormat="1" ht="12">
      <c r="A56" s="58" t="s">
        <v>192</v>
      </c>
      <c r="B56" s="59"/>
      <c r="C56" s="59"/>
      <c r="D56" s="59"/>
      <c r="E56" s="59"/>
      <c r="F56" s="64"/>
      <c r="G56" s="64"/>
      <c r="H56" s="65"/>
      <c r="I56" s="64"/>
      <c r="J56" s="64"/>
      <c r="K56" s="64"/>
      <c r="L56" s="60"/>
      <c r="M56" s="59"/>
      <c r="N56" s="59"/>
      <c r="O56" s="61"/>
      <c r="P56" s="59"/>
      <c r="Q56" s="59"/>
      <c r="R56" s="59"/>
    </row>
    <row r="57" spans="1:18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  <c r="Q57" s="6"/>
      <c r="R57" s="6"/>
    </row>
    <row r="58" spans="1:18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3" t="s">
        <v>199</v>
      </c>
      <c r="Q58" s="6"/>
      <c r="R58" s="6"/>
    </row>
    <row r="59" spans="1:18" ht="12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3"/>
      <c r="Q59" s="6"/>
      <c r="R59" s="6"/>
    </row>
    <row r="60" spans="1:18" s="62" customFormat="1" ht="12">
      <c r="A60" s="58"/>
      <c r="B60" s="59"/>
      <c r="C60" s="59"/>
      <c r="D60" s="59"/>
      <c r="E60" s="59"/>
      <c r="F60" s="64"/>
      <c r="G60" s="64"/>
      <c r="H60" s="65"/>
      <c r="I60" s="64"/>
      <c r="J60" s="64"/>
      <c r="K60" s="64"/>
      <c r="L60" s="60"/>
      <c r="M60" s="59"/>
      <c r="N60" s="59"/>
      <c r="O60" s="61"/>
      <c r="P60" s="59"/>
      <c r="Q60" s="59"/>
      <c r="R60" s="59"/>
    </row>
    <row r="61" spans="1:15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1:15" ht="12.75">
      <c r="A62" s="4" t="s">
        <v>49</v>
      </c>
      <c r="B62" s="6" t="s">
        <v>65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9"/>
    </row>
    <row r="63" spans="1:15" ht="12.75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9"/>
    </row>
    <row r="64" spans="1:15" ht="12.75">
      <c r="A64" s="11" t="s">
        <v>50</v>
      </c>
      <c r="B64" s="66">
        <f>'Item 105, pg 27'!B47</f>
        <v>41281</v>
      </c>
      <c r="C64" s="12"/>
      <c r="D64" s="12"/>
      <c r="E64" s="12"/>
      <c r="F64" s="12"/>
      <c r="G64" s="12"/>
      <c r="H64" s="12" t="s">
        <v>1</v>
      </c>
      <c r="I64" s="12"/>
      <c r="J64" s="12"/>
      <c r="K64" s="12"/>
      <c r="L64" s="12" t="s">
        <v>79</v>
      </c>
      <c r="M64" s="89"/>
      <c r="N64" s="89">
        <f>'Item 105, pg 27'!J47</f>
        <v>41334</v>
      </c>
      <c r="O64" s="125" t="s">
        <v>1</v>
      </c>
    </row>
    <row r="65" spans="1:15" ht="12.75">
      <c r="A65" s="194" t="s">
        <v>51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6"/>
      <c r="N65" s="196"/>
      <c r="O65" s="209"/>
    </row>
    <row r="66" spans="1:15" ht="12.75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9"/>
    </row>
    <row r="67" spans="1:15" ht="12.75">
      <c r="A67" s="4" t="s">
        <v>120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9"/>
    </row>
    <row r="68" spans="1:15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</row>
  </sheetData>
  <sheetProtection/>
  <mergeCells count="5">
    <mergeCell ref="D13:O13"/>
    <mergeCell ref="A65:O65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9">
      <selection activeCell="I42" sqref="I42"/>
    </sheetView>
  </sheetViews>
  <sheetFormatPr defaultColWidth="9.140625" defaultRowHeight="12.75"/>
  <cols>
    <col min="1" max="1" width="10.57421875" style="0" customWidth="1"/>
    <col min="2" max="2" width="18.28125" style="0" customWidth="1"/>
    <col min="4" max="4" width="10.421875" style="0" customWidth="1"/>
    <col min="5" max="5" width="9.8515625" style="0" customWidth="1"/>
    <col min="8" max="8" width="13.140625" style="0" customWidth="1"/>
    <col min="9" max="9" width="16.14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0</v>
      </c>
      <c r="B2" s="5">
        <v>25</v>
      </c>
      <c r="C2" s="6"/>
      <c r="D2" s="6" t="str">
        <f>'[3]Check Sheet'!$C$2</f>
        <v> </v>
      </c>
      <c r="E2" s="6"/>
      <c r="F2" s="6"/>
      <c r="G2" s="5" t="s">
        <v>187</v>
      </c>
      <c r="H2" s="7" t="s">
        <v>141</v>
      </c>
      <c r="I2" s="13"/>
    </row>
    <row r="3" spans="1:9" ht="12.75">
      <c r="A3" s="4"/>
      <c r="B3" s="6"/>
      <c r="C3" s="6"/>
      <c r="D3" s="6"/>
      <c r="E3" s="6"/>
      <c r="F3" s="6"/>
      <c r="G3" s="6"/>
      <c r="H3" s="6"/>
      <c r="I3" s="9"/>
    </row>
    <row r="4" spans="1:9" ht="12.75">
      <c r="A4" s="4" t="s">
        <v>3</v>
      </c>
      <c r="B4" s="6"/>
      <c r="C4" s="10" t="str">
        <f>'[2]Item 105, pg 28'!D4</f>
        <v>Murrey's Disposal Co., Inc  G-9</v>
      </c>
      <c r="D4" s="6"/>
      <c r="E4" s="6"/>
      <c r="F4" s="6"/>
      <c r="G4" s="6"/>
      <c r="H4" s="6"/>
      <c r="I4" s="9"/>
    </row>
    <row r="5" spans="1:9" ht="12.75">
      <c r="A5" s="11" t="s">
        <v>4</v>
      </c>
      <c r="B5" s="12"/>
      <c r="C5" s="12"/>
      <c r="D5" s="12"/>
      <c r="E5" s="12"/>
      <c r="F5" s="12"/>
      <c r="G5" s="12"/>
      <c r="H5" s="12"/>
      <c r="I5" s="13"/>
    </row>
    <row r="6" spans="1:9" ht="12.75">
      <c r="A6" s="4"/>
      <c r="B6" s="6"/>
      <c r="C6" s="6"/>
      <c r="D6" s="6"/>
      <c r="E6" s="6"/>
      <c r="F6" s="6"/>
      <c r="G6" s="6"/>
      <c r="H6" s="6"/>
      <c r="I6" s="9"/>
    </row>
    <row r="7" spans="1:9" ht="12.75">
      <c r="A7" s="214" t="s">
        <v>142</v>
      </c>
      <c r="B7" s="202"/>
      <c r="C7" s="202"/>
      <c r="D7" s="202"/>
      <c r="E7" s="202"/>
      <c r="F7" s="202"/>
      <c r="G7" s="202"/>
      <c r="H7" s="202"/>
      <c r="I7" s="210"/>
    </row>
    <row r="8" spans="1:9" ht="12.75">
      <c r="A8" s="215" t="s">
        <v>143</v>
      </c>
      <c r="B8" s="203"/>
      <c r="C8" s="203"/>
      <c r="D8" s="203"/>
      <c r="E8" s="203"/>
      <c r="F8" s="203"/>
      <c r="G8" s="203"/>
      <c r="H8" s="203"/>
      <c r="I8" s="212"/>
    </row>
    <row r="9" spans="1:9" ht="12.75">
      <c r="A9" s="211" t="s">
        <v>144</v>
      </c>
      <c r="B9" s="203"/>
      <c r="C9" s="203"/>
      <c r="D9" s="203"/>
      <c r="E9" s="203"/>
      <c r="F9" s="203"/>
      <c r="G9" s="203"/>
      <c r="H9" s="203"/>
      <c r="I9" s="212"/>
    </row>
    <row r="10" spans="1:9" ht="12.75">
      <c r="A10" s="4"/>
      <c r="B10" s="6"/>
      <c r="C10" s="6"/>
      <c r="D10" s="6"/>
      <c r="E10" s="6"/>
      <c r="F10" s="6"/>
      <c r="G10" s="6"/>
      <c r="H10" s="6"/>
      <c r="I10" s="9"/>
    </row>
    <row r="11" spans="1:9" ht="12.75">
      <c r="A11" s="4" t="s">
        <v>145</v>
      </c>
      <c r="B11" s="19"/>
      <c r="C11" s="6"/>
      <c r="D11" s="6"/>
      <c r="E11" s="6"/>
      <c r="F11" s="6"/>
      <c r="G11" s="6"/>
      <c r="H11" s="6"/>
      <c r="I11" s="9"/>
    </row>
    <row r="12" spans="1:9" ht="12.75">
      <c r="A12" s="4"/>
      <c r="B12" s="6"/>
      <c r="C12" s="6"/>
      <c r="D12" s="6"/>
      <c r="E12" s="6"/>
      <c r="F12" s="6"/>
      <c r="G12" s="6"/>
      <c r="H12" s="6"/>
      <c r="I12" s="9"/>
    </row>
    <row r="13" spans="1:9" ht="12.75">
      <c r="A13" s="4"/>
      <c r="B13" s="22"/>
      <c r="C13" s="7"/>
      <c r="D13" s="188" t="s">
        <v>85</v>
      </c>
      <c r="E13" s="208"/>
      <c r="F13" s="208"/>
      <c r="G13" s="208"/>
      <c r="H13" s="208"/>
      <c r="I13" s="213"/>
    </row>
    <row r="14" spans="1:9" ht="12.75">
      <c r="A14" s="152" t="s">
        <v>1</v>
      </c>
      <c r="B14" s="105"/>
      <c r="C14" s="106"/>
      <c r="D14" s="36" t="s">
        <v>146</v>
      </c>
      <c r="E14" s="36" t="s">
        <v>89</v>
      </c>
      <c r="F14" s="36" t="s">
        <v>90</v>
      </c>
      <c r="G14" s="36" t="s">
        <v>91</v>
      </c>
      <c r="H14" s="36" t="s">
        <v>147</v>
      </c>
      <c r="I14" s="36" t="s">
        <v>147</v>
      </c>
    </row>
    <row r="15" spans="1:9" ht="12.75">
      <c r="A15" s="107" t="s">
        <v>148</v>
      </c>
      <c r="B15" s="108"/>
      <c r="C15" s="53"/>
      <c r="D15" s="153">
        <v>1</v>
      </c>
      <c r="E15" s="153">
        <v>1</v>
      </c>
      <c r="F15" s="153">
        <v>1</v>
      </c>
      <c r="G15" s="153">
        <v>1</v>
      </c>
      <c r="H15" s="36"/>
      <c r="I15" s="36"/>
    </row>
    <row r="16" spans="1:9" ht="12.75">
      <c r="A16" s="107" t="s">
        <v>149</v>
      </c>
      <c r="B16" s="108"/>
      <c r="C16" s="53"/>
      <c r="D16" s="154" t="s">
        <v>150</v>
      </c>
      <c r="E16" s="154" t="s">
        <v>150</v>
      </c>
      <c r="F16" s="154" t="s">
        <v>150</v>
      </c>
      <c r="G16" s="154" t="s">
        <v>150</v>
      </c>
      <c r="H16" s="36"/>
      <c r="I16" s="36"/>
    </row>
    <row r="17" spans="1:9" ht="12.75">
      <c r="A17" s="107" t="s">
        <v>100</v>
      </c>
      <c r="B17" s="108"/>
      <c r="C17" s="53"/>
      <c r="D17" s="155">
        <v>40</v>
      </c>
      <c r="E17" s="155">
        <f>D17</f>
        <v>40</v>
      </c>
      <c r="F17" s="155">
        <f>E17</f>
        <v>40</v>
      </c>
      <c r="G17" s="155">
        <f>F17</f>
        <v>40</v>
      </c>
      <c r="H17" s="36"/>
      <c r="I17" s="36"/>
    </row>
    <row r="18" spans="1:9" ht="12.75">
      <c r="A18" s="112" t="s">
        <v>151</v>
      </c>
      <c r="B18" s="113"/>
      <c r="C18" s="80"/>
      <c r="D18" s="155" t="s">
        <v>152</v>
      </c>
      <c r="E18" s="155" t="s">
        <v>152</v>
      </c>
      <c r="F18" s="155" t="s">
        <v>152</v>
      </c>
      <c r="G18" s="155" t="s">
        <v>152</v>
      </c>
      <c r="H18" s="36"/>
      <c r="I18" s="36"/>
    </row>
    <row r="19" spans="1:9" ht="12.75">
      <c r="A19" s="107" t="s">
        <v>153</v>
      </c>
      <c r="B19" s="108"/>
      <c r="C19" s="53"/>
      <c r="D19" s="155">
        <v>4</v>
      </c>
      <c r="E19" s="155">
        <v>10.5</v>
      </c>
      <c r="F19" s="155">
        <v>13</v>
      </c>
      <c r="G19" s="155">
        <v>15.5</v>
      </c>
      <c r="H19" s="36"/>
      <c r="I19" s="36"/>
    </row>
    <row r="20" spans="1:10" ht="12.75">
      <c r="A20" s="156" t="s">
        <v>154</v>
      </c>
      <c r="B20" s="2"/>
      <c r="C20" s="3"/>
      <c r="D20" s="157" t="s">
        <v>1</v>
      </c>
      <c r="E20" s="157" t="s">
        <v>1</v>
      </c>
      <c r="F20" s="157" t="s">
        <v>1</v>
      </c>
      <c r="G20" s="158" t="s">
        <v>1</v>
      </c>
      <c r="H20" s="4"/>
      <c r="I20" s="159"/>
      <c r="J20" t="s">
        <v>1</v>
      </c>
    </row>
    <row r="21" spans="1:10" ht="12.75">
      <c r="A21" s="160" t="s">
        <v>155</v>
      </c>
      <c r="B21" s="12"/>
      <c r="C21" s="12"/>
      <c r="D21" s="161">
        <v>5.3</v>
      </c>
      <c r="E21" s="161">
        <v>11</v>
      </c>
      <c r="F21" s="161">
        <v>23.5</v>
      </c>
      <c r="G21" s="161">
        <v>34.28</v>
      </c>
      <c r="H21" s="162"/>
      <c r="I21" s="162"/>
      <c r="J21" s="4"/>
    </row>
    <row r="22" spans="1:9" ht="12.75">
      <c r="A22" s="160" t="s">
        <v>156</v>
      </c>
      <c r="B22" s="12"/>
      <c r="C22" s="13"/>
      <c r="D22" s="163">
        <v>8</v>
      </c>
      <c r="E22" s="163">
        <v>13.5</v>
      </c>
      <c r="F22" s="163">
        <v>26</v>
      </c>
      <c r="G22" s="163">
        <v>36.1</v>
      </c>
      <c r="H22" s="162"/>
      <c r="I22" s="162"/>
    </row>
    <row r="23" spans="1:10" ht="12.75">
      <c r="A23" s="4"/>
      <c r="B23" s="57" t="s">
        <v>157</v>
      </c>
      <c r="C23" s="6"/>
      <c r="D23" s="6"/>
      <c r="E23" s="6"/>
      <c r="F23" s="6"/>
      <c r="G23" s="6"/>
      <c r="H23" s="6"/>
      <c r="I23" s="3"/>
      <c r="J23" s="6"/>
    </row>
    <row r="24" spans="1:9" ht="12.75">
      <c r="A24" s="4"/>
      <c r="B24" s="6"/>
      <c r="C24" s="6"/>
      <c r="D24" s="164"/>
      <c r="E24" s="6"/>
      <c r="F24" s="6"/>
      <c r="G24" s="6"/>
      <c r="H24" s="6"/>
      <c r="I24" s="9"/>
    </row>
    <row r="25" spans="1:9" ht="12.75">
      <c r="A25" s="17" t="s">
        <v>128</v>
      </c>
      <c r="B25" s="87" t="s">
        <v>158</v>
      </c>
      <c r="C25" s="6"/>
      <c r="D25" s="6"/>
      <c r="E25" s="6"/>
      <c r="F25" s="6"/>
      <c r="G25" s="6"/>
      <c r="H25" s="6"/>
      <c r="I25" s="9"/>
    </row>
    <row r="26" spans="1:9" ht="12.75">
      <c r="A26" s="17"/>
      <c r="B26" s="87" t="s">
        <v>107</v>
      </c>
      <c r="C26" s="6"/>
      <c r="D26" s="6"/>
      <c r="E26" s="6"/>
      <c r="F26" s="6"/>
      <c r="G26" s="6"/>
      <c r="H26" s="6"/>
      <c r="I26" s="9"/>
    </row>
    <row r="27" spans="1:9" ht="12.75">
      <c r="A27" s="17"/>
      <c r="B27" s="87" t="s">
        <v>108</v>
      </c>
      <c r="C27" s="6"/>
      <c r="D27" s="6"/>
      <c r="E27" s="6"/>
      <c r="F27" s="6"/>
      <c r="G27" s="6"/>
      <c r="H27" s="6"/>
      <c r="I27" s="9"/>
    </row>
    <row r="28" spans="1:9" ht="12.75">
      <c r="A28" s="17"/>
      <c r="B28" s="87"/>
      <c r="C28" s="6"/>
      <c r="D28" s="6"/>
      <c r="E28" s="6"/>
      <c r="F28" s="6"/>
      <c r="G28" s="6"/>
      <c r="H28" s="6"/>
      <c r="I28" s="9"/>
    </row>
    <row r="29" spans="1:9" ht="12.75">
      <c r="A29" s="120" t="s">
        <v>59</v>
      </c>
      <c r="B29" s="121" t="s">
        <v>109</v>
      </c>
      <c r="C29" s="15"/>
      <c r="D29" s="15"/>
      <c r="E29" s="15"/>
      <c r="F29" s="15"/>
      <c r="G29" s="15"/>
      <c r="H29" s="15"/>
      <c r="I29" s="9"/>
    </row>
    <row r="30" spans="1:9" ht="12.75">
      <c r="A30" s="17"/>
      <c r="B30" s="87" t="s">
        <v>110</v>
      </c>
      <c r="C30" s="6"/>
      <c r="D30" s="6"/>
      <c r="E30" s="6"/>
      <c r="F30" s="6"/>
      <c r="G30" s="6"/>
      <c r="H30" s="6"/>
      <c r="I30" s="9"/>
    </row>
    <row r="31" spans="1:9" ht="12.75">
      <c r="A31" s="17"/>
      <c r="B31" s="87"/>
      <c r="C31" s="6"/>
      <c r="D31" s="6"/>
      <c r="E31" s="6"/>
      <c r="F31" s="6"/>
      <c r="G31" s="6"/>
      <c r="H31" s="6"/>
      <c r="I31" s="9"/>
    </row>
    <row r="32" spans="1:9" ht="12.75">
      <c r="A32" s="17" t="s">
        <v>62</v>
      </c>
      <c r="B32" s="86" t="s">
        <v>195</v>
      </c>
      <c r="C32" s="6"/>
      <c r="D32" s="6"/>
      <c r="E32" s="6"/>
      <c r="F32" s="6"/>
      <c r="G32" s="6"/>
      <c r="H32" s="6"/>
      <c r="I32" s="9"/>
    </row>
    <row r="33" spans="1:9" ht="12.75">
      <c r="A33" s="17"/>
      <c r="B33" s="86" t="s">
        <v>113</v>
      </c>
      <c r="C33" s="6"/>
      <c r="D33" s="6"/>
      <c r="E33" s="6"/>
      <c r="F33" s="6"/>
      <c r="G33" s="6"/>
      <c r="H33" s="6"/>
      <c r="I33" s="9"/>
    </row>
    <row r="34" spans="1:9" ht="12.75">
      <c r="A34" s="4"/>
      <c r="B34" s="19"/>
      <c r="C34" s="6"/>
      <c r="D34" s="6"/>
      <c r="E34" s="6"/>
      <c r="F34" s="6"/>
      <c r="G34" s="6"/>
      <c r="H34" s="6"/>
      <c r="I34" s="9"/>
    </row>
    <row r="35" spans="1:9" ht="12.75">
      <c r="A35" s="4" t="s">
        <v>159</v>
      </c>
      <c r="B35" s="87" t="s">
        <v>160</v>
      </c>
      <c r="C35" s="6"/>
      <c r="D35" s="6"/>
      <c r="E35" s="6"/>
      <c r="F35" s="6"/>
      <c r="G35" s="6"/>
      <c r="H35" s="6"/>
      <c r="I35" s="9"/>
    </row>
    <row r="36" spans="1:9" ht="12.75">
      <c r="A36" s="17" t="s">
        <v>1</v>
      </c>
      <c r="B36" s="87" t="s">
        <v>161</v>
      </c>
      <c r="C36" s="6"/>
      <c r="D36" s="6"/>
      <c r="E36" s="6"/>
      <c r="F36" s="6"/>
      <c r="G36" s="6"/>
      <c r="H36" s="6"/>
      <c r="I36" s="9"/>
    </row>
    <row r="37" spans="1:9" ht="12.75">
      <c r="A37" s="17"/>
      <c r="B37" s="87"/>
      <c r="C37" s="6"/>
      <c r="D37" s="6"/>
      <c r="E37" s="6"/>
      <c r="F37" s="6"/>
      <c r="G37" s="6"/>
      <c r="H37" s="6"/>
      <c r="I37" s="9"/>
    </row>
    <row r="38" spans="1:9" ht="12.75">
      <c r="A38" s="4"/>
      <c r="B38" s="6"/>
      <c r="C38" s="6"/>
      <c r="D38" s="6"/>
      <c r="E38" s="6"/>
      <c r="F38" s="6"/>
      <c r="G38" s="6"/>
      <c r="H38" s="6"/>
      <c r="I38" s="9"/>
    </row>
    <row r="39" spans="1:9" ht="12.75">
      <c r="A39" s="4"/>
      <c r="B39" s="6"/>
      <c r="C39" s="6"/>
      <c r="D39" s="6"/>
      <c r="E39" s="6"/>
      <c r="F39" s="6"/>
      <c r="G39" s="6"/>
      <c r="H39" s="6"/>
      <c r="I39" s="9"/>
    </row>
    <row r="40" spans="1:9" ht="12.75">
      <c r="A40" s="58" t="s">
        <v>192</v>
      </c>
      <c r="B40" s="6"/>
      <c r="C40" s="6"/>
      <c r="D40" s="6"/>
      <c r="E40" s="6"/>
      <c r="F40" s="6"/>
      <c r="G40" s="6"/>
      <c r="H40" s="6"/>
      <c r="I40" s="9"/>
    </row>
    <row r="41" spans="1:9" ht="12.75">
      <c r="A41" s="4"/>
      <c r="B41" s="6"/>
      <c r="C41" s="6"/>
      <c r="D41" s="6"/>
      <c r="E41" s="6"/>
      <c r="F41" s="6"/>
      <c r="G41" s="6"/>
      <c r="H41" s="6"/>
      <c r="I41" s="9"/>
    </row>
    <row r="42" spans="1:9" ht="12.75">
      <c r="A42" s="4"/>
      <c r="B42" s="6"/>
      <c r="C42" s="6"/>
      <c r="D42" s="6"/>
      <c r="E42" s="6"/>
      <c r="F42" s="6"/>
      <c r="G42" s="6"/>
      <c r="H42" s="6"/>
      <c r="I42" s="63" t="s">
        <v>199</v>
      </c>
    </row>
    <row r="43" spans="1:9" ht="12.75">
      <c r="A43" s="4"/>
      <c r="B43" s="6"/>
      <c r="C43" s="6"/>
      <c r="D43" s="6"/>
      <c r="E43" s="6"/>
      <c r="F43" s="6"/>
      <c r="G43" s="6"/>
      <c r="H43" s="6"/>
      <c r="I43" s="9"/>
    </row>
    <row r="44" spans="1:14" ht="12.75">
      <c r="A44" s="58"/>
      <c r="B44" s="59"/>
      <c r="C44" s="59"/>
      <c r="D44" s="59"/>
      <c r="E44" s="59"/>
      <c r="F44" s="64"/>
      <c r="G44" s="64"/>
      <c r="H44" s="65"/>
      <c r="I44" s="98"/>
      <c r="J44" s="64"/>
      <c r="K44" s="64"/>
      <c r="L44" s="60"/>
      <c r="M44" s="59"/>
      <c r="N44" s="59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4" t="s">
        <v>49</v>
      </c>
      <c r="B46" s="6" t="str">
        <f>'[2]Item 105, pg 28'!B61</f>
        <v>Irmgard R Wilcox</v>
      </c>
      <c r="C46" s="6"/>
      <c r="D46" s="6"/>
      <c r="E46" s="6"/>
      <c r="F46" s="6"/>
      <c r="G46" s="6"/>
      <c r="H46" s="6"/>
      <c r="I46" s="9"/>
    </row>
    <row r="47" spans="1:9" ht="12.75">
      <c r="A47" s="4"/>
      <c r="B47" s="6"/>
      <c r="C47" s="6"/>
      <c r="D47" s="6"/>
      <c r="E47" s="6"/>
      <c r="F47" s="6"/>
      <c r="G47" s="6"/>
      <c r="H47" s="6"/>
      <c r="I47" s="9"/>
    </row>
    <row r="48" spans="1:9" ht="12.75">
      <c r="A48" s="11" t="s">
        <v>50</v>
      </c>
      <c r="B48" s="66">
        <f>'Item 105, pg 28'!B64</f>
        <v>41281</v>
      </c>
      <c r="C48" s="12"/>
      <c r="D48" s="12"/>
      <c r="E48" s="12"/>
      <c r="F48" s="12"/>
      <c r="G48" s="12" t="s">
        <v>136</v>
      </c>
      <c r="I48" s="99">
        <f>'Item 105, pg 28'!N64</f>
        <v>41334</v>
      </c>
    </row>
    <row r="49" spans="1:9" ht="12.75">
      <c r="A49" s="194" t="s">
        <v>51</v>
      </c>
      <c r="B49" s="195"/>
      <c r="C49" s="195"/>
      <c r="D49" s="195"/>
      <c r="E49" s="195"/>
      <c r="F49" s="195"/>
      <c r="G49" s="195"/>
      <c r="H49" s="195"/>
      <c r="I49" s="197"/>
    </row>
    <row r="50" spans="1:9" ht="12.75">
      <c r="A50" s="4"/>
      <c r="B50" s="6"/>
      <c r="C50" s="6"/>
      <c r="D50" s="6"/>
      <c r="E50" s="6"/>
      <c r="F50" s="6"/>
      <c r="G50" s="6"/>
      <c r="H50" s="6"/>
      <c r="I50" s="9"/>
    </row>
    <row r="51" spans="1:9" ht="12.75">
      <c r="A51" s="4" t="s">
        <v>52</v>
      </c>
      <c r="B51" s="6"/>
      <c r="C51" s="6"/>
      <c r="D51" s="6"/>
      <c r="E51" s="6"/>
      <c r="F51" s="6"/>
      <c r="G51" s="6"/>
      <c r="H51" s="6"/>
      <c r="I51" s="9"/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</sheetData>
  <mergeCells count="5">
    <mergeCell ref="D13:I13"/>
    <mergeCell ref="A49:I49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29">
      <selection activeCell="E48" sqref="E48"/>
    </sheetView>
  </sheetViews>
  <sheetFormatPr defaultColWidth="9.140625" defaultRowHeight="12.75"/>
  <cols>
    <col min="1" max="1" width="11.421875" style="0" customWidth="1"/>
    <col min="2" max="2" width="18.8515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4.421875" style="0" customWidth="1"/>
    <col min="12" max="12" width="4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0</v>
      </c>
      <c r="B2" s="5">
        <v>25</v>
      </c>
      <c r="C2" s="6"/>
      <c r="D2" s="6"/>
      <c r="E2" s="6"/>
      <c r="F2" s="6"/>
      <c r="G2" s="6"/>
      <c r="H2" s="6"/>
      <c r="I2" s="5" t="s">
        <v>188</v>
      </c>
      <c r="J2" s="6" t="s">
        <v>121</v>
      </c>
      <c r="K2" s="6"/>
      <c r="L2" s="126">
        <v>46</v>
      </c>
    </row>
    <row r="3" spans="1:12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9"/>
    </row>
    <row r="4" spans="1:12" ht="12.75">
      <c r="A4" s="4" t="s">
        <v>3</v>
      </c>
      <c r="B4" s="6"/>
      <c r="C4" s="6"/>
      <c r="D4" s="10" t="str">
        <f>'[1]Item 255, pg 45'!C4</f>
        <v>Murrey's Disposal Co., Inc  G-9</v>
      </c>
      <c r="E4" s="6"/>
      <c r="F4" s="6"/>
      <c r="G4" s="6"/>
      <c r="H4" s="6"/>
      <c r="I4" s="6"/>
      <c r="J4" s="6"/>
      <c r="K4" s="6"/>
      <c r="L4" s="9"/>
    </row>
    <row r="5" spans="1:12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9"/>
    </row>
    <row r="7" spans="1:12" ht="12.75">
      <c r="A7" s="214" t="s">
        <v>122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9"/>
    </row>
    <row r="8" spans="1:12" ht="12.75">
      <c r="A8" s="215" t="s">
        <v>123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9"/>
    </row>
    <row r="9" spans="1:12" ht="12.75">
      <c r="A9" s="211" t="s">
        <v>83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9"/>
    </row>
    <row r="10" spans="1:12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</row>
    <row r="11" spans="1:12" ht="12.75">
      <c r="A11" s="4" t="s">
        <v>84</v>
      </c>
      <c r="B11" s="19"/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2.75">
      <c r="A13" s="4" t="s">
        <v>124</v>
      </c>
      <c r="B13" s="22"/>
      <c r="C13" s="7"/>
      <c r="D13" s="188" t="s">
        <v>85</v>
      </c>
      <c r="E13" s="208"/>
      <c r="F13" s="207"/>
      <c r="G13" s="208"/>
      <c r="H13" s="207"/>
      <c r="I13" s="208"/>
      <c r="J13" s="207"/>
      <c r="K13" s="207"/>
      <c r="L13" s="9"/>
    </row>
    <row r="14" spans="1:12" ht="12.75">
      <c r="A14" s="104" t="s">
        <v>86</v>
      </c>
      <c r="B14" s="105"/>
      <c r="C14" s="106"/>
      <c r="D14" s="127" t="s">
        <v>125</v>
      </c>
      <c r="E14" s="55" t="s">
        <v>89</v>
      </c>
      <c r="F14" s="53"/>
      <c r="G14" s="108" t="s">
        <v>90</v>
      </c>
      <c r="H14" s="53"/>
      <c r="I14" s="108" t="s">
        <v>91</v>
      </c>
      <c r="J14" s="53"/>
      <c r="K14" s="108" t="s">
        <v>91</v>
      </c>
      <c r="L14" s="53"/>
    </row>
    <row r="15" spans="1:12" ht="12.75">
      <c r="A15" s="128" t="s">
        <v>126</v>
      </c>
      <c r="B15" s="108"/>
      <c r="C15" s="53"/>
      <c r="D15" s="36" t="s">
        <v>127</v>
      </c>
      <c r="E15" s="129">
        <f>85.24+1.95</f>
        <v>87.19</v>
      </c>
      <c r="F15" s="130"/>
      <c r="G15" s="131">
        <v>160.83</v>
      </c>
      <c r="H15" s="130"/>
      <c r="I15" s="131">
        <v>229.95</v>
      </c>
      <c r="J15" s="130"/>
      <c r="K15" s="12" t="s">
        <v>127</v>
      </c>
      <c r="L15" s="13"/>
    </row>
    <row r="16" spans="1:16" ht="12.75">
      <c r="A16" s="112" t="s">
        <v>96</v>
      </c>
      <c r="B16" s="113"/>
      <c r="C16" s="80"/>
      <c r="D16" s="36" t="s">
        <v>127</v>
      </c>
      <c r="E16" s="132">
        <f>+E15+6</f>
        <v>93.19</v>
      </c>
      <c r="F16" s="130"/>
      <c r="G16" s="132">
        <f>+G15+6</f>
        <v>166.83</v>
      </c>
      <c r="H16" s="130"/>
      <c r="I16" s="132">
        <f>+I15+6</f>
        <v>235.95</v>
      </c>
      <c r="J16" s="130"/>
      <c r="K16" s="108" t="s">
        <v>127</v>
      </c>
      <c r="L16" s="53"/>
      <c r="P16" s="133"/>
    </row>
    <row r="17" spans="1:16" ht="12.75">
      <c r="A17" s="114" t="s">
        <v>99</v>
      </c>
      <c r="B17" s="108"/>
      <c r="C17" s="53"/>
      <c r="D17" s="134"/>
      <c r="E17" s="135"/>
      <c r="F17" s="136"/>
      <c r="G17" s="135"/>
      <c r="H17" s="136"/>
      <c r="I17" s="135"/>
      <c r="J17" s="136"/>
      <c r="K17" s="137"/>
      <c r="L17" s="53"/>
      <c r="P17" s="133"/>
    </row>
    <row r="18" spans="1:12" ht="12.75">
      <c r="A18" s="107" t="s">
        <v>101</v>
      </c>
      <c r="B18" s="108"/>
      <c r="C18" s="53"/>
      <c r="D18" s="36" t="s">
        <v>127</v>
      </c>
      <c r="E18" s="132">
        <f>+E16</f>
        <v>93.19</v>
      </c>
      <c r="F18" s="130"/>
      <c r="G18" s="132">
        <f>+G16</f>
        <v>166.83</v>
      </c>
      <c r="H18" s="130"/>
      <c r="I18" s="132">
        <f>+I16</f>
        <v>235.95</v>
      </c>
      <c r="J18" s="130"/>
      <c r="K18" s="108" t="s">
        <v>127</v>
      </c>
      <c r="L18" s="53"/>
    </row>
    <row r="19" spans="1:12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9"/>
    </row>
    <row r="20" spans="1:1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12" ht="12.75">
      <c r="A21" s="138"/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</row>
    <row r="22" spans="1:12" ht="12.75">
      <c r="A22" s="138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</row>
    <row r="23" spans="1:12" ht="12.75">
      <c r="A23" s="17" t="s">
        <v>128</v>
      </c>
      <c r="B23" s="87" t="s">
        <v>105</v>
      </c>
      <c r="C23" s="6"/>
      <c r="D23" s="6"/>
      <c r="E23" s="6"/>
      <c r="F23" s="6"/>
      <c r="G23" s="6"/>
      <c r="H23" s="6"/>
      <c r="I23" s="6"/>
      <c r="J23" s="6"/>
      <c r="K23" s="6"/>
      <c r="L23" s="9"/>
    </row>
    <row r="24" spans="1:12" ht="12.75">
      <c r="A24" s="17"/>
      <c r="B24" s="87" t="s">
        <v>106</v>
      </c>
      <c r="C24" s="6"/>
      <c r="D24" s="6"/>
      <c r="E24" s="6"/>
      <c r="F24" s="6"/>
      <c r="G24" s="6"/>
      <c r="H24" s="6"/>
      <c r="I24" s="6"/>
      <c r="J24" s="6"/>
      <c r="K24" s="6"/>
      <c r="L24" s="9"/>
    </row>
    <row r="25" spans="1:12" ht="12.75">
      <c r="A25" s="17"/>
      <c r="B25" s="87" t="s">
        <v>107</v>
      </c>
      <c r="C25" s="6"/>
      <c r="D25" s="6"/>
      <c r="E25" s="6"/>
      <c r="F25" s="6"/>
      <c r="G25" s="6"/>
      <c r="H25" s="6"/>
      <c r="I25" s="6"/>
      <c r="J25" s="6"/>
      <c r="K25" s="6"/>
      <c r="L25" s="9"/>
    </row>
    <row r="26" spans="1:12" ht="12.75">
      <c r="A26" s="17"/>
      <c r="B26" s="87" t="s">
        <v>108</v>
      </c>
      <c r="C26" s="6"/>
      <c r="D26" s="6"/>
      <c r="E26" s="6"/>
      <c r="F26" s="6"/>
      <c r="G26" s="6"/>
      <c r="H26" s="6"/>
      <c r="I26" s="6"/>
      <c r="J26" s="6"/>
      <c r="K26" s="6"/>
      <c r="L26" s="9"/>
    </row>
    <row r="27" spans="1:12" ht="12.75">
      <c r="A27" s="17"/>
      <c r="B27" s="87"/>
      <c r="C27" s="6"/>
      <c r="D27" s="6"/>
      <c r="E27" s="6"/>
      <c r="F27" s="6"/>
      <c r="G27" s="6"/>
      <c r="H27" s="6"/>
      <c r="I27" s="6"/>
      <c r="J27" s="6"/>
      <c r="K27" s="6"/>
      <c r="L27" s="9"/>
    </row>
    <row r="28" spans="1:12" ht="12.75">
      <c r="A28" s="14" t="s">
        <v>1</v>
      </c>
      <c r="B28" s="139" t="s">
        <v>1</v>
      </c>
      <c r="C28" s="15"/>
      <c r="D28" s="15"/>
      <c r="E28" s="15"/>
      <c r="F28" s="15"/>
      <c r="G28" s="15"/>
      <c r="H28" s="15"/>
      <c r="I28" s="15"/>
      <c r="J28" s="15"/>
      <c r="K28" s="15"/>
      <c r="L28" s="9"/>
    </row>
    <row r="29" spans="1:12" ht="12.75">
      <c r="A29" s="17"/>
      <c r="B29" s="87"/>
      <c r="C29" s="6"/>
      <c r="D29" s="6"/>
      <c r="E29" s="6"/>
      <c r="F29" s="6"/>
      <c r="G29" s="6"/>
      <c r="H29" s="6"/>
      <c r="I29" s="6"/>
      <c r="J29" s="6"/>
      <c r="K29" s="6"/>
      <c r="L29" s="9"/>
    </row>
    <row r="30" spans="1:12" ht="12.75">
      <c r="A30" s="17" t="s">
        <v>116</v>
      </c>
      <c r="B30" s="87"/>
      <c r="C30" s="6"/>
      <c r="D30" s="6"/>
      <c r="E30" s="6"/>
      <c r="F30" s="6"/>
      <c r="G30" s="6"/>
      <c r="H30" s="6"/>
      <c r="I30" s="6"/>
      <c r="J30" s="6"/>
      <c r="K30" s="6"/>
      <c r="L30" s="9"/>
    </row>
    <row r="31" spans="1:12" ht="12.75">
      <c r="A31" s="17"/>
      <c r="B31" s="87"/>
      <c r="C31" s="6"/>
      <c r="D31" s="6"/>
      <c r="E31" s="6"/>
      <c r="F31" s="6"/>
      <c r="G31" s="6"/>
      <c r="H31" s="6"/>
      <c r="I31" s="6"/>
      <c r="J31" s="6"/>
      <c r="K31" s="6"/>
      <c r="L31" s="9"/>
    </row>
    <row r="32" spans="1:12" ht="12.75">
      <c r="A32" s="17" t="s">
        <v>129</v>
      </c>
      <c r="B32" s="87"/>
      <c r="C32" s="6"/>
      <c r="D32" s="6"/>
      <c r="E32" s="6"/>
      <c r="F32" s="6"/>
      <c r="G32" s="6"/>
      <c r="H32" s="6"/>
      <c r="I32" s="6"/>
      <c r="J32" s="6"/>
      <c r="K32" s="6"/>
      <c r="L32" s="9"/>
    </row>
    <row r="33" spans="1:12" ht="12.75">
      <c r="A33" s="17"/>
      <c r="B33" s="87"/>
      <c r="C33" s="6"/>
      <c r="D33" s="6"/>
      <c r="E33" s="6"/>
      <c r="F33" s="6"/>
      <c r="G33" s="6"/>
      <c r="H33" s="6"/>
      <c r="I33" s="6"/>
      <c r="J33" s="6"/>
      <c r="K33" s="6"/>
      <c r="L33" s="9"/>
    </row>
    <row r="34" spans="1:12" ht="12.75">
      <c r="A34" s="17" t="s">
        <v>130</v>
      </c>
      <c r="B34" s="87"/>
      <c r="C34" s="6"/>
      <c r="D34" s="6"/>
      <c r="E34" s="6"/>
      <c r="F34" s="6"/>
      <c r="G34" s="6"/>
      <c r="H34" s="6"/>
      <c r="I34" s="6"/>
      <c r="J34" s="6"/>
      <c r="K34" s="6"/>
      <c r="L34" s="9"/>
    </row>
    <row r="35" spans="1:12" ht="12.75">
      <c r="A35" s="4" t="s">
        <v>131</v>
      </c>
      <c r="B35" s="87"/>
      <c r="C35" s="6"/>
      <c r="D35" s="6"/>
      <c r="E35" s="6"/>
      <c r="F35" s="6"/>
      <c r="G35" s="6"/>
      <c r="H35" s="6"/>
      <c r="I35" s="6"/>
      <c r="J35" s="6"/>
      <c r="K35" s="6"/>
      <c r="L35" s="9"/>
    </row>
    <row r="36" spans="1:12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9"/>
    </row>
    <row r="37" spans="1:12" ht="12.75">
      <c r="A37" s="4" t="s">
        <v>132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9"/>
    </row>
    <row r="38" spans="1:1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9"/>
    </row>
    <row r="39" spans="1:12" ht="12.75">
      <c r="A39" s="4" t="s">
        <v>196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9"/>
    </row>
    <row r="40" spans="1:12" ht="12.75">
      <c r="A40" s="4" t="s">
        <v>113</v>
      </c>
      <c r="B40" s="6"/>
      <c r="C40" s="6"/>
      <c r="D40" s="15"/>
      <c r="E40" s="15"/>
      <c r="F40" s="15"/>
      <c r="G40" s="15"/>
      <c r="H40" s="15"/>
      <c r="I40" s="6"/>
      <c r="J40" s="6"/>
      <c r="K40" s="6"/>
      <c r="L40" s="9"/>
    </row>
    <row r="41" spans="1:12" ht="12.7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9"/>
    </row>
    <row r="42" spans="1:12" ht="12.75">
      <c r="A42" s="4" t="s">
        <v>114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9"/>
    </row>
    <row r="43" spans="1:12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9"/>
    </row>
    <row r="44" spans="1:12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9"/>
    </row>
    <row r="45" spans="1:12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9"/>
    </row>
    <row r="46" spans="1:17" s="140" customFormat="1" ht="12">
      <c r="A46" s="58" t="s">
        <v>192</v>
      </c>
      <c r="B46" s="57"/>
      <c r="C46" s="57"/>
      <c r="D46" s="57"/>
      <c r="E46" s="57"/>
      <c r="F46" s="57"/>
      <c r="G46" s="57"/>
      <c r="H46" s="57"/>
      <c r="I46" s="57"/>
      <c r="J46" s="57"/>
      <c r="K46" s="56"/>
      <c r="L46" s="124"/>
      <c r="M46" s="56"/>
      <c r="N46" s="123"/>
      <c r="O46" s="57"/>
      <c r="P46" s="57"/>
      <c r="Q46" s="124"/>
    </row>
    <row r="47" spans="1:12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9"/>
    </row>
    <row r="48" spans="1:12" ht="12.75">
      <c r="A48" s="4"/>
      <c r="B48" s="6"/>
      <c r="C48" s="6"/>
      <c r="D48" s="6"/>
      <c r="E48" s="97" t="s">
        <v>203</v>
      </c>
      <c r="F48" s="97"/>
      <c r="G48" s="6"/>
      <c r="H48" s="6"/>
      <c r="I48" s="6"/>
      <c r="J48" s="6"/>
      <c r="K48" s="6"/>
      <c r="L48" s="9"/>
    </row>
    <row r="49" spans="1:12" ht="12.75">
      <c r="A49" s="4"/>
      <c r="B49" s="6"/>
      <c r="C49" s="6"/>
      <c r="D49" s="6"/>
      <c r="E49" s="97"/>
      <c r="F49" s="97"/>
      <c r="G49" s="6"/>
      <c r="H49" s="6"/>
      <c r="I49" s="6"/>
      <c r="J49" s="6"/>
      <c r="K49" s="6"/>
      <c r="L49" s="9"/>
    </row>
    <row r="50" spans="1:12" ht="12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</row>
    <row r="51" spans="1:12" ht="12.75">
      <c r="A51" s="4" t="s">
        <v>49</v>
      </c>
      <c r="B51" s="6" t="s">
        <v>65</v>
      </c>
      <c r="C51" s="6"/>
      <c r="D51" s="6"/>
      <c r="E51" s="6"/>
      <c r="F51" s="6"/>
      <c r="G51" s="6"/>
      <c r="H51" s="6"/>
      <c r="I51" s="6"/>
      <c r="J51" s="6"/>
      <c r="K51" s="6"/>
      <c r="L51" s="9"/>
    </row>
    <row r="52" spans="1:12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9"/>
    </row>
    <row r="53" spans="1:12" ht="12.75">
      <c r="A53" s="11" t="s">
        <v>50</v>
      </c>
      <c r="B53" s="66">
        <f>'Item 105, pg 30'!B48</f>
        <v>41281</v>
      </c>
      <c r="C53" s="12"/>
      <c r="D53" s="12"/>
      <c r="E53" s="12"/>
      <c r="F53" s="12"/>
      <c r="G53" s="12"/>
      <c r="H53" s="12" t="s">
        <v>79</v>
      </c>
      <c r="I53" s="12"/>
      <c r="J53" s="12" t="s">
        <v>1</v>
      </c>
      <c r="K53" s="143">
        <f>'Item 105, pg 30'!I48</f>
        <v>41334</v>
      </c>
      <c r="L53" s="144"/>
    </row>
    <row r="54" spans="1:12" ht="12.75">
      <c r="A54" s="194" t="s">
        <v>51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6"/>
      <c r="L54" s="9"/>
    </row>
    <row r="55" spans="1:1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9"/>
    </row>
    <row r="56" spans="1:12" ht="12.75">
      <c r="A56" s="4" t="s">
        <v>52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9"/>
    </row>
    <row r="57" spans="1:12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</row>
  </sheetData>
  <sheetProtection/>
  <mergeCells count="5">
    <mergeCell ref="D13:K13"/>
    <mergeCell ref="A54:K54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24">
      <selection activeCell="F45" sqref="F45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1.8515625" style="0" customWidth="1"/>
    <col min="4" max="4" width="10.28125" style="0" customWidth="1"/>
    <col min="5" max="5" width="3.28125" style="0" customWidth="1"/>
    <col min="6" max="6" width="9.57421875" style="0" customWidth="1"/>
    <col min="7" max="7" width="3.00390625" style="0" customWidth="1"/>
    <col min="8" max="8" width="9.8515625" style="0" customWidth="1"/>
    <col min="9" max="9" width="4.8515625" style="0" customWidth="1"/>
    <col min="10" max="10" width="9.28125" style="0" customWidth="1"/>
    <col min="11" max="11" width="3.8515625" style="0" customWidth="1"/>
    <col min="13" max="13" width="16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25</v>
      </c>
      <c r="C2" s="6"/>
      <c r="D2" s="6"/>
      <c r="E2" s="6"/>
      <c r="F2" s="6"/>
      <c r="G2" s="6"/>
      <c r="H2" s="6"/>
      <c r="I2" s="12" t="s">
        <v>188</v>
      </c>
      <c r="J2" s="203" t="s">
        <v>66</v>
      </c>
      <c r="K2" s="203"/>
      <c r="L2" s="203"/>
      <c r="M2" s="8">
        <v>47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ht="12.75">
      <c r="A4" s="4" t="s">
        <v>3</v>
      </c>
      <c r="B4" s="6"/>
      <c r="C4" s="10" t="str">
        <f>'Item 255, pg 46'!D4</f>
        <v>Murrey's Disposal Co., Inc  G-9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</row>
    <row r="7" spans="1:13" ht="12.75">
      <c r="A7" s="214" t="s">
        <v>122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10"/>
    </row>
    <row r="8" spans="1:13" ht="12.75">
      <c r="A8" s="215" t="s">
        <v>123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12"/>
    </row>
    <row r="9" spans="1:13" ht="12.75">
      <c r="A9" s="211" t="s">
        <v>83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12"/>
    </row>
    <row r="10" spans="1:13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ht="12.75">
      <c r="A11" s="4" t="s">
        <v>84</v>
      </c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ht="12.75">
      <c r="A13" s="4" t="s">
        <v>133</v>
      </c>
      <c r="B13" s="22"/>
      <c r="C13" s="7"/>
      <c r="D13" s="188" t="s">
        <v>85</v>
      </c>
      <c r="E13" s="208"/>
      <c r="F13" s="208"/>
      <c r="G13" s="208"/>
      <c r="H13" s="208"/>
      <c r="I13" s="207"/>
      <c r="J13" s="208"/>
      <c r="K13" s="207"/>
      <c r="L13" s="208"/>
      <c r="M13" s="213"/>
    </row>
    <row r="14" spans="1:13" ht="12.75">
      <c r="A14" s="104" t="s">
        <v>86</v>
      </c>
      <c r="B14" s="105"/>
      <c r="C14" s="106"/>
      <c r="D14" s="76" t="s">
        <v>89</v>
      </c>
      <c r="E14" s="53"/>
      <c r="F14" s="55" t="s">
        <v>134</v>
      </c>
      <c r="G14" s="108"/>
      <c r="H14" s="55" t="s">
        <v>90</v>
      </c>
      <c r="I14" s="53"/>
      <c r="J14" s="108" t="s">
        <v>91</v>
      </c>
      <c r="K14" s="53"/>
      <c r="L14" s="53" t="s">
        <v>135</v>
      </c>
      <c r="M14" s="36" t="s">
        <v>135</v>
      </c>
    </row>
    <row r="15" spans="1:13" ht="12.75">
      <c r="A15" s="128" t="s">
        <v>126</v>
      </c>
      <c r="B15" s="108"/>
      <c r="C15" s="53"/>
      <c r="D15" s="145">
        <v>111.7</v>
      </c>
      <c r="E15" s="146"/>
      <c r="F15" s="147">
        <f>150.54+4.04</f>
        <v>154.57999999999998</v>
      </c>
      <c r="G15" s="146"/>
      <c r="H15" s="129">
        <v>194.1</v>
      </c>
      <c r="I15" s="148"/>
      <c r="J15" s="131">
        <v>291.78</v>
      </c>
      <c r="K15" s="148"/>
      <c r="L15" s="53" t="s">
        <v>127</v>
      </c>
      <c r="M15" s="36" t="s">
        <v>127</v>
      </c>
    </row>
    <row r="16" spans="1:13" ht="12.75">
      <c r="A16" s="112" t="s">
        <v>96</v>
      </c>
      <c r="B16" s="113"/>
      <c r="C16" s="80"/>
      <c r="D16" s="145">
        <f>D15+6</f>
        <v>117.7</v>
      </c>
      <c r="E16" s="146"/>
      <c r="F16" s="147">
        <f>F15+6</f>
        <v>160.57999999999998</v>
      </c>
      <c r="G16" s="146"/>
      <c r="H16" s="132">
        <f>+H15+6</f>
        <v>200.1</v>
      </c>
      <c r="I16" s="148"/>
      <c r="J16" s="132">
        <f>+J15+6</f>
        <v>297.78</v>
      </c>
      <c r="K16" s="148"/>
      <c r="L16" s="53" t="s">
        <v>127</v>
      </c>
      <c r="M16" s="36" t="s">
        <v>127</v>
      </c>
    </row>
    <row r="17" spans="1:13" ht="12.75">
      <c r="A17" s="114" t="s">
        <v>99</v>
      </c>
      <c r="B17" s="108"/>
      <c r="C17" s="53"/>
      <c r="D17" s="149"/>
      <c r="E17" s="134"/>
      <c r="F17" s="134"/>
      <c r="G17" s="134"/>
      <c r="H17" s="135"/>
      <c r="I17" s="117"/>
      <c r="J17" s="135"/>
      <c r="K17" s="117"/>
      <c r="L17" s="134"/>
      <c r="M17" s="150"/>
    </row>
    <row r="18" spans="1:13" ht="12.75">
      <c r="A18" s="107" t="s">
        <v>101</v>
      </c>
      <c r="B18" s="108"/>
      <c r="C18" s="53"/>
      <c r="D18" s="145">
        <f>D16</f>
        <v>117.7</v>
      </c>
      <c r="E18" s="146"/>
      <c r="F18" s="147">
        <f>F16</f>
        <v>160.57999999999998</v>
      </c>
      <c r="G18" s="146"/>
      <c r="H18" s="132">
        <f>+H16</f>
        <v>200.1</v>
      </c>
      <c r="I18" s="148"/>
      <c r="J18" s="132">
        <f>+J16</f>
        <v>297.78</v>
      </c>
      <c r="K18" s="148"/>
      <c r="L18" s="53" t="s">
        <v>127</v>
      </c>
      <c r="M18" s="36" t="s">
        <v>127</v>
      </c>
    </row>
    <row r="19" spans="1:13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9"/>
    </row>
    <row r="20" spans="1:13" ht="12.75">
      <c r="A20" s="13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9"/>
    </row>
    <row r="21" spans="1:13" ht="12.75">
      <c r="A21" s="13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9"/>
    </row>
    <row r="22" spans="1:13" ht="12.75">
      <c r="A22" s="17" t="s">
        <v>128</v>
      </c>
      <c r="B22" s="87" t="s">
        <v>105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9"/>
    </row>
    <row r="23" spans="1:13" ht="12.75">
      <c r="A23" s="17"/>
      <c r="B23" s="87" t="s">
        <v>106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</row>
    <row r="24" spans="1:13" ht="12.75">
      <c r="A24" s="17"/>
      <c r="B24" s="87" t="s">
        <v>107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</row>
    <row r="25" spans="1:13" ht="12.75">
      <c r="A25" s="17"/>
      <c r="B25" s="87" t="s">
        <v>108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9"/>
    </row>
    <row r="26" spans="1:13" ht="12.75">
      <c r="A26" s="17"/>
      <c r="B26" s="87"/>
      <c r="C26" s="6"/>
      <c r="D26" s="6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7"/>
      <c r="B27" s="87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</row>
    <row r="28" spans="1:13" ht="12.75">
      <c r="A28" s="17" t="s">
        <v>116</v>
      </c>
      <c r="B28" s="87"/>
      <c r="C28" s="6"/>
      <c r="D28" s="6"/>
      <c r="E28" s="6"/>
      <c r="F28" s="6"/>
      <c r="G28" s="6"/>
      <c r="H28" s="6"/>
      <c r="I28" s="6"/>
      <c r="J28" s="6"/>
      <c r="K28" s="6"/>
      <c r="L28" s="6"/>
      <c r="M28" s="9"/>
    </row>
    <row r="29" spans="1:13" ht="12.75">
      <c r="A29" s="17"/>
      <c r="B29" s="87"/>
      <c r="C29" s="6"/>
      <c r="D29" s="6"/>
      <c r="E29" s="6"/>
      <c r="F29" s="6"/>
      <c r="G29" s="6"/>
      <c r="H29" s="6"/>
      <c r="I29" s="6"/>
      <c r="J29" s="6"/>
      <c r="K29" s="6"/>
      <c r="L29" s="6"/>
      <c r="M29" s="9"/>
    </row>
    <row r="30" spans="1:13" ht="12.75">
      <c r="A30" s="17" t="s">
        <v>129</v>
      </c>
      <c r="B30" s="87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 ht="12.75">
      <c r="A31" s="17"/>
      <c r="B31" s="87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</row>
    <row r="32" spans="1:13" ht="12.75">
      <c r="A32" s="17" t="s">
        <v>130</v>
      </c>
      <c r="B32" s="87"/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 ht="12.75">
      <c r="A33" s="4" t="s">
        <v>131</v>
      </c>
      <c r="B33" s="87"/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 ht="12.75">
      <c r="A34" s="4"/>
      <c r="B34" s="87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ht="12.75">
      <c r="A35" s="4" t="s">
        <v>132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ht="12.75">
      <c r="A37" s="4" t="s">
        <v>196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ht="12.75">
      <c r="A38" s="4" t="s">
        <v>113</v>
      </c>
      <c r="B38" s="6"/>
      <c r="C38" s="6"/>
      <c r="D38" s="15"/>
      <c r="E38" s="15"/>
      <c r="F38" s="15"/>
      <c r="G38" s="15"/>
      <c r="H38" s="15"/>
      <c r="I38" s="15"/>
      <c r="J38" s="6"/>
      <c r="K38" s="6"/>
      <c r="L38" s="6"/>
      <c r="M38" s="9"/>
    </row>
    <row r="39" spans="1:13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ht="12.75">
      <c r="A40" s="4" t="s">
        <v>114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ht="12.7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 ht="12.75">
      <c r="A43" s="58" t="s">
        <v>192</v>
      </c>
      <c r="B43" s="59"/>
      <c r="C43" s="59"/>
      <c r="D43" s="59"/>
      <c r="E43" s="59"/>
      <c r="F43" s="64"/>
      <c r="G43" s="64"/>
      <c r="H43" s="65"/>
      <c r="I43" s="64"/>
      <c r="J43" s="64"/>
      <c r="K43" s="64"/>
      <c r="L43" s="6"/>
      <c r="M43" s="9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ht="12.75">
      <c r="A45" s="4"/>
      <c r="B45" s="6"/>
      <c r="C45" s="6"/>
      <c r="D45" s="6"/>
      <c r="E45" s="6"/>
      <c r="F45" s="97" t="s">
        <v>204</v>
      </c>
      <c r="G45" s="6"/>
      <c r="H45" s="97"/>
      <c r="I45" s="6"/>
      <c r="J45" s="6"/>
      <c r="K45" s="6"/>
      <c r="L45" s="6"/>
      <c r="M45" s="9"/>
    </row>
    <row r="46" spans="1:13" ht="12.75">
      <c r="A46" s="4"/>
      <c r="B46" s="6"/>
      <c r="C46" s="6"/>
      <c r="D46" s="6"/>
      <c r="E46" s="6"/>
      <c r="F46" s="6"/>
      <c r="G46" s="6"/>
      <c r="H46" s="97"/>
      <c r="I46" s="6"/>
      <c r="J46" s="6"/>
      <c r="K46" s="6"/>
      <c r="L46" s="6"/>
      <c r="M46" s="9"/>
    </row>
    <row r="47" spans="1:13" ht="12.75">
      <c r="A47" s="56"/>
      <c r="B47" s="57"/>
      <c r="C47" s="57"/>
      <c r="D47" s="57"/>
      <c r="E47" s="57"/>
      <c r="F47" s="141"/>
      <c r="G47" s="141"/>
      <c r="H47" s="142"/>
      <c r="I47" s="141"/>
      <c r="J47" s="6"/>
      <c r="K47" s="6"/>
      <c r="L47" s="6"/>
      <c r="M47" s="9"/>
    </row>
    <row r="48" spans="1:13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</row>
    <row r="49" spans="1:13" ht="12.75">
      <c r="A49" s="4" t="s">
        <v>49</v>
      </c>
      <c r="B49" s="6" t="s">
        <v>65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9"/>
    </row>
    <row r="51" spans="1:13" ht="12.75">
      <c r="A51" s="11" t="s">
        <v>50</v>
      </c>
      <c r="B51" s="66">
        <f>'Item 255, pg 46'!B53</f>
        <v>41281</v>
      </c>
      <c r="C51" s="12"/>
      <c r="D51" s="12"/>
      <c r="E51" s="12"/>
      <c r="F51" s="12"/>
      <c r="G51" s="12"/>
      <c r="H51" s="12"/>
      <c r="I51" s="12"/>
      <c r="J51" s="12" t="s">
        <v>136</v>
      </c>
      <c r="K51" s="12"/>
      <c r="L51" s="12"/>
      <c r="M51" s="99">
        <f>'Item 255, pg 46'!K53</f>
        <v>41334</v>
      </c>
    </row>
    <row r="52" spans="1:13" ht="12.75">
      <c r="A52" s="194" t="s">
        <v>51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7"/>
    </row>
    <row r="53" spans="1:13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1:13" ht="12.75">
      <c r="A54" s="4" t="s">
        <v>52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</row>
    <row r="55" spans="1:13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</sheetData>
  <sheetProtection/>
  <mergeCells count="6">
    <mergeCell ref="D13:M13"/>
    <mergeCell ref="A52:M52"/>
    <mergeCell ref="J2:L2"/>
    <mergeCell ref="A7:M7"/>
    <mergeCell ref="A8:M8"/>
    <mergeCell ref="A9:M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27">
      <selection activeCell="F48" sqref="F48"/>
    </sheetView>
  </sheetViews>
  <sheetFormatPr defaultColWidth="9.140625" defaultRowHeight="12.75"/>
  <cols>
    <col min="1" max="1" width="10.7109375" style="0" customWidth="1"/>
    <col min="2" max="2" width="18.7109375" style="0" customWidth="1"/>
    <col min="4" max="4" width="5.00390625" style="0" customWidth="1"/>
    <col min="5" max="5" width="9.7109375" style="0" customWidth="1"/>
    <col min="6" max="6" width="4.421875" style="0" customWidth="1"/>
    <col min="8" max="8" width="4.7109375" style="0" customWidth="1"/>
    <col min="10" max="10" width="4.140625" style="0" customWidth="1"/>
    <col min="11" max="11" width="10.421875" style="0" customWidth="1"/>
    <col min="12" max="12" width="16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0</v>
      </c>
      <c r="B2" s="5">
        <v>25</v>
      </c>
      <c r="C2" s="6"/>
      <c r="D2" s="6"/>
      <c r="E2" s="6"/>
      <c r="F2" s="6"/>
      <c r="G2" s="6"/>
      <c r="H2" s="12" t="s">
        <v>188</v>
      </c>
      <c r="I2" s="203" t="s">
        <v>66</v>
      </c>
      <c r="J2" s="203"/>
      <c r="K2" s="203"/>
      <c r="L2" s="8">
        <v>48</v>
      </c>
    </row>
    <row r="3" spans="1:12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9"/>
    </row>
    <row r="4" spans="1:12" ht="12.75">
      <c r="A4" s="4" t="s">
        <v>3</v>
      </c>
      <c r="B4" s="6"/>
      <c r="C4" s="10" t="str">
        <f>'Item 255, pg 47'!C4</f>
        <v>Murrey's Disposal Co., Inc  G-9</v>
      </c>
      <c r="D4" s="6"/>
      <c r="E4" s="6"/>
      <c r="F4" s="6"/>
      <c r="G4" s="6"/>
      <c r="H4" s="6"/>
      <c r="I4" s="6"/>
      <c r="J4" s="6"/>
      <c r="K4" s="6"/>
      <c r="L4" s="9"/>
    </row>
    <row r="5" spans="1:12" ht="12.7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9"/>
    </row>
    <row r="7" spans="1:12" ht="12.75">
      <c r="A7" s="214" t="s">
        <v>122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10"/>
    </row>
    <row r="8" spans="1:12" ht="12.75">
      <c r="A8" s="215" t="s">
        <v>123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12"/>
    </row>
    <row r="9" spans="1:12" ht="12.75">
      <c r="A9" s="211" t="s">
        <v>83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12"/>
    </row>
    <row r="10" spans="1:12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</row>
    <row r="11" spans="1:12" ht="12.75">
      <c r="A11" s="4" t="s">
        <v>84</v>
      </c>
      <c r="B11" s="19"/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2.75">
      <c r="A13" s="4" t="s">
        <v>137</v>
      </c>
      <c r="B13" s="22"/>
      <c r="C13" s="7"/>
      <c r="D13" s="188" t="s">
        <v>85</v>
      </c>
      <c r="E13" s="208"/>
      <c r="F13" s="208"/>
      <c r="G13" s="208"/>
      <c r="H13" s="207"/>
      <c r="I13" s="208"/>
      <c r="J13" s="207"/>
      <c r="K13" s="208"/>
      <c r="L13" s="213"/>
    </row>
    <row r="14" spans="1:12" ht="12.75">
      <c r="A14" s="104" t="s">
        <v>86</v>
      </c>
      <c r="B14" s="105"/>
      <c r="C14" s="106"/>
      <c r="D14" s="127" t="s">
        <v>125</v>
      </c>
      <c r="E14" s="55" t="s">
        <v>134</v>
      </c>
      <c r="F14" s="108"/>
      <c r="G14" s="55" t="s">
        <v>90</v>
      </c>
      <c r="H14" s="53"/>
      <c r="I14" s="108" t="s">
        <v>91</v>
      </c>
      <c r="J14" s="53"/>
      <c r="K14" s="53" t="s">
        <v>135</v>
      </c>
      <c r="L14" s="36" t="s">
        <v>135</v>
      </c>
    </row>
    <row r="15" spans="1:12" ht="12.75">
      <c r="A15" s="128" t="s">
        <v>126</v>
      </c>
      <c r="B15" s="108"/>
      <c r="C15" s="53"/>
      <c r="D15" s="36" t="s">
        <v>127</v>
      </c>
      <c r="E15" s="147">
        <f>192.03+5.39</f>
        <v>197.42</v>
      </c>
      <c r="F15" s="151"/>
      <c r="G15" s="129">
        <v>260.89</v>
      </c>
      <c r="H15" s="148"/>
      <c r="I15" s="131">
        <v>377.78</v>
      </c>
      <c r="J15" s="148"/>
      <c r="K15" s="53" t="s">
        <v>127</v>
      </c>
      <c r="L15" s="36" t="s">
        <v>127</v>
      </c>
    </row>
    <row r="16" spans="1:12" ht="12.75">
      <c r="A16" s="112" t="s">
        <v>96</v>
      </c>
      <c r="B16" s="113"/>
      <c r="C16" s="80"/>
      <c r="D16" s="36" t="s">
        <v>127</v>
      </c>
      <c r="E16" s="147">
        <f>E15+6</f>
        <v>203.42</v>
      </c>
      <c r="F16" s="151"/>
      <c r="G16" s="132">
        <f>+G15+6</f>
        <v>266.89</v>
      </c>
      <c r="H16" s="148"/>
      <c r="I16" s="132">
        <f>+I15+6</f>
        <v>383.78</v>
      </c>
      <c r="J16" s="148"/>
      <c r="K16" s="53" t="s">
        <v>127</v>
      </c>
      <c r="L16" s="36" t="s">
        <v>127</v>
      </c>
    </row>
    <row r="17" spans="1:12" ht="12.75">
      <c r="A17" s="114" t="s">
        <v>99</v>
      </c>
      <c r="B17" s="108"/>
      <c r="C17" s="53"/>
      <c r="D17" s="134"/>
      <c r="E17" s="134"/>
      <c r="F17" s="134"/>
      <c r="G17" s="135"/>
      <c r="H17" s="117"/>
      <c r="I17" s="135"/>
      <c r="J17" s="117"/>
      <c r="K17" s="134"/>
      <c r="L17" s="150"/>
    </row>
    <row r="18" spans="1:12" ht="12.75">
      <c r="A18" s="107" t="s">
        <v>101</v>
      </c>
      <c r="B18" s="108"/>
      <c r="C18" s="53"/>
      <c r="D18" s="36" t="s">
        <v>127</v>
      </c>
      <c r="E18" s="147">
        <f>E16</f>
        <v>203.42</v>
      </c>
      <c r="F18" s="151"/>
      <c r="G18" s="132">
        <f>+G16</f>
        <v>266.89</v>
      </c>
      <c r="H18" s="148"/>
      <c r="I18" s="132">
        <f>+I16</f>
        <v>383.78</v>
      </c>
      <c r="J18" s="148"/>
      <c r="K18" s="53" t="s">
        <v>127</v>
      </c>
      <c r="L18" s="36" t="s">
        <v>127</v>
      </c>
    </row>
    <row r="19" spans="1:12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9"/>
    </row>
    <row r="20" spans="1:1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12" ht="12.75">
      <c r="A21" s="138"/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</row>
    <row r="22" spans="1:12" ht="12.75">
      <c r="A22" s="138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</row>
    <row r="23" spans="1:12" ht="12.75">
      <c r="A23" s="17" t="s">
        <v>128</v>
      </c>
      <c r="B23" s="87" t="s">
        <v>105</v>
      </c>
      <c r="C23" s="6"/>
      <c r="D23" s="6"/>
      <c r="E23" s="6"/>
      <c r="F23" s="6"/>
      <c r="G23" s="6"/>
      <c r="H23" s="6"/>
      <c r="I23" s="6"/>
      <c r="J23" s="6"/>
      <c r="K23" s="6"/>
      <c r="L23" s="9"/>
    </row>
    <row r="24" spans="1:12" ht="12.75">
      <c r="A24" s="17"/>
      <c r="B24" s="87" t="s">
        <v>106</v>
      </c>
      <c r="C24" s="6"/>
      <c r="D24" s="6"/>
      <c r="E24" s="6"/>
      <c r="F24" s="6"/>
      <c r="G24" s="6"/>
      <c r="H24" s="6"/>
      <c r="I24" s="6"/>
      <c r="J24" s="6"/>
      <c r="K24" s="6"/>
      <c r="L24" s="9"/>
    </row>
    <row r="25" spans="1:12" ht="12.75">
      <c r="A25" s="17"/>
      <c r="B25" s="87" t="s">
        <v>107</v>
      </c>
      <c r="C25" s="6"/>
      <c r="D25" s="6"/>
      <c r="E25" s="6"/>
      <c r="F25" s="6"/>
      <c r="G25" s="6"/>
      <c r="H25" s="6"/>
      <c r="I25" s="6"/>
      <c r="J25" s="6"/>
      <c r="K25" s="6"/>
      <c r="L25" s="9"/>
    </row>
    <row r="26" spans="1:12" ht="12.75">
      <c r="A26" s="17"/>
      <c r="B26" s="87" t="s">
        <v>108</v>
      </c>
      <c r="C26" s="6"/>
      <c r="D26" s="6"/>
      <c r="E26" s="6"/>
      <c r="F26" s="6"/>
      <c r="G26" s="6"/>
      <c r="H26" s="6"/>
      <c r="I26" s="6"/>
      <c r="J26" s="6"/>
      <c r="K26" s="6"/>
      <c r="L26" s="9"/>
    </row>
    <row r="27" spans="1:12" ht="12.75">
      <c r="A27" s="17"/>
      <c r="B27" s="87"/>
      <c r="C27" s="6"/>
      <c r="D27" s="6"/>
      <c r="E27" s="6"/>
      <c r="F27" s="6"/>
      <c r="G27" s="6"/>
      <c r="H27" s="6"/>
      <c r="I27" s="6"/>
      <c r="J27" s="6"/>
      <c r="K27" s="6"/>
      <c r="L27" s="9"/>
    </row>
    <row r="28" spans="1:12" ht="12.75">
      <c r="A28" s="14" t="s">
        <v>1</v>
      </c>
      <c r="B28" s="139" t="s">
        <v>1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2.75">
      <c r="A29" s="17"/>
      <c r="B29" s="87"/>
      <c r="C29" s="6"/>
      <c r="D29" s="6"/>
      <c r="E29" s="6"/>
      <c r="F29" s="6"/>
      <c r="G29" s="6"/>
      <c r="H29" s="6"/>
      <c r="I29" s="6"/>
      <c r="J29" s="6"/>
      <c r="K29" s="6"/>
      <c r="L29" s="9"/>
    </row>
    <row r="30" spans="1:12" ht="12.75">
      <c r="A30" s="17" t="s">
        <v>116</v>
      </c>
      <c r="B30" s="87"/>
      <c r="C30" s="6"/>
      <c r="D30" s="6"/>
      <c r="E30" s="6"/>
      <c r="F30" s="6"/>
      <c r="G30" s="6"/>
      <c r="H30" s="6"/>
      <c r="I30" s="6"/>
      <c r="J30" s="6"/>
      <c r="K30" s="6"/>
      <c r="L30" s="9"/>
    </row>
    <row r="31" spans="1:12" ht="12.75">
      <c r="A31" s="17"/>
      <c r="B31" s="87"/>
      <c r="C31" s="6"/>
      <c r="D31" s="6"/>
      <c r="E31" s="6"/>
      <c r="F31" s="6"/>
      <c r="G31" s="6"/>
      <c r="H31" s="6"/>
      <c r="I31" s="6"/>
      <c r="J31" s="6"/>
      <c r="K31" s="6"/>
      <c r="L31" s="9"/>
    </row>
    <row r="32" spans="1:12" ht="12.75">
      <c r="A32" s="17" t="s">
        <v>129</v>
      </c>
      <c r="B32" s="87"/>
      <c r="C32" s="6"/>
      <c r="D32" s="6"/>
      <c r="E32" s="6"/>
      <c r="F32" s="6"/>
      <c r="G32" s="6"/>
      <c r="H32" s="6"/>
      <c r="I32" s="6"/>
      <c r="J32" s="6"/>
      <c r="K32" s="6"/>
      <c r="L32" s="9"/>
    </row>
    <row r="33" spans="1:12" ht="12.75">
      <c r="A33" s="17"/>
      <c r="B33" s="87"/>
      <c r="C33" s="6"/>
      <c r="D33" s="6"/>
      <c r="E33" s="6"/>
      <c r="F33" s="6"/>
      <c r="G33" s="6"/>
      <c r="H33" s="6"/>
      <c r="I33" s="6"/>
      <c r="J33" s="6"/>
      <c r="K33" s="6"/>
      <c r="L33" s="9"/>
    </row>
    <row r="34" spans="1:12" ht="12.75">
      <c r="A34" s="17" t="s">
        <v>130</v>
      </c>
      <c r="B34" s="87"/>
      <c r="C34" s="6"/>
      <c r="D34" s="6"/>
      <c r="E34" s="6"/>
      <c r="F34" s="6"/>
      <c r="G34" s="6"/>
      <c r="H34" s="6"/>
      <c r="I34" s="6"/>
      <c r="J34" s="6"/>
      <c r="K34" s="6"/>
      <c r="L34" s="9"/>
    </row>
    <row r="35" spans="1:12" ht="12.75">
      <c r="A35" s="4" t="s">
        <v>131</v>
      </c>
      <c r="B35" s="87"/>
      <c r="C35" s="6"/>
      <c r="D35" s="6"/>
      <c r="E35" s="6"/>
      <c r="F35" s="6"/>
      <c r="G35" s="6"/>
      <c r="H35" s="6"/>
      <c r="I35" s="6"/>
      <c r="J35" s="6"/>
      <c r="K35" s="6"/>
      <c r="L35" s="9"/>
    </row>
    <row r="36" spans="1:12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9"/>
    </row>
    <row r="37" spans="1:12" ht="12.75">
      <c r="A37" s="4" t="s">
        <v>132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9"/>
    </row>
    <row r="38" spans="1:1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9"/>
    </row>
    <row r="39" spans="1:12" ht="12.75">
      <c r="A39" s="4" t="s">
        <v>196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9"/>
    </row>
    <row r="40" spans="1:12" ht="12.75">
      <c r="A40" s="4" t="s">
        <v>113</v>
      </c>
      <c r="B40" s="6"/>
      <c r="C40" s="6"/>
      <c r="D40" s="15"/>
      <c r="E40" s="15"/>
      <c r="F40" s="15"/>
      <c r="G40" s="15"/>
      <c r="H40" s="15"/>
      <c r="I40" s="6"/>
      <c r="J40" s="6"/>
      <c r="K40" s="6"/>
      <c r="L40" s="9"/>
    </row>
    <row r="41" spans="1:12" ht="12.7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9"/>
    </row>
    <row r="42" spans="1:12" ht="12.75">
      <c r="A42" s="4" t="s">
        <v>114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9"/>
    </row>
    <row r="43" spans="1:12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9"/>
    </row>
    <row r="44" spans="1:12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9"/>
    </row>
    <row r="45" spans="1:12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9"/>
    </row>
    <row r="46" spans="1:12" ht="12.75">
      <c r="A46" s="58" t="s">
        <v>192</v>
      </c>
      <c r="B46" s="59"/>
      <c r="C46" s="59"/>
      <c r="D46" s="59"/>
      <c r="E46" s="59"/>
      <c r="F46" s="64"/>
      <c r="G46" s="64"/>
      <c r="H46" s="65"/>
      <c r="I46" s="64"/>
      <c r="J46" s="64"/>
      <c r="K46" s="64"/>
      <c r="L46" s="9"/>
    </row>
    <row r="47" spans="1:12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9"/>
    </row>
    <row r="48" spans="1:12" ht="12.75">
      <c r="A48" s="4"/>
      <c r="B48" s="6"/>
      <c r="C48" s="6"/>
      <c r="D48" s="6"/>
      <c r="E48" s="6"/>
      <c r="F48" s="97" t="s">
        <v>203</v>
      </c>
      <c r="G48" s="97"/>
      <c r="H48" s="6"/>
      <c r="I48" s="6"/>
      <c r="J48" s="6"/>
      <c r="K48" s="6"/>
      <c r="L48" s="9"/>
    </row>
    <row r="49" spans="1:12" ht="12.75">
      <c r="A49" s="4"/>
      <c r="B49" s="6"/>
      <c r="C49" s="6"/>
      <c r="D49" s="6"/>
      <c r="E49" s="6"/>
      <c r="F49" s="6"/>
      <c r="G49" s="97"/>
      <c r="H49" s="6"/>
      <c r="I49" s="6"/>
      <c r="J49" s="6"/>
      <c r="K49" s="6"/>
      <c r="L49" s="9"/>
    </row>
    <row r="50" spans="1:12" ht="12.75">
      <c r="A50" s="58"/>
      <c r="B50" s="59"/>
      <c r="C50" s="59"/>
      <c r="D50" s="59"/>
      <c r="E50" s="59"/>
      <c r="F50" s="64"/>
      <c r="G50" s="64"/>
      <c r="H50" s="65"/>
      <c r="I50" s="64"/>
      <c r="J50" s="64"/>
      <c r="K50" s="64"/>
      <c r="L50" s="9"/>
    </row>
    <row r="51" spans="1:12" ht="12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</row>
    <row r="52" spans="1:12" ht="12.75">
      <c r="A52" s="4" t="s">
        <v>49</v>
      </c>
      <c r="B52" s="6" t="s">
        <v>65</v>
      </c>
      <c r="C52" s="6"/>
      <c r="D52" s="6"/>
      <c r="E52" s="6"/>
      <c r="F52" s="6"/>
      <c r="G52" s="6"/>
      <c r="H52" s="6"/>
      <c r="I52" s="6"/>
      <c r="J52" s="6"/>
      <c r="K52" s="6"/>
      <c r="L52" s="9"/>
    </row>
    <row r="53" spans="1:12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9"/>
    </row>
    <row r="54" spans="1:12" ht="12.75">
      <c r="A54" s="11" t="s">
        <v>50</v>
      </c>
      <c r="B54" s="66">
        <f>'Item 255, pg 46'!B53</f>
        <v>41281</v>
      </c>
      <c r="C54" s="12"/>
      <c r="D54" s="12"/>
      <c r="E54" s="12"/>
      <c r="F54" s="12"/>
      <c r="G54" s="12"/>
      <c r="H54" s="12"/>
      <c r="I54" s="12" t="s">
        <v>138</v>
      </c>
      <c r="J54" s="12"/>
      <c r="K54" s="12"/>
      <c r="L54" s="99">
        <f>'Item 255, pg 47'!M51</f>
        <v>41334</v>
      </c>
    </row>
    <row r="55" spans="1:12" ht="12.75">
      <c r="A55" s="194" t="s">
        <v>51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7"/>
    </row>
    <row r="56" spans="1:12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9"/>
    </row>
    <row r="57" spans="1:12" ht="12.75">
      <c r="A57" s="4" t="s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9"/>
    </row>
    <row r="58" spans="1:12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</row>
  </sheetData>
  <sheetProtection/>
  <mergeCells count="6">
    <mergeCell ref="D13:L13"/>
    <mergeCell ref="A55:L55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2013-01-04T21:16:51Z</cp:lastPrinted>
  <dcterms:created xsi:type="dcterms:W3CDTF">2012-09-23T16:23:10Z</dcterms:created>
  <dcterms:modified xsi:type="dcterms:W3CDTF">2013-01-14T23:34:14Z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111681</vt:lpwstr>
  </property>
  <property fmtid="{D5CDD505-2E9C-101B-9397-08002B2CF9AE}" pid="6" name="IsConfidenti">
    <vt:lpwstr>0</vt:lpwstr>
  </property>
  <property fmtid="{D5CDD505-2E9C-101B-9397-08002B2CF9AE}" pid="7" name="Dat">
    <vt:lpwstr>2013-01-14T00:00:00Z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2011-09-16T00:00:00Z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