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13_ncr:1_{A6E9D369-0861-49D9-BA3A-2A6CCE9196C6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Exh. RAM-6r" sheetId="13" r:id="rId1"/>
  </sheets>
  <externalReferences>
    <externalReference r:id="rId2"/>
  </externalReferences>
  <definedNames>
    <definedName name="_R" localSheetId="0">'Exh. RAM-6r'!#REF!</definedName>
    <definedName name="_R">#REF!</definedName>
    <definedName name="_xlnm.Print_Area" localSheetId="0">'Exh. RAM-6r'!$A$1:$F$37</definedName>
    <definedName name="S">'[1]RAM-4'!$H$10:$H$74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3" l="1"/>
  <c r="C30" i="13"/>
  <c r="E9" i="13" l="1"/>
  <c r="E10" i="13"/>
  <c r="F10" i="13"/>
  <c r="E11" i="13"/>
  <c r="F11" i="13" s="1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F22" i="13" s="1"/>
  <c r="E23" i="13"/>
  <c r="F23" i="13" s="1"/>
  <c r="E24" i="13"/>
  <c r="F24" i="13"/>
  <c r="E25" i="13"/>
  <c r="F25" i="13" s="1"/>
  <c r="E26" i="13"/>
  <c r="F26" i="13" s="1"/>
  <c r="E27" i="13"/>
  <c r="F27" i="13" s="1"/>
  <c r="E28" i="13"/>
  <c r="F28" i="13" s="1"/>
  <c r="F9" i="13" l="1"/>
  <c r="F30" i="13"/>
  <c r="E30" i="13"/>
</calcChain>
</file>

<file path=xl/sharedStrings.xml><?xml version="1.0" encoding="utf-8"?>
<sst xmlns="http://schemas.openxmlformats.org/spreadsheetml/2006/main" count="48" uniqueCount="46">
  <si>
    <t>Xcel Energy Inc.</t>
  </si>
  <si>
    <t>Company Name</t>
  </si>
  <si>
    <t>Consol. Edison</t>
  </si>
  <si>
    <t>Dominion Resources</t>
  </si>
  <si>
    <t>Duke Energy</t>
  </si>
  <si>
    <t>Public Serv. Enterprise</t>
  </si>
  <si>
    <t>Divid</t>
  </si>
  <si>
    <t>Cost of</t>
  </si>
  <si>
    <t>Growth</t>
  </si>
  <si>
    <t>CMS Energy Corp.</t>
  </si>
  <si>
    <t>(2)</t>
  </si>
  <si>
    <t>(3)</t>
  </si>
  <si>
    <t>(4)</t>
  </si>
  <si>
    <t>(5)</t>
  </si>
  <si>
    <t>(1)</t>
  </si>
  <si>
    <t>Equity</t>
  </si>
  <si>
    <t>Ameren Corp.</t>
  </si>
  <si>
    <t>DTE Energy</t>
  </si>
  <si>
    <t>Line</t>
  </si>
  <si>
    <t>No.</t>
  </si>
  <si>
    <t xml:space="preserve">  Column 4 = Column 2 times (1 + Column 3/100)</t>
  </si>
  <si>
    <t xml:space="preserve">  Column 5 = Column 4 +  Column 3</t>
  </si>
  <si>
    <t xml:space="preserve">Dividend </t>
  </si>
  <si>
    <t>Notes:</t>
  </si>
  <si>
    <t>Current</t>
  </si>
  <si>
    <t>Analysts'</t>
  </si>
  <si>
    <t>Forecast</t>
  </si>
  <si>
    <t xml:space="preserve">% Expected </t>
  </si>
  <si>
    <t>Yield</t>
  </si>
  <si>
    <t>AVERAGE</t>
    <phoneticPr fontId="0" type="noConversion"/>
  </si>
  <si>
    <t>Black Hills</t>
  </si>
  <si>
    <t>MGE Energy</t>
  </si>
  <si>
    <t>Alliant Energy</t>
  </si>
  <si>
    <t>NorthWestern Corp.</t>
  </si>
  <si>
    <t>Eversource Energy</t>
  </si>
  <si>
    <t>WEC Energy Group</t>
  </si>
  <si>
    <t>Exelon Corp</t>
  </si>
  <si>
    <t>Fortis</t>
  </si>
  <si>
    <t>Sempra</t>
  </si>
  <si>
    <t xml:space="preserve">  Column 2: Yahoo Finance 2019</t>
  </si>
  <si>
    <t>Avista</t>
  </si>
  <si>
    <t>CenterPoint</t>
  </si>
  <si>
    <t>Chesapeake Util</t>
  </si>
  <si>
    <t xml:space="preserve">  Column 3: Zacks Investment Research</t>
  </si>
  <si>
    <t>Combination Electric &amp; Gas Utilities</t>
  </si>
  <si>
    <t>DCF Analysis Analysts' Growth Forecasts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</si>
</sst>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name val="Arial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name val="Arial"/>
      <family val="2"/>
    </font>
    <font>
      <b/>
      <sz val="12"/>
      <color rgb="FFFF0000"/>
      <name val="Times New Roman"/>
      <family val="1"/>
    </font>
    <font>
      <sz val="12"/>
      <color rgb="FFFF0000"/>
      <name val="Arial"/>
      <family val="2"/>
    </font>
    <font>
      <b/>
      <strike/>
      <sz val="12"/>
      <color rgb="FFFF0000"/>
      <name val="Times New Roman"/>
      <family val="1"/>
    </font>
    <font>
      <strike/>
      <sz val="12"/>
      <name val="Times New Roman"/>
      <family val="1"/>
    </font>
    <font>
      <b/>
      <strike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</borders>
  <cellStyleXfs count="3">
    <xf numFmtId="0" fontId="0" fillId="0" borderId="0"/>
    <xf numFmtId="164" fontId="1" fillId="0" borderId="0"/>
    <xf numFmtId="164" fontId="1" fillId="0" borderId="0"/>
  </cellStyleXfs>
  <cellXfs count="40">
    <xf numFmtId="0" fontId="0" fillId="0" borderId="0" xfId="0" applyNumberFormat="1" applyFont="1" applyAlignment="1" applyProtection="1">
      <protection locked="0"/>
    </xf>
    <xf numFmtId="0" fontId="1" fillId="0" borderId="0" xfId="2" applyNumberFormat="1" applyFont="1" applyAlignment="1" applyProtection="1">
      <protection locked="0"/>
    </xf>
    <xf numFmtId="0" fontId="3" fillId="0" borderId="0" xfId="0" applyFont="1"/>
    <xf numFmtId="0" fontId="3" fillId="0" borderId="0" xfId="1" applyNumberFormat="1" applyFont="1" applyAlignment="1"/>
    <xf numFmtId="0" fontId="3" fillId="0" borderId="0" xfId="2" applyNumberFormat="1" applyFont="1" applyAlignment="1" applyProtection="1">
      <protection locked="0"/>
    </xf>
    <xf numFmtId="0" fontId="3" fillId="0" borderId="0" xfId="2" applyNumberFormat="1" applyFont="1" applyAlignment="1"/>
    <xf numFmtId="0" fontId="3" fillId="0" borderId="0" xfId="2" applyNumberFormat="1" applyFont="1" applyBorder="1"/>
    <xf numFmtId="0" fontId="3" fillId="0" borderId="0" xfId="0" applyNumberFormat="1" applyFont="1" applyAlignment="1" applyProtection="1"/>
    <xf numFmtId="164" fontId="3" fillId="0" borderId="0" xfId="2" applyFont="1"/>
    <xf numFmtId="0" fontId="3" fillId="0" borderId="0" xfId="2" applyNumberFormat="1" applyFont="1" applyAlignment="1" applyProtection="1">
      <alignment horizontal="center"/>
      <protection locked="0"/>
    </xf>
    <xf numFmtId="0" fontId="2" fillId="0" borderId="0" xfId="0" applyFont="1"/>
    <xf numFmtId="2" fontId="3" fillId="0" borderId="0" xfId="1" applyNumberFormat="1" applyFont="1" applyAlignment="1">
      <alignment horizontal="center"/>
    </xf>
    <xf numFmtId="0" fontId="3" fillId="0" borderId="0" xfId="1" applyNumberFormat="1" applyFont="1" applyAlignment="1" applyProtection="1">
      <protection locked="0"/>
    </xf>
    <xf numFmtId="164" fontId="4" fillId="0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0" fontId="2" fillId="0" borderId="0" xfId="0" quotePrefix="1" applyNumberFormat="1" applyFont="1" applyAlignment="1" applyProtection="1">
      <alignment horizontal="center"/>
      <protection locked="0"/>
    </xf>
    <xf numFmtId="0" fontId="2" fillId="0" borderId="0" xfId="2" applyNumberFormat="1" applyFont="1" applyAlignment="1"/>
    <xf numFmtId="0" fontId="6" fillId="0" borderId="0" xfId="2" applyNumberFormat="1" applyFont="1" applyAlignment="1" applyProtection="1">
      <protection locked="0"/>
    </xf>
    <xf numFmtId="38" fontId="2" fillId="0" borderId="0" xfId="2" quotePrefix="1" applyNumberFormat="1" applyFont="1" applyAlignment="1">
      <alignment horizontal="center"/>
    </xf>
    <xf numFmtId="38" fontId="2" fillId="0" borderId="0" xfId="2" applyNumberFormat="1" applyFont="1" applyAlignment="1">
      <alignment horizontal="center"/>
    </xf>
    <xf numFmtId="164" fontId="2" fillId="0" borderId="0" xfId="2" applyFont="1" applyBorder="1" applyAlignment="1">
      <alignment horizontal="center"/>
    </xf>
    <xf numFmtId="0" fontId="2" fillId="0" borderId="0" xfId="2" applyNumberFormat="1" applyFont="1" applyAlignment="1">
      <alignment horizontal="center"/>
    </xf>
    <xf numFmtId="164" fontId="2" fillId="0" borderId="0" xfId="2" applyFont="1" applyAlignment="1">
      <alignment horizontal="center"/>
    </xf>
    <xf numFmtId="0" fontId="2" fillId="0" borderId="1" xfId="2" applyNumberFormat="1" applyFont="1" applyBorder="1" applyAlignment="1">
      <alignment horizontal="center"/>
    </xf>
    <xf numFmtId="164" fontId="2" fillId="0" borderId="1" xfId="2" applyFont="1" applyBorder="1" applyAlignment="1">
      <alignment horizontal="center"/>
    </xf>
    <xf numFmtId="0" fontId="3" fillId="0" borderId="0" xfId="0" applyNumberFormat="1" applyFont="1" applyFill="1" applyAlignment="1" applyProtection="1"/>
    <xf numFmtId="164" fontId="3" fillId="0" borderId="0" xfId="0" applyNumberFormat="1" applyFont="1" applyFill="1" applyAlignment="1" applyProtection="1">
      <alignment horizontal="center"/>
      <protection locked="0"/>
    </xf>
    <xf numFmtId="164" fontId="1" fillId="0" borderId="0" xfId="2" applyFont="1" applyAlignment="1"/>
    <xf numFmtId="0" fontId="6" fillId="0" borderId="0" xfId="2" applyNumberFormat="1" applyFont="1" applyAlignment="1"/>
    <xf numFmtId="2" fontId="1" fillId="0" borderId="0" xfId="2" applyNumberFormat="1" applyFont="1" applyAlignment="1" applyProtection="1">
      <protection locked="0"/>
    </xf>
    <xf numFmtId="164" fontId="1" fillId="0" borderId="0" xfId="2" applyNumberFormat="1" applyFont="1" applyAlignment="1" applyProtection="1">
      <alignment horizontal="center"/>
      <protection locked="0"/>
    </xf>
    <xf numFmtId="2" fontId="7" fillId="0" borderId="2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0" fontId="10" fillId="0" borderId="0" xfId="2" applyNumberFormat="1" applyFont="1" applyAlignment="1" applyProtection="1">
      <alignment horizontal="center"/>
      <protection locked="0"/>
    </xf>
    <xf numFmtId="0" fontId="11" fillId="0" borderId="0" xfId="0" applyFont="1"/>
    <xf numFmtId="0" fontId="2" fillId="0" borderId="0" xfId="0" applyNumberFormat="1" applyFont="1" applyAlignment="1" applyProtection="1">
      <alignment horizontal="center"/>
      <protection locked="0"/>
    </xf>
    <xf numFmtId="0" fontId="8" fillId="0" borderId="0" xfId="2" applyNumberFormat="1" applyFont="1" applyBorder="1" applyAlignment="1" applyProtection="1">
      <protection locked="0"/>
    </xf>
    <xf numFmtId="0" fontId="8" fillId="0" borderId="5" xfId="2" applyNumberFormat="1" applyFont="1" applyBorder="1" applyAlignment="1" applyProtection="1">
      <protection locked="0"/>
    </xf>
    <xf numFmtId="0" fontId="1" fillId="0" borderId="0" xfId="2" applyNumberFormat="1" applyFont="1" applyBorder="1" applyAlignment="1" applyProtection="1">
      <protection locked="0"/>
    </xf>
  </cellXfs>
  <cellStyles count="3">
    <cellStyle name="Normal" xfId="0" builtinId="0"/>
    <cellStyle name="Normal_Exhibit A-12 Schedule D6-5 Page 2 of 25" xfId="1" xr:uid="{00000000-0005-0000-0000-000001000000}"/>
    <cellStyle name="Normal_Exhibit A-12 Schedule D6-6 Page 2 of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444501</xdr:colOff>
      <xdr:row>31</xdr:row>
      <xdr:rowOff>25400</xdr:rowOff>
    </xdr:from>
    <xdr:to>
      <xdr:col>5</xdr:col>
      <xdr:colOff>463551</xdr:colOff>
      <xdr:row>34</xdr:row>
      <xdr:rowOff>67613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180B8C-FA77-4FBE-97C9-8B0E81304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51" y="6127750"/>
          <a:ext cx="1504950" cy="6327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Sierra%20Pacific%202007/Morin%20Direct%20Exhibits%20fil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M-2 (P1)"/>
      <sheetName val="RAM-2 (P2)"/>
      <sheetName val="RAM-2 (P3)"/>
      <sheetName val="RAM-3"/>
      <sheetName val="RAM-4"/>
      <sheetName val="RAM-5 (P1-2)"/>
      <sheetName val="RAM-5 (P3-4)"/>
      <sheetName val="RAM-5 (P5)"/>
      <sheetName val="RAM-5 (P6)"/>
      <sheetName val="RAM-6 (P1)"/>
      <sheetName val="RAM-6 (P2)"/>
      <sheetName val="RAM-7 (P1)"/>
      <sheetName val="RAM-7 (P2)"/>
      <sheetName val="RAM-8 (P1)"/>
      <sheetName val="RAM-8 (P2)"/>
      <sheetName val="RAM-9 (P1)"/>
      <sheetName val="RAM-9 (P2)"/>
      <sheetName val="RAM-11 (P1)"/>
      <sheetName val="RAM-10 (P1)"/>
      <sheetName val="RAM-10 (P2)"/>
      <sheetName val="RAM-12 (P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40"/>
  <sheetViews>
    <sheetView tabSelected="1" showOutlineSymbols="0" topLeftCell="A10" zoomScaleNormal="100" workbookViewId="0">
      <selection activeCell="D23" sqref="D23"/>
    </sheetView>
  </sheetViews>
  <sheetFormatPr defaultColWidth="9.69140625" defaultRowHeight="15.5" x14ac:dyDescent="0.35"/>
  <cols>
    <col min="1" max="1" width="4.23046875" style="1" customWidth="1"/>
    <col min="2" max="2" width="17.69140625" style="1" customWidth="1"/>
    <col min="3" max="3" width="7.765625" style="1" customWidth="1"/>
    <col min="4" max="4" width="8.23046875" style="1" customWidth="1"/>
    <col min="5" max="5" width="9.765625" style="1" customWidth="1"/>
    <col min="6" max="6" width="6.69140625" style="1" customWidth="1"/>
    <col min="7" max="7" width="13.69140625" style="1" customWidth="1"/>
    <col min="8" max="8" width="13.23046875" style="1" customWidth="1"/>
    <col min="9" max="16384" width="9.69140625" style="1"/>
  </cols>
  <sheetData>
    <row r="1" spans="1:11" ht="15.75" customHeight="1" x14ac:dyDescent="0.35">
      <c r="A1" s="36" t="s">
        <v>44</v>
      </c>
      <c r="B1" s="36"/>
      <c r="C1" s="36"/>
      <c r="D1" s="36"/>
      <c r="E1" s="36"/>
      <c r="F1" s="36"/>
    </row>
    <row r="2" spans="1:11" ht="15.75" customHeight="1" x14ac:dyDescent="0.35">
      <c r="A2" s="36" t="s">
        <v>45</v>
      </c>
      <c r="B2" s="36"/>
      <c r="C2" s="36"/>
      <c r="D2" s="36"/>
      <c r="E2" s="36"/>
      <c r="F2" s="36"/>
    </row>
    <row r="3" spans="1:11" ht="15.75" customHeight="1" x14ac:dyDescent="0.35">
      <c r="A3" s="5"/>
      <c r="B3" s="4"/>
      <c r="C3" s="4"/>
      <c r="D3" s="4"/>
      <c r="E3" s="4"/>
      <c r="F3" s="4"/>
    </row>
    <row r="4" spans="1:11" s="17" customFormat="1" ht="15.75" customHeight="1" x14ac:dyDescent="0.35">
      <c r="A4" s="16"/>
      <c r="B4" s="15" t="s">
        <v>14</v>
      </c>
      <c r="C4" s="15" t="s">
        <v>10</v>
      </c>
      <c r="D4" s="15" t="s">
        <v>11</v>
      </c>
      <c r="E4" s="15" t="s">
        <v>12</v>
      </c>
      <c r="F4" s="15" t="s">
        <v>13</v>
      </c>
    </row>
    <row r="5" spans="1:11" s="17" customFormat="1" ht="15.75" customHeight="1" x14ac:dyDescent="0.35">
      <c r="A5" s="16"/>
      <c r="B5" s="18"/>
      <c r="C5" s="19" t="s">
        <v>24</v>
      </c>
      <c r="D5" s="20" t="s">
        <v>25</v>
      </c>
      <c r="E5" s="21" t="s">
        <v>27</v>
      </c>
      <c r="F5" s="16"/>
    </row>
    <row r="6" spans="1:11" s="17" customFormat="1" ht="15.75" customHeight="1" x14ac:dyDescent="0.35">
      <c r="A6" s="21" t="s">
        <v>18</v>
      </c>
      <c r="B6" s="16"/>
      <c r="C6" s="21" t="s">
        <v>22</v>
      </c>
      <c r="D6" s="22" t="s">
        <v>8</v>
      </c>
      <c r="E6" s="21" t="s">
        <v>6</v>
      </c>
      <c r="F6" s="21" t="s">
        <v>7</v>
      </c>
    </row>
    <row r="7" spans="1:11" s="17" customFormat="1" ht="15.75" customHeight="1" x14ac:dyDescent="0.35">
      <c r="A7" s="23" t="s">
        <v>19</v>
      </c>
      <c r="B7" s="23" t="s">
        <v>1</v>
      </c>
      <c r="C7" s="23" t="s">
        <v>28</v>
      </c>
      <c r="D7" s="24" t="s">
        <v>26</v>
      </c>
      <c r="E7" s="23" t="s">
        <v>28</v>
      </c>
      <c r="F7" s="23" t="s">
        <v>15</v>
      </c>
    </row>
    <row r="8" spans="1:11" ht="15.75" customHeight="1" x14ac:dyDescent="0.35">
      <c r="A8" s="6"/>
      <c r="B8" s="6"/>
      <c r="C8" s="6"/>
      <c r="D8" s="6"/>
      <c r="E8" s="6"/>
      <c r="F8" s="6"/>
    </row>
    <row r="9" spans="1:11" ht="15.75" customHeight="1" x14ac:dyDescent="0.35">
      <c r="A9" s="9">
        <v>1</v>
      </c>
      <c r="B9" s="7" t="s">
        <v>32</v>
      </c>
      <c r="C9" s="26">
        <v>3.01</v>
      </c>
      <c r="D9" s="26">
        <v>5.37</v>
      </c>
      <c r="E9" s="11">
        <f t="shared" ref="E9:E16" si="0">C9*(1+D9/100)</f>
        <v>3.171637</v>
      </c>
      <c r="F9" s="11">
        <f t="shared" ref="F9:F16" si="1">E9+D9</f>
        <v>8.5416369999999997</v>
      </c>
      <c r="K9" s="27"/>
    </row>
    <row r="10" spans="1:11" ht="15.75" customHeight="1" x14ac:dyDescent="0.35">
      <c r="A10" s="9">
        <v>2</v>
      </c>
      <c r="B10" s="7" t="s">
        <v>16</v>
      </c>
      <c r="C10" s="26">
        <v>2.61</v>
      </c>
      <c r="D10" s="26">
        <v>6.25</v>
      </c>
      <c r="E10" s="11">
        <f t="shared" si="0"/>
        <v>2.7731249999999998</v>
      </c>
      <c r="F10" s="11">
        <f t="shared" si="1"/>
        <v>9.0231250000000003</v>
      </c>
      <c r="K10" s="27"/>
    </row>
    <row r="11" spans="1:11" ht="15.75" customHeight="1" x14ac:dyDescent="0.35">
      <c r="A11" s="9">
        <v>3</v>
      </c>
      <c r="B11" s="25" t="s">
        <v>40</v>
      </c>
      <c r="C11" s="26">
        <v>3.59</v>
      </c>
      <c r="D11" s="26">
        <v>3.2</v>
      </c>
      <c r="E11" s="11">
        <f t="shared" si="0"/>
        <v>3.7048800000000002</v>
      </c>
      <c r="F11" s="11">
        <f t="shared" si="1"/>
        <v>6.9048800000000004</v>
      </c>
      <c r="G11" s="27"/>
      <c r="K11" s="27"/>
    </row>
    <row r="12" spans="1:11" ht="15.75" customHeight="1" x14ac:dyDescent="0.35">
      <c r="A12" s="9">
        <v>4</v>
      </c>
      <c r="B12" s="7" t="s">
        <v>30</v>
      </c>
      <c r="C12" s="26">
        <v>2.78</v>
      </c>
      <c r="D12" s="26">
        <v>4.7699999999999996</v>
      </c>
      <c r="E12" s="11">
        <f>C12*(1+D12/100)</f>
        <v>2.9126059999999998</v>
      </c>
      <c r="F12" s="11">
        <f>E12+D12</f>
        <v>7.6826059999999998</v>
      </c>
      <c r="K12" s="27"/>
    </row>
    <row r="13" spans="1:11" ht="15.75" customHeight="1" x14ac:dyDescent="0.35">
      <c r="A13" s="9">
        <v>5</v>
      </c>
      <c r="B13" s="7" t="s">
        <v>9</v>
      </c>
      <c r="C13" s="26">
        <v>2.75</v>
      </c>
      <c r="D13" s="26">
        <v>6.38</v>
      </c>
      <c r="E13" s="11">
        <f t="shared" si="0"/>
        <v>2.9254500000000001</v>
      </c>
      <c r="F13" s="11">
        <f t="shared" si="1"/>
        <v>9.3054500000000004</v>
      </c>
      <c r="G13" s="28"/>
      <c r="K13" s="27"/>
    </row>
    <row r="14" spans="1:11" ht="15.75" customHeight="1" x14ac:dyDescent="0.35">
      <c r="A14" s="9">
        <v>6</v>
      </c>
      <c r="B14" s="25" t="s">
        <v>41</v>
      </c>
      <c r="C14" s="26">
        <v>3.71</v>
      </c>
      <c r="D14" s="26">
        <v>5.25</v>
      </c>
      <c r="E14" s="11">
        <f t="shared" si="0"/>
        <v>3.9047749999999999</v>
      </c>
      <c r="F14" s="11">
        <f t="shared" si="1"/>
        <v>9.1547750000000008</v>
      </c>
      <c r="K14" s="27"/>
    </row>
    <row r="15" spans="1:11" ht="15.75" customHeight="1" x14ac:dyDescent="0.35">
      <c r="A15" s="9">
        <v>7</v>
      </c>
      <c r="B15" s="25" t="s">
        <v>42</v>
      </c>
      <c r="C15" s="26">
        <v>1.6</v>
      </c>
      <c r="D15" s="26">
        <v>6</v>
      </c>
      <c r="E15" s="11">
        <f t="shared" si="0"/>
        <v>1.6960000000000002</v>
      </c>
      <c r="F15" s="11">
        <f t="shared" si="1"/>
        <v>7.6959999999999997</v>
      </c>
      <c r="K15" s="27"/>
    </row>
    <row r="16" spans="1:11" ht="15.75" customHeight="1" x14ac:dyDescent="0.35">
      <c r="A16" s="9">
        <v>8</v>
      </c>
      <c r="B16" s="7" t="s">
        <v>2</v>
      </c>
      <c r="C16" s="26">
        <v>3.44</v>
      </c>
      <c r="D16" s="26">
        <v>2</v>
      </c>
      <c r="E16" s="11">
        <f t="shared" si="0"/>
        <v>3.5087999999999999</v>
      </c>
      <c r="F16" s="11">
        <f t="shared" si="1"/>
        <v>5.5087999999999999</v>
      </c>
      <c r="K16" s="27"/>
    </row>
    <row r="17" spans="1:8" ht="15.75" customHeight="1" x14ac:dyDescent="0.35">
      <c r="A17" s="9">
        <v>9</v>
      </c>
      <c r="B17" s="7" t="s">
        <v>3</v>
      </c>
      <c r="C17" s="26">
        <v>4.71</v>
      </c>
      <c r="D17" s="26">
        <v>4.8899999999999997</v>
      </c>
      <c r="E17" s="11">
        <f>C17*(1+D17/100)</f>
        <v>4.9403189999999997</v>
      </c>
      <c r="F17" s="11">
        <f>E17+D17</f>
        <v>9.8303189999999994</v>
      </c>
    </row>
    <row r="18" spans="1:8" s="12" customFormat="1" ht="15.75" customHeight="1" x14ac:dyDescent="0.35">
      <c r="A18" s="9">
        <v>10</v>
      </c>
      <c r="B18" s="7" t="s">
        <v>17</v>
      </c>
      <c r="C18" s="26">
        <v>3.01</v>
      </c>
      <c r="D18" s="26">
        <v>6</v>
      </c>
      <c r="E18" s="11">
        <f t="shared" ref="E18:E25" si="2">C18*(1+D18/100)</f>
        <v>3.1905999999999999</v>
      </c>
      <c r="F18" s="11">
        <f t="shared" ref="F18:F25" si="3">E18+D18</f>
        <v>9.1905999999999999</v>
      </c>
    </row>
    <row r="19" spans="1:8" ht="15.75" customHeight="1" x14ac:dyDescent="0.35">
      <c r="A19" s="9">
        <v>11</v>
      </c>
      <c r="B19" s="7" t="s">
        <v>4</v>
      </c>
      <c r="C19" s="26">
        <v>4.07</v>
      </c>
      <c r="D19" s="26">
        <v>4.99</v>
      </c>
      <c r="E19" s="11">
        <f t="shared" si="2"/>
        <v>4.2730930000000003</v>
      </c>
      <c r="F19" s="11">
        <f t="shared" si="3"/>
        <v>9.2630930000000014</v>
      </c>
    </row>
    <row r="20" spans="1:8" ht="15.75" customHeight="1" x14ac:dyDescent="0.35">
      <c r="A20" s="9">
        <v>12</v>
      </c>
      <c r="B20" s="7" t="s">
        <v>34</v>
      </c>
      <c r="C20" s="26">
        <v>2.99</v>
      </c>
      <c r="D20" s="26">
        <v>5.54</v>
      </c>
      <c r="E20" s="11">
        <f t="shared" si="2"/>
        <v>3.155646</v>
      </c>
      <c r="F20" s="11">
        <f t="shared" si="3"/>
        <v>8.695646</v>
      </c>
    </row>
    <row r="21" spans="1:8" ht="15.75" customHeight="1" x14ac:dyDescent="0.35">
      <c r="A21" s="9">
        <v>13</v>
      </c>
      <c r="B21" s="2" t="s">
        <v>36</v>
      </c>
      <c r="C21" s="26">
        <v>2.85</v>
      </c>
      <c r="D21" s="26">
        <v>3.98</v>
      </c>
      <c r="E21" s="11">
        <f t="shared" si="2"/>
        <v>2.9634300000000002</v>
      </c>
      <c r="F21" s="11">
        <f t="shared" si="3"/>
        <v>6.9434300000000002</v>
      </c>
    </row>
    <row r="22" spans="1:8" ht="15.75" customHeight="1" x14ac:dyDescent="0.35">
      <c r="A22" s="9">
        <v>14</v>
      </c>
      <c r="B22" s="2" t="s">
        <v>37</v>
      </c>
      <c r="C22" s="26">
        <v>3.63</v>
      </c>
      <c r="D22" s="13">
        <v>5.0999999999999996</v>
      </c>
      <c r="E22" s="11">
        <f t="shared" si="2"/>
        <v>3.8151299999999995</v>
      </c>
      <c r="F22" s="11">
        <f t="shared" si="3"/>
        <v>8.9151299999999996</v>
      </c>
    </row>
    <row r="23" spans="1:8" ht="15.75" customHeight="1" x14ac:dyDescent="0.35">
      <c r="A23" s="9">
        <v>15</v>
      </c>
      <c r="B23" s="7" t="s">
        <v>31</v>
      </c>
      <c r="C23" s="26">
        <v>1.99</v>
      </c>
      <c r="D23" s="14">
        <v>7.5</v>
      </c>
      <c r="E23" s="11">
        <f t="shared" si="2"/>
        <v>2.1392500000000001</v>
      </c>
      <c r="F23" s="11">
        <f t="shared" si="3"/>
        <v>9.6392500000000005</v>
      </c>
      <c r="H23" s="29"/>
    </row>
    <row r="24" spans="1:8" ht="15.75" customHeight="1" x14ac:dyDescent="0.35">
      <c r="A24" s="9">
        <v>16</v>
      </c>
      <c r="B24" s="7" t="s">
        <v>33</v>
      </c>
      <c r="C24" s="26">
        <v>3.29</v>
      </c>
      <c r="D24" s="26">
        <v>2.61</v>
      </c>
      <c r="E24" s="11">
        <f t="shared" si="2"/>
        <v>3.3758690000000002</v>
      </c>
      <c r="F24" s="11">
        <f t="shared" si="3"/>
        <v>5.9858690000000001</v>
      </c>
    </row>
    <row r="25" spans="1:8" ht="15.75" customHeight="1" x14ac:dyDescent="0.35">
      <c r="A25" s="9">
        <v>17</v>
      </c>
      <c r="B25" s="7" t="s">
        <v>5</v>
      </c>
      <c r="C25" s="26">
        <v>3.15</v>
      </c>
      <c r="D25" s="26">
        <v>6.07</v>
      </c>
      <c r="E25" s="11">
        <f t="shared" si="2"/>
        <v>3.341205</v>
      </c>
      <c r="F25" s="11">
        <f t="shared" si="3"/>
        <v>9.4112050000000007</v>
      </c>
    </row>
    <row r="26" spans="1:8" ht="15.75" customHeight="1" x14ac:dyDescent="0.35">
      <c r="A26" s="9">
        <v>18</v>
      </c>
      <c r="B26" s="7" t="s">
        <v>38</v>
      </c>
      <c r="C26" s="26">
        <v>3.02</v>
      </c>
      <c r="D26" s="26">
        <v>8.34</v>
      </c>
      <c r="E26" s="11">
        <f>C26*(1+D26/100)</f>
        <v>3.2718679999999996</v>
      </c>
      <c r="F26" s="11">
        <f>E26+D26</f>
        <v>11.611867999999999</v>
      </c>
    </row>
    <row r="27" spans="1:8" ht="15.75" customHeight="1" x14ac:dyDescent="0.35">
      <c r="A27" s="9">
        <v>19</v>
      </c>
      <c r="B27" s="7" t="s">
        <v>35</v>
      </c>
      <c r="C27" s="26">
        <v>3.01</v>
      </c>
      <c r="D27" s="26">
        <v>5.59</v>
      </c>
      <c r="E27" s="11">
        <f>C27*(1+D27/100)</f>
        <v>3.1782590000000002</v>
      </c>
      <c r="F27" s="11">
        <f>E27+D27</f>
        <v>8.7682590000000005</v>
      </c>
    </row>
    <row r="28" spans="1:8" ht="15.75" customHeight="1" x14ac:dyDescent="0.35">
      <c r="A28" s="9">
        <v>20</v>
      </c>
      <c r="B28" s="7" t="s">
        <v>0</v>
      </c>
      <c r="C28" s="26">
        <v>2.87</v>
      </c>
      <c r="D28" s="26">
        <v>5.71</v>
      </c>
      <c r="E28" s="11">
        <f>C28*(1+D28/100)</f>
        <v>3.0338769999999999</v>
      </c>
      <c r="F28" s="11">
        <f>E28+D28</f>
        <v>8.7438769999999995</v>
      </c>
    </row>
    <row r="29" spans="1:8" ht="15.75" customHeight="1" thickBot="1" x14ac:dyDescent="0.4">
      <c r="A29" s="9"/>
    </row>
    <row r="30" spans="1:8" ht="15.75" customHeight="1" thickTop="1" thickBot="1" x14ac:dyDescent="0.4">
      <c r="A30" s="9">
        <v>22</v>
      </c>
      <c r="B30" s="10" t="s">
        <v>29</v>
      </c>
      <c r="C30" s="31">
        <f>AVERAGE(C9:C28)</f>
        <v>3.1040000000000001</v>
      </c>
      <c r="D30" s="32">
        <f>AVERAGE(D9:D28)</f>
        <v>5.2770000000000001</v>
      </c>
      <c r="E30" s="32">
        <f>AVERAGE(E9:E28)</f>
        <v>3.2637909499999997</v>
      </c>
      <c r="F30" s="32">
        <f>AVERAGE(F9:F28)</f>
        <v>8.5407909499999999</v>
      </c>
      <c r="G30" s="38"/>
      <c r="H30" s="39"/>
    </row>
    <row r="31" spans="1:8" ht="15.75" customHeight="1" thickTop="1" x14ac:dyDescent="0.35">
      <c r="A31" s="34">
        <v>22</v>
      </c>
      <c r="B31" s="35" t="s">
        <v>29</v>
      </c>
      <c r="C31" s="33">
        <v>3.13</v>
      </c>
      <c r="D31" s="33">
        <v>5.05</v>
      </c>
      <c r="E31" s="33">
        <v>3.28</v>
      </c>
      <c r="F31" s="33">
        <v>8.33</v>
      </c>
      <c r="G31" s="37"/>
      <c r="H31" s="37"/>
    </row>
    <row r="32" spans="1:8" ht="15.75" customHeight="1" x14ac:dyDescent="0.35">
      <c r="A32" s="9"/>
      <c r="B32" s="4"/>
      <c r="C32" s="4"/>
      <c r="D32" s="4"/>
      <c r="E32" s="4"/>
      <c r="F32" s="4"/>
    </row>
    <row r="33" spans="1:6" ht="15.75" customHeight="1" x14ac:dyDescent="0.35">
      <c r="A33" s="9"/>
      <c r="B33" s="5" t="s">
        <v>23</v>
      </c>
      <c r="C33" s="8"/>
      <c r="D33" s="8"/>
      <c r="E33" s="8"/>
      <c r="F33" s="4"/>
    </row>
    <row r="34" spans="1:6" ht="15.75" customHeight="1" x14ac:dyDescent="0.35">
      <c r="A34" s="9">
        <v>25</v>
      </c>
      <c r="B34" s="3" t="s">
        <v>39</v>
      </c>
      <c r="C34" s="8"/>
      <c r="D34" s="8"/>
      <c r="E34" s="8"/>
      <c r="F34" s="4"/>
    </row>
    <row r="35" spans="1:6" ht="15.75" customHeight="1" x14ac:dyDescent="0.35">
      <c r="A35" s="9">
        <v>26</v>
      </c>
      <c r="B35" s="3" t="s">
        <v>43</v>
      </c>
      <c r="C35" s="8"/>
      <c r="D35" s="8"/>
      <c r="E35" s="8"/>
      <c r="F35" s="4"/>
    </row>
    <row r="36" spans="1:6" ht="15.75" customHeight="1" x14ac:dyDescent="0.35">
      <c r="A36" s="9">
        <v>27</v>
      </c>
      <c r="B36" s="3" t="s">
        <v>20</v>
      </c>
      <c r="C36" s="8"/>
      <c r="D36" s="8"/>
      <c r="E36" s="8"/>
      <c r="F36" s="4"/>
    </row>
    <row r="37" spans="1:6" ht="15.75" customHeight="1" x14ac:dyDescent="0.35">
      <c r="A37" s="9">
        <v>28</v>
      </c>
      <c r="B37" s="3" t="s">
        <v>21</v>
      </c>
      <c r="C37" s="8"/>
      <c r="D37" s="8"/>
      <c r="E37" s="8"/>
      <c r="F37" s="4"/>
    </row>
    <row r="38" spans="1:6" ht="15.75" customHeight="1" x14ac:dyDescent="0.35">
      <c r="A38" s="9"/>
      <c r="B38" s="4"/>
      <c r="C38" s="4"/>
      <c r="D38" s="4"/>
      <c r="E38" s="4"/>
      <c r="F38" s="5"/>
    </row>
    <row r="40" spans="1:6" x14ac:dyDescent="0.35">
      <c r="C40" s="30"/>
      <c r="D40" s="30"/>
      <c r="E40" s="30"/>
      <c r="F40" s="30"/>
    </row>
  </sheetData>
  <mergeCells count="2">
    <mergeCell ref="A1:F1"/>
    <mergeCell ref="A2:F2"/>
  </mergeCells>
  <phoneticPr fontId="0" type="noConversion"/>
  <printOptions horizontalCentered="1"/>
  <pageMargins left="1" right="1" top="1" bottom="1" header="0.5" footer="0.5"/>
  <pageSetup fitToHeight="0" orientation="portrait" r:id="rId1"/>
  <headerFooter scaleWithDoc="0">
    <oddHeader>&amp;R&amp;"Times New Roman,Regular"Exh. RAM-6
Page &amp;P of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2019-08-22T07:00:00+00:00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60089-F38E-4708-B46A-DA4FA61E3E9E}"/>
</file>

<file path=customXml/itemProps2.xml><?xml version="1.0" encoding="utf-8"?>
<ds:datastoreItem xmlns:ds="http://schemas.openxmlformats.org/officeDocument/2006/customXml" ds:itemID="{F1E5E10F-C4DC-45B1-AAC2-1560C90C9991}">
  <ds:schemaRefs>
    <ds:schemaRef ds:uri="http://purl.org/dc/elements/1.1/"/>
    <ds:schemaRef ds:uri="dc463f71-b30c-4ab2-9473-d307f9d35888"/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C491A-501D-45A9-BF27-BC091FEAD373}"/>
</file>

<file path=customXml/itemProps4.xml><?xml version="1.0" encoding="utf-8"?>
<ds:datastoreItem xmlns:ds="http://schemas.openxmlformats.org/officeDocument/2006/customXml" ds:itemID="{D4616468-A3AC-4BB4-8E1C-8EA21A6F4D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Exh. RAM-6r</vt:lpstr>
      <vt:lpstr>'Exh. RAM-6r'!Print_Area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Norris, Samantha</dc:creator>
  <cp:lastModifiedBy>Steele, David S. (BEL)</cp:lastModifiedBy>
  <cp:lastPrinted>2019-08-22T18:43:50Z</cp:lastPrinted>
  <dcterms:created xsi:type="dcterms:W3CDTF">2016-02-29T23:55:33Z</dcterms:created>
  <dcterms:modified xsi:type="dcterms:W3CDTF">2019-08-22T19:50:22Z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