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2020\200281 COVID-19 Pandemic\COMPLIANCE FILINGS\Monthly COVID Reporting\"/>
    </mc:Choice>
  </mc:AlternateContent>
  <bookViews>
    <workbookView xWindow="939" yWindow="0" windowWidth="21525" windowHeight="11846"/>
  </bookViews>
  <sheets>
    <sheet name="1. Energy Assistance Apr &amp; May"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3" i="1" l="1"/>
  <c r="K15" i="1" s="1"/>
  <c r="J15" i="1"/>
  <c r="G14" i="1" l="1"/>
  <c r="G12" i="1"/>
  <c r="G11" i="1"/>
  <c r="G13" i="1" l="1"/>
  <c r="G15" i="1" s="1"/>
  <c r="F13" i="1"/>
  <c r="F15" i="1" s="1"/>
  <c r="E13" i="1"/>
  <c r="E15" i="1" s="1"/>
  <c r="C13" i="1"/>
  <c r="C15" i="1" s="1"/>
  <c r="H15" i="1" l="1"/>
  <c r="I13" i="1"/>
  <c r="I15" i="1" s="1"/>
</calcChain>
</file>

<file path=xl/sharedStrings.xml><?xml version="1.0" encoding="utf-8"?>
<sst xmlns="http://schemas.openxmlformats.org/spreadsheetml/2006/main" count="57" uniqueCount="35">
  <si>
    <t>ENERGY ASSISTANCE NOTES:</t>
  </si>
  <si>
    <t>New COVID Bill Assistance Program</t>
  </si>
  <si>
    <t>LIHEAP</t>
  </si>
  <si>
    <t>PSE HELP 
(Utility's Current Permanent Bill Assistance Program)</t>
  </si>
  <si>
    <t>Total</t>
  </si>
  <si>
    <t>Electric Benefits</t>
  </si>
  <si>
    <t>Not able to provide gas vs. electric breakout</t>
  </si>
  <si>
    <t>Gas Benefits</t>
  </si>
  <si>
    <t>Total Benefits</t>
  </si>
  <si>
    <t>Number of accounts</t>
  </si>
  <si>
    <t>Average benefits</t>
  </si>
  <si>
    <t>Customer Initiated Applications</t>
  </si>
  <si>
    <t>Automatic Grants</t>
  </si>
  <si>
    <t>ENERGY ASSISTANCE DISTRIBUTED BETWEEN 4/1/2021 - 5/31/2021</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</si>
  <si>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</si>
  <si>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</si>
  <si>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</si>
  <si>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</si>
  <si>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</si>
  <si>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</si>
  <si>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</si>
  <si>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</si>
  <si>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</si>
  <si>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</si>
  <si>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</si>
  <si>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</si>
  <si>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</si>
  <si>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</si>
  <si>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</si>
  <si>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N/A</t>
  </si>
  <si>
    <t>The LIHEAP and PSE HELP numbers are based on the clearing date of the pledge funds against a customer's account/invoices.</t>
  </si>
  <si>
    <t>The number of accounts provided in April for LIHEAP and PSE HELP double counted customers that received funds more than once in the same month and/or customers who received pledges for gas an electric services (the same customer was counted each time they received funds within the same month, but the $ benefits were only counted once).  This has been corrected on this updated submission to reflect a unique count of customers.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</si>
  <si>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</si>
  <si>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</si>
  <si>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 xml:space="preserve">Due to billing corrections and or customer move-outs, April benefit numbers for LIHEAP and PSE HELP may appear slightly different.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</si>
</sst>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0"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i/>
      <sz val="9"/>
      <color theme="1"/>
      <name val="Calibri"/>
      <family val="2"/>
      <scheme val="minor"/>
    </font>
    <font>
      <b/>
      <i/>
      <sz val="10"/>
      <color theme="1"/>
      <name val="Calibri"/>
      <family val="2"/>
      <scheme val="minor"/>
    </font>
    <font>
      <i/>
      <sz val="10"/>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indexed="65"/>
        <bgColor theme="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23">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indexed="64"/>
      </left>
      <right/>
      <top style="medium">
        <color indexed="64"/>
      </top>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8">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3" fillId="2" borderId="4"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xf numFmtId="42" fontId="4" fillId="0" borderId="13" xfId="2" applyNumberFormat="1" applyFont="1" applyBorder="1" applyAlignment="1">
      <alignment horizontal="center" vertical="center"/>
    </xf>
    <xf numFmtId="42" fontId="4" fillId="0" borderId="13" xfId="0" applyNumberFormat="1" applyFont="1" applyBorder="1" applyAlignment="1">
      <alignment horizontal="center" vertical="center"/>
    </xf>
    <xf numFmtId="42" fontId="4" fillId="0" borderId="13" xfId="2" applyNumberFormat="1" applyFont="1" applyBorder="1" applyAlignment="1">
      <alignment horizontal="center" vertical="center" wrapText="1"/>
    </xf>
    <xf numFmtId="0" fontId="5" fillId="4" borderId="13" xfId="0" applyFont="1" applyFill="1" applyBorder="1"/>
    <xf numFmtId="42" fontId="4" fillId="0" borderId="15" xfId="2" applyNumberFormat="1" applyFont="1" applyBorder="1" applyAlignment="1">
      <alignment horizontal="center" vertical="center"/>
    </xf>
    <xf numFmtId="42" fontId="4" fillId="0" borderId="15" xfId="0" applyNumberFormat="1" applyFont="1" applyBorder="1" applyAlignment="1">
      <alignment horizontal="center" vertical="center"/>
    </xf>
    <xf numFmtId="42" fontId="4" fillId="0" borderId="15" xfId="2" applyNumberFormat="1" applyFont="1" applyBorder="1" applyAlignment="1">
      <alignment horizontal="center" vertical="center" wrapText="1"/>
    </xf>
    <xf numFmtId="0" fontId="5" fillId="4" borderId="17" xfId="0" applyFont="1" applyFill="1" applyBorder="1"/>
    <xf numFmtId="42" fontId="5" fillId="0" borderId="17" xfId="2" applyNumberFormat="1" applyFont="1" applyBorder="1"/>
    <xf numFmtId="42" fontId="5" fillId="0" borderId="17" xfId="0" applyNumberFormat="1" applyFont="1" applyBorder="1" applyAlignment="1">
      <alignment horizontal="center" vertical="center"/>
    </xf>
    <xf numFmtId="0" fontId="5" fillId="4" borderId="18" xfId="0" applyFont="1" applyFill="1" applyBorder="1"/>
    <xf numFmtId="3" fontId="4" fillId="0" borderId="18" xfId="0" applyNumberFormat="1" applyFont="1" applyBorder="1"/>
    <xf numFmtId="3" fontId="4" fillId="0" borderId="19" xfId="0" applyNumberFormat="1" applyFont="1" applyBorder="1"/>
    <xf numFmtId="0" fontId="5" fillId="4" borderId="20" xfId="0" applyFont="1" applyFill="1" applyBorder="1"/>
    <xf numFmtId="44" fontId="4" fillId="0" borderId="20" xfId="0" applyNumberFormat="1" applyFont="1" applyBorder="1"/>
    <xf numFmtId="0" fontId="4" fillId="4" borderId="22" xfId="0" applyFont="1" applyFill="1" applyBorder="1"/>
    <xf numFmtId="0" fontId="4" fillId="4" borderId="20" xfId="0" applyFont="1" applyFill="1" applyBorder="1"/>
    <xf numFmtId="0" fontId="4" fillId="0" borderId="0" xfId="0" applyFont="1"/>
    <xf numFmtId="41" fontId="4" fillId="0" borderId="22" xfId="1" applyNumberFormat="1" applyFont="1" applyBorder="1"/>
    <xf numFmtId="41" fontId="4" fillId="0" borderId="20" xfId="1" applyNumberFormat="1" applyFont="1" applyBorder="1"/>
    <xf numFmtId="41" fontId="4" fillId="0" borderId="20" xfId="1" applyNumberFormat="1" applyFont="1" applyBorder="1" applyAlignment="1">
      <alignment wrapText="1"/>
    </xf>
    <xf numFmtId="0" fontId="4" fillId="2" borderId="0" xfId="0" applyFont="1" applyFill="1" applyAlignment="1">
      <alignment wrapText="1"/>
    </xf>
    <xf numFmtId="0" fontId="6" fillId="2" borderId="0" xfId="0" applyFont="1" applyFill="1"/>
    <xf numFmtId="41" fontId="4" fillId="0" borderId="22" xfId="1" applyNumberFormat="1" applyFont="1" applyBorder="1" applyAlignment="1"/>
    <xf numFmtId="42" fontId="4" fillId="0" borderId="22" xfId="2" applyNumberFormat="1" applyFont="1" applyBorder="1" applyAlignment="1">
      <alignment wrapText="1"/>
    </xf>
    <xf numFmtId="42" fontId="4" fillId="0" borderId="20" xfId="2" applyNumberFormat="1" applyFont="1" applyBorder="1" applyAlignment="1">
      <alignment wrapText="1"/>
    </xf>
    <xf numFmtId="42" fontId="4" fillId="0" borderId="22" xfId="2" applyNumberFormat="1" applyFont="1" applyBorder="1"/>
    <xf numFmtId="42" fontId="4" fillId="0" borderId="20" xfId="2" applyNumberFormat="1" applyFont="1" applyBorder="1"/>
    <xf numFmtId="0" fontId="9" fillId="2" borderId="0" xfId="0" applyFont="1" applyFill="1"/>
    <xf numFmtId="0" fontId="5" fillId="2" borderId="0" xfId="0" applyFont="1" applyFill="1" applyAlignment="1">
      <alignment horizontal="center" vertical="center"/>
    </xf>
    <xf numFmtId="4" fontId="4" fillId="5" borderId="13" xfId="0" applyNumberFormat="1" applyFont="1" applyFill="1" applyBorder="1" applyAlignment="1">
      <alignment horizontal="center" vertical="center"/>
    </xf>
    <xf numFmtId="4" fontId="4" fillId="5" borderId="15" xfId="0" applyNumberFormat="1" applyFont="1" applyFill="1" applyBorder="1" applyAlignment="1">
      <alignment horizontal="center" vertical="center"/>
    </xf>
    <xf numFmtId="4" fontId="4" fillId="5" borderId="17" xfId="0" applyNumberFormat="1" applyFont="1" applyFill="1" applyBorder="1" applyAlignment="1">
      <alignment horizontal="center"/>
    </xf>
    <xf numFmtId="4" fontId="4" fillId="5" borderId="18" xfId="0" applyNumberFormat="1" applyFont="1" applyFill="1" applyBorder="1" applyAlignment="1">
      <alignment horizontal="center"/>
    </xf>
    <xf numFmtId="4" fontId="4" fillId="5" borderId="20" xfId="0" applyNumberFormat="1" applyFont="1" applyFill="1" applyBorder="1" applyAlignment="1">
      <alignment horizontal="center"/>
    </xf>
    <xf numFmtId="41" fontId="4" fillId="5" borderId="19" xfId="1" applyNumberFormat="1" applyFont="1" applyFill="1" applyBorder="1"/>
    <xf numFmtId="42" fontId="4" fillId="5" borderId="13" xfId="2" applyNumberFormat="1" applyFont="1" applyFill="1" applyBorder="1" applyAlignment="1">
      <alignment horizontal="center" vertical="center"/>
    </xf>
    <xf numFmtId="42" fontId="4" fillId="5" borderId="15" xfId="2" applyNumberFormat="1" applyFont="1" applyFill="1" applyBorder="1" applyAlignment="1">
      <alignment horizontal="center" vertical="center"/>
    </xf>
    <xf numFmtId="42" fontId="4" fillId="5" borderId="20" xfId="2" applyNumberFormat="1" applyFont="1" applyFill="1" applyBorder="1"/>
    <xf numFmtId="42" fontId="4" fillId="0" borderId="20" xfId="0" applyNumberFormat="1" applyFont="1" applyBorder="1"/>
    <xf numFmtId="42" fontId="5" fillId="5" borderId="17" xfId="2" applyNumberFormat="1" applyFont="1" applyFill="1" applyBorder="1"/>
    <xf numFmtId="1" fontId="4" fillId="5" borderId="19" xfId="0" applyNumberFormat="1" applyFont="1" applyFill="1" applyBorder="1"/>
    <xf numFmtId="0" fontId="5" fillId="8" borderId="1" xfId="0" applyFont="1" applyFill="1" applyBorder="1" applyAlignment="1">
      <alignment horizontal="center" vertical="center" wrapText="1"/>
    </xf>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5" fillId="8" borderId="10" xfId="0" applyFont="1" applyFill="1" applyBorder="1" applyAlignment="1">
      <alignment horizontal="center"/>
    </xf>
    <xf numFmtId="0" fontId="5" fillId="8" borderId="11" xfId="0" applyFont="1" applyFill="1" applyBorder="1" applyAlignment="1">
      <alignment horizontal="center"/>
    </xf>
    <xf numFmtId="0" fontId="5" fillId="8" borderId="12" xfId="0" applyFont="1" applyFill="1" applyBorder="1" applyAlignment="1">
      <alignment horizontal="center"/>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17" fontId="5" fillId="4" borderId="10" xfId="0" applyNumberFormat="1" applyFont="1" applyFill="1" applyBorder="1" applyAlignment="1">
      <alignment horizontal="center"/>
    </xf>
    <xf numFmtId="0" fontId="5" fillId="4" borderId="11" xfId="0" applyFont="1" applyFill="1" applyBorder="1" applyAlignment="1">
      <alignment horizontal="center"/>
    </xf>
    <xf numFmtId="0" fontId="5" fillId="4" borderId="12" xfId="0" applyFont="1" applyFill="1" applyBorder="1" applyAlignment="1">
      <alignment horizontal="center"/>
    </xf>
    <xf numFmtId="0" fontId="5" fillId="8" borderId="2" xfId="0" applyFont="1" applyFill="1" applyBorder="1" applyAlignment="1">
      <alignment horizontal="center" vertical="center"/>
    </xf>
    <xf numFmtId="0" fontId="5" fillId="8" borderId="9" xfId="0" applyFont="1" applyFill="1" applyBorder="1" applyAlignment="1">
      <alignment horizontal="center" vertical="center"/>
    </xf>
    <xf numFmtId="17" fontId="5" fillId="4" borderId="5" xfId="0" applyNumberFormat="1" applyFont="1" applyFill="1" applyBorder="1" applyAlignment="1">
      <alignment horizontal="center"/>
    </xf>
    <xf numFmtId="0" fontId="5" fillId="4" borderId="2" xfId="0" applyFont="1" applyFill="1" applyBorder="1" applyAlignment="1">
      <alignment horizontal="center"/>
    </xf>
    <xf numFmtId="0" fontId="5" fillId="6" borderId="21" xfId="0" applyFont="1" applyFill="1" applyBorder="1" applyAlignment="1">
      <alignment horizontal="center" vertical="center"/>
    </xf>
    <xf numFmtId="0" fontId="5" fillId="6" borderId="14" xfId="0" applyFont="1" applyFill="1" applyBorder="1" applyAlignment="1">
      <alignment horizontal="center" vertical="center"/>
    </xf>
    <xf numFmtId="0" fontId="5" fillId="7" borderId="21" xfId="0" applyFont="1" applyFill="1" applyBorder="1" applyAlignment="1">
      <alignment horizontal="center" vertical="center" wrapText="1"/>
    </xf>
    <xf numFmtId="0" fontId="5" fillId="7" borderId="14" xfId="0" applyFont="1" applyFill="1" applyBorder="1" applyAlignment="1">
      <alignment horizontal="center" vertical="center" wrapText="1"/>
    </xf>
    <xf numFmtId="17" fontId="5" fillId="4" borderId="10" xfId="0" applyNumberFormat="1" applyFont="1" applyFill="1" applyBorder="1" applyAlignment="1">
      <alignment horizontal="center" vertical="center"/>
    </xf>
    <xf numFmtId="0" fontId="5" fillId="4" borderId="12" xfId="0" applyFont="1" applyFill="1" applyBorder="1" applyAlignment="1">
      <alignment horizontal="center" vertical="center"/>
    </xf>
    <xf numFmtId="0" fontId="5" fillId="6" borderId="13" xfId="0" applyFont="1" applyFill="1" applyBorder="1" applyAlignment="1">
      <alignment horizontal="center" vertical="center"/>
    </xf>
    <xf numFmtId="0" fontId="5" fillId="7" borderId="13" xfId="0" applyFont="1" applyFill="1" applyBorder="1" applyAlignment="1">
      <alignment horizontal="center" vertical="center" wrapText="1"/>
    </xf>
    <xf numFmtId="0" fontId="4" fillId="2" borderId="0" xfId="0" applyFont="1" applyFill="1" applyAlignment="1">
      <alignment horizontal="left" vertical="top" wrapText="1"/>
    </xf>
    <xf numFmtId="0" fontId="5" fillId="4" borderId="13"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14" xfId="0" applyFont="1" applyFill="1" applyBorder="1" applyAlignment="1">
      <alignment horizontal="center" vertical="center"/>
    </xf>
    <xf numFmtId="0" fontId="9"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workbookViewId="0">
      <selection activeCell="B1" sqref="B1"/>
    </sheetView>
  </sheetViews>
  <sheetFormatPr defaultColWidth="9.109375" defaultRowHeight="15.05" x14ac:dyDescent="0.3"/>
  <cols>
    <col min="1" max="1" width="9.109375" style="1"/>
    <col min="2" max="2" width="23.44140625" style="1" bestFit="1" customWidth="1"/>
    <col min="3" max="8" width="18.6640625" style="1" customWidth="1"/>
    <col min="9" max="9" width="24.6640625" style="1" customWidth="1"/>
    <col min="10" max="10" width="18.6640625" style="1" customWidth="1"/>
    <col min="11" max="11" width="24.6640625" style="1" customWidth="1"/>
    <col min="12" max="16384" width="9.109375" style="1"/>
  </cols>
  <sheetData>
    <row r="1" spans="1:11" ht="15.65" thickBot="1" x14ac:dyDescent="0.35">
      <c r="B1" s="2" t="s">
        <v>0</v>
      </c>
    </row>
    <row r="2" spans="1:11" x14ac:dyDescent="0.3">
      <c r="B2" s="3">
        <v>1</v>
      </c>
      <c r="C2" s="52" t="s">
        <v>30</v>
      </c>
      <c r="D2" s="53"/>
      <c r="E2" s="53"/>
      <c r="F2" s="53"/>
      <c r="G2" s="53"/>
      <c r="H2" s="53"/>
      <c r="I2" s="53"/>
      <c r="J2" s="53"/>
      <c r="K2" s="53"/>
    </row>
    <row r="3" spans="1:11" ht="28.5" customHeight="1" x14ac:dyDescent="0.3">
      <c r="B3" s="4">
        <v>2</v>
      </c>
      <c r="C3" s="52" t="s">
        <v>31</v>
      </c>
      <c r="D3" s="80"/>
      <c r="E3" s="80"/>
      <c r="F3" s="80"/>
      <c r="G3" s="80"/>
      <c r="H3" s="80"/>
      <c r="I3" s="80"/>
      <c r="J3" s="80"/>
      <c r="K3" s="80"/>
    </row>
    <row r="4" spans="1:11" x14ac:dyDescent="0.3">
      <c r="B4" s="4">
        <v>3</v>
      </c>
      <c r="C4" s="5" t="s">
        <v>34</v>
      </c>
    </row>
    <row r="5" spans="1:11" ht="15.65" thickBot="1" x14ac:dyDescent="0.35"/>
    <row r="6" spans="1:11" x14ac:dyDescent="0.3">
      <c r="A6" s="5"/>
      <c r="C6" s="54" t="s">
        <v>13</v>
      </c>
      <c r="D6" s="55"/>
      <c r="E6" s="55"/>
      <c r="F6" s="55"/>
      <c r="G6" s="55"/>
      <c r="H6" s="55"/>
      <c r="I6" s="55"/>
      <c r="J6" s="55"/>
      <c r="K6" s="56"/>
    </row>
    <row r="7" spans="1:11" ht="15.65" thickBot="1" x14ac:dyDescent="0.35">
      <c r="A7" s="5"/>
      <c r="B7"/>
      <c r="C7" s="57"/>
      <c r="D7" s="58"/>
      <c r="E7" s="58"/>
      <c r="F7" s="58"/>
      <c r="G7" s="58"/>
      <c r="H7" s="58"/>
      <c r="I7" s="58"/>
      <c r="J7" s="58"/>
      <c r="K7" s="59"/>
    </row>
    <row r="8" spans="1:11" ht="15.85" customHeight="1" thickBot="1" x14ac:dyDescent="0.35">
      <c r="A8" s="5"/>
      <c r="B8" s="5"/>
      <c r="C8" s="60" t="s">
        <v>1</v>
      </c>
      <c r="D8" s="61"/>
      <c r="E8" s="61"/>
      <c r="F8" s="61"/>
      <c r="G8" s="62"/>
      <c r="H8" s="70">
        <v>44287</v>
      </c>
      <c r="I8" s="71"/>
      <c r="J8" s="76">
        <v>44317</v>
      </c>
      <c r="K8" s="77"/>
    </row>
    <row r="9" spans="1:11" ht="15.65" thickBot="1" x14ac:dyDescent="0.35">
      <c r="A9" s="5"/>
      <c r="B9" s="5"/>
      <c r="C9" s="65">
        <v>44287</v>
      </c>
      <c r="D9" s="66"/>
      <c r="E9" s="65">
        <v>44317</v>
      </c>
      <c r="F9" s="67"/>
      <c r="G9" s="68" t="s">
        <v>4</v>
      </c>
      <c r="H9" s="78" t="s">
        <v>2</v>
      </c>
      <c r="I9" s="79" t="s">
        <v>3</v>
      </c>
      <c r="J9" s="72" t="s">
        <v>2</v>
      </c>
      <c r="K9" s="74" t="s">
        <v>3</v>
      </c>
    </row>
    <row r="10" spans="1:11" ht="26.95" thickBot="1" x14ac:dyDescent="0.35">
      <c r="A10" s="5"/>
      <c r="B10" s="5"/>
      <c r="C10" s="51" t="s">
        <v>12</v>
      </c>
      <c r="D10" s="51" t="s">
        <v>11</v>
      </c>
      <c r="E10" s="51" t="s">
        <v>12</v>
      </c>
      <c r="F10" s="51" t="s">
        <v>11</v>
      </c>
      <c r="G10" s="69"/>
      <c r="H10" s="73"/>
      <c r="I10" s="75"/>
      <c r="J10" s="73"/>
      <c r="K10" s="75"/>
    </row>
    <row r="11" spans="1:11" ht="15.65" thickBot="1" x14ac:dyDescent="0.35">
      <c r="A11" s="5"/>
      <c r="B11" s="8" t="s">
        <v>5</v>
      </c>
      <c r="C11" s="9">
        <v>4145754</v>
      </c>
      <c r="D11" s="39" t="s">
        <v>29</v>
      </c>
      <c r="E11" s="45">
        <v>3423905</v>
      </c>
      <c r="F11" s="45">
        <v>125090</v>
      </c>
      <c r="G11" s="10">
        <f>SUM(F11,E11,C11)</f>
        <v>7694749</v>
      </c>
      <c r="H11" s="63" t="s">
        <v>6</v>
      </c>
      <c r="I11" s="11">
        <v>1145564</v>
      </c>
      <c r="J11" s="63" t="s">
        <v>6</v>
      </c>
      <c r="K11" s="11">
        <v>861134</v>
      </c>
    </row>
    <row r="12" spans="1:11" ht="15.65" thickBot="1" x14ac:dyDescent="0.35">
      <c r="A12" s="5"/>
      <c r="B12" s="12" t="s">
        <v>7</v>
      </c>
      <c r="C12" s="13">
        <v>955936</v>
      </c>
      <c r="D12" s="40" t="s">
        <v>29</v>
      </c>
      <c r="E12" s="46">
        <v>708642</v>
      </c>
      <c r="F12" s="46">
        <v>27759</v>
      </c>
      <c r="G12" s="14">
        <f>SUM(E12:F12,C12)</f>
        <v>1692337</v>
      </c>
      <c r="H12" s="64"/>
      <c r="I12" s="15">
        <v>154637</v>
      </c>
      <c r="J12" s="64"/>
      <c r="K12" s="15">
        <v>119927</v>
      </c>
    </row>
    <row r="13" spans="1:11" ht="15.65" thickTop="1" x14ac:dyDescent="0.3">
      <c r="A13" s="5"/>
      <c r="B13" s="16" t="s">
        <v>8</v>
      </c>
      <c r="C13" s="17">
        <f>SUM(C11:C12)</f>
        <v>5101690</v>
      </c>
      <c r="D13" s="41" t="s">
        <v>29</v>
      </c>
      <c r="E13" s="49">
        <f>SUM(E11:E12)</f>
        <v>4132547</v>
      </c>
      <c r="F13" s="49">
        <f>SUM(F11:F12)</f>
        <v>152849</v>
      </c>
      <c r="G13" s="18">
        <f>SUM(G11:G12)</f>
        <v>9387086</v>
      </c>
      <c r="H13" s="17">
        <v>2328767</v>
      </c>
      <c r="I13" s="17">
        <f>SUM(I11:I12)</f>
        <v>1300201</v>
      </c>
      <c r="J13" s="17">
        <v>2426557</v>
      </c>
      <c r="K13" s="17">
        <f>SUM(K11:K12)</f>
        <v>981061</v>
      </c>
    </row>
    <row r="14" spans="1:11" x14ac:dyDescent="0.3">
      <c r="A14" s="5"/>
      <c r="B14" s="19" t="s">
        <v>9</v>
      </c>
      <c r="C14" s="20">
        <v>4128</v>
      </c>
      <c r="D14" s="42" t="s">
        <v>29</v>
      </c>
      <c r="E14" s="44">
        <v>4118</v>
      </c>
      <c r="F14" s="50">
        <v>198</v>
      </c>
      <c r="G14" s="21">
        <f>SUM(E14:F14,C14)</f>
        <v>8444</v>
      </c>
      <c r="H14" s="20">
        <v>4182</v>
      </c>
      <c r="I14" s="20">
        <v>2299</v>
      </c>
      <c r="J14" s="20">
        <v>3682</v>
      </c>
      <c r="K14" s="20">
        <v>1750</v>
      </c>
    </row>
    <row r="15" spans="1:11" ht="15.65" thickBot="1" x14ac:dyDescent="0.35">
      <c r="A15" s="5"/>
      <c r="B15" s="22" t="s">
        <v>10</v>
      </c>
      <c r="C15" s="48">
        <f>C13/C14</f>
        <v>1235.874515503876</v>
      </c>
      <c r="D15" s="43" t="s">
        <v>29</v>
      </c>
      <c r="E15" s="47">
        <f t="shared" ref="E15:K15" si="0">E13/E14</f>
        <v>1003.5325400679942</v>
      </c>
      <c r="F15" s="47">
        <f t="shared" si="0"/>
        <v>771.96464646464642</v>
      </c>
      <c r="G15" s="36">
        <f t="shared" si="0"/>
        <v>1111.6871151113216</v>
      </c>
      <c r="H15" s="23">
        <f t="shared" si="0"/>
        <v>556.85485413677668</v>
      </c>
      <c r="I15" s="23">
        <f t="shared" si="0"/>
        <v>565.55067420617661</v>
      </c>
      <c r="J15" s="23">
        <f t="shared" si="0"/>
        <v>659.03231939163493</v>
      </c>
      <c r="K15" s="23">
        <f t="shared" si="0"/>
        <v>560.60628571428572</v>
      </c>
    </row>
    <row r="16" spans="1:11" x14ac:dyDescent="0.3">
      <c r="A16" s="5"/>
      <c r="B16" s="5"/>
      <c r="C16" s="5"/>
      <c r="D16" s="5"/>
      <c r="E16" s="5"/>
      <c r="F16" s="5"/>
      <c r="G16" s="5"/>
      <c r="H16" s="5"/>
      <c r="I16" s="5"/>
    </row>
    <row r="17" spans="1:9" x14ac:dyDescent="0.3">
      <c r="A17" s="5"/>
      <c r="B17" s="5"/>
      <c r="C17" s="5"/>
      <c r="D17" s="5"/>
      <c r="E17" s="5"/>
      <c r="F17" s="5"/>
      <c r="G17" s="5"/>
      <c r="H17" s="5"/>
      <c r="I17" s="5"/>
    </row>
    <row r="18" spans="1:9" x14ac:dyDescent="0.3">
      <c r="A18" s="5"/>
      <c r="B18" s="5"/>
      <c r="C18" s="5"/>
      <c r="D18" s="5"/>
      <c r="E18" s="5"/>
      <c r="F18" s="5"/>
      <c r="G18" s="5"/>
      <c r="H18" s="5"/>
      <c r="I18" s="5"/>
    </row>
    <row r="19" spans="1:9" x14ac:dyDescent="0.3">
      <c r="A19" s="5"/>
      <c r="B19" s="5"/>
      <c r="C19" s="5"/>
      <c r="D19" s="5"/>
      <c r="E19" s="5"/>
      <c r="F19" s="5"/>
      <c r="G19" s="5"/>
      <c r="H19" s="5"/>
      <c r="I19" s="5"/>
    </row>
    <row r="20" spans="1:9" x14ac:dyDescent="0.3">
      <c r="A20" s="5"/>
      <c r="B20" s="5"/>
      <c r="C20" s="5"/>
      <c r="D20" s="5"/>
      <c r="E20" s="5"/>
      <c r="F20" s="5"/>
      <c r="G20" s="5"/>
      <c r="H20" s="5"/>
      <c r="I20" s="5"/>
    </row>
    <row r="21" spans="1:9" x14ac:dyDescent="0.3">
      <c r="A21" s="5"/>
      <c r="B21" s="5"/>
      <c r="C21" s="5"/>
      <c r="D21" s="5"/>
      <c r="E21" s="5"/>
      <c r="F21" s="5"/>
      <c r="G21" s="5"/>
      <c r="H21" s="5"/>
      <c r="I21" s="5"/>
    </row>
    <row r="22" spans="1:9" x14ac:dyDescent="0.3">
      <c r="A22" s="5"/>
      <c r="B22" s="5"/>
      <c r="C22" s="5"/>
      <c r="D22" s="5"/>
      <c r="E22" s="5"/>
      <c r="F22" s="5"/>
      <c r="G22" s="5"/>
      <c r="H22" s="5"/>
      <c r="I22" s="5"/>
    </row>
    <row r="23" spans="1:9" x14ac:dyDescent="0.3">
      <c r="A23" s="5"/>
      <c r="B23" s="5"/>
      <c r="C23" s="5"/>
      <c r="D23" s="5"/>
      <c r="E23" s="5"/>
      <c r="F23" s="5"/>
      <c r="G23" s="5"/>
      <c r="H23" s="5"/>
      <c r="I23" s="5"/>
    </row>
    <row r="24" spans="1:9" x14ac:dyDescent="0.3">
      <c r="A24" s="5"/>
      <c r="B24" s="5"/>
      <c r="C24" s="5"/>
      <c r="D24" s="5"/>
      <c r="E24" s="5"/>
      <c r="F24" s="5"/>
      <c r="G24" s="5"/>
      <c r="H24" s="5"/>
      <c r="I24" s="5"/>
    </row>
    <row r="25" spans="1:9" x14ac:dyDescent="0.3">
      <c r="A25" s="5"/>
      <c r="B25" s="5"/>
      <c r="C25" s="5"/>
      <c r="D25" s="5"/>
      <c r="E25" s="5"/>
      <c r="F25" s="5"/>
      <c r="G25" s="5"/>
      <c r="H25" s="5"/>
      <c r="I25" s="5"/>
    </row>
    <row r="26" spans="1:9" x14ac:dyDescent="0.3">
      <c r="A26" s="5"/>
      <c r="B26" s="5"/>
      <c r="C26" s="5"/>
      <c r="D26" s="5"/>
      <c r="E26" s="5"/>
      <c r="F26" s="5"/>
      <c r="G26" s="5"/>
      <c r="H26" s="5"/>
      <c r="I26" s="5"/>
    </row>
  </sheetData>
  <mergeCells count="15">
    <mergeCell ref="C2:K2"/>
    <mergeCell ref="C6:K7"/>
    <mergeCell ref="C8:G8"/>
    <mergeCell ref="J11:J12"/>
    <mergeCell ref="C9:D9"/>
    <mergeCell ref="E9:F9"/>
    <mergeCell ref="G9:G10"/>
    <mergeCell ref="H8:I8"/>
    <mergeCell ref="J9:J10"/>
    <mergeCell ref="K9:K10"/>
    <mergeCell ref="J8:K8"/>
    <mergeCell ref="H11:H12"/>
    <mergeCell ref="H9:H10"/>
    <mergeCell ref="I9:I10"/>
    <mergeCell ref="C3:K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1"/>
  <sheetViews>
    <sheetView workbookViewId="0">
      <selection activeCell="B2" sqref="B2"/>
    </sheetView>
  </sheetViews>
  <sheetFormatPr defaultColWidth="9.109375" defaultRowHeight="13.15" x14ac:dyDescent="0.25"/>
  <cols>
    <col min="1" max="1" width="5.6640625" style="5" customWidth="1"/>
    <col min="2" max="2" width="9.109375" style="5"/>
    <col min="3" max="3" width="21.6640625" style="5" customWidth="1"/>
    <col min="4" max="6" width="16.6640625" style="5" customWidth="1"/>
    <col min="7" max="7" width="16.6640625" style="30" customWidth="1"/>
    <col min="8" max="8" width="2.6640625" style="5" customWidth="1"/>
    <col min="9" max="9" width="12" style="5" bestFit="1" customWidth="1"/>
    <col min="10" max="10" width="12.5546875" style="5" bestFit="1" customWidth="1"/>
    <col min="11" max="16384" width="9.109375" style="5"/>
  </cols>
  <sheetData>
    <row r="2" spans="2:17" x14ac:dyDescent="0.25">
      <c r="B2" s="37" t="s">
        <v>32</v>
      </c>
    </row>
    <row r="3" spans="2:17" ht="13.8" thickBot="1" x14ac:dyDescent="0.3">
      <c r="C3" s="26"/>
    </row>
    <row r="4" spans="2:17" ht="39.950000000000003" customHeight="1" thickBot="1" x14ac:dyDescent="0.3">
      <c r="B4" s="81" t="s">
        <v>21</v>
      </c>
      <c r="C4" s="85" t="s">
        <v>24</v>
      </c>
      <c r="D4" s="85"/>
      <c r="E4" s="85"/>
      <c r="F4" s="85"/>
      <c r="G4" s="85"/>
      <c r="H4" s="37"/>
      <c r="I4" s="84" t="s">
        <v>33</v>
      </c>
      <c r="J4" s="84"/>
      <c r="K4" s="84"/>
      <c r="L4" s="84"/>
      <c r="M4" s="84"/>
      <c r="N4" s="84"/>
      <c r="O4" s="84"/>
      <c r="P4" s="84"/>
      <c r="Q4" s="84"/>
    </row>
    <row r="5" spans="2:17" ht="15.85" customHeight="1" thickBot="1" x14ac:dyDescent="0.3">
      <c r="B5" s="82"/>
      <c r="C5" s="86" t="s">
        <v>14</v>
      </c>
      <c r="D5" s="87">
        <v>44317</v>
      </c>
      <c r="E5" s="87"/>
      <c r="F5" s="87"/>
      <c r="G5" s="87"/>
      <c r="I5" s="84"/>
      <c r="J5" s="84"/>
      <c r="K5" s="84"/>
      <c r="L5" s="84"/>
      <c r="M5" s="84"/>
      <c r="N5" s="84"/>
      <c r="O5" s="84"/>
      <c r="P5" s="84"/>
      <c r="Q5" s="84"/>
    </row>
    <row r="6" spans="2:17" ht="26.95" thickBot="1" x14ac:dyDescent="0.3">
      <c r="B6" s="82"/>
      <c r="C6" s="86"/>
      <c r="D6" s="7" t="s">
        <v>15</v>
      </c>
      <c r="E6" s="7" t="s">
        <v>16</v>
      </c>
      <c r="F6" s="7" t="s">
        <v>17</v>
      </c>
      <c r="G6" s="6" t="s">
        <v>20</v>
      </c>
      <c r="I6" s="84"/>
      <c r="J6" s="84"/>
      <c r="K6" s="84"/>
      <c r="L6" s="84"/>
      <c r="M6" s="84"/>
      <c r="N6" s="84"/>
      <c r="O6" s="84"/>
      <c r="P6" s="84"/>
      <c r="Q6" s="84"/>
    </row>
    <row r="7" spans="2:17" x14ac:dyDescent="0.25">
      <c r="B7" s="82"/>
      <c r="C7" s="24" t="s">
        <v>19</v>
      </c>
      <c r="D7" s="27">
        <v>2937</v>
      </c>
      <c r="E7" s="27">
        <v>1196</v>
      </c>
      <c r="F7" s="27">
        <v>4049</v>
      </c>
      <c r="G7" s="32">
        <v>19241</v>
      </c>
      <c r="I7" s="84"/>
      <c r="J7" s="84"/>
      <c r="K7" s="84"/>
      <c r="L7" s="84"/>
      <c r="M7" s="84"/>
      <c r="N7" s="84"/>
      <c r="O7" s="84"/>
      <c r="P7" s="84"/>
      <c r="Q7" s="84"/>
    </row>
    <row r="8" spans="2:17" ht="13.8" thickBot="1" x14ac:dyDescent="0.3">
      <c r="B8" s="83"/>
      <c r="C8" s="25" t="s">
        <v>18</v>
      </c>
      <c r="D8" s="28">
        <v>32714</v>
      </c>
      <c r="E8" s="28">
        <v>14745</v>
      </c>
      <c r="F8" s="28">
        <v>46163</v>
      </c>
      <c r="G8" s="29">
        <v>190231</v>
      </c>
      <c r="I8" s="84"/>
      <c r="J8" s="84"/>
      <c r="K8" s="84"/>
      <c r="L8" s="84"/>
      <c r="M8" s="84"/>
      <c r="N8" s="84"/>
      <c r="O8" s="84"/>
      <c r="P8" s="84"/>
      <c r="Q8" s="84"/>
    </row>
    <row r="10" spans="2:17" ht="13.8" thickBot="1" x14ac:dyDescent="0.3">
      <c r="C10" s="31"/>
    </row>
    <row r="11" spans="2:17" ht="39.950000000000003" customHeight="1" thickBot="1" x14ac:dyDescent="0.3">
      <c r="B11" s="81" t="s">
        <v>22</v>
      </c>
      <c r="C11" s="85" t="s">
        <v>25</v>
      </c>
      <c r="D11" s="85"/>
      <c r="E11" s="85"/>
      <c r="F11" s="85"/>
      <c r="G11" s="85"/>
      <c r="I11" s="84" t="s">
        <v>27</v>
      </c>
      <c r="J11" s="84"/>
      <c r="K11" s="84"/>
      <c r="L11" s="84"/>
      <c r="M11" s="84"/>
      <c r="N11" s="84"/>
      <c r="O11" s="84"/>
      <c r="P11" s="84"/>
      <c r="Q11" s="84"/>
    </row>
    <row r="12" spans="2:17" ht="15.85" customHeight="1" thickBot="1" x14ac:dyDescent="0.3">
      <c r="B12" s="82"/>
      <c r="C12" s="86" t="s">
        <v>14</v>
      </c>
      <c r="D12" s="87">
        <v>44317</v>
      </c>
      <c r="E12" s="87"/>
      <c r="F12" s="87"/>
      <c r="G12" s="87"/>
      <c r="I12" s="84"/>
      <c r="J12" s="84"/>
      <c r="K12" s="84"/>
      <c r="L12" s="84"/>
      <c r="M12" s="84"/>
      <c r="N12" s="84"/>
      <c r="O12" s="84"/>
      <c r="P12" s="84"/>
      <c r="Q12" s="84"/>
    </row>
    <row r="13" spans="2:17" ht="26.95" thickBot="1" x14ac:dyDescent="0.3">
      <c r="B13" s="82"/>
      <c r="C13" s="86"/>
      <c r="D13" s="7" t="s">
        <v>15</v>
      </c>
      <c r="E13" s="7" t="s">
        <v>16</v>
      </c>
      <c r="F13" s="7" t="s">
        <v>17</v>
      </c>
      <c r="G13" s="6" t="s">
        <v>20</v>
      </c>
      <c r="I13" s="84"/>
      <c r="J13" s="84"/>
      <c r="K13" s="84"/>
      <c r="L13" s="84"/>
      <c r="M13" s="84"/>
      <c r="N13" s="84"/>
      <c r="O13" s="84"/>
      <c r="P13" s="84"/>
      <c r="Q13" s="84"/>
    </row>
    <row r="14" spans="2:17" ht="15.05" customHeight="1" x14ac:dyDescent="0.25">
      <c r="B14" s="82"/>
      <c r="C14" s="24" t="s">
        <v>19</v>
      </c>
      <c r="D14" s="35">
        <v>3908695</v>
      </c>
      <c r="E14" s="35">
        <v>2351667</v>
      </c>
      <c r="F14" s="35">
        <v>10724704</v>
      </c>
      <c r="G14" s="33">
        <v>26361513.209999971</v>
      </c>
      <c r="I14" s="84"/>
      <c r="J14" s="84"/>
      <c r="K14" s="84"/>
      <c r="L14" s="84"/>
      <c r="M14" s="84"/>
      <c r="N14" s="84"/>
      <c r="O14" s="84"/>
      <c r="P14" s="84"/>
      <c r="Q14" s="84"/>
    </row>
    <row r="15" spans="2:17" ht="15.85" customHeight="1" thickBot="1" x14ac:dyDescent="0.3">
      <c r="B15" s="83"/>
      <c r="C15" s="25" t="s">
        <v>18</v>
      </c>
      <c r="D15" s="36">
        <v>13513557</v>
      </c>
      <c r="E15" s="36">
        <v>9001172</v>
      </c>
      <c r="F15" s="36">
        <v>33483361</v>
      </c>
      <c r="G15" s="34">
        <v>74883541.92999956</v>
      </c>
      <c r="I15" s="84"/>
      <c r="J15" s="84"/>
      <c r="K15" s="84"/>
      <c r="L15" s="84"/>
      <c r="M15" s="84"/>
      <c r="N15" s="84"/>
      <c r="O15" s="84"/>
      <c r="P15" s="84"/>
      <c r="Q15" s="84"/>
    </row>
    <row r="16" spans="2:17" x14ac:dyDescent="0.25">
      <c r="B16" s="38"/>
    </row>
    <row r="17" spans="2:17" ht="13.8" thickBot="1" x14ac:dyDescent="0.3">
      <c r="B17" s="38"/>
    </row>
    <row r="18" spans="2:17" ht="39.950000000000003" customHeight="1" thickBot="1" x14ac:dyDescent="0.3">
      <c r="B18" s="81" t="s">
        <v>23</v>
      </c>
      <c r="C18" s="85" t="s">
        <v>26</v>
      </c>
      <c r="D18" s="85"/>
      <c r="E18" s="85"/>
      <c r="F18" s="85"/>
      <c r="G18" s="85"/>
      <c r="H18" s="37"/>
      <c r="I18" s="84" t="s">
        <v>28</v>
      </c>
      <c r="J18" s="84"/>
      <c r="K18" s="84"/>
      <c r="L18" s="84"/>
      <c r="M18" s="84"/>
      <c r="N18" s="84"/>
      <c r="O18" s="84"/>
      <c r="P18" s="84"/>
      <c r="Q18" s="84"/>
    </row>
    <row r="19" spans="2:17" ht="13.8" thickBot="1" x14ac:dyDescent="0.3">
      <c r="B19" s="82"/>
      <c r="C19" s="86" t="s">
        <v>14</v>
      </c>
      <c r="D19" s="87">
        <v>44317</v>
      </c>
      <c r="E19" s="87"/>
      <c r="F19" s="87"/>
      <c r="G19" s="87"/>
      <c r="I19" s="84"/>
      <c r="J19" s="84"/>
      <c r="K19" s="84"/>
      <c r="L19" s="84"/>
      <c r="M19" s="84"/>
      <c r="N19" s="84"/>
      <c r="O19" s="84"/>
      <c r="P19" s="84"/>
      <c r="Q19" s="84"/>
    </row>
    <row r="20" spans="2:17" ht="26.95" thickBot="1" x14ac:dyDescent="0.3">
      <c r="B20" s="82"/>
      <c r="C20" s="86"/>
      <c r="D20" s="7" t="s">
        <v>15</v>
      </c>
      <c r="E20" s="7" t="s">
        <v>16</v>
      </c>
      <c r="F20" s="7" t="s">
        <v>17</v>
      </c>
      <c r="G20" s="6" t="s">
        <v>20</v>
      </c>
      <c r="I20" s="84"/>
      <c r="J20" s="84"/>
      <c r="K20" s="84"/>
      <c r="L20" s="84"/>
      <c r="M20" s="84"/>
      <c r="N20" s="84"/>
      <c r="O20" s="84"/>
      <c r="P20" s="84"/>
      <c r="Q20" s="84"/>
    </row>
    <row r="21" spans="2:17" ht="13.8" thickBot="1" x14ac:dyDescent="0.3">
      <c r="B21" s="83"/>
      <c r="C21" s="25" t="s">
        <v>18</v>
      </c>
      <c r="D21" s="36">
        <v>1309323</v>
      </c>
      <c r="E21" s="36">
        <v>954136</v>
      </c>
      <c r="F21" s="36">
        <v>3293027</v>
      </c>
      <c r="G21" s="34">
        <v>7119073</v>
      </c>
      <c r="I21" s="84"/>
      <c r="J21" s="84"/>
      <c r="K21" s="84"/>
      <c r="L21" s="84"/>
      <c r="M21" s="84"/>
      <c r="N21" s="84"/>
      <c r="O21" s="84"/>
      <c r="P21" s="84"/>
      <c r="Q21" s="84"/>
    </row>
  </sheetData>
  <mergeCells count="1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2021-06-28T07:00:00+00:00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D8C1E970-6D33-4539-9F31-A997875CAF1E}"/>
</file>

<file path=customXml/itemProps2.xml><?xml version="1.0" encoding="utf-8"?>
<ds:datastoreItem xmlns:ds="http://schemas.openxmlformats.org/officeDocument/2006/customXml" ds:itemID="{DF8ED194-17C4-4036-82CA-488AD4797814}"/>
</file>

<file path=customXml/itemProps3.xml><?xml version="1.0" encoding="utf-8"?>
<ds:datastoreItem xmlns:ds="http://schemas.openxmlformats.org/officeDocument/2006/customXml" ds:itemID="{1C58BCCF-E5F7-471B-BDCB-76247F7D3713}"/>
</file>

<file path=customXml/itemProps4.xml><?xml version="1.0" encoding="utf-8"?>
<ds:datastoreItem xmlns:ds="http://schemas.openxmlformats.org/officeDocument/2006/customXml" ds:itemID="{C06A0F7D-1F71-4629-A307-CA04B362CB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Apr &amp; May</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Chris Schaefer</cp:lastModifiedBy>
  <dcterms:created xsi:type="dcterms:W3CDTF">2021-06-03T17:49:26Z</dcterms:created>
  <dcterms:modified xsi:type="dcterms:W3CDTF">2021-06-24T16:23:37Z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