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825" windowWidth="27915" windowHeight="13800"/>
  </bookViews>
  <sheets>
    <sheet name="JAP-17" sheetId="4" r:id="rId1"/>
  </sheets>
  <definedNames>
    <definedName name="_Order1" hidden="1">0</definedName>
    <definedName name="_Order2" hidden="1">0</definedName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25725" iterate="1" calcOnSave="0"/>
</workbook>
</file>

<file path=xl/calcChain.xml><?xml version="1.0" encoding="utf-8"?>
<calcChain xmlns="http://schemas.openxmlformats.org/spreadsheetml/2006/main">
  <c r="D14" i="4"/>
  <c r="F14" s="1"/>
  <c r="D12" l="1"/>
  <c r="F12" s="1"/>
  <c r="D13" l="1"/>
  <c r="F13" s="1"/>
</calcChain>
</file>

<file path=xl/sharedStrings.xml><?xml version="1.0" encoding="utf-8"?>
<sst xmlns="http://schemas.openxmlformats.org/spreadsheetml/2006/main" count="25" uniqueCount="25">
  <si>
    <t>*** Includes equivalent schedules, such as Residential and Farm Schedules.</t>
  </si>
  <si>
    <t>* 75% Recoverable in first CSA rate year after Recovery Year.  Remainder recovered in following CSA rate year (or later), subject to verification, earnings test and true-up.</t>
  </si>
  <si>
    <t>Schedules 40, 46, 49, 448, 449, 458 &amp; 459</t>
  </si>
  <si>
    <t>Schedules 24, 25, 26, 29, 31, 35, 43 &amp; 57***</t>
  </si>
  <si>
    <t>Schedule 7</t>
  </si>
  <si>
    <r>
      <t>(e)=((c)</t>
    </r>
    <r>
      <rPr>
        <sz val="10"/>
        <color theme="1"/>
        <rFont val="Calibri"/>
        <family val="2"/>
      </rPr>
      <t>÷</t>
    </r>
    <r>
      <rPr>
        <sz val="10"/>
        <color theme="1"/>
        <rFont val="Arial"/>
        <family val="2"/>
      </rPr>
      <t>(d))x100</t>
    </r>
  </si>
  <si>
    <t>(d)</t>
  </si>
  <si>
    <t>(c)=(b)x75%</t>
  </si>
  <si>
    <t>(b)</t>
  </si>
  <si>
    <t>(a)</t>
  </si>
  <si>
    <t>(¢/kWh)</t>
  </si>
  <si>
    <t>kWh Sales**</t>
  </si>
  <si>
    <t>Recoverable in 2012*</t>
  </si>
  <si>
    <t>2011 Amount</t>
  </si>
  <si>
    <t>Rate Group</t>
  </si>
  <si>
    <t>No.</t>
  </si>
  <si>
    <t>Electric CSA Rate</t>
  </si>
  <si>
    <t>Projected</t>
  </si>
  <si>
    <t>Unrecovered Fixed Cost Amount (UFCA)</t>
  </si>
  <si>
    <t>Line</t>
  </si>
  <si>
    <t>Development of Electric Conservation Savings Adjustment (CSA) Rate for Rate Groups</t>
  </si>
  <si>
    <t>Test Year Ended December 2010</t>
  </si>
  <si>
    <t>2011 Electric General Rate Case - Initial Filing</t>
  </si>
  <si>
    <t>Puget Sound Energy</t>
  </si>
  <si>
    <t>** For 12-month period beginning in May 2012, per the Company's F2011 forecast.</t>
  </si>
</sst>
</file>

<file path=xl/styles.xml><?xml version="1.0" encoding="utf-8"?>
<styleSheet xmlns="http://schemas.openxmlformats.org/spreadsheetml/2006/main">
  <numFmts count="15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0.000_);\(#,##0.000\)"/>
    <numFmt numFmtId="167" formatCode="#,##0.0000_);\(#,##0.0000\)"/>
    <numFmt numFmtId="168" formatCode="[$-409]mmm\-yy;@"/>
    <numFmt numFmtId="169" formatCode="&quot;$&quot;#,##0\ ;\(&quot;$&quot;#,##0\)"/>
    <numFmt numFmtId="170" formatCode="00000"/>
    <numFmt numFmtId="171" formatCode="#,##0.00000000000;[Red]\-#,##0.00000000000"/>
    <numFmt numFmtId="172" formatCode="_(&quot;$&quot;* #,##0.0000_);_(&quot;$&quot;* \(#,##0.0000\);_(&quot;$&quot;* &quot;-&quot;????_);_(@_)"/>
    <numFmt numFmtId="173" formatCode="0.000000"/>
    <numFmt numFmtId="174" formatCode="&quot;$&quot;#,##0.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name val="Helv"/>
    </font>
    <font>
      <sz val="8"/>
      <name val="Arial"/>
      <family val="2"/>
    </font>
    <font>
      <b/>
      <sz val="8"/>
      <name val="Arial"/>
      <family val="2"/>
    </font>
    <font>
      <sz val="10"/>
      <name val="Arial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4" fontId="4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4" fillId="0" borderId="0" applyFont="0" applyFill="0" applyBorder="0" applyAlignment="0" applyProtection="0"/>
    <xf numFmtId="170" fontId="4" fillId="0" borderId="0"/>
    <xf numFmtId="2" fontId="8" fillId="0" borderId="0" applyFont="0" applyFill="0" applyBorder="0" applyAlignment="0" applyProtection="0"/>
    <xf numFmtId="38" fontId="10" fillId="2" borderId="0" applyNumberFormat="0" applyBorder="0" applyAlignment="0" applyProtection="0"/>
    <xf numFmtId="38" fontId="11" fillId="0" borderId="0"/>
    <xf numFmtId="40" fontId="11" fillId="0" borderId="0"/>
    <xf numFmtId="10" fontId="10" fillId="3" borderId="3" applyNumberFormat="0" applyBorder="0" applyAlignment="0" applyProtection="0"/>
    <xf numFmtId="44" fontId="7" fillId="0" borderId="4" applyNumberFormat="0" applyFont="0" applyAlignment="0">
      <alignment horizontal="center"/>
    </xf>
    <xf numFmtId="44" fontId="7" fillId="0" borderId="5" applyNumberFormat="0" applyFont="0" applyAlignment="0">
      <alignment horizontal="center"/>
    </xf>
    <xf numFmtId="171" fontId="4" fillId="0" borderId="0"/>
    <xf numFmtId="0" fontId="4" fillId="0" borderId="0"/>
    <xf numFmtId="0" fontId="12" fillId="0" borderId="0"/>
    <xf numFmtId="0" fontId="9" fillId="0" borderId="0"/>
    <xf numFmtId="0" fontId="9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42" fontId="4" fillId="3" borderId="0"/>
    <xf numFmtId="0" fontId="9" fillId="4" borderId="0"/>
    <xf numFmtId="0" fontId="13" fillId="4" borderId="6"/>
    <xf numFmtId="0" fontId="14" fillId="5" borderId="7"/>
    <xf numFmtId="0" fontId="15" fillId="4" borderId="8"/>
    <xf numFmtId="42" fontId="16" fillId="6" borderId="9">
      <alignment vertical="center"/>
    </xf>
    <xf numFmtId="0" fontId="7" fillId="3" borderId="2" applyNumberFormat="0">
      <alignment horizontal="center" vertical="center" wrapText="1"/>
    </xf>
    <xf numFmtId="172" fontId="4" fillId="3" borderId="0"/>
    <xf numFmtId="42" fontId="17" fillId="3" borderId="10">
      <alignment horizontal="left"/>
    </xf>
    <xf numFmtId="38" fontId="10" fillId="0" borderId="11"/>
    <xf numFmtId="38" fontId="11" fillId="0" borderId="10"/>
    <xf numFmtId="173" fontId="4" fillId="0" borderId="0">
      <alignment horizontal="left" wrapText="1"/>
    </xf>
    <xf numFmtId="0" fontId="4" fillId="0" borderId="0" applyNumberFormat="0" applyBorder="0" applyAlignment="0"/>
    <xf numFmtId="0" fontId="9" fillId="0" borderId="0"/>
    <xf numFmtId="0" fontId="13" fillId="4" borderId="0"/>
    <xf numFmtId="174" fontId="18" fillId="0" borderId="0">
      <alignment horizontal="left" vertical="center"/>
    </xf>
    <xf numFmtId="0" fontId="7" fillId="3" borderId="0">
      <alignment horizontal="left" wrapText="1"/>
    </xf>
    <xf numFmtId="0" fontId="19" fillId="0" borderId="0">
      <alignment horizontal="left" vertical="center"/>
    </xf>
  </cellStyleXfs>
  <cellXfs count="21">
    <xf numFmtId="0" fontId="0" fillId="0" borderId="0" xfId="0"/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165" fontId="0" fillId="0" borderId="0" xfId="2" applyNumberFormat="1" applyFont="1"/>
    <xf numFmtId="37" fontId="3" fillId="0" borderId="0" xfId="0" applyNumberFormat="1" applyFont="1"/>
    <xf numFmtId="166" fontId="3" fillId="0" borderId="0" xfId="1" applyNumberFormat="1" applyFont="1" applyAlignment="1">
      <alignment horizontal="center"/>
    </xf>
    <xf numFmtId="167" fontId="3" fillId="0" borderId="0" xfId="1" applyNumberFormat="1" applyFont="1" applyAlignment="1">
      <alignment horizontal="center"/>
    </xf>
    <xf numFmtId="37" fontId="3" fillId="0" borderId="0" xfId="1" applyNumberFormat="1" applyFont="1" applyAlignment="1">
      <alignment horizontal="center"/>
    </xf>
    <xf numFmtId="5" fontId="3" fillId="0" borderId="0" xfId="2" applyNumberFormat="1" applyFont="1" applyAlignment="1">
      <alignment horizontal="center"/>
    </xf>
    <xf numFmtId="5" fontId="4" fillId="0" borderId="0" xfId="2" applyNumberFormat="1" applyFont="1" applyAlignment="1">
      <alignment horizontal="center"/>
    </xf>
    <xf numFmtId="168" fontId="3" fillId="0" borderId="0" xfId="0" applyNumberFormat="1" applyFont="1" applyAlignment="1">
      <alignment horizontal="left"/>
    </xf>
    <xf numFmtId="0" fontId="3" fillId="0" borderId="0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2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</cellXfs>
  <cellStyles count="45">
    <cellStyle name="Comma" xfId="1" builtinId="3"/>
    <cellStyle name="Comma 2" xfId="3"/>
    <cellStyle name="Comma0" xfId="4"/>
    <cellStyle name="Comma0 - Style4" xfId="5"/>
    <cellStyle name="Comma1 - Style1" xfId="6"/>
    <cellStyle name="Curren - Style2" xfId="7"/>
    <cellStyle name="Currency" xfId="2" builtinId="4"/>
    <cellStyle name="Currency 2" xfId="8"/>
    <cellStyle name="Currency0" xfId="9"/>
    <cellStyle name="Date" xfId="10"/>
    <cellStyle name="Entered" xfId="11"/>
    <cellStyle name="Fixed" xfId="12"/>
    <cellStyle name="Grey" xfId="13"/>
    <cellStyle name="Heading1" xfId="14"/>
    <cellStyle name="Heading2" xfId="15"/>
    <cellStyle name="Input [yellow]" xfId="16"/>
    <cellStyle name="modified border" xfId="17"/>
    <cellStyle name="modified border1" xfId="18"/>
    <cellStyle name="Normal" xfId="0" builtinId="0"/>
    <cellStyle name="Normal - Style1" xfId="19"/>
    <cellStyle name="Normal 2" xfId="20"/>
    <cellStyle name="Normal 3" xfId="21"/>
    <cellStyle name="Percen - Style2" xfId="22"/>
    <cellStyle name="Percen - Style3" xfId="23"/>
    <cellStyle name="Percent [2]" xfId="24"/>
    <cellStyle name="Percent 2" xfId="25"/>
    <cellStyle name="Percent 3" xfId="26"/>
    <cellStyle name="Report" xfId="27"/>
    <cellStyle name="Report - Style5" xfId="28"/>
    <cellStyle name="Report - Style6" xfId="29"/>
    <cellStyle name="Report - Style7" xfId="30"/>
    <cellStyle name="Report - Style8" xfId="31"/>
    <cellStyle name="Report Bar" xfId="32"/>
    <cellStyle name="Report Heading" xfId="33"/>
    <cellStyle name="Report Unit Cost" xfId="34"/>
    <cellStyle name="Reports Total" xfId="35"/>
    <cellStyle name="StmtTtl1" xfId="36"/>
    <cellStyle name="StmtTtl2" xfId="37"/>
    <cellStyle name="Style 1" xfId="38"/>
    <cellStyle name="Test" xfId="39"/>
    <cellStyle name="Title: - Style3" xfId="40"/>
    <cellStyle name="Title: - Style4" xfId="41"/>
    <cellStyle name="Title: Major" xfId="42"/>
    <cellStyle name="Title: Minor" xfId="43"/>
    <cellStyle name="Title: Worksheet" xfId="4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59999389629810485"/>
    <pageSetUpPr fitToPage="1"/>
  </sheetPr>
  <dimension ref="A1:F30"/>
  <sheetViews>
    <sheetView tabSelected="1" workbookViewId="0">
      <selection activeCell="A18" sqref="A18"/>
    </sheetView>
  </sheetViews>
  <sheetFormatPr defaultRowHeight="12.75"/>
  <cols>
    <col min="1" max="1" width="5.28515625" style="1" customWidth="1"/>
    <col min="2" max="2" width="39" style="1" customWidth="1"/>
    <col min="3" max="5" width="21" style="1" customWidth="1"/>
    <col min="6" max="6" width="18.7109375" style="1" customWidth="1"/>
    <col min="7" max="7" width="9.140625" style="1"/>
    <col min="8" max="8" width="10.5703125" style="1" bestFit="1" customWidth="1"/>
    <col min="9" max="16384" width="9.140625" style="1"/>
  </cols>
  <sheetData>
    <row r="1" spans="1:6">
      <c r="A1" s="20" t="s">
        <v>23</v>
      </c>
      <c r="B1" s="20"/>
      <c r="C1" s="20"/>
      <c r="D1" s="20"/>
      <c r="E1" s="20"/>
      <c r="F1" s="20"/>
    </row>
    <row r="2" spans="1:6">
      <c r="A2" s="20" t="s">
        <v>22</v>
      </c>
      <c r="B2" s="20"/>
      <c r="C2" s="20"/>
      <c r="D2" s="20"/>
      <c r="E2" s="20"/>
      <c r="F2" s="20"/>
    </row>
    <row r="3" spans="1:6">
      <c r="A3" s="20" t="s">
        <v>21</v>
      </c>
      <c r="B3" s="20"/>
      <c r="C3" s="20"/>
      <c r="D3" s="20"/>
      <c r="E3" s="20"/>
      <c r="F3" s="20"/>
    </row>
    <row r="4" spans="1:6">
      <c r="A4" s="20" t="s">
        <v>20</v>
      </c>
      <c r="B4" s="20"/>
      <c r="C4" s="20"/>
      <c r="D4" s="20"/>
      <c r="E4" s="20"/>
      <c r="F4" s="20"/>
    </row>
    <row r="5" spans="1:6">
      <c r="A5" s="20"/>
      <c r="B5" s="20"/>
      <c r="C5" s="20"/>
      <c r="D5" s="20"/>
      <c r="E5" s="20"/>
      <c r="F5" s="20"/>
    </row>
    <row r="7" spans="1:6" ht="15">
      <c r="A7" s="16"/>
      <c r="B7" s="16"/>
      <c r="C7"/>
      <c r="D7"/>
      <c r="E7"/>
      <c r="F7"/>
    </row>
    <row r="8" spans="1:6" ht="15">
      <c r="A8" s="16"/>
      <c r="B8" s="16"/>
      <c r="C8"/>
      <c r="D8"/>
      <c r="E8"/>
      <c r="F8"/>
    </row>
    <row r="9" spans="1:6" ht="15">
      <c r="A9" s="17" t="s">
        <v>19</v>
      </c>
      <c r="B9" s="16"/>
      <c r="C9" s="19" t="s">
        <v>18</v>
      </c>
      <c r="D9" s="19"/>
      <c r="E9" s="15" t="s">
        <v>17</v>
      </c>
      <c r="F9" s="15" t="s">
        <v>16</v>
      </c>
    </row>
    <row r="10" spans="1:6" ht="13.5" thickBot="1">
      <c r="A10" s="14" t="s">
        <v>15</v>
      </c>
      <c r="B10" s="14" t="s">
        <v>14</v>
      </c>
      <c r="C10" s="14" t="s">
        <v>13</v>
      </c>
      <c r="D10" s="14" t="s">
        <v>12</v>
      </c>
      <c r="E10" s="14" t="s">
        <v>11</v>
      </c>
      <c r="F10" s="14" t="s">
        <v>10</v>
      </c>
    </row>
    <row r="11" spans="1:6">
      <c r="A11" s="4"/>
      <c r="B11" s="4" t="s">
        <v>9</v>
      </c>
      <c r="C11" s="4" t="s">
        <v>8</v>
      </c>
      <c r="D11" s="4" t="s">
        <v>7</v>
      </c>
      <c r="E11" s="4" t="s">
        <v>6</v>
      </c>
      <c r="F11" s="13" t="s">
        <v>5</v>
      </c>
    </row>
    <row r="12" spans="1:6" ht="21" customHeight="1">
      <c r="A12" s="4">
        <v>1</v>
      </c>
      <c r="B12" s="12" t="s">
        <v>4</v>
      </c>
      <c r="C12" s="11">
        <v>4485220.4247133024</v>
      </c>
      <c r="D12" s="10">
        <f>C12*0.75</f>
        <v>3363915.3185349768</v>
      </c>
      <c r="E12" s="9">
        <v>10807003513.923044</v>
      </c>
      <c r="F12" s="8">
        <f>ROUND(D12/E12*100,4)</f>
        <v>3.1099999999999999E-2</v>
      </c>
    </row>
    <row r="13" spans="1:6">
      <c r="A13" s="4">
        <v>2</v>
      </c>
      <c r="B13" s="12" t="s">
        <v>3</v>
      </c>
      <c r="C13" s="11">
        <v>5256109.9030986372</v>
      </c>
      <c r="D13" s="10">
        <f>C13*0.75</f>
        <v>3942082.4273239779</v>
      </c>
      <c r="E13" s="9">
        <v>9505242044.950386</v>
      </c>
      <c r="F13" s="8">
        <f>ROUND(D13/E13*100,4)</f>
        <v>4.1500000000000002E-2</v>
      </c>
    </row>
    <row r="14" spans="1:6">
      <c r="A14" s="4">
        <v>3</v>
      </c>
      <c r="B14" s="12" t="s">
        <v>2</v>
      </c>
      <c r="C14" s="11">
        <v>78054.913113673363</v>
      </c>
      <c r="D14" s="10">
        <f>C14*0.75</f>
        <v>58541.184835255022</v>
      </c>
      <c r="E14" s="9">
        <v>3173111285.0537472</v>
      </c>
      <c r="F14" s="8">
        <f>ROUND(D14/E14*100,4)</f>
        <v>1.8E-3</v>
      </c>
    </row>
    <row r="15" spans="1:6" customFormat="1" ht="15">
      <c r="F15" s="7"/>
    </row>
    <row r="16" spans="1:6" customFormat="1" ht="27.75" customHeight="1">
      <c r="A16" s="18" t="s">
        <v>1</v>
      </c>
      <c r="B16" s="18"/>
      <c r="C16" s="18"/>
      <c r="D16" s="18"/>
      <c r="E16" s="18"/>
      <c r="F16" s="18"/>
    </row>
    <row r="17" spans="1:6" customFormat="1" ht="15">
      <c r="A17" s="1" t="s">
        <v>24</v>
      </c>
      <c r="B17" s="1"/>
      <c r="C17" s="1"/>
      <c r="D17" s="1"/>
      <c r="E17" s="1"/>
      <c r="F17" s="1"/>
    </row>
    <row r="18" spans="1:6" customFormat="1" ht="15">
      <c r="A18" s="1" t="s">
        <v>0</v>
      </c>
      <c r="B18" s="1"/>
      <c r="C18" s="1"/>
      <c r="D18" s="1"/>
      <c r="E18" s="6"/>
      <c r="F18" s="1"/>
    </row>
    <row r="19" spans="1:6" customFormat="1" ht="15">
      <c r="E19" s="5"/>
    </row>
    <row r="20" spans="1:6" customFormat="1" ht="15"/>
    <row r="21" spans="1:6" customFormat="1" ht="15"/>
    <row r="22" spans="1:6" customFormat="1" ht="15"/>
    <row r="23" spans="1:6" customFormat="1" ht="15"/>
    <row r="24" spans="1:6" customFormat="1" ht="15"/>
    <row r="25" spans="1:6" customFormat="1" ht="15"/>
    <row r="26" spans="1:6">
      <c r="A26" s="4"/>
    </row>
    <row r="27" spans="1:6" ht="29.25" customHeight="1">
      <c r="A27"/>
      <c r="B27"/>
      <c r="C27"/>
      <c r="D27"/>
      <c r="E27"/>
      <c r="F27"/>
    </row>
    <row r="28" spans="1:6" ht="29.25" customHeight="1">
      <c r="A28" s="18"/>
      <c r="B28" s="18"/>
      <c r="C28" s="18"/>
      <c r="D28" s="18"/>
      <c r="E28" s="18"/>
      <c r="F28" s="18"/>
    </row>
    <row r="29" spans="1:6">
      <c r="A29" s="3"/>
      <c r="B29" s="3"/>
      <c r="C29" s="3"/>
      <c r="D29" s="3"/>
      <c r="E29" s="3"/>
      <c r="F29" s="3"/>
    </row>
    <row r="30" spans="1:6">
      <c r="F30" s="2"/>
    </row>
  </sheetData>
  <mergeCells count="8">
    <mergeCell ref="A28:F28"/>
    <mergeCell ref="C9:D9"/>
    <mergeCell ref="A16:F16"/>
    <mergeCell ref="A1:F1"/>
    <mergeCell ref="A2:F2"/>
    <mergeCell ref="A3:F3"/>
    <mergeCell ref="A4:F4"/>
    <mergeCell ref="A5:F5"/>
  </mergeCells>
  <printOptions horizontalCentered="1" verticalCentered="1"/>
  <pageMargins left="0.7" right="0.7" top="0.75" bottom="0.75" header="0.3" footer="0.3"/>
  <pageSetup scale="98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2011-06-13T07:00:00+00:00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B158A23-99B8-4DD9-B6FC-97D87EAF7254}"/>
</file>

<file path=customXml/itemProps2.xml><?xml version="1.0" encoding="utf-8"?>
<ds:datastoreItem xmlns:ds="http://schemas.openxmlformats.org/officeDocument/2006/customXml" ds:itemID="{ECE4DFBC-8629-4B9C-B6F8-45606A0D73E7}"/>
</file>

<file path=customXml/itemProps3.xml><?xml version="1.0" encoding="utf-8"?>
<ds:datastoreItem xmlns:ds="http://schemas.openxmlformats.org/officeDocument/2006/customXml" ds:itemID="{36AC5272-8A9E-459D-9C08-AE6060EB777F}"/>
</file>

<file path=customXml/itemProps4.xml><?xml version="1.0" encoding="utf-8"?>
<ds:datastoreItem xmlns:ds="http://schemas.openxmlformats.org/officeDocument/2006/customXml" ds:itemID="{EE75F84D-264B-4870-9909-AD0F00C89F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JAP-17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Piliaris</dc:creator>
  <cp:lastModifiedBy>Jon Piliaris</cp:lastModifiedBy>
  <cp:lastPrinted>2011-05-23T19:34:53Z</cp:lastPrinted>
  <dcterms:created xsi:type="dcterms:W3CDTF">2011-05-23T19:31:13Z</dcterms:created>
  <dcterms:modified xsi:type="dcterms:W3CDTF">2011-05-26T16:26:36Z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0x0101006E56B4D1795A2E4DB2F0B01679ED314A00C4EC8B21DBB10C40AB4409B4BAF96A70</vt:lpwstr>
  </property>
  <property fmtid="{D5CDD505-2E9C-101B-9397-08002B2CF9AE}" pid="3" name="_docset_NoMedatataSyncRequired">
    <vt:lpwstr>False</vt:lpwstr>
  </property>
</Properties>
</file>