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Tax Reform\Workpapers\Models\WA Tax Adjusted Models\Incremental Adjustment Models\"/>
    </mc:Choice>
  </mc:AlternateContent>
  <bookViews>
    <workbookView xWindow="0" yWindow="0" windowWidth="26565" windowHeight="10830"/>
  </bookViews>
  <sheets>
    <sheet name="Non-Plant (WA 1YR)" sheetId="1" r:id="rId1"/>
    <sheet name="Non-Plant (WA 3YR) -not used" sheetId="2" r:id="rId2"/>
  </sheets>
  <definedNames>
    <definedName name="_xlnm.Print_Area" localSheetId="0">'Non-Plant (WA 1YR)'!$C$1:$F$61</definedName>
    <definedName name="_xlnm.Print_Area" localSheetId="1">'Non-Plant (WA 3YR) -not used'!$C$1:$F$61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5" i="2" s="1"/>
  <c r="F13" i="2"/>
  <c r="F12" i="2"/>
  <c r="F11" i="2"/>
  <c r="F10" i="2"/>
  <c r="E6" i="2"/>
  <c r="E14" i="2" s="1"/>
  <c r="D6" i="2"/>
  <c r="F2" i="2"/>
  <c r="E14" i="1"/>
  <c r="F13" i="1"/>
  <c r="F12" i="1"/>
  <c r="F11" i="1"/>
  <c r="F10" i="1"/>
  <c r="E6" i="1"/>
  <c r="D6" i="1"/>
  <c r="D14" i="1" s="1"/>
  <c r="F2" i="1"/>
  <c r="F14" i="1" l="1"/>
  <c r="D15" i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59" i="2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D16" i="2"/>
  <c r="F14" i="2"/>
  <c r="D17" i="2" l="1"/>
  <c r="F16" i="2"/>
  <c r="F15" i="2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59" i="1"/>
  <c r="D16" i="1"/>
  <c r="F15" i="1"/>
  <c r="E27" i="2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F16" i="1" l="1"/>
  <c r="D17" i="1"/>
  <c r="E61" i="1"/>
  <c r="E39" i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61" i="2"/>
  <c r="E39" i="2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60" i="2"/>
  <c r="E60" i="1"/>
  <c r="F17" i="2"/>
  <c r="D18" i="2"/>
  <c r="D19" i="2" l="1"/>
  <c r="F18" i="2"/>
  <c r="D18" i="1"/>
  <c r="F17" i="1"/>
  <c r="F18" i="1" l="1"/>
  <c r="D19" i="1"/>
  <c r="F19" i="2"/>
  <c r="D20" i="2"/>
  <c r="D21" i="2" l="1"/>
  <c r="F20" i="2"/>
  <c r="D20" i="1"/>
  <c r="F19" i="1"/>
  <c r="F20" i="1" l="1"/>
  <c r="D21" i="1"/>
  <c r="F21" i="2"/>
  <c r="D22" i="2"/>
  <c r="D23" i="2" l="1"/>
  <c r="F22" i="2"/>
  <c r="D22" i="1"/>
  <c r="F21" i="1"/>
  <c r="F22" i="1" l="1"/>
  <c r="D23" i="1"/>
  <c r="F23" i="2"/>
  <c r="D24" i="2"/>
  <c r="D25" i="2" l="1"/>
  <c r="F24" i="2"/>
  <c r="D24" i="1"/>
  <c r="F23" i="1"/>
  <c r="F24" i="1" l="1"/>
  <c r="D25" i="1"/>
  <c r="F25" i="2"/>
  <c r="D26" i="2"/>
  <c r="D27" i="2" l="1"/>
  <c r="F26" i="2"/>
  <c r="D59" i="2"/>
  <c r="D26" i="1"/>
  <c r="F25" i="1"/>
  <c r="F26" i="1" l="1"/>
  <c r="D27" i="1"/>
  <c r="D59" i="1"/>
  <c r="F27" i="2"/>
  <c r="D28" i="2"/>
  <c r="D28" i="1" l="1"/>
  <c r="F27" i="1"/>
  <c r="D29" i="2"/>
  <c r="F28" i="2"/>
  <c r="F29" i="2" l="1"/>
  <c r="D30" i="2"/>
  <c r="F28" i="1"/>
  <c r="D29" i="1"/>
  <c r="D30" i="1" l="1"/>
  <c r="F29" i="1"/>
  <c r="D31" i="2"/>
  <c r="F30" i="2"/>
  <c r="F31" i="2" l="1"/>
  <c r="D32" i="2"/>
  <c r="F30" i="1"/>
  <c r="D31" i="1"/>
  <c r="D32" i="1" l="1"/>
  <c r="F31" i="1"/>
  <c r="D33" i="2"/>
  <c r="F32" i="2"/>
  <c r="F33" i="2" l="1"/>
  <c r="D34" i="2"/>
  <c r="F32" i="1"/>
  <c r="D33" i="1"/>
  <c r="D34" i="1" l="1"/>
  <c r="F33" i="1"/>
  <c r="D35" i="2"/>
  <c r="F34" i="2"/>
  <c r="F35" i="2" l="1"/>
  <c r="D36" i="2"/>
  <c r="F34" i="1"/>
  <c r="D35" i="1"/>
  <c r="D37" i="2" l="1"/>
  <c r="F36" i="2"/>
  <c r="D36" i="1"/>
  <c r="F35" i="1"/>
  <c r="F37" i="2" l="1"/>
  <c r="D38" i="2"/>
  <c r="F36" i="1"/>
  <c r="D37" i="1"/>
  <c r="D39" i="2" l="1"/>
  <c r="F38" i="2"/>
  <c r="D60" i="2"/>
  <c r="D38" i="1"/>
  <c r="F37" i="1"/>
  <c r="F39" i="2" l="1"/>
  <c r="D40" i="2"/>
  <c r="F38" i="1"/>
  <c r="D39" i="1"/>
  <c r="D60" i="1"/>
  <c r="D41" i="2" l="1"/>
  <c r="F40" i="2"/>
  <c r="D40" i="1"/>
  <c r="F39" i="1"/>
  <c r="F40" i="1" l="1"/>
  <c r="D41" i="1"/>
  <c r="D42" i="2"/>
  <c r="F41" i="2"/>
  <c r="D43" i="2" l="1"/>
  <c r="F42" i="2"/>
  <c r="D42" i="1"/>
  <c r="F41" i="1"/>
  <c r="F42" i="1" l="1"/>
  <c r="D43" i="1"/>
  <c r="F43" i="2"/>
  <c r="D44" i="2"/>
  <c r="D45" i="2" l="1"/>
  <c r="F44" i="2"/>
  <c r="D44" i="1"/>
  <c r="F43" i="1"/>
  <c r="F44" i="1" l="1"/>
  <c r="D45" i="1"/>
  <c r="F45" i="2"/>
  <c r="D46" i="2"/>
  <c r="D46" i="1" l="1"/>
  <c r="F45" i="1"/>
  <c r="D47" i="2"/>
  <c r="F46" i="2"/>
  <c r="F46" i="1" l="1"/>
  <c r="D47" i="1"/>
  <c r="F47" i="2"/>
  <c r="D48" i="2"/>
  <c r="D49" i="2" l="1"/>
  <c r="F48" i="2"/>
  <c r="D48" i="1"/>
  <c r="F47" i="1"/>
  <c r="F48" i="1" l="1"/>
  <c r="D49" i="1"/>
  <c r="D50" i="2"/>
  <c r="F49" i="2"/>
  <c r="D51" i="2" l="1"/>
  <c r="F50" i="2"/>
  <c r="D61" i="2"/>
  <c r="D50" i="1"/>
  <c r="F49" i="1"/>
  <c r="F51" i="2" l="1"/>
  <c r="D52" i="2"/>
  <c r="F50" i="1"/>
  <c r="D51" i="1"/>
  <c r="D61" i="1"/>
  <c r="D53" i="2" l="1"/>
  <c r="F52" i="2"/>
  <c r="D52" i="1"/>
  <c r="F51" i="1"/>
  <c r="F52" i="1" l="1"/>
  <c r="D53" i="1"/>
  <c r="D54" i="2"/>
  <c r="F53" i="2"/>
  <c r="D54" i="1" l="1"/>
  <c r="F53" i="1"/>
  <c r="D55" i="2"/>
  <c r="F54" i="2"/>
  <c r="F55" i="2" l="1"/>
  <c r="D56" i="2"/>
  <c r="F54" i="1"/>
  <c r="D55" i="1"/>
  <c r="D57" i="2" l="1"/>
  <c r="F57" i="2" s="1"/>
  <c r="F56" i="2"/>
  <c r="D56" i="1"/>
  <c r="F55" i="1"/>
  <c r="F56" i="1" l="1"/>
  <c r="D57" i="1"/>
  <c r="F57" i="1" s="1"/>
</calcChain>
</file>

<file path=xl/sharedStrings.xml><?xml version="1.0" encoding="utf-8"?>
<sst xmlns="http://schemas.openxmlformats.org/spreadsheetml/2006/main" count="28" uniqueCount="11">
  <si>
    <t>WA E</t>
  </si>
  <si>
    <t>WA G</t>
  </si>
  <si>
    <t>Total</t>
  </si>
  <si>
    <t>Excess Non-Plant ADFIT included in Rate Base</t>
  </si>
  <si>
    <t>Begin Refund to Customers</t>
  </si>
  <si>
    <t>Number of Months</t>
  </si>
  <si>
    <t>Monthly Amortization</t>
  </si>
  <si>
    <t>Accumulated Amortization of Non-Plant Excess ADFIT</t>
  </si>
  <si>
    <t>AMA (5/1/2018-4/30/2019)</t>
  </si>
  <si>
    <t>AMA (5/1/2019-4/30/2020)</t>
  </si>
  <si>
    <t>AMA (5/1/2020-4/30/2021)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</si>
</sst>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4" fontId="0" fillId="0" borderId="0" xfId="0" applyNumberFormat="1"/>
    <xf numFmtId="14" fontId="0" fillId="0" borderId="1" xfId="0" applyNumberFormat="1" applyBorder="1"/>
    <xf numFmtId="164" fontId="0" fillId="2" borderId="2" xfId="1" applyNumberFormat="1" applyFont="1" applyFill="1" applyBorder="1"/>
    <xf numFmtId="0" fontId="0" fillId="0" borderId="1" xfId="0" applyBorder="1"/>
    <xf numFmtId="164" fontId="0" fillId="3" borderId="2" xfId="1" applyNumberFormat="1" applyFont="1" applyFill="1" applyBorder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63"/>
  <sheetViews>
    <sheetView tabSelected="1" workbookViewId="0">
      <selection activeCell="L17" sqref="L17"/>
    </sheetView>
  </sheetViews>
  <sheetFormatPr defaultRowHeight="15" x14ac:dyDescent="0.25"/>
  <cols>
    <col min="3" max="3" width="45.28515625" bestFit="1" customWidth="1"/>
    <col min="4" max="5" width="12.5703125" bestFit="1" customWidth="1"/>
    <col min="6" max="6" width="13.7109375" bestFit="1" customWidth="1"/>
  </cols>
  <sheetData>
    <row r="1" spans="3:6" x14ac:dyDescent="0.25">
      <c r="D1" s="1" t="s">
        <v>0</v>
      </c>
      <c r="E1" s="1" t="s">
        <v>1</v>
      </c>
      <c r="F1" s="1" t="s">
        <v>2</v>
      </c>
    </row>
    <row r="2" spans="3:6" x14ac:dyDescent="0.25">
      <c r="C2" t="s">
        <v>3</v>
      </c>
      <c r="D2" s="2">
        <v>5026700</v>
      </c>
      <c r="E2" s="2">
        <v>1806911</v>
      </c>
      <c r="F2" s="2">
        <f>SUM(D2:E2)</f>
        <v>6833611</v>
      </c>
    </row>
    <row r="4" spans="3:6" x14ac:dyDescent="0.25">
      <c r="C4" t="s">
        <v>4</v>
      </c>
      <c r="D4" s="3">
        <v>43221</v>
      </c>
      <c r="E4" s="3">
        <v>43221</v>
      </c>
    </row>
    <row r="5" spans="3:6" x14ac:dyDescent="0.25">
      <c r="C5" t="s">
        <v>5</v>
      </c>
      <c r="D5">
        <v>12</v>
      </c>
      <c r="E5">
        <v>12</v>
      </c>
    </row>
    <row r="6" spans="3:6" x14ac:dyDescent="0.25">
      <c r="C6" t="s">
        <v>6</v>
      </c>
      <c r="D6" s="2">
        <f>D2/D5</f>
        <v>418891.66666666669</v>
      </c>
      <c r="E6" s="2">
        <f t="shared" ref="E6" si="0">E2/E5</f>
        <v>150575.91666666666</v>
      </c>
    </row>
    <row r="9" spans="3:6" x14ac:dyDescent="0.25">
      <c r="C9" t="s">
        <v>7</v>
      </c>
      <c r="D9" s="1" t="s">
        <v>0</v>
      </c>
      <c r="E9" s="1" t="s">
        <v>1</v>
      </c>
      <c r="F9" s="1" t="s">
        <v>2</v>
      </c>
    </row>
    <row r="10" spans="3:6" x14ac:dyDescent="0.25">
      <c r="C10" s="3">
        <v>43131</v>
      </c>
      <c r="D10" s="2"/>
      <c r="E10" s="2"/>
      <c r="F10" s="2">
        <f t="shared" ref="F10:F57" si="1">SUM(D10:E10)</f>
        <v>0</v>
      </c>
    </row>
    <row r="11" spans="3:6" x14ac:dyDescent="0.25">
      <c r="C11" s="3">
        <v>43159</v>
      </c>
      <c r="D11" s="2"/>
      <c r="E11" s="2"/>
      <c r="F11" s="2">
        <f t="shared" si="1"/>
        <v>0</v>
      </c>
    </row>
    <row r="12" spans="3:6" x14ac:dyDescent="0.25">
      <c r="C12" s="3">
        <v>43190</v>
      </c>
      <c r="D12" s="2"/>
      <c r="E12" s="2"/>
      <c r="F12" s="2">
        <f t="shared" si="1"/>
        <v>0</v>
      </c>
    </row>
    <row r="13" spans="3:6" x14ac:dyDescent="0.25">
      <c r="C13" s="3">
        <v>43220</v>
      </c>
      <c r="D13" s="2"/>
      <c r="E13" s="2"/>
      <c r="F13" s="2">
        <f t="shared" si="1"/>
        <v>0</v>
      </c>
    </row>
    <row r="14" spans="3:6" x14ac:dyDescent="0.25">
      <c r="C14" s="3">
        <v>43251</v>
      </c>
      <c r="D14" s="2">
        <f>D6</f>
        <v>418891.66666666669</v>
      </c>
      <c r="E14" s="2">
        <f>E6</f>
        <v>150575.91666666666</v>
      </c>
      <c r="F14" s="2">
        <f t="shared" si="1"/>
        <v>569467.58333333337</v>
      </c>
    </row>
    <row r="15" spans="3:6" x14ac:dyDescent="0.25">
      <c r="C15" s="3">
        <v>43281</v>
      </c>
      <c r="D15" s="2">
        <f>D14+$D$6</f>
        <v>837783.33333333337</v>
      </c>
      <c r="E15" s="2">
        <f>E14+$E$6</f>
        <v>301151.83333333331</v>
      </c>
      <c r="F15" s="2">
        <f t="shared" si="1"/>
        <v>1138935.1666666667</v>
      </c>
    </row>
    <row r="16" spans="3:6" x14ac:dyDescent="0.25">
      <c r="C16" s="3">
        <v>43312</v>
      </c>
      <c r="D16" s="2">
        <f t="shared" ref="D16:D25" si="2">D15+$D$6</f>
        <v>1256675</v>
      </c>
      <c r="E16" s="2">
        <f t="shared" ref="E16:E25" si="3">E15+$E$6</f>
        <v>451727.75</v>
      </c>
      <c r="F16" s="2">
        <f t="shared" si="1"/>
        <v>1708402.75</v>
      </c>
    </row>
    <row r="17" spans="3:7" x14ac:dyDescent="0.25">
      <c r="C17" s="3">
        <v>43343</v>
      </c>
      <c r="D17" s="2">
        <f t="shared" si="2"/>
        <v>1675566.6666666667</v>
      </c>
      <c r="E17" s="2">
        <f t="shared" si="3"/>
        <v>602303.66666666663</v>
      </c>
      <c r="F17" s="2">
        <f t="shared" si="1"/>
        <v>2277870.3333333335</v>
      </c>
    </row>
    <row r="18" spans="3:7" x14ac:dyDescent="0.25">
      <c r="C18" s="3">
        <v>43373</v>
      </c>
      <c r="D18" s="2">
        <f t="shared" si="2"/>
        <v>2094458.3333333335</v>
      </c>
      <c r="E18" s="2">
        <f t="shared" si="3"/>
        <v>752879.58333333326</v>
      </c>
      <c r="F18" s="2">
        <f t="shared" si="1"/>
        <v>2847337.916666667</v>
      </c>
    </row>
    <row r="19" spans="3:7" x14ac:dyDescent="0.25">
      <c r="C19" s="3">
        <v>43404</v>
      </c>
      <c r="D19" s="2">
        <f t="shared" si="2"/>
        <v>2513350</v>
      </c>
      <c r="E19" s="2">
        <f t="shared" si="3"/>
        <v>903455.49999999988</v>
      </c>
      <c r="F19" s="2">
        <f t="shared" si="1"/>
        <v>3416805.5</v>
      </c>
    </row>
    <row r="20" spans="3:7" x14ac:dyDescent="0.25">
      <c r="C20" s="3">
        <v>43434</v>
      </c>
      <c r="D20" s="2">
        <f t="shared" si="2"/>
        <v>2932241.6666666665</v>
      </c>
      <c r="E20" s="2">
        <f t="shared" si="3"/>
        <v>1054031.4166666665</v>
      </c>
      <c r="F20" s="2">
        <f t="shared" si="1"/>
        <v>3986273.083333333</v>
      </c>
    </row>
    <row r="21" spans="3:7" x14ac:dyDescent="0.25">
      <c r="C21" s="3">
        <v>43465</v>
      </c>
      <c r="D21" s="2">
        <f t="shared" si="2"/>
        <v>3351133.333333333</v>
      </c>
      <c r="E21" s="2">
        <f t="shared" si="3"/>
        <v>1204607.3333333333</v>
      </c>
      <c r="F21" s="2">
        <f t="shared" si="1"/>
        <v>4555740.666666666</v>
      </c>
    </row>
    <row r="22" spans="3:7" x14ac:dyDescent="0.25">
      <c r="C22" s="3">
        <v>43496</v>
      </c>
      <c r="D22" s="2">
        <f t="shared" si="2"/>
        <v>3770024.9999999995</v>
      </c>
      <c r="E22" s="2">
        <f t="shared" si="3"/>
        <v>1355183.25</v>
      </c>
      <c r="F22" s="2">
        <f t="shared" si="1"/>
        <v>5125208.25</v>
      </c>
    </row>
    <row r="23" spans="3:7" x14ac:dyDescent="0.25">
      <c r="C23" s="3">
        <v>43524</v>
      </c>
      <c r="D23" s="2">
        <f t="shared" si="2"/>
        <v>4188916.666666666</v>
      </c>
      <c r="E23" s="2">
        <f t="shared" si="3"/>
        <v>1505759.1666666667</v>
      </c>
      <c r="F23" s="2">
        <f t="shared" si="1"/>
        <v>5694675.833333333</v>
      </c>
    </row>
    <row r="24" spans="3:7" ht="15.75" thickBot="1" x14ac:dyDescent="0.3">
      <c r="C24" s="3">
        <v>43555</v>
      </c>
      <c r="D24" s="2">
        <f t="shared" si="2"/>
        <v>4607808.333333333</v>
      </c>
      <c r="E24" s="2">
        <f t="shared" si="3"/>
        <v>1656335.0833333335</v>
      </c>
      <c r="F24" s="2">
        <f t="shared" si="1"/>
        <v>6264143.416666666</v>
      </c>
    </row>
    <row r="25" spans="3:7" ht="15.75" thickBot="1" x14ac:dyDescent="0.3">
      <c r="C25" s="4">
        <v>43585</v>
      </c>
      <c r="D25" s="5">
        <f t="shared" si="2"/>
        <v>5026700</v>
      </c>
      <c r="E25" s="5">
        <f t="shared" si="3"/>
        <v>1806911.0000000002</v>
      </c>
      <c r="F25" s="5">
        <f t="shared" si="1"/>
        <v>6833611</v>
      </c>
      <c r="G25" s="6"/>
    </row>
    <row r="26" spans="3:7" x14ac:dyDescent="0.25">
      <c r="C26" s="3">
        <v>43616</v>
      </c>
      <c r="D26" s="2">
        <f>D25</f>
        <v>5026700</v>
      </c>
      <c r="E26" s="2">
        <f>E25</f>
        <v>1806911.0000000002</v>
      </c>
      <c r="F26" s="2">
        <f t="shared" si="1"/>
        <v>6833611</v>
      </c>
    </row>
    <row r="27" spans="3:7" x14ac:dyDescent="0.25">
      <c r="C27" s="3">
        <v>43646</v>
      </c>
      <c r="D27" s="2">
        <f t="shared" ref="D27:E42" si="4">D26</f>
        <v>5026700</v>
      </c>
      <c r="E27" s="2">
        <f t="shared" si="4"/>
        <v>1806911.0000000002</v>
      </c>
      <c r="F27" s="2">
        <f t="shared" si="1"/>
        <v>6833611</v>
      </c>
    </row>
    <row r="28" spans="3:7" x14ac:dyDescent="0.25">
      <c r="C28" s="3">
        <v>43677</v>
      </c>
      <c r="D28" s="2">
        <f t="shared" si="4"/>
        <v>5026700</v>
      </c>
      <c r="E28" s="2">
        <f t="shared" si="4"/>
        <v>1806911.0000000002</v>
      </c>
      <c r="F28" s="2">
        <f t="shared" si="1"/>
        <v>6833611</v>
      </c>
    </row>
    <row r="29" spans="3:7" x14ac:dyDescent="0.25">
      <c r="C29" s="3">
        <v>43708</v>
      </c>
      <c r="D29" s="2">
        <f t="shared" si="4"/>
        <v>5026700</v>
      </c>
      <c r="E29" s="2">
        <f t="shared" si="4"/>
        <v>1806911.0000000002</v>
      </c>
      <c r="F29" s="2">
        <f t="shared" si="1"/>
        <v>6833611</v>
      </c>
    </row>
    <row r="30" spans="3:7" x14ac:dyDescent="0.25">
      <c r="C30" s="3">
        <v>43738</v>
      </c>
      <c r="D30" s="2">
        <f t="shared" si="4"/>
        <v>5026700</v>
      </c>
      <c r="E30" s="2">
        <f t="shared" si="4"/>
        <v>1806911.0000000002</v>
      </c>
      <c r="F30" s="2">
        <f t="shared" si="1"/>
        <v>6833611</v>
      </c>
    </row>
    <row r="31" spans="3:7" x14ac:dyDescent="0.25">
      <c r="C31" s="3">
        <v>43769</v>
      </c>
      <c r="D31" s="2">
        <f t="shared" si="4"/>
        <v>5026700</v>
      </c>
      <c r="E31" s="2">
        <f t="shared" si="4"/>
        <v>1806911.0000000002</v>
      </c>
      <c r="F31" s="2">
        <f t="shared" si="1"/>
        <v>6833611</v>
      </c>
    </row>
    <row r="32" spans="3:7" x14ac:dyDescent="0.25">
      <c r="C32" s="3">
        <v>43799</v>
      </c>
      <c r="D32" s="2">
        <f t="shared" si="4"/>
        <v>5026700</v>
      </c>
      <c r="E32" s="2">
        <f t="shared" si="4"/>
        <v>1806911.0000000002</v>
      </c>
      <c r="F32" s="2">
        <f t="shared" si="1"/>
        <v>6833611</v>
      </c>
      <c r="G32" s="3"/>
    </row>
    <row r="33" spans="3:7" x14ac:dyDescent="0.25">
      <c r="C33" s="3">
        <v>43830</v>
      </c>
      <c r="D33" s="2">
        <f t="shared" si="4"/>
        <v>5026700</v>
      </c>
      <c r="E33" s="2">
        <f t="shared" si="4"/>
        <v>1806911.0000000002</v>
      </c>
      <c r="F33" s="2">
        <f t="shared" si="1"/>
        <v>6833611</v>
      </c>
      <c r="G33" s="3"/>
    </row>
    <row r="34" spans="3:7" x14ac:dyDescent="0.25">
      <c r="C34" s="3">
        <v>43861</v>
      </c>
      <c r="D34" s="2">
        <f>D33</f>
        <v>5026700</v>
      </c>
      <c r="E34" s="2">
        <f>E33</f>
        <v>1806911.0000000002</v>
      </c>
      <c r="F34" s="2">
        <f t="shared" si="1"/>
        <v>6833611</v>
      </c>
      <c r="G34" s="3"/>
    </row>
    <row r="35" spans="3:7" x14ac:dyDescent="0.25">
      <c r="C35" s="3">
        <v>43890</v>
      </c>
      <c r="D35" s="2">
        <f t="shared" si="4"/>
        <v>5026700</v>
      </c>
      <c r="E35" s="2">
        <f t="shared" si="4"/>
        <v>1806911.0000000002</v>
      </c>
      <c r="F35" s="2">
        <f t="shared" si="1"/>
        <v>6833611</v>
      </c>
    </row>
    <row r="36" spans="3:7" x14ac:dyDescent="0.25">
      <c r="C36" s="3">
        <v>43921</v>
      </c>
      <c r="D36" s="2">
        <f t="shared" si="4"/>
        <v>5026700</v>
      </c>
      <c r="E36" s="2">
        <f t="shared" si="4"/>
        <v>1806911.0000000002</v>
      </c>
      <c r="F36" s="2">
        <f t="shared" si="1"/>
        <v>6833611</v>
      </c>
    </row>
    <row r="37" spans="3:7" x14ac:dyDescent="0.25">
      <c r="C37" s="3">
        <v>43951</v>
      </c>
      <c r="D37" s="2">
        <f t="shared" si="4"/>
        <v>5026700</v>
      </c>
      <c r="E37" s="2">
        <f t="shared" si="4"/>
        <v>1806911.0000000002</v>
      </c>
      <c r="F37" s="2">
        <f t="shared" si="1"/>
        <v>6833611</v>
      </c>
    </row>
    <row r="38" spans="3:7" x14ac:dyDescent="0.25">
      <c r="C38" s="3">
        <v>43982</v>
      </c>
      <c r="D38" s="2">
        <f t="shared" si="4"/>
        <v>5026700</v>
      </c>
      <c r="E38" s="2">
        <f t="shared" si="4"/>
        <v>1806911.0000000002</v>
      </c>
      <c r="F38" s="2">
        <f t="shared" si="1"/>
        <v>6833611</v>
      </c>
    </row>
    <row r="39" spans="3:7" x14ac:dyDescent="0.25">
      <c r="C39" s="3">
        <v>44012</v>
      </c>
      <c r="D39" s="2">
        <f t="shared" si="4"/>
        <v>5026700</v>
      </c>
      <c r="E39" s="2">
        <f t="shared" si="4"/>
        <v>1806911.0000000002</v>
      </c>
      <c r="F39" s="2">
        <f t="shared" si="1"/>
        <v>6833611</v>
      </c>
    </row>
    <row r="40" spans="3:7" x14ac:dyDescent="0.25">
      <c r="C40" s="3">
        <v>44043</v>
      </c>
      <c r="D40" s="2">
        <f t="shared" si="4"/>
        <v>5026700</v>
      </c>
      <c r="E40" s="2">
        <f t="shared" si="4"/>
        <v>1806911.0000000002</v>
      </c>
      <c r="F40" s="2">
        <f t="shared" si="1"/>
        <v>6833611</v>
      </c>
    </row>
    <row r="41" spans="3:7" x14ac:dyDescent="0.25">
      <c r="C41" s="3">
        <v>44074</v>
      </c>
      <c r="D41" s="2">
        <f t="shared" si="4"/>
        <v>5026700</v>
      </c>
      <c r="E41" s="2">
        <f t="shared" si="4"/>
        <v>1806911.0000000002</v>
      </c>
      <c r="F41" s="2">
        <f t="shared" si="1"/>
        <v>6833611</v>
      </c>
    </row>
    <row r="42" spans="3:7" x14ac:dyDescent="0.25">
      <c r="C42" s="3">
        <v>44104</v>
      </c>
      <c r="D42" s="2">
        <f t="shared" si="4"/>
        <v>5026700</v>
      </c>
      <c r="E42" s="2">
        <f t="shared" si="4"/>
        <v>1806911.0000000002</v>
      </c>
      <c r="F42" s="2">
        <f t="shared" si="1"/>
        <v>6833611</v>
      </c>
    </row>
    <row r="43" spans="3:7" x14ac:dyDescent="0.25">
      <c r="C43" s="3">
        <v>44135</v>
      </c>
      <c r="D43" s="2">
        <f t="shared" ref="D43:E57" si="5">D42</f>
        <v>5026700</v>
      </c>
      <c r="E43" s="2">
        <f t="shared" si="5"/>
        <v>1806911.0000000002</v>
      </c>
      <c r="F43" s="2">
        <f t="shared" si="1"/>
        <v>6833611</v>
      </c>
    </row>
    <row r="44" spans="3:7" x14ac:dyDescent="0.25">
      <c r="C44" s="3">
        <v>44165</v>
      </c>
      <c r="D44" s="2">
        <f t="shared" si="5"/>
        <v>5026700</v>
      </c>
      <c r="E44" s="2">
        <f t="shared" si="5"/>
        <v>1806911.0000000002</v>
      </c>
      <c r="F44" s="2">
        <f t="shared" si="1"/>
        <v>6833611</v>
      </c>
    </row>
    <row r="45" spans="3:7" x14ac:dyDescent="0.25">
      <c r="C45" s="3">
        <v>44196</v>
      </c>
      <c r="D45" s="2">
        <f t="shared" si="5"/>
        <v>5026700</v>
      </c>
      <c r="E45" s="2">
        <f t="shared" si="5"/>
        <v>1806911.0000000002</v>
      </c>
      <c r="F45" s="2">
        <f t="shared" si="1"/>
        <v>6833611</v>
      </c>
    </row>
    <row r="46" spans="3:7" x14ac:dyDescent="0.25">
      <c r="C46" s="3">
        <v>44227</v>
      </c>
      <c r="D46" s="2">
        <f t="shared" si="5"/>
        <v>5026700</v>
      </c>
      <c r="E46" s="2">
        <f t="shared" si="5"/>
        <v>1806911.0000000002</v>
      </c>
      <c r="F46" s="2">
        <f t="shared" si="1"/>
        <v>6833611</v>
      </c>
    </row>
    <row r="47" spans="3:7" x14ac:dyDescent="0.25">
      <c r="C47" s="3">
        <v>44255</v>
      </c>
      <c r="D47" s="2">
        <f t="shared" si="5"/>
        <v>5026700</v>
      </c>
      <c r="E47" s="2">
        <f t="shared" si="5"/>
        <v>1806911.0000000002</v>
      </c>
      <c r="F47" s="2">
        <f t="shared" si="1"/>
        <v>6833611</v>
      </c>
    </row>
    <row r="48" spans="3:7" x14ac:dyDescent="0.25">
      <c r="C48" s="3">
        <v>44286</v>
      </c>
      <c r="D48" s="2">
        <f t="shared" si="5"/>
        <v>5026700</v>
      </c>
      <c r="E48" s="2">
        <f t="shared" si="5"/>
        <v>1806911.0000000002</v>
      </c>
      <c r="F48" s="2">
        <f t="shared" si="1"/>
        <v>6833611</v>
      </c>
    </row>
    <row r="49" spans="3:6" x14ac:dyDescent="0.25">
      <c r="C49" s="3">
        <v>44316</v>
      </c>
      <c r="D49" s="2">
        <f t="shared" si="5"/>
        <v>5026700</v>
      </c>
      <c r="E49" s="2">
        <f t="shared" si="5"/>
        <v>1806911.0000000002</v>
      </c>
      <c r="F49" s="2">
        <f t="shared" si="1"/>
        <v>6833611</v>
      </c>
    </row>
    <row r="50" spans="3:6" x14ac:dyDescent="0.25">
      <c r="C50" s="3">
        <v>44347</v>
      </c>
      <c r="D50" s="2">
        <f t="shared" si="5"/>
        <v>5026700</v>
      </c>
      <c r="E50" s="2">
        <f t="shared" si="5"/>
        <v>1806911.0000000002</v>
      </c>
      <c r="F50" s="2">
        <f t="shared" si="1"/>
        <v>6833611</v>
      </c>
    </row>
    <row r="51" spans="3:6" x14ac:dyDescent="0.25">
      <c r="C51" s="3">
        <v>44377</v>
      </c>
      <c r="D51" s="2">
        <f t="shared" si="5"/>
        <v>5026700</v>
      </c>
      <c r="E51" s="2">
        <f t="shared" si="5"/>
        <v>1806911.0000000002</v>
      </c>
      <c r="F51" s="2">
        <f t="shared" si="1"/>
        <v>6833611</v>
      </c>
    </row>
    <row r="52" spans="3:6" x14ac:dyDescent="0.25">
      <c r="C52" s="3">
        <v>44408</v>
      </c>
      <c r="D52" s="2">
        <f t="shared" si="5"/>
        <v>5026700</v>
      </c>
      <c r="E52" s="2">
        <f t="shared" si="5"/>
        <v>1806911.0000000002</v>
      </c>
      <c r="F52" s="2">
        <f t="shared" si="1"/>
        <v>6833611</v>
      </c>
    </row>
    <row r="53" spans="3:6" x14ac:dyDescent="0.25">
      <c r="C53" s="3">
        <v>44439</v>
      </c>
      <c r="D53" s="2">
        <f t="shared" si="5"/>
        <v>5026700</v>
      </c>
      <c r="E53" s="2">
        <f t="shared" si="5"/>
        <v>1806911.0000000002</v>
      </c>
      <c r="F53" s="2">
        <f t="shared" si="1"/>
        <v>6833611</v>
      </c>
    </row>
    <row r="54" spans="3:6" x14ac:dyDescent="0.25">
      <c r="C54" s="3">
        <v>44469</v>
      </c>
      <c r="D54" s="2">
        <f t="shared" si="5"/>
        <v>5026700</v>
      </c>
      <c r="E54" s="2">
        <f t="shared" si="5"/>
        <v>1806911.0000000002</v>
      </c>
      <c r="F54" s="2">
        <f t="shared" si="1"/>
        <v>6833611</v>
      </c>
    </row>
    <row r="55" spans="3:6" x14ac:dyDescent="0.25">
      <c r="C55" s="3">
        <v>44500</v>
      </c>
      <c r="D55" s="2">
        <f t="shared" si="5"/>
        <v>5026700</v>
      </c>
      <c r="E55" s="2">
        <f t="shared" si="5"/>
        <v>1806911.0000000002</v>
      </c>
      <c r="F55" s="2">
        <f t="shared" si="1"/>
        <v>6833611</v>
      </c>
    </row>
    <row r="56" spans="3:6" x14ac:dyDescent="0.25">
      <c r="C56" s="3">
        <v>44530</v>
      </c>
      <c r="D56" s="2">
        <f t="shared" si="5"/>
        <v>5026700</v>
      </c>
      <c r="E56" s="2">
        <f t="shared" si="5"/>
        <v>1806911.0000000002</v>
      </c>
      <c r="F56" s="2">
        <f t="shared" si="1"/>
        <v>6833611</v>
      </c>
    </row>
    <row r="57" spans="3:6" x14ac:dyDescent="0.25">
      <c r="C57" s="3">
        <v>44561</v>
      </c>
      <c r="D57" s="2">
        <f t="shared" si="5"/>
        <v>5026700</v>
      </c>
      <c r="E57" s="2">
        <f t="shared" si="5"/>
        <v>1806911.0000000002</v>
      </c>
      <c r="F57" s="2">
        <f t="shared" si="1"/>
        <v>6833611</v>
      </c>
    </row>
    <row r="58" spans="3:6" ht="15.75" thickBot="1" x14ac:dyDescent="0.3"/>
    <row r="59" spans="3:6" ht="15.75" thickBot="1" x14ac:dyDescent="0.3">
      <c r="C59" t="s">
        <v>8</v>
      </c>
      <c r="D59" s="7">
        <f>(((D14+D26)/2)+(D15+D16+D17+D18+D19+D20+D21+D22+D23+D24+D25))/12</f>
        <v>2914787.847222222</v>
      </c>
      <c r="E59" s="7">
        <f>(((E14+E26)/2)+(E15+E16+E17+E18+E19+E20+E21+E22+E23+E24+E25))/12</f>
        <v>1047757.420138889</v>
      </c>
    </row>
    <row r="60" spans="3:6" x14ac:dyDescent="0.25">
      <c r="C60" t="s">
        <v>9</v>
      </c>
      <c r="D60" s="2">
        <f>(((D26+D38)/2)+(D27+D28+D29+D30+D31+D32+D33+D34+D35+D36+D37))/12</f>
        <v>5026700</v>
      </c>
      <c r="E60" s="2">
        <f>(((E26+E38)/2)+(E27+E28+E29+E30+E31+E32+E33+E34+E35+E36+E37))/12</f>
        <v>1806911.0000000002</v>
      </c>
    </row>
    <row r="61" spans="3:6" x14ac:dyDescent="0.25">
      <c r="C61" t="s">
        <v>10</v>
      </c>
      <c r="D61" s="2">
        <f>(((D38+D50)/2)+(D39+D40+D41+D42+D43+D44+D45+D46+D47+D48+D49))/12</f>
        <v>5026700</v>
      </c>
      <c r="E61" s="2">
        <f>(((E38+E50)/2)+(E39+E40+E41+E42+E43+E44+E45+E46+E47+E48+E49))/12</f>
        <v>1806911.0000000002</v>
      </c>
    </row>
    <row r="62" spans="3:6" x14ac:dyDescent="0.25">
      <c r="D62" s="2"/>
      <c r="E62" s="2"/>
    </row>
    <row r="63" spans="3:6" x14ac:dyDescent="0.25">
      <c r="D63" s="2"/>
      <c r="E63" s="2"/>
    </row>
  </sheetData>
  <pageMargins left="0.7" right="0.7" top="0.75" bottom="0.75" header="0.3" footer="0.3"/>
  <pageSetup scale="76" orientation="portrait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63"/>
  <sheetViews>
    <sheetView topLeftCell="A43" workbookViewId="0">
      <selection activeCell="D59" sqref="D59"/>
    </sheetView>
  </sheetViews>
  <sheetFormatPr defaultRowHeight="15" x14ac:dyDescent="0.25"/>
  <cols>
    <col min="3" max="3" width="45.28515625" bestFit="1" customWidth="1"/>
    <col min="4" max="5" width="12.5703125" bestFit="1" customWidth="1"/>
    <col min="6" max="6" width="13.7109375" bestFit="1" customWidth="1"/>
  </cols>
  <sheetData>
    <row r="1" spans="3:6" x14ac:dyDescent="0.25">
      <c r="D1" s="1" t="s">
        <v>0</v>
      </c>
      <c r="E1" s="1" t="s">
        <v>1</v>
      </c>
      <c r="F1" s="1" t="s">
        <v>2</v>
      </c>
    </row>
    <row r="2" spans="3:6" x14ac:dyDescent="0.25">
      <c r="C2" t="s">
        <v>3</v>
      </c>
      <c r="D2" s="2">
        <v>5026700</v>
      </c>
      <c r="E2" s="2">
        <v>1806911</v>
      </c>
      <c r="F2" s="2">
        <f>SUM(D2:E2)</f>
        <v>6833611</v>
      </c>
    </row>
    <row r="4" spans="3:6" x14ac:dyDescent="0.25">
      <c r="C4" t="s">
        <v>4</v>
      </c>
      <c r="D4" s="3">
        <v>43221</v>
      </c>
      <c r="E4" s="3">
        <v>43221</v>
      </c>
    </row>
    <row r="5" spans="3:6" x14ac:dyDescent="0.25">
      <c r="C5" t="s">
        <v>5</v>
      </c>
      <c r="D5">
        <v>36</v>
      </c>
      <c r="E5">
        <v>36</v>
      </c>
    </row>
    <row r="6" spans="3:6" x14ac:dyDescent="0.25">
      <c r="C6" t="s">
        <v>6</v>
      </c>
      <c r="D6" s="2">
        <f>D2/D5</f>
        <v>139630.55555555556</v>
      </c>
      <c r="E6" s="2">
        <f t="shared" ref="E6" si="0">E2/E5</f>
        <v>50191.972222222219</v>
      </c>
    </row>
    <row r="9" spans="3:6" x14ac:dyDescent="0.25">
      <c r="C9" t="s">
        <v>7</v>
      </c>
      <c r="D9" s="1" t="s">
        <v>0</v>
      </c>
      <c r="E9" s="1" t="s">
        <v>1</v>
      </c>
      <c r="F9" s="1" t="s">
        <v>2</v>
      </c>
    </row>
    <row r="10" spans="3:6" x14ac:dyDescent="0.25">
      <c r="C10" s="3">
        <v>43131</v>
      </c>
      <c r="D10" s="2"/>
      <c r="E10" s="2"/>
      <c r="F10" s="2">
        <f t="shared" ref="F10:F57" si="1">SUM(D10:E10)</f>
        <v>0</v>
      </c>
    </row>
    <row r="11" spans="3:6" x14ac:dyDescent="0.25">
      <c r="C11" s="3">
        <v>43159</v>
      </c>
      <c r="D11" s="2"/>
      <c r="E11" s="2"/>
      <c r="F11" s="2">
        <f t="shared" si="1"/>
        <v>0</v>
      </c>
    </row>
    <row r="12" spans="3:6" x14ac:dyDescent="0.25">
      <c r="C12" s="3">
        <v>43190</v>
      </c>
      <c r="D12" s="2"/>
      <c r="E12" s="2"/>
      <c r="F12" s="2">
        <f t="shared" si="1"/>
        <v>0</v>
      </c>
    </row>
    <row r="13" spans="3:6" x14ac:dyDescent="0.25">
      <c r="C13" s="3">
        <v>43220</v>
      </c>
      <c r="D13" s="2"/>
      <c r="E13" s="2"/>
      <c r="F13" s="2">
        <f t="shared" si="1"/>
        <v>0</v>
      </c>
    </row>
    <row r="14" spans="3:6" x14ac:dyDescent="0.25">
      <c r="C14" s="3">
        <v>43251</v>
      </c>
      <c r="D14" s="2">
        <f>D6</f>
        <v>139630.55555555556</v>
      </c>
      <c r="E14" s="2">
        <f>E6</f>
        <v>50191.972222222219</v>
      </c>
      <c r="F14" s="2">
        <f t="shared" si="1"/>
        <v>189822.52777777778</v>
      </c>
    </row>
    <row r="15" spans="3:6" x14ac:dyDescent="0.25">
      <c r="C15" s="3">
        <v>43281</v>
      </c>
      <c r="D15" s="2">
        <f>D14+$D$6</f>
        <v>279261.11111111112</v>
      </c>
      <c r="E15" s="2">
        <f>E14+$E$6</f>
        <v>100383.94444444444</v>
      </c>
      <c r="F15" s="2">
        <f t="shared" si="1"/>
        <v>379645.05555555556</v>
      </c>
    </row>
    <row r="16" spans="3:6" x14ac:dyDescent="0.25">
      <c r="C16" s="3">
        <v>43312</v>
      </c>
      <c r="D16" s="2">
        <f t="shared" ref="D16:D49" si="2">D15+$D$6</f>
        <v>418891.66666666669</v>
      </c>
      <c r="E16" s="2">
        <f t="shared" ref="E16:E49" si="3">E15+$E$6</f>
        <v>150575.91666666666</v>
      </c>
      <c r="F16" s="2">
        <f t="shared" si="1"/>
        <v>569467.58333333337</v>
      </c>
    </row>
    <row r="17" spans="3:6" x14ac:dyDescent="0.25">
      <c r="C17" s="3">
        <v>43343</v>
      </c>
      <c r="D17" s="2">
        <f t="shared" si="2"/>
        <v>558522.22222222225</v>
      </c>
      <c r="E17" s="2">
        <f t="shared" si="3"/>
        <v>200767.88888888888</v>
      </c>
      <c r="F17" s="2">
        <f t="shared" si="1"/>
        <v>759290.11111111112</v>
      </c>
    </row>
    <row r="18" spans="3:6" x14ac:dyDescent="0.25">
      <c r="C18" s="3">
        <v>43373</v>
      </c>
      <c r="D18" s="2">
        <f t="shared" si="2"/>
        <v>698152.77777777775</v>
      </c>
      <c r="E18" s="2">
        <f t="shared" si="3"/>
        <v>250959.86111111109</v>
      </c>
      <c r="F18" s="2">
        <f t="shared" si="1"/>
        <v>949112.63888888888</v>
      </c>
    </row>
    <row r="19" spans="3:6" x14ac:dyDescent="0.25">
      <c r="C19" s="3">
        <v>43404</v>
      </c>
      <c r="D19" s="2">
        <f t="shared" si="2"/>
        <v>837783.33333333326</v>
      </c>
      <c r="E19" s="2">
        <f t="shared" si="3"/>
        <v>301151.83333333331</v>
      </c>
      <c r="F19" s="2">
        <f t="shared" si="1"/>
        <v>1138935.1666666665</v>
      </c>
    </row>
    <row r="20" spans="3:6" x14ac:dyDescent="0.25">
      <c r="C20" s="3">
        <v>43434</v>
      </c>
      <c r="D20" s="2">
        <f t="shared" si="2"/>
        <v>977413.88888888876</v>
      </c>
      <c r="E20" s="2">
        <f t="shared" si="3"/>
        <v>351343.8055555555</v>
      </c>
      <c r="F20" s="2">
        <f t="shared" si="1"/>
        <v>1328757.6944444443</v>
      </c>
    </row>
    <row r="21" spans="3:6" x14ac:dyDescent="0.25">
      <c r="C21" s="3">
        <v>43465</v>
      </c>
      <c r="D21" s="2">
        <f t="shared" si="2"/>
        <v>1117044.4444444443</v>
      </c>
      <c r="E21" s="2">
        <f t="shared" si="3"/>
        <v>401535.77777777775</v>
      </c>
      <c r="F21" s="2">
        <f t="shared" si="1"/>
        <v>1518580.222222222</v>
      </c>
    </row>
    <row r="22" spans="3:6" x14ac:dyDescent="0.25">
      <c r="C22" s="3">
        <v>43496</v>
      </c>
      <c r="D22" s="2">
        <f t="shared" si="2"/>
        <v>1256674.9999999998</v>
      </c>
      <c r="E22" s="2">
        <f t="shared" si="3"/>
        <v>451727.75</v>
      </c>
      <c r="F22" s="2">
        <f t="shared" si="1"/>
        <v>1708402.7499999998</v>
      </c>
    </row>
    <row r="23" spans="3:6" x14ac:dyDescent="0.25">
      <c r="C23" s="3">
        <v>43524</v>
      </c>
      <c r="D23" s="2">
        <f t="shared" si="2"/>
        <v>1396305.5555555553</v>
      </c>
      <c r="E23" s="2">
        <f t="shared" si="3"/>
        <v>501919.72222222225</v>
      </c>
      <c r="F23" s="2">
        <f t="shared" si="1"/>
        <v>1898225.2777777775</v>
      </c>
    </row>
    <row r="24" spans="3:6" x14ac:dyDescent="0.25">
      <c r="C24" s="3">
        <v>43555</v>
      </c>
      <c r="D24" s="2">
        <f t="shared" si="2"/>
        <v>1535936.1111111108</v>
      </c>
      <c r="E24" s="2">
        <f t="shared" si="3"/>
        <v>552111.6944444445</v>
      </c>
      <c r="F24" s="2">
        <f t="shared" si="1"/>
        <v>2088047.8055555553</v>
      </c>
    </row>
    <row r="25" spans="3:6" x14ac:dyDescent="0.25">
      <c r="C25" s="3">
        <v>43585</v>
      </c>
      <c r="D25" s="2">
        <f t="shared" si="2"/>
        <v>1675566.6666666663</v>
      </c>
      <c r="E25" s="2">
        <f t="shared" si="3"/>
        <v>602303.66666666674</v>
      </c>
      <c r="F25" s="2">
        <f t="shared" si="1"/>
        <v>2277870.333333333</v>
      </c>
    </row>
    <row r="26" spans="3:6" x14ac:dyDescent="0.25">
      <c r="C26" s="3">
        <v>43616</v>
      </c>
      <c r="D26" s="2">
        <f t="shared" si="2"/>
        <v>1815197.2222222218</v>
      </c>
      <c r="E26" s="2">
        <f t="shared" si="3"/>
        <v>652495.63888888899</v>
      </c>
      <c r="F26" s="2">
        <f t="shared" si="1"/>
        <v>2467692.861111111</v>
      </c>
    </row>
    <row r="27" spans="3:6" x14ac:dyDescent="0.25">
      <c r="C27" s="3">
        <v>43646</v>
      </c>
      <c r="D27" s="2">
        <f t="shared" si="2"/>
        <v>1954827.7777777773</v>
      </c>
      <c r="E27" s="2">
        <f t="shared" si="3"/>
        <v>702687.61111111124</v>
      </c>
      <c r="F27" s="2">
        <f t="shared" si="1"/>
        <v>2657515.3888888885</v>
      </c>
    </row>
    <row r="28" spans="3:6" x14ac:dyDescent="0.25">
      <c r="C28" s="3">
        <v>43677</v>
      </c>
      <c r="D28" s="2">
        <f t="shared" si="2"/>
        <v>2094458.3333333328</v>
      </c>
      <c r="E28" s="2">
        <f t="shared" si="3"/>
        <v>752879.58333333349</v>
      </c>
      <c r="F28" s="2">
        <f t="shared" si="1"/>
        <v>2847337.916666666</v>
      </c>
    </row>
    <row r="29" spans="3:6" x14ac:dyDescent="0.25">
      <c r="C29" s="3">
        <v>43708</v>
      </c>
      <c r="D29" s="2">
        <f t="shared" si="2"/>
        <v>2234088.8888888885</v>
      </c>
      <c r="E29" s="2">
        <f t="shared" si="3"/>
        <v>803071.55555555574</v>
      </c>
      <c r="F29" s="2">
        <f t="shared" si="1"/>
        <v>3037160.444444444</v>
      </c>
    </row>
    <row r="30" spans="3:6" x14ac:dyDescent="0.25">
      <c r="C30" s="3">
        <v>43738</v>
      </c>
      <c r="D30" s="2">
        <f t="shared" si="2"/>
        <v>2373719.444444444</v>
      </c>
      <c r="E30" s="2">
        <f t="shared" si="3"/>
        <v>853263.52777777798</v>
      </c>
      <c r="F30" s="2">
        <f t="shared" si="1"/>
        <v>3226982.972222222</v>
      </c>
    </row>
    <row r="31" spans="3:6" x14ac:dyDescent="0.25">
      <c r="C31" s="3">
        <v>43769</v>
      </c>
      <c r="D31" s="2">
        <f t="shared" si="2"/>
        <v>2513349.9999999995</v>
      </c>
      <c r="E31" s="2">
        <f t="shared" si="3"/>
        <v>903455.50000000023</v>
      </c>
      <c r="F31" s="2">
        <f t="shared" si="1"/>
        <v>3416805.5</v>
      </c>
    </row>
    <row r="32" spans="3:6" x14ac:dyDescent="0.25">
      <c r="C32" s="3">
        <v>43799</v>
      </c>
      <c r="D32" s="2">
        <f t="shared" si="2"/>
        <v>2652980.555555555</v>
      </c>
      <c r="E32" s="2">
        <f t="shared" si="3"/>
        <v>953647.47222222248</v>
      </c>
      <c r="F32" s="2">
        <f t="shared" si="1"/>
        <v>3606628.0277777775</v>
      </c>
    </row>
    <row r="33" spans="3:6" x14ac:dyDescent="0.25">
      <c r="C33" s="3">
        <v>43830</v>
      </c>
      <c r="D33" s="2">
        <f t="shared" si="2"/>
        <v>2792611.1111111105</v>
      </c>
      <c r="E33" s="2">
        <f t="shared" si="3"/>
        <v>1003839.4444444447</v>
      </c>
      <c r="F33" s="2">
        <f t="shared" si="1"/>
        <v>3796450.555555555</v>
      </c>
    </row>
    <row r="34" spans="3:6" x14ac:dyDescent="0.25">
      <c r="C34" s="3">
        <v>43861</v>
      </c>
      <c r="D34" s="2">
        <f t="shared" si="2"/>
        <v>2932241.666666666</v>
      </c>
      <c r="E34" s="2">
        <f t="shared" si="3"/>
        <v>1054031.416666667</v>
      </c>
      <c r="F34" s="2">
        <f t="shared" si="1"/>
        <v>3986273.083333333</v>
      </c>
    </row>
    <row r="35" spans="3:6" x14ac:dyDescent="0.25">
      <c r="C35" s="3">
        <v>43890</v>
      </c>
      <c r="D35" s="2">
        <f t="shared" si="2"/>
        <v>3071872.2222222215</v>
      </c>
      <c r="E35" s="2">
        <f t="shared" si="3"/>
        <v>1104223.3888888892</v>
      </c>
      <c r="F35" s="2">
        <f t="shared" si="1"/>
        <v>4176095.611111111</v>
      </c>
    </row>
    <row r="36" spans="3:6" x14ac:dyDescent="0.25">
      <c r="C36" s="3">
        <v>43921</v>
      </c>
      <c r="D36" s="2">
        <f t="shared" si="2"/>
        <v>3211502.7777777771</v>
      </c>
      <c r="E36" s="2">
        <f t="shared" si="3"/>
        <v>1154415.3611111115</v>
      </c>
      <c r="F36" s="2">
        <f t="shared" si="1"/>
        <v>4365918.1388888881</v>
      </c>
    </row>
    <row r="37" spans="3:6" x14ac:dyDescent="0.25">
      <c r="C37" s="3">
        <v>43951</v>
      </c>
      <c r="D37" s="2">
        <f t="shared" si="2"/>
        <v>3351133.3333333326</v>
      </c>
      <c r="E37" s="2">
        <f t="shared" si="3"/>
        <v>1204607.3333333337</v>
      </c>
      <c r="F37" s="2">
        <f t="shared" si="1"/>
        <v>4555740.666666666</v>
      </c>
    </row>
    <row r="38" spans="3:6" x14ac:dyDescent="0.25">
      <c r="C38" s="3">
        <v>43982</v>
      </c>
      <c r="D38" s="2">
        <f t="shared" si="2"/>
        <v>3490763.8888888881</v>
      </c>
      <c r="E38" s="2">
        <f t="shared" si="3"/>
        <v>1254799.305555556</v>
      </c>
      <c r="F38" s="2">
        <f t="shared" si="1"/>
        <v>4745563.194444444</v>
      </c>
    </row>
    <row r="39" spans="3:6" x14ac:dyDescent="0.25">
      <c r="C39" s="3">
        <v>44012</v>
      </c>
      <c r="D39" s="2">
        <f t="shared" si="2"/>
        <v>3630394.4444444436</v>
      </c>
      <c r="E39" s="2">
        <f t="shared" si="3"/>
        <v>1304991.2777777782</v>
      </c>
      <c r="F39" s="2">
        <f t="shared" si="1"/>
        <v>4935385.722222222</v>
      </c>
    </row>
    <row r="40" spans="3:6" x14ac:dyDescent="0.25">
      <c r="C40" s="3">
        <v>44043</v>
      </c>
      <c r="D40" s="2">
        <f t="shared" si="2"/>
        <v>3770024.9999999991</v>
      </c>
      <c r="E40" s="2">
        <f t="shared" si="3"/>
        <v>1355183.2500000005</v>
      </c>
      <c r="F40" s="2">
        <f t="shared" si="1"/>
        <v>5125208.25</v>
      </c>
    </row>
    <row r="41" spans="3:6" x14ac:dyDescent="0.25">
      <c r="C41" s="3">
        <v>44074</v>
      </c>
      <c r="D41" s="2">
        <f t="shared" si="2"/>
        <v>3909655.5555555546</v>
      </c>
      <c r="E41" s="2">
        <f t="shared" si="3"/>
        <v>1405375.2222222227</v>
      </c>
      <c r="F41" s="2">
        <f t="shared" si="1"/>
        <v>5315030.7777777771</v>
      </c>
    </row>
    <row r="42" spans="3:6" x14ac:dyDescent="0.25">
      <c r="C42" s="3">
        <v>44104</v>
      </c>
      <c r="D42" s="2">
        <f t="shared" si="2"/>
        <v>4049286.1111111101</v>
      </c>
      <c r="E42" s="2">
        <f t="shared" si="3"/>
        <v>1455567.194444445</v>
      </c>
      <c r="F42" s="2">
        <f t="shared" si="1"/>
        <v>5504853.305555555</v>
      </c>
    </row>
    <row r="43" spans="3:6" x14ac:dyDescent="0.25">
      <c r="C43" s="3">
        <v>44135</v>
      </c>
      <c r="D43" s="2">
        <f t="shared" si="2"/>
        <v>4188916.6666666656</v>
      </c>
      <c r="E43" s="2">
        <f t="shared" si="3"/>
        <v>1505759.1666666672</v>
      </c>
      <c r="F43" s="2">
        <f t="shared" si="1"/>
        <v>5694675.833333333</v>
      </c>
    </row>
    <row r="44" spans="3:6" x14ac:dyDescent="0.25">
      <c r="C44" s="3">
        <v>44165</v>
      </c>
      <c r="D44" s="2">
        <f t="shared" si="2"/>
        <v>4328547.2222222211</v>
      </c>
      <c r="E44" s="2">
        <f t="shared" si="3"/>
        <v>1555951.1388888895</v>
      </c>
      <c r="F44" s="2">
        <f t="shared" si="1"/>
        <v>5884498.3611111101</v>
      </c>
    </row>
    <row r="45" spans="3:6" x14ac:dyDescent="0.25">
      <c r="C45" s="3">
        <v>44196</v>
      </c>
      <c r="D45" s="2">
        <f t="shared" si="2"/>
        <v>4468177.7777777771</v>
      </c>
      <c r="E45" s="2">
        <f t="shared" si="3"/>
        <v>1606143.1111111117</v>
      </c>
      <c r="F45" s="2">
        <f t="shared" si="1"/>
        <v>6074320.888888889</v>
      </c>
    </row>
    <row r="46" spans="3:6" x14ac:dyDescent="0.25">
      <c r="C46" s="3">
        <v>44227</v>
      </c>
      <c r="D46" s="2">
        <f t="shared" si="2"/>
        <v>4607808.333333333</v>
      </c>
      <c r="E46" s="2">
        <f t="shared" si="3"/>
        <v>1656335.083333334</v>
      </c>
      <c r="F46" s="2">
        <f t="shared" si="1"/>
        <v>6264143.416666667</v>
      </c>
    </row>
    <row r="47" spans="3:6" x14ac:dyDescent="0.25">
      <c r="C47" s="3">
        <v>44255</v>
      </c>
      <c r="D47" s="2">
        <f t="shared" si="2"/>
        <v>4747438.888888889</v>
      </c>
      <c r="E47" s="2">
        <f t="shared" si="3"/>
        <v>1706527.0555555562</v>
      </c>
      <c r="F47" s="2">
        <f t="shared" si="1"/>
        <v>6453965.944444445</v>
      </c>
    </row>
    <row r="48" spans="3:6" ht="15.75" thickBot="1" x14ac:dyDescent="0.3">
      <c r="C48" s="3">
        <v>44286</v>
      </c>
      <c r="D48" s="2">
        <f t="shared" si="2"/>
        <v>4887069.444444445</v>
      </c>
      <c r="E48" s="2">
        <f t="shared" si="3"/>
        <v>1756719.0277777785</v>
      </c>
      <c r="F48" s="2">
        <f t="shared" si="1"/>
        <v>6643788.4722222239</v>
      </c>
    </row>
    <row r="49" spans="3:6" ht="15.75" thickBot="1" x14ac:dyDescent="0.3">
      <c r="C49" s="4">
        <v>44316</v>
      </c>
      <c r="D49" s="5">
        <f t="shared" si="2"/>
        <v>5026700.0000000009</v>
      </c>
      <c r="E49" s="5">
        <f t="shared" si="3"/>
        <v>1806911.0000000007</v>
      </c>
      <c r="F49" s="5">
        <f t="shared" si="1"/>
        <v>6833611.0000000019</v>
      </c>
    </row>
    <row r="50" spans="3:6" x14ac:dyDescent="0.25">
      <c r="C50" s="3">
        <v>44347</v>
      </c>
      <c r="D50" s="8">
        <f>D49</f>
        <v>5026700.0000000009</v>
      </c>
      <c r="E50" s="8">
        <f>E49</f>
        <v>1806911.0000000007</v>
      </c>
      <c r="F50" s="8">
        <f t="shared" si="1"/>
        <v>6833611.0000000019</v>
      </c>
    </row>
    <row r="51" spans="3:6" x14ac:dyDescent="0.25">
      <c r="C51" s="3">
        <v>44377</v>
      </c>
      <c r="D51" s="8">
        <f t="shared" ref="D51:E57" si="4">D50</f>
        <v>5026700.0000000009</v>
      </c>
      <c r="E51" s="8">
        <f t="shared" si="4"/>
        <v>1806911.0000000007</v>
      </c>
      <c r="F51" s="8">
        <f t="shared" si="1"/>
        <v>6833611.0000000019</v>
      </c>
    </row>
    <row r="52" spans="3:6" x14ac:dyDescent="0.25">
      <c r="C52" s="3">
        <v>44408</v>
      </c>
      <c r="D52" s="8">
        <f t="shared" si="4"/>
        <v>5026700.0000000009</v>
      </c>
      <c r="E52" s="8">
        <f t="shared" si="4"/>
        <v>1806911.0000000007</v>
      </c>
      <c r="F52" s="8">
        <f t="shared" si="1"/>
        <v>6833611.0000000019</v>
      </c>
    </row>
    <row r="53" spans="3:6" x14ac:dyDescent="0.25">
      <c r="C53" s="3">
        <v>44439</v>
      </c>
      <c r="D53" s="8">
        <f t="shared" si="4"/>
        <v>5026700.0000000009</v>
      </c>
      <c r="E53" s="8">
        <f t="shared" si="4"/>
        <v>1806911.0000000007</v>
      </c>
      <c r="F53" s="8">
        <f t="shared" si="1"/>
        <v>6833611.0000000019</v>
      </c>
    </row>
    <row r="54" spans="3:6" x14ac:dyDescent="0.25">
      <c r="C54" s="3">
        <v>44469</v>
      </c>
      <c r="D54" s="8">
        <f t="shared" si="4"/>
        <v>5026700.0000000009</v>
      </c>
      <c r="E54" s="8">
        <f t="shared" si="4"/>
        <v>1806911.0000000007</v>
      </c>
      <c r="F54" s="8">
        <f t="shared" si="1"/>
        <v>6833611.0000000019</v>
      </c>
    </row>
    <row r="55" spans="3:6" x14ac:dyDescent="0.25">
      <c r="C55" s="3">
        <v>44500</v>
      </c>
      <c r="D55" s="8">
        <f t="shared" si="4"/>
        <v>5026700.0000000009</v>
      </c>
      <c r="E55" s="8">
        <f t="shared" si="4"/>
        <v>1806911.0000000007</v>
      </c>
      <c r="F55" s="8">
        <f t="shared" si="1"/>
        <v>6833611.0000000019</v>
      </c>
    </row>
    <row r="56" spans="3:6" x14ac:dyDescent="0.25">
      <c r="C56" s="3">
        <v>44530</v>
      </c>
      <c r="D56" s="8">
        <f t="shared" si="4"/>
        <v>5026700.0000000009</v>
      </c>
      <c r="E56" s="8">
        <f t="shared" si="4"/>
        <v>1806911.0000000007</v>
      </c>
      <c r="F56" s="8">
        <f t="shared" si="1"/>
        <v>6833611.0000000019</v>
      </c>
    </row>
    <row r="57" spans="3:6" x14ac:dyDescent="0.25">
      <c r="C57" s="3">
        <v>44561</v>
      </c>
      <c r="D57" s="8">
        <f t="shared" si="4"/>
        <v>5026700.0000000009</v>
      </c>
      <c r="E57" s="8">
        <f t="shared" si="4"/>
        <v>1806911.0000000007</v>
      </c>
      <c r="F57" s="8">
        <f t="shared" si="1"/>
        <v>6833611.0000000019</v>
      </c>
    </row>
    <row r="59" spans="3:6" x14ac:dyDescent="0.25">
      <c r="C59" t="s">
        <v>8</v>
      </c>
      <c r="D59" s="2">
        <f>(((D14+D26)/2)+(D15+D16+D17+D18+D19+D20+D21+D22+D23+D24+D25))/12</f>
        <v>977413.88888888864</v>
      </c>
      <c r="E59" s="2">
        <f>(((E14+E26)/2)+(E15+E16+E17+E18+E19+E20+E21+E22+E23+E24+E25))/12</f>
        <v>351343.80555555556</v>
      </c>
    </row>
    <row r="60" spans="3:6" x14ac:dyDescent="0.25">
      <c r="C60" t="s">
        <v>9</v>
      </c>
      <c r="D60" s="2">
        <f>(((D26+D38)/2)+(D27+D28+D29+D30+D31+D32+D33+D34+D35+D36+D37))/12</f>
        <v>2652980.5555555546</v>
      </c>
      <c r="E60" s="2">
        <f>(((E26+E38)/2)+(E27+E28+E29+E30+E31+E32+E33+E34+E35+E36+E37))/12</f>
        <v>953647.47222222248</v>
      </c>
    </row>
    <row r="61" spans="3:6" x14ac:dyDescent="0.25">
      <c r="C61" t="s">
        <v>10</v>
      </c>
      <c r="D61" s="2">
        <f>(((D38+D50)/2)+(D39+D40+D41+D42+D43+D44+D45+D46+D47+D48+D49))/12</f>
        <v>4322729.2824074067</v>
      </c>
      <c r="E61" s="2">
        <f>(((E38+E50)/2)+(E39+E40+E41+E42+E43+E44+E45+E46+E47+E48+E49))/12</f>
        <v>1553859.8067129636</v>
      </c>
    </row>
    <row r="62" spans="3:6" x14ac:dyDescent="0.25">
      <c r="D62" s="2"/>
      <c r="E62" s="2"/>
    </row>
    <row r="63" spans="3:6" x14ac:dyDescent="0.25">
      <c r="D63" s="2"/>
      <c r="E63" s="2"/>
    </row>
  </sheetData>
  <pageMargins left="0.7" right="0.7" top="0.75" bottom="0.75" header="0.3" footer="0.3"/>
  <pageSetup scale="77" orientation="portrait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E2DB80-A07D-47B4-A9B0-275F940BB3B6}"/>
</file>

<file path=customXml/itemProps2.xml><?xml version="1.0" encoding="utf-8"?>
<ds:datastoreItem xmlns:ds="http://schemas.openxmlformats.org/officeDocument/2006/customXml" ds:itemID="{79006CA2-3A74-4951-B901-ED18C3BD5464}"/>
</file>

<file path=customXml/itemProps3.xml><?xml version="1.0" encoding="utf-8"?>
<ds:datastoreItem xmlns:ds="http://schemas.openxmlformats.org/officeDocument/2006/customXml" ds:itemID="{0513254D-11B3-454A-B105-701D9B37D095}"/>
</file>

<file path=customXml/itemProps4.xml><?xml version="1.0" encoding="utf-8"?>
<ds:datastoreItem xmlns:ds="http://schemas.openxmlformats.org/officeDocument/2006/customXml" ds:itemID="{831E259B-8DF4-4D39-BFE4-6B45D6C99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Non-Plant (WA 1YR)</vt:lpstr>
      <vt:lpstr>Non-Plant (WA 3YR) -not used</vt:lpstr>
      <vt:lpstr>'Non-Plant (WA 1YR)'!Print_Area</vt:lpstr>
      <vt:lpstr>'Non-Plant (WA 3YR) -not used'!Print_Area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Liz Andrews</cp:lastModifiedBy>
  <dcterms:created xsi:type="dcterms:W3CDTF">2018-02-26T20:05:14Z</dcterms:created>
  <dcterms:modified xsi:type="dcterms:W3CDTF">2018-02-26T20:05:39Z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