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ResourcePlanning\2021 IRP\01. IRP Book\H - Electric Analysis Inputs and Results\App H Files\Final All Files\"/>
    </mc:Choice>
  </mc:AlternateContent>
  <bookViews>
    <workbookView xWindow="0" yWindow="0" windowWidth="14370" windowHeight="5970"/>
  </bookViews>
  <sheets>
    <sheet name="Read_Me" sheetId="5" r:id="rId1"/>
    <sheet name="Electric Demand" sheetId="2" r:id="rId2"/>
    <sheet name="Electric Peak" sheetId="1" r:id="rId3"/>
    <sheet name="Gas Demand" sheetId="3" r:id="rId4"/>
    <sheet name="Gas Peak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G3" i="2"/>
  <c r="G10" i="2" l="1"/>
  <c r="G4" i="2"/>
  <c r="G5" i="2"/>
  <c r="G6" i="2"/>
  <c r="G7" i="2"/>
  <c r="G8" i="2"/>
  <c r="G9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3" i="4"/>
  <c r="E8" i="3" l="1"/>
  <c r="E4" i="3"/>
  <c r="E11" i="3"/>
  <c r="E7" i="3"/>
  <c r="E16" i="3"/>
  <c r="E19" i="3"/>
  <c r="E22" i="3"/>
  <c r="E6" i="3"/>
  <c r="E20" i="3"/>
  <c r="E12" i="3"/>
  <c r="E15" i="3"/>
  <c r="E18" i="3"/>
  <c r="E14" i="3"/>
  <c r="E10" i="3"/>
  <c r="E21" i="3"/>
  <c r="E17" i="3"/>
  <c r="E13" i="3"/>
  <c r="E9" i="3"/>
  <c r="E5" i="3"/>
</calcChain>
</file>

<file path=xl/sharedStrings.xml><?xml version="1.0" encoding="utf-8"?>
<sst xmlns="http://schemas.openxmlformats.org/spreadsheetml/2006/main" count="50" uniqueCount="39">
  <si>
    <t>Puget Sound Energy 2021 IRP Electric Demand Forecast</t>
  </si>
  <si>
    <t>Puget Sound Energy 2021 IRP Gas Demand Forecast</t>
  </si>
  <si>
    <t>Puget Sound Energy 2021 IRP December Gas Peak Forecast</t>
  </si>
  <si>
    <t>Base Demand Forecast before DSR (MDth)</t>
  </si>
  <si>
    <t>2021 IRP Conservation, Codes and Standards, and Distribution Efficiency (MW)</t>
  </si>
  <si>
    <t>Base Demand Forecast before DSR (aMW)               (b)+(c)</t>
  </si>
  <si>
    <t>Base Demand Forecast before DSR (MW)               (b)+(c)</t>
  </si>
  <si>
    <t>Puget Sound Energy 2021 IRP December Electric Peak Forecast</t>
  </si>
  <si>
    <t>Base Demand Forecast after DSR (MDth)   (b)-(c)-(d)</t>
  </si>
  <si>
    <t>2021 IRP Conservation and Codes and Standards (MDth)</t>
  </si>
  <si>
    <t>2021 IRP Conservation, Codes and Standards, and Distribution Efficiency (aMW)</t>
  </si>
  <si>
    <t>This table has been update to reflect this.</t>
  </si>
  <si>
    <t>Base Demand Forecast after DSR (MW)         (d)-(e)-(f)</t>
  </si>
  <si>
    <t>*An additional 5 percent of Conservation and Distribution Efficiency is  applied to account for the 2013 general rate case Global Settlement. This 5 percent does not apply to Codes and Standards.</t>
  </si>
  <si>
    <t>Base Demand Forecast after DSR (aMW)                  (d)-(e)-(f)</t>
  </si>
  <si>
    <t>*An additional 5 percent of Conservation is  applied to account for the 2017 general rate case. This 5 percent does not apply to Codes and Standards.</t>
  </si>
  <si>
    <t>5 percent additional Conservation* (MDth)</t>
  </si>
  <si>
    <t>5 percent additional Conservation* (MW)</t>
  </si>
  <si>
    <t>5 percent additional Conservation* (aMW)</t>
  </si>
  <si>
    <t>A column for Demand Response was included in the previous table.</t>
  </si>
  <si>
    <t xml:space="preserve">Demand Response is not considered a demand side resourse, it is considered a supply side resource, </t>
  </si>
  <si>
    <t>therefore it was not subtracted off demand as a demand side resource.</t>
  </si>
  <si>
    <t>Base Forecast without EVs (MW)</t>
  </si>
  <si>
    <t>EVs (MW)</t>
  </si>
  <si>
    <t>Base Forecast without EVs (aMW)</t>
  </si>
  <si>
    <t>EVs (aMW)</t>
  </si>
  <si>
    <t>DSR = Demand Side Resources</t>
  </si>
  <si>
    <t>Demand Forecast</t>
  </si>
  <si>
    <t>This workbook contains the annual demand forecast data for the Electric and Gas systems.</t>
  </si>
  <si>
    <t>Electric Demand</t>
  </si>
  <si>
    <t>Electric Peak</t>
  </si>
  <si>
    <t>Gas Demand</t>
  </si>
  <si>
    <t>Gas Peak</t>
  </si>
  <si>
    <t>The annual base electric demand for the PSE service territory in aMW.</t>
  </si>
  <si>
    <t>The calculation includes base demand, EV demand, and savings from conservation.</t>
  </si>
  <si>
    <t>The annual peak electric demand for the PSE service territory in MW.</t>
  </si>
  <si>
    <t>The annual base gas demand for the PSE service territory in MDth.</t>
  </si>
  <si>
    <t>The calculation includes base demand and savings from conservation.</t>
  </si>
  <si>
    <t>The annual peak gas demand for the PSE service territory in MDth.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</si>
</sst>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4" xfId="0" applyFill="1" applyBorder="1"/>
    <xf numFmtId="164" fontId="0" fillId="2" borderId="1" xfId="0" applyNumberFormat="1" applyFill="1" applyBorder="1"/>
    <xf numFmtId="164" fontId="0" fillId="2" borderId="1" xfId="1" applyNumberFormat="1" applyFont="1" applyFill="1" applyBorder="1"/>
    <xf numFmtId="164" fontId="0" fillId="2" borderId="2" xfId="1" applyNumberFormat="1" applyFont="1" applyFill="1" applyBorder="1"/>
    <xf numFmtId="0" fontId="0" fillId="2" borderId="5" xfId="0" applyFill="1" applyBorder="1"/>
    <xf numFmtId="164" fontId="0" fillId="2" borderId="6" xfId="0" applyNumberFormat="1" applyFill="1" applyBorder="1"/>
    <xf numFmtId="164" fontId="0" fillId="2" borderId="6" xfId="1" applyNumberFormat="1" applyFont="1" applyFill="1" applyBorder="1"/>
    <xf numFmtId="164" fontId="0" fillId="2" borderId="7" xfId="1" applyNumberFormat="1" applyFont="1" applyFill="1" applyBorder="1"/>
    <xf numFmtId="0" fontId="0" fillId="2" borderId="8" xfId="0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0" fillId="2" borderId="10" xfId="0" applyFill="1" applyBorder="1" applyAlignment="1">
      <alignment horizontal="centerContinuous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Continuous"/>
    </xf>
    <xf numFmtId="0" fontId="0" fillId="0" borderId="0" xfId="0" applyFill="1" applyBorder="1"/>
    <xf numFmtId="164" fontId="0" fillId="0" borderId="0" xfId="1" applyNumberFormat="1" applyFont="1" applyFill="1" applyBorder="1"/>
    <xf numFmtId="0" fontId="0" fillId="0" borderId="0" xfId="0" applyFill="1"/>
    <xf numFmtId="164" fontId="0" fillId="2" borderId="1" xfId="0" applyNumberFormat="1" applyFill="1" applyBorder="1" applyAlignment="1">
      <alignment horizontal="left" wrapText="1"/>
    </xf>
    <xf numFmtId="164" fontId="0" fillId="2" borderId="6" xfId="0" applyNumberFormat="1" applyFill="1" applyBorder="1" applyAlignment="1">
      <alignment horizontal="left" wrapText="1"/>
    </xf>
    <xf numFmtId="164" fontId="0" fillId="2" borderId="11" xfId="0" applyNumberFormat="1" applyFill="1" applyBorder="1"/>
    <xf numFmtId="165" fontId="0" fillId="2" borderId="12" xfId="1" applyNumberFormat="1" applyFont="1" applyFill="1" applyBorder="1" applyAlignment="1">
      <alignment horizontal="left" wrapText="1"/>
    </xf>
    <xf numFmtId="165" fontId="0" fillId="2" borderId="15" xfId="1" applyNumberFormat="1" applyFont="1" applyFill="1" applyBorder="1" applyAlignment="1">
      <alignment horizontal="left" wrapText="1"/>
    </xf>
    <xf numFmtId="164" fontId="0" fillId="2" borderId="14" xfId="0" applyNumberFormat="1" applyFill="1" applyBorder="1"/>
    <xf numFmtId="164" fontId="0" fillId="2" borderId="1" xfId="1" applyNumberFormat="1" applyFont="1" applyFill="1" applyBorder="1" applyAlignment="1">
      <alignment horizontal="left" wrapText="1"/>
    </xf>
    <xf numFmtId="0" fontId="0" fillId="2" borderId="8" xfId="0" applyFill="1" applyBorder="1" applyAlignment="1">
      <alignment horizontal="centerContinuous" vertical="distributed"/>
    </xf>
    <xf numFmtId="0" fontId="0" fillId="2" borderId="9" xfId="0" applyFill="1" applyBorder="1" applyAlignment="1">
      <alignment horizontal="centerContinuous" vertical="distributed"/>
    </xf>
    <xf numFmtId="0" fontId="0" fillId="2" borderId="10" xfId="0" applyFill="1" applyBorder="1" applyAlignment="1">
      <alignment horizontal="centerContinuous" vertical="distributed"/>
    </xf>
    <xf numFmtId="164" fontId="0" fillId="2" borderId="6" xfId="1" applyNumberFormat="1" applyFont="1" applyFill="1" applyBorder="1" applyAlignment="1">
      <alignment horizontal="left" wrapText="1"/>
    </xf>
    <xf numFmtId="164" fontId="0" fillId="2" borderId="3" xfId="1" applyNumberFormat="1" applyFont="1" applyFill="1" applyBorder="1" applyAlignment="1">
      <alignment wrapText="1"/>
    </xf>
    <xf numFmtId="164" fontId="0" fillId="2" borderId="12" xfId="1" applyNumberFormat="1" applyFont="1" applyFill="1" applyBorder="1" applyAlignment="1">
      <alignment horizontal="left" wrapText="1"/>
    </xf>
    <xf numFmtId="164" fontId="0" fillId="2" borderId="6" xfId="1" applyNumberFormat="1" applyFont="1" applyFill="1" applyBorder="1" applyAlignment="1">
      <alignment wrapText="1"/>
    </xf>
    <xf numFmtId="164" fontId="0" fillId="2" borderId="15" xfId="1" applyNumberFormat="1" applyFont="1" applyFill="1" applyBorder="1" applyAlignment="1">
      <alignment horizontal="left" wrapText="1"/>
    </xf>
    <xf numFmtId="164" fontId="0" fillId="2" borderId="11" xfId="1" applyNumberFormat="1" applyFont="1" applyFill="1" applyBorder="1"/>
    <xf numFmtId="164" fontId="0" fillId="2" borderId="14" xfId="1" applyNumberFormat="1" applyFont="1" applyFill="1" applyBorder="1"/>
    <xf numFmtId="164" fontId="0" fillId="0" borderId="0" xfId="0" applyNumberFormat="1"/>
    <xf numFmtId="164" fontId="0" fillId="0" borderId="1" xfId="1" applyNumberFormat="1" applyFont="1" applyFill="1" applyBorder="1" applyAlignment="1">
      <alignment wrapText="1"/>
    </xf>
    <xf numFmtId="164" fontId="0" fillId="0" borderId="6" xfId="1" applyNumberFormat="1" applyFont="1" applyFill="1" applyBorder="1" applyAlignment="1">
      <alignment wrapText="1"/>
    </xf>
    <xf numFmtId="166" fontId="0" fillId="0" borderId="0" xfId="0" applyNumberFormat="1"/>
    <xf numFmtId="164" fontId="0" fillId="0" borderId="3" xfId="1" applyNumberFormat="1" applyFont="1" applyFill="1" applyBorder="1" applyAlignment="1">
      <alignment wrapText="1"/>
    </xf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/>
  </sheetViews>
  <sheetFormatPr defaultRowHeight="15" x14ac:dyDescent="0.25"/>
  <cols>
    <col min="1" max="16384" width="9.140625" style="41"/>
  </cols>
  <sheetData>
    <row r="1" spans="1:4" x14ac:dyDescent="0.25">
      <c r="A1" s="42" t="s">
        <v>27</v>
      </c>
    </row>
    <row r="3" spans="1:4" x14ac:dyDescent="0.25">
      <c r="B3" s="41" t="s">
        <v>28</v>
      </c>
    </row>
    <row r="5" spans="1:4" x14ac:dyDescent="0.25">
      <c r="B5" s="43" t="s">
        <v>29</v>
      </c>
      <c r="C5" s="43"/>
      <c r="D5" s="43"/>
    </row>
    <row r="7" spans="1:4" x14ac:dyDescent="0.25">
      <c r="C7" s="41" t="s">
        <v>33</v>
      </c>
    </row>
    <row r="8" spans="1:4" x14ac:dyDescent="0.25">
      <c r="C8" s="41" t="s">
        <v>34</v>
      </c>
    </row>
    <row r="10" spans="1:4" x14ac:dyDescent="0.25">
      <c r="B10" s="44" t="s">
        <v>30</v>
      </c>
      <c r="C10" s="44"/>
      <c r="D10" s="44"/>
    </row>
    <row r="12" spans="1:4" x14ac:dyDescent="0.25">
      <c r="C12" s="41" t="s">
        <v>35</v>
      </c>
    </row>
    <row r="13" spans="1:4" x14ac:dyDescent="0.25">
      <c r="C13" s="41" t="s">
        <v>34</v>
      </c>
    </row>
    <row r="15" spans="1:4" x14ac:dyDescent="0.25">
      <c r="B15" s="45" t="s">
        <v>31</v>
      </c>
      <c r="C15" s="45"/>
      <c r="D15" s="45"/>
    </row>
    <row r="17" spans="2:4" x14ac:dyDescent="0.25">
      <c r="C17" s="41" t="s">
        <v>36</v>
      </c>
    </row>
    <row r="18" spans="2:4" x14ac:dyDescent="0.25">
      <c r="C18" s="41" t="s">
        <v>37</v>
      </c>
    </row>
    <row r="20" spans="2:4" x14ac:dyDescent="0.25">
      <c r="B20" s="46" t="s">
        <v>32</v>
      </c>
      <c r="C20" s="46"/>
      <c r="D20" s="46"/>
    </row>
    <row r="22" spans="2:4" x14ac:dyDescent="0.25">
      <c r="C22" s="41" t="s">
        <v>38</v>
      </c>
    </row>
    <row r="23" spans="2:4" x14ac:dyDescent="0.25">
      <c r="C23" s="41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8"/>
  <sheetViews>
    <sheetView workbookViewId="0">
      <selection activeCell="G4" sqref="G4"/>
    </sheetView>
  </sheetViews>
  <sheetFormatPr defaultRowHeight="15" x14ac:dyDescent="0.25"/>
  <cols>
    <col min="2" max="2" width="13.5703125" customWidth="1"/>
    <col min="3" max="3" width="8.28515625" customWidth="1"/>
    <col min="4" max="4" width="15.85546875" customWidth="1"/>
    <col min="5" max="5" width="20.42578125" customWidth="1"/>
    <col min="6" max="6" width="15.7109375" customWidth="1"/>
    <col min="7" max="7" width="14" customWidth="1"/>
  </cols>
  <sheetData>
    <row r="1" spans="1:8" x14ac:dyDescent="0.25">
      <c r="A1" s="26" t="s">
        <v>0</v>
      </c>
      <c r="B1" s="27"/>
      <c r="C1" s="27"/>
      <c r="D1" s="27"/>
      <c r="E1" s="27"/>
      <c r="F1" s="27"/>
      <c r="G1" s="28"/>
    </row>
    <row r="2" spans="1:8" ht="75" customHeight="1" x14ac:dyDescent="0.25">
      <c r="A2" s="1"/>
      <c r="B2" s="12" t="s">
        <v>24</v>
      </c>
      <c r="C2" s="12" t="s">
        <v>25</v>
      </c>
      <c r="D2" s="12" t="s">
        <v>5</v>
      </c>
      <c r="E2" s="12" t="s">
        <v>10</v>
      </c>
      <c r="F2" s="12" t="s">
        <v>18</v>
      </c>
      <c r="G2" s="14" t="s">
        <v>14</v>
      </c>
    </row>
    <row r="3" spans="1:8" ht="15" customHeight="1" x14ac:dyDescent="0.25">
      <c r="A3" s="1">
        <v>2022</v>
      </c>
      <c r="B3" s="2">
        <v>2490.0625570776256</v>
      </c>
      <c r="C3" s="3">
        <v>10.424429223744482</v>
      </c>
      <c r="D3" s="3">
        <v>2500.4869863013701</v>
      </c>
      <c r="E3" s="37">
        <v>32.20782841161153</v>
      </c>
      <c r="F3" s="25">
        <v>0.51847390623953127</v>
      </c>
      <c r="G3" s="21">
        <f>D3-E3-F3</f>
        <v>2467.7606839835189</v>
      </c>
      <c r="H3" s="36"/>
    </row>
    <row r="4" spans="1:8" x14ac:dyDescent="0.25">
      <c r="A4" s="1">
        <v>2023</v>
      </c>
      <c r="B4" s="2">
        <v>2514.2068493150687</v>
      </c>
      <c r="C4" s="3">
        <v>15.01015981735145</v>
      </c>
      <c r="D4" s="3">
        <v>2529.2170091324201</v>
      </c>
      <c r="E4" s="37">
        <v>66.451526480895609</v>
      </c>
      <c r="F4" s="25">
        <v>1.6682436415411055</v>
      </c>
      <c r="G4" s="21">
        <f t="shared" ref="G4:G26" si="0">D4-E4-F4</f>
        <v>2461.0972390099832</v>
      </c>
      <c r="H4" s="36"/>
    </row>
    <row r="5" spans="1:8" x14ac:dyDescent="0.25">
      <c r="A5" s="1">
        <v>2024</v>
      </c>
      <c r="B5" s="2">
        <v>2541.6443533697634</v>
      </c>
      <c r="C5" s="3">
        <v>20.058857012750195</v>
      </c>
      <c r="D5" s="3">
        <v>2561.7032103825136</v>
      </c>
      <c r="E5" s="37">
        <v>103.12426434813003</v>
      </c>
      <c r="F5" s="25">
        <v>2.91966529467431</v>
      </c>
      <c r="G5" s="21">
        <f t="shared" si="0"/>
        <v>2455.6592807397092</v>
      </c>
      <c r="H5" s="36"/>
    </row>
    <row r="6" spans="1:8" x14ac:dyDescent="0.25">
      <c r="A6" s="1">
        <v>2025</v>
      </c>
      <c r="B6" s="2">
        <v>2565.774086757991</v>
      </c>
      <c r="C6" s="3">
        <v>25.93801369863013</v>
      </c>
      <c r="D6" s="3">
        <v>2591.7121004566211</v>
      </c>
      <c r="E6" s="37">
        <v>138.73815085007053</v>
      </c>
      <c r="F6" s="25">
        <v>4.2709207883088087</v>
      </c>
      <c r="G6" s="21">
        <f t="shared" si="0"/>
        <v>2448.7030288182414</v>
      </c>
      <c r="H6" s="36"/>
    </row>
    <row r="7" spans="1:8" x14ac:dyDescent="0.25">
      <c r="A7" s="1">
        <v>2026</v>
      </c>
      <c r="B7" s="2">
        <v>2585.5989726027397</v>
      </c>
      <c r="C7" s="3">
        <v>32.444520547945103</v>
      </c>
      <c r="D7" s="3">
        <v>2618.0434931506848</v>
      </c>
      <c r="E7" s="37">
        <v>174.83777342488665</v>
      </c>
      <c r="F7" s="25">
        <v>5.7151507871065723</v>
      </c>
      <c r="G7" s="21">
        <f t="shared" si="0"/>
        <v>2437.4905689386915</v>
      </c>
      <c r="H7" s="36"/>
    </row>
    <row r="8" spans="1:8" x14ac:dyDescent="0.25">
      <c r="A8" s="1">
        <v>2027</v>
      </c>
      <c r="B8" s="2">
        <v>2607.4426940639269</v>
      </c>
      <c r="C8" s="3">
        <v>39.595091324200894</v>
      </c>
      <c r="D8" s="3">
        <v>2647.0377853881278</v>
      </c>
      <c r="E8" s="37">
        <v>212.21696756226802</v>
      </c>
      <c r="F8" s="25">
        <v>7.2392728331058924</v>
      </c>
      <c r="G8" s="21">
        <f t="shared" si="0"/>
        <v>2427.5815449927536</v>
      </c>
      <c r="H8" s="36"/>
    </row>
    <row r="9" spans="1:8" x14ac:dyDescent="0.25">
      <c r="A9" s="1">
        <v>2028</v>
      </c>
      <c r="B9" s="2">
        <v>2629.8986794171219</v>
      </c>
      <c r="C9" s="3">
        <v>47.170878870674187</v>
      </c>
      <c r="D9" s="3">
        <v>2677.0695582877961</v>
      </c>
      <c r="E9" s="37">
        <v>250.80713098781109</v>
      </c>
      <c r="F9" s="25">
        <v>8.8494124321320982</v>
      </c>
      <c r="G9" s="21">
        <f t="shared" si="0"/>
        <v>2417.4130148678532</v>
      </c>
      <c r="H9" s="36"/>
    </row>
    <row r="10" spans="1:8" x14ac:dyDescent="0.25">
      <c r="A10" s="1">
        <v>2029</v>
      </c>
      <c r="B10" s="2">
        <v>2649.7878995433789</v>
      </c>
      <c r="C10" s="3">
        <v>55.424315068493343</v>
      </c>
      <c r="D10" s="3">
        <v>2705.2122146118722</v>
      </c>
      <c r="E10" s="37">
        <v>290.17959028040036</v>
      </c>
      <c r="F10" s="25">
        <v>10.500358344032641</v>
      </c>
      <c r="G10" s="21">
        <f t="shared" si="0"/>
        <v>2404.5322659874396</v>
      </c>
      <c r="H10" s="36"/>
    </row>
    <row r="11" spans="1:8" x14ac:dyDescent="0.25">
      <c r="A11" s="1">
        <v>2030</v>
      </c>
      <c r="B11" s="2">
        <v>2675.8896118721459</v>
      </c>
      <c r="C11" s="3">
        <v>64.311301369863031</v>
      </c>
      <c r="D11" s="3">
        <v>2740.2009132420089</v>
      </c>
      <c r="E11" s="37">
        <v>330.72334706964853</v>
      </c>
      <c r="F11" s="25">
        <v>12.206689168971423</v>
      </c>
      <c r="G11" s="21">
        <f t="shared" si="0"/>
        <v>2397.2708770033892</v>
      </c>
      <c r="H11" s="36"/>
    </row>
    <row r="12" spans="1:8" x14ac:dyDescent="0.25">
      <c r="A12" s="1">
        <v>2031</v>
      </c>
      <c r="B12" s="2">
        <v>2707.901598173516</v>
      </c>
      <c r="C12" s="3">
        <v>73.767123287670984</v>
      </c>
      <c r="D12" s="3">
        <v>2781.668721461187</v>
      </c>
      <c r="E12" s="37">
        <v>373.35763029966006</v>
      </c>
      <c r="F12" s="25">
        <v>13.994841668376166</v>
      </c>
      <c r="G12" s="21">
        <f t="shared" si="0"/>
        <v>2394.3162494931507</v>
      </c>
      <c r="H12" s="36"/>
    </row>
    <row r="13" spans="1:8" x14ac:dyDescent="0.25">
      <c r="A13" s="1">
        <v>2032</v>
      </c>
      <c r="B13" s="2">
        <v>2728.8490437158471</v>
      </c>
      <c r="C13" s="3">
        <v>83.231102003642718</v>
      </c>
      <c r="D13" s="3">
        <v>2812.0801457194898</v>
      </c>
      <c r="E13" s="37">
        <v>407.46015482353573</v>
      </c>
      <c r="F13" s="25">
        <v>15.428071071602004</v>
      </c>
      <c r="G13" s="21">
        <f t="shared" si="0"/>
        <v>2389.1919198243522</v>
      </c>
      <c r="H13" s="36"/>
    </row>
    <row r="14" spans="1:8" x14ac:dyDescent="0.25">
      <c r="A14" s="1">
        <v>2033</v>
      </c>
      <c r="B14" s="2">
        <v>2743.0652968036529</v>
      </c>
      <c r="C14" s="3">
        <v>93.381735159817254</v>
      </c>
      <c r="D14" s="3">
        <v>2836.4470319634702</v>
      </c>
      <c r="E14" s="37">
        <v>432.7085411188072</v>
      </c>
      <c r="F14" s="25">
        <v>16.420753205309367</v>
      </c>
      <c r="G14" s="21">
        <f t="shared" si="0"/>
        <v>2387.3177376393537</v>
      </c>
      <c r="H14" s="36"/>
    </row>
    <row r="15" spans="1:8" x14ac:dyDescent="0.25">
      <c r="A15" s="1">
        <v>2034</v>
      </c>
      <c r="B15" s="2">
        <v>2770.889726027397</v>
      </c>
      <c r="C15" s="3">
        <v>103.64246575342486</v>
      </c>
      <c r="D15" s="3">
        <v>2874.5321917808219</v>
      </c>
      <c r="E15" s="37">
        <v>459.53363306722969</v>
      </c>
      <c r="F15" s="25">
        <v>17.454860971128394</v>
      </c>
      <c r="G15" s="21">
        <f t="shared" si="0"/>
        <v>2397.5436977424638</v>
      </c>
      <c r="H15" s="36"/>
    </row>
    <row r="16" spans="1:8" x14ac:dyDescent="0.25">
      <c r="A16" s="1">
        <v>2035</v>
      </c>
      <c r="B16" s="2">
        <v>2806.3300228310504</v>
      </c>
      <c r="C16" s="3">
        <v>114.21095890410925</v>
      </c>
      <c r="D16" s="3">
        <v>2920.5409817351597</v>
      </c>
      <c r="E16" s="37">
        <v>487.15760828215753</v>
      </c>
      <c r="F16" s="25">
        <v>18.495250068658855</v>
      </c>
      <c r="G16" s="21">
        <f t="shared" si="0"/>
        <v>2414.8881233843431</v>
      </c>
      <c r="H16" s="36"/>
    </row>
    <row r="17" spans="1:8" x14ac:dyDescent="0.25">
      <c r="A17" s="1">
        <v>2036</v>
      </c>
      <c r="B17" s="2">
        <v>2833.2030965391623</v>
      </c>
      <c r="C17" s="3">
        <v>124.78711293260449</v>
      </c>
      <c r="D17" s="3">
        <v>2957.9902094717668</v>
      </c>
      <c r="E17" s="37">
        <v>512.50506380985371</v>
      </c>
      <c r="F17" s="25">
        <v>19.485531386142039</v>
      </c>
      <c r="G17" s="21">
        <f t="shared" si="0"/>
        <v>2425.9996142757709</v>
      </c>
      <c r="H17" s="36"/>
    </row>
    <row r="18" spans="1:8" x14ac:dyDescent="0.25">
      <c r="A18" s="1">
        <v>2037</v>
      </c>
      <c r="B18" s="2">
        <v>2859.5256849315069</v>
      </c>
      <c r="C18" s="3">
        <v>136.43344748858453</v>
      </c>
      <c r="D18" s="3">
        <v>2995.9591324200915</v>
      </c>
      <c r="E18" s="37">
        <v>537.61760960746005</v>
      </c>
      <c r="F18" s="25">
        <v>20.438472238697258</v>
      </c>
      <c r="G18" s="21">
        <f t="shared" si="0"/>
        <v>2437.9030505739343</v>
      </c>
      <c r="H18" s="36"/>
    </row>
    <row r="19" spans="1:8" x14ac:dyDescent="0.25">
      <c r="A19" s="1">
        <v>2038</v>
      </c>
      <c r="B19" s="2">
        <v>2886.2878995433789</v>
      </c>
      <c r="C19" s="3">
        <v>148.14098173516004</v>
      </c>
      <c r="D19" s="3">
        <v>3034.4288812785389</v>
      </c>
      <c r="E19" s="37">
        <v>560.65762919983922</v>
      </c>
      <c r="F19" s="25">
        <v>21.305425463077555</v>
      </c>
      <c r="G19" s="21">
        <f t="shared" si="0"/>
        <v>2452.4658266156225</v>
      </c>
      <c r="H19" s="36"/>
    </row>
    <row r="20" spans="1:8" x14ac:dyDescent="0.25">
      <c r="A20" s="1">
        <v>2039</v>
      </c>
      <c r="B20" s="2">
        <v>2915.5053652968036</v>
      </c>
      <c r="C20" s="3">
        <v>160.23378995433814</v>
      </c>
      <c r="D20" s="3">
        <v>3075.7391552511417</v>
      </c>
      <c r="E20" s="37">
        <v>582.8348370353192</v>
      </c>
      <c r="F20" s="25">
        <v>22.118169871932366</v>
      </c>
      <c r="G20" s="21">
        <f t="shared" si="0"/>
        <v>2470.7861483438901</v>
      </c>
      <c r="H20" s="36"/>
    </row>
    <row r="21" spans="1:8" x14ac:dyDescent="0.25">
      <c r="A21" s="1">
        <v>2040</v>
      </c>
      <c r="B21" s="2">
        <v>2938.3736338797812</v>
      </c>
      <c r="C21" s="3">
        <v>171.48132969034623</v>
      </c>
      <c r="D21" s="3">
        <v>3109.8549635701274</v>
      </c>
      <c r="E21" s="37">
        <v>603.57913980990645</v>
      </c>
      <c r="F21" s="25">
        <v>22.895167915512427</v>
      </c>
      <c r="G21" s="21">
        <f t="shared" si="0"/>
        <v>2483.3806558447086</v>
      </c>
      <c r="H21" s="36"/>
    </row>
    <row r="22" spans="1:8" x14ac:dyDescent="0.25">
      <c r="A22" s="1">
        <v>2041</v>
      </c>
      <c r="B22" s="2">
        <v>2969.8487442922374</v>
      </c>
      <c r="C22" s="3">
        <v>186.54098173515968</v>
      </c>
      <c r="D22" s="3">
        <v>3156.389726027397</v>
      </c>
      <c r="E22" s="37">
        <v>622.66612056546296</v>
      </c>
      <c r="F22" s="25">
        <v>23.538683305435804</v>
      </c>
      <c r="G22" s="21">
        <f t="shared" si="0"/>
        <v>2510.1849221564985</v>
      </c>
      <c r="H22" s="36"/>
    </row>
    <row r="23" spans="1:8" x14ac:dyDescent="0.25">
      <c r="A23" s="1">
        <v>2042</v>
      </c>
      <c r="B23" s="2">
        <v>2996.6331050228309</v>
      </c>
      <c r="C23" s="3">
        <v>200.1295662100456</v>
      </c>
      <c r="D23" s="3">
        <v>3196.7626712328765</v>
      </c>
      <c r="E23" s="37">
        <v>639.56996011620345</v>
      </c>
      <c r="F23" s="25">
        <v>24.10212166558766</v>
      </c>
      <c r="G23" s="21">
        <f t="shared" si="0"/>
        <v>2533.0905894510856</v>
      </c>
      <c r="H23" s="36"/>
    </row>
    <row r="24" spans="1:8" x14ac:dyDescent="0.25">
      <c r="A24" s="1">
        <v>2043</v>
      </c>
      <c r="B24" s="2">
        <v>3023.1584474885844</v>
      </c>
      <c r="C24" s="3">
        <v>213.75730593607295</v>
      </c>
      <c r="D24" s="3">
        <v>3236.9157534246574</v>
      </c>
      <c r="E24" s="37">
        <v>655.69582765585164</v>
      </c>
      <c r="F24" s="25">
        <v>24.628138771727826</v>
      </c>
      <c r="G24" s="21">
        <f t="shared" si="0"/>
        <v>2556.5917869970781</v>
      </c>
      <c r="H24" s="36"/>
    </row>
    <row r="25" spans="1:8" x14ac:dyDescent="0.25">
      <c r="A25" s="1">
        <v>2044</v>
      </c>
      <c r="B25" s="2">
        <v>3047.3120446265939</v>
      </c>
      <c r="C25" s="3">
        <v>226.67987249544603</v>
      </c>
      <c r="D25" s="3">
        <v>3273.9919171220399</v>
      </c>
      <c r="E25" s="37">
        <v>670.98095678867867</v>
      </c>
      <c r="F25" s="25">
        <v>25.143477846749143</v>
      </c>
      <c r="G25" s="21">
        <f t="shared" si="0"/>
        <v>2577.8674824866121</v>
      </c>
      <c r="H25" s="36"/>
    </row>
    <row r="26" spans="1:8" ht="15.75" thickBot="1" x14ac:dyDescent="0.3">
      <c r="A26" s="5">
        <v>2045</v>
      </c>
      <c r="B26" s="6">
        <v>3075.696917808219</v>
      </c>
      <c r="C26" s="7">
        <v>240.65376712328771</v>
      </c>
      <c r="D26" s="7">
        <v>3316.3506849315067</v>
      </c>
      <c r="E26" s="38">
        <v>687.00283550636573</v>
      </c>
      <c r="F26" s="29">
        <v>25.635926560114612</v>
      </c>
      <c r="G26" s="24">
        <f t="shared" si="0"/>
        <v>2603.7119228650267</v>
      </c>
      <c r="H26" s="36"/>
    </row>
    <row r="27" spans="1:8" x14ac:dyDescent="0.25">
      <c r="A27" t="s">
        <v>13</v>
      </c>
    </row>
    <row r="28" spans="1:8" x14ac:dyDescent="0.25">
      <c r="A28" t="s">
        <v>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8"/>
  <sheetViews>
    <sheetView workbookViewId="0">
      <selection activeCell="E4" sqref="E4"/>
    </sheetView>
  </sheetViews>
  <sheetFormatPr defaultRowHeight="15" x14ac:dyDescent="0.25"/>
  <cols>
    <col min="2" max="2" width="13.5703125" customWidth="1"/>
    <col min="3" max="3" width="8.28515625" customWidth="1"/>
    <col min="4" max="4" width="16.5703125" customWidth="1"/>
    <col min="5" max="5" width="20.42578125" customWidth="1"/>
    <col min="6" max="6" width="15.5703125" customWidth="1"/>
    <col min="7" max="7" width="14" customWidth="1"/>
  </cols>
  <sheetData>
    <row r="1" spans="1:8" x14ac:dyDescent="0.25">
      <c r="A1" s="9" t="s">
        <v>7</v>
      </c>
      <c r="B1" s="10"/>
      <c r="C1" s="10"/>
      <c r="D1" s="10"/>
      <c r="E1" s="10"/>
      <c r="F1" s="15"/>
      <c r="G1" s="11"/>
    </row>
    <row r="2" spans="1:8" ht="75.75" customHeight="1" x14ac:dyDescent="0.25">
      <c r="A2" s="1"/>
      <c r="B2" s="12" t="s">
        <v>22</v>
      </c>
      <c r="C2" s="12" t="s">
        <v>23</v>
      </c>
      <c r="D2" s="12" t="s">
        <v>6</v>
      </c>
      <c r="E2" s="13" t="s">
        <v>4</v>
      </c>
      <c r="F2" s="12" t="s">
        <v>17</v>
      </c>
      <c r="G2" s="14" t="s">
        <v>12</v>
      </c>
    </row>
    <row r="3" spans="1:8" ht="15" customHeight="1" x14ac:dyDescent="0.25">
      <c r="A3" s="1">
        <v>2022</v>
      </c>
      <c r="B3" s="2">
        <v>4661.1963491395281</v>
      </c>
      <c r="C3" s="3">
        <v>25.997483307746709</v>
      </c>
      <c r="D3" s="4">
        <v>4687.1938324472749</v>
      </c>
      <c r="E3" s="30">
        <v>72.178069303835997</v>
      </c>
      <c r="F3" s="31">
        <v>1.8374622422594447</v>
      </c>
      <c r="G3" s="34">
        <v>4613.1783009011797</v>
      </c>
      <c r="H3" t="s">
        <v>19</v>
      </c>
    </row>
    <row r="4" spans="1:8" x14ac:dyDescent="0.25">
      <c r="A4" s="1">
        <v>2023</v>
      </c>
      <c r="B4" s="2">
        <v>4691.3499397667474</v>
      </c>
      <c r="C4" s="3">
        <v>37.245002723120081</v>
      </c>
      <c r="D4" s="4">
        <v>4728.5949424898672</v>
      </c>
      <c r="E4" s="30">
        <v>132.37951719010948</v>
      </c>
      <c r="F4" s="31">
        <v>3.8088568489857888</v>
      </c>
      <c r="G4" s="34">
        <v>4592.4065684507723</v>
      </c>
      <c r="H4" t="s">
        <v>20</v>
      </c>
    </row>
    <row r="5" spans="1:8" x14ac:dyDescent="0.25">
      <c r="A5" s="1">
        <v>2024</v>
      </c>
      <c r="B5" s="2">
        <v>4750.8478202506467</v>
      </c>
      <c r="C5" s="3">
        <v>49.548229235130293</v>
      </c>
      <c r="D5" s="4">
        <v>4800.3960494857774</v>
      </c>
      <c r="E5" s="30">
        <v>199.12432813644088</v>
      </c>
      <c r="F5" s="31">
        <v>5.8978294518192289</v>
      </c>
      <c r="G5" s="34">
        <v>4595.3738918975178</v>
      </c>
      <c r="H5" t="s">
        <v>21</v>
      </c>
    </row>
    <row r="6" spans="1:8" x14ac:dyDescent="0.25">
      <c r="A6" s="1">
        <v>2025</v>
      </c>
      <c r="B6" s="2">
        <v>4780.6506314143871</v>
      </c>
      <c r="C6" s="3">
        <v>63.765848329017743</v>
      </c>
      <c r="D6" s="4">
        <v>4844.416479743405</v>
      </c>
      <c r="E6" s="30">
        <v>259.80433816660661</v>
      </c>
      <c r="F6" s="31">
        <v>8.1167256715709755</v>
      </c>
      <c r="G6" s="34">
        <v>4576.4954159052277</v>
      </c>
      <c r="H6" t="s">
        <v>11</v>
      </c>
    </row>
    <row r="7" spans="1:8" x14ac:dyDescent="0.25">
      <c r="A7" s="1">
        <v>2026</v>
      </c>
      <c r="B7" s="2">
        <v>4815.0002750792219</v>
      </c>
      <c r="C7" s="3">
        <v>79.081374160325581</v>
      </c>
      <c r="D7" s="4">
        <v>4894.081649239547</v>
      </c>
      <c r="E7" s="30">
        <v>320.75391589136098</v>
      </c>
      <c r="F7" s="31">
        <v>10.445756041216825</v>
      </c>
      <c r="G7" s="34">
        <v>4562.881977306969</v>
      </c>
      <c r="H7" s="36"/>
    </row>
    <row r="8" spans="1:8" x14ac:dyDescent="0.25">
      <c r="A8" s="1">
        <v>2027</v>
      </c>
      <c r="B8" s="2">
        <v>4852.8541388305675</v>
      </c>
      <c r="C8" s="3">
        <v>95.854983894898751</v>
      </c>
      <c r="D8" s="4">
        <v>4948.7091227254659</v>
      </c>
      <c r="E8" s="30">
        <v>383.17685134316599</v>
      </c>
      <c r="F8" s="31">
        <v>12.910668473086837</v>
      </c>
      <c r="G8" s="34">
        <v>4552.6216029092129</v>
      </c>
      <c r="H8" s="36"/>
    </row>
    <row r="9" spans="1:8" x14ac:dyDescent="0.25">
      <c r="A9" s="1">
        <v>2028</v>
      </c>
      <c r="B9" s="2">
        <v>4904.0134326668122</v>
      </c>
      <c r="C9" s="3">
        <v>113.43239679575855</v>
      </c>
      <c r="D9" s="4">
        <v>5017.4458294625711</v>
      </c>
      <c r="E9" s="30">
        <v>447.60182532459953</v>
      </c>
      <c r="F9" s="31">
        <v>15.498821861939801</v>
      </c>
      <c r="G9" s="34">
        <v>4554.3451822760317</v>
      </c>
      <c r="H9" s="36"/>
    </row>
    <row r="10" spans="1:8" x14ac:dyDescent="0.25">
      <c r="A10" s="1">
        <v>2029</v>
      </c>
      <c r="B10" s="2">
        <v>4926.0580443095414</v>
      </c>
      <c r="C10" s="3">
        <v>131.66441389389993</v>
      </c>
      <c r="D10" s="4">
        <v>5057.7224582034414</v>
      </c>
      <c r="E10" s="30">
        <v>512.81405080613683</v>
      </c>
      <c r="F10" s="31">
        <v>18.118217435200503</v>
      </c>
      <c r="G10" s="34">
        <v>4526.7901899621038</v>
      </c>
      <c r="H10" s="36"/>
    </row>
    <row r="11" spans="1:8" x14ac:dyDescent="0.25">
      <c r="A11" s="1">
        <v>2030</v>
      </c>
      <c r="B11" s="2">
        <v>4971.206578838679</v>
      </c>
      <c r="C11" s="3">
        <v>151.98883984944555</v>
      </c>
      <c r="D11" s="4">
        <v>5123.1954186881248</v>
      </c>
      <c r="E11" s="30">
        <v>580.92247542535188</v>
      </c>
      <c r="F11" s="31">
        <v>20.900296225871021</v>
      </c>
      <c r="G11" s="34">
        <v>4521.372647036902</v>
      </c>
      <c r="H11" s="36"/>
    </row>
    <row r="12" spans="1:8" x14ac:dyDescent="0.25">
      <c r="A12" s="1">
        <v>2031</v>
      </c>
      <c r="B12" s="2">
        <v>5026.8747570344558</v>
      </c>
      <c r="C12" s="3">
        <v>172.57442376182883</v>
      </c>
      <c r="D12" s="4">
        <v>5199.449180796285</v>
      </c>
      <c r="E12" s="30">
        <v>652.2382207451974</v>
      </c>
      <c r="F12" s="31">
        <v>23.783537393710759</v>
      </c>
      <c r="G12" s="34">
        <v>4523.4274226573771</v>
      </c>
      <c r="H12" s="36"/>
    </row>
    <row r="13" spans="1:8" x14ac:dyDescent="0.25">
      <c r="A13" s="1">
        <v>2032</v>
      </c>
      <c r="B13" s="2">
        <v>5075.8398283169627</v>
      </c>
      <c r="C13" s="3">
        <v>193.35915956264554</v>
      </c>
      <c r="D13" s="4">
        <v>5269.1989878796085</v>
      </c>
      <c r="E13" s="30">
        <v>692.37152251660405</v>
      </c>
      <c r="F13" s="31">
        <v>25.20641937935396</v>
      </c>
      <c r="G13" s="34">
        <v>4551.6210459836502</v>
      </c>
      <c r="H13" s="36"/>
    </row>
    <row r="14" spans="1:8" x14ac:dyDescent="0.25">
      <c r="A14" s="1">
        <v>2033</v>
      </c>
      <c r="B14" s="2">
        <v>5087.4090396847478</v>
      </c>
      <c r="C14" s="3">
        <v>214.32391973473591</v>
      </c>
      <c r="D14" s="4">
        <v>5301.7329594194834</v>
      </c>
      <c r="E14" s="30">
        <v>730.7421017686072</v>
      </c>
      <c r="F14" s="31">
        <v>26.647040797359551</v>
      </c>
      <c r="G14" s="34">
        <v>4544.3438168535167</v>
      </c>
      <c r="H14" s="36"/>
    </row>
    <row r="15" spans="1:8" x14ac:dyDescent="0.25">
      <c r="A15" s="1">
        <v>2034</v>
      </c>
      <c r="B15" s="2">
        <v>5135.7346555674449</v>
      </c>
      <c r="C15" s="3">
        <v>235.77058277159233</v>
      </c>
      <c r="D15" s="4">
        <v>5371.5052383390375</v>
      </c>
      <c r="E15" s="30">
        <v>774.58297534563542</v>
      </c>
      <c r="F15" s="31">
        <v>28.227519903214116</v>
      </c>
      <c r="G15" s="34">
        <v>4568.6947430901882</v>
      </c>
      <c r="H15" s="36"/>
    </row>
    <row r="16" spans="1:8" x14ac:dyDescent="0.25">
      <c r="A16" s="1">
        <v>2035</v>
      </c>
      <c r="B16" s="2">
        <v>5197.2042170579452</v>
      </c>
      <c r="C16" s="3">
        <v>257.59041156500717</v>
      </c>
      <c r="D16" s="4">
        <v>5454.7946286229526</v>
      </c>
      <c r="E16" s="30">
        <v>817.57483589829599</v>
      </c>
      <c r="F16" s="31">
        <v>29.683715702921059</v>
      </c>
      <c r="G16" s="34">
        <v>4607.5360770217358</v>
      </c>
      <c r="H16" s="36"/>
    </row>
    <row r="17" spans="1:8" x14ac:dyDescent="0.25">
      <c r="A17" s="1">
        <v>2036</v>
      </c>
      <c r="B17" s="2">
        <v>5256.8713758396671</v>
      </c>
      <c r="C17" s="3">
        <v>279.84360309463068</v>
      </c>
      <c r="D17" s="4">
        <v>5536.7149789342975</v>
      </c>
      <c r="E17" s="30">
        <v>858.78232794668929</v>
      </c>
      <c r="F17" s="31">
        <v>31.15343831389697</v>
      </c>
      <c r="G17" s="34">
        <v>4646.7792126737113</v>
      </c>
      <c r="H17" s="36"/>
    </row>
    <row r="18" spans="1:8" x14ac:dyDescent="0.25">
      <c r="A18" s="1">
        <v>2037</v>
      </c>
      <c r="B18" s="2">
        <v>5289.2007334580867</v>
      </c>
      <c r="C18" s="3">
        <v>302.58745778248073</v>
      </c>
      <c r="D18" s="4">
        <v>5591.7881912405674</v>
      </c>
      <c r="E18" s="30">
        <v>898.84333720256041</v>
      </c>
      <c r="F18" s="31">
        <v>32.569185723669158</v>
      </c>
      <c r="G18" s="34">
        <v>4660.3756683143374</v>
      </c>
      <c r="H18" s="36"/>
    </row>
    <row r="19" spans="1:8" x14ac:dyDescent="0.25">
      <c r="A19" s="1">
        <v>2038</v>
      </c>
      <c r="B19" s="2">
        <v>5335.4670597902841</v>
      </c>
      <c r="C19" s="3">
        <v>325.80086517838481</v>
      </c>
      <c r="D19" s="4">
        <v>5661.2679249686689</v>
      </c>
      <c r="E19" s="30">
        <v>936.47834220144671</v>
      </c>
      <c r="F19" s="31">
        <v>33.908721919197824</v>
      </c>
      <c r="G19" s="34">
        <v>4690.8808608480249</v>
      </c>
      <c r="H19" s="36"/>
    </row>
    <row r="20" spans="1:8" x14ac:dyDescent="0.25">
      <c r="A20" s="1">
        <v>2039</v>
      </c>
      <c r="B20" s="2">
        <v>5386.2019499601238</v>
      </c>
      <c r="C20" s="3">
        <v>349.37898161774473</v>
      </c>
      <c r="D20" s="4">
        <v>5735.5809315778688</v>
      </c>
      <c r="E20" s="30">
        <v>974.213554059432</v>
      </c>
      <c r="F20" s="31">
        <v>35.253242561864894</v>
      </c>
      <c r="G20" s="34">
        <v>4726.1141349565714</v>
      </c>
      <c r="H20" s="36"/>
    </row>
    <row r="21" spans="1:8" x14ac:dyDescent="0.25">
      <c r="A21" s="1">
        <v>2040</v>
      </c>
      <c r="B21" s="2">
        <v>5444.1192921829561</v>
      </c>
      <c r="C21" s="3">
        <v>374.79241367514868</v>
      </c>
      <c r="D21" s="4">
        <v>5818.9117058581051</v>
      </c>
      <c r="E21" s="30">
        <v>1010.3567211444467</v>
      </c>
      <c r="F21" s="31">
        <v>36.46331402627839</v>
      </c>
      <c r="G21" s="34">
        <v>4772.0916706873795</v>
      </c>
      <c r="H21" s="36"/>
    </row>
    <row r="22" spans="1:8" x14ac:dyDescent="0.25">
      <c r="A22" s="1">
        <v>2041</v>
      </c>
      <c r="B22" s="2">
        <v>5480.2146184635303</v>
      </c>
      <c r="C22" s="3">
        <v>400.16239548792117</v>
      </c>
      <c r="D22" s="4">
        <v>5880.3770139514518</v>
      </c>
      <c r="E22" s="30">
        <v>1042.0988961837429</v>
      </c>
      <c r="F22" s="31">
        <v>37.489737354683761</v>
      </c>
      <c r="G22" s="34">
        <v>4800.7883804130252</v>
      </c>
      <c r="H22" s="36"/>
    </row>
    <row r="23" spans="1:8" x14ac:dyDescent="0.25">
      <c r="A23" s="1">
        <v>2042</v>
      </c>
      <c r="B23" s="2">
        <v>5526.5076855903626</v>
      </c>
      <c r="C23" s="3">
        <v>425.24258200840995</v>
      </c>
      <c r="D23" s="4">
        <v>5951.7502675987726</v>
      </c>
      <c r="E23" s="30">
        <v>1072.4242595040055</v>
      </c>
      <c r="F23" s="31">
        <v>38.450925306522443</v>
      </c>
      <c r="G23" s="34">
        <v>4840.875082788245</v>
      </c>
      <c r="H23" s="36"/>
    </row>
    <row r="24" spans="1:8" x14ac:dyDescent="0.25">
      <c r="A24" s="1">
        <v>2043</v>
      </c>
      <c r="B24" s="2">
        <v>5572.5653696996806</v>
      </c>
      <c r="C24" s="3">
        <v>449.76773374092375</v>
      </c>
      <c r="D24" s="4">
        <v>6022.3331034406046</v>
      </c>
      <c r="E24" s="30">
        <v>1099.3461008782006</v>
      </c>
      <c r="F24" s="31">
        <v>39.228593895963193</v>
      </c>
      <c r="G24" s="34">
        <v>4883.758408666441</v>
      </c>
      <c r="H24" s="36"/>
    </row>
    <row r="25" spans="1:8" x14ac:dyDescent="0.25">
      <c r="A25" s="1">
        <v>2044</v>
      </c>
      <c r="B25" s="2">
        <v>5628.4696050358816</v>
      </c>
      <c r="C25" s="3">
        <v>473.45149837824442</v>
      </c>
      <c r="D25" s="4">
        <v>6101.9211034141263</v>
      </c>
      <c r="E25" s="30">
        <v>1126.0125230281978</v>
      </c>
      <c r="F25" s="31">
        <v>40.080694091964872</v>
      </c>
      <c r="G25" s="34">
        <v>4935.8278862939633</v>
      </c>
      <c r="H25" s="36"/>
    </row>
    <row r="26" spans="1:8" ht="15.75" thickBot="1" x14ac:dyDescent="0.3">
      <c r="A26" s="5">
        <v>2045</v>
      </c>
      <c r="B26" s="6">
        <v>5663.1396492264967</v>
      </c>
      <c r="C26" s="7">
        <v>496.09501605192634</v>
      </c>
      <c r="D26" s="8">
        <v>6159.2346652784227</v>
      </c>
      <c r="E26" s="32">
        <v>1152.6628697850083</v>
      </c>
      <c r="F26" s="33">
        <v>40.850624079355313</v>
      </c>
      <c r="G26" s="35">
        <v>4965.7211714140594</v>
      </c>
      <c r="H26" s="36"/>
    </row>
    <row r="27" spans="1:8" x14ac:dyDescent="0.25">
      <c r="A27" t="s">
        <v>13</v>
      </c>
    </row>
    <row r="28" spans="1:8" x14ac:dyDescent="0.25">
      <c r="A28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9"/>
  <sheetViews>
    <sheetView workbookViewId="0">
      <selection activeCell="E4" sqref="E4"/>
    </sheetView>
  </sheetViews>
  <sheetFormatPr defaultRowHeight="15" x14ac:dyDescent="0.25"/>
  <cols>
    <col min="2" max="2" width="14.28515625" customWidth="1"/>
    <col min="3" max="3" width="20.42578125" customWidth="1"/>
    <col min="4" max="4" width="16.7109375" customWidth="1"/>
    <col min="5" max="5" width="14" customWidth="1"/>
  </cols>
  <sheetData>
    <row r="1" spans="1:6" x14ac:dyDescent="0.25">
      <c r="A1" s="9" t="s">
        <v>1</v>
      </c>
      <c r="B1" s="10"/>
      <c r="C1" s="10"/>
      <c r="D1" s="15"/>
      <c r="E1" s="11"/>
    </row>
    <row r="2" spans="1:6" ht="75.75" customHeight="1" x14ac:dyDescent="0.25">
      <c r="A2" s="1"/>
      <c r="B2" s="12" t="s">
        <v>3</v>
      </c>
      <c r="C2" s="12" t="s">
        <v>9</v>
      </c>
      <c r="D2" s="12" t="s">
        <v>16</v>
      </c>
      <c r="E2" s="14" t="s">
        <v>8</v>
      </c>
    </row>
    <row r="3" spans="1:6" ht="15" customHeight="1" x14ac:dyDescent="0.25">
      <c r="A3" s="1">
        <v>2022</v>
      </c>
      <c r="B3" s="3">
        <v>96156.120549098196</v>
      </c>
      <c r="C3" s="37">
        <v>243.40004078022599</v>
      </c>
      <c r="D3" s="19">
        <v>10.266132135962806</v>
      </c>
      <c r="E3" s="21">
        <f>B3-C3-D3</f>
        <v>95902.45437618201</v>
      </c>
      <c r="F3" s="36"/>
    </row>
    <row r="4" spans="1:6" x14ac:dyDescent="0.25">
      <c r="A4" s="1">
        <v>2023</v>
      </c>
      <c r="B4" s="3">
        <v>97408.908758517035</v>
      </c>
      <c r="C4" s="37">
        <v>793.0935197395512</v>
      </c>
      <c r="D4" s="19">
        <v>33.398199894559021</v>
      </c>
      <c r="E4" s="21">
        <f t="shared" ref="E4:E22" si="0">B4-C4-D4</f>
        <v>96582.417038882937</v>
      </c>
      <c r="F4" s="36"/>
    </row>
    <row r="5" spans="1:6" x14ac:dyDescent="0.25">
      <c r="A5" s="1">
        <v>2024</v>
      </c>
      <c r="B5" s="3">
        <v>98963.360822645293</v>
      </c>
      <c r="C5" s="37">
        <v>1385.0622378908558</v>
      </c>
      <c r="D5" s="19">
        <v>58.464627033189451</v>
      </c>
      <c r="E5" s="21">
        <f t="shared" si="0"/>
        <v>97519.833957721246</v>
      </c>
      <c r="F5" s="36"/>
    </row>
    <row r="6" spans="1:6" x14ac:dyDescent="0.25">
      <c r="A6" s="1">
        <v>2025</v>
      </c>
      <c r="B6" s="3">
        <v>99653.031475951895</v>
      </c>
      <c r="C6" s="37">
        <v>2000.1979027840141</v>
      </c>
      <c r="D6" s="19">
        <v>85.153597450029608</v>
      </c>
      <c r="E6" s="21">
        <f t="shared" si="0"/>
        <v>97567.679975717852</v>
      </c>
      <c r="F6" s="36"/>
    </row>
    <row r="7" spans="1:6" x14ac:dyDescent="0.25">
      <c r="A7" s="1">
        <v>2026</v>
      </c>
      <c r="B7" s="3">
        <v>100259.0837765531</v>
      </c>
      <c r="C7" s="37">
        <v>2637.2495148362477</v>
      </c>
      <c r="D7" s="19">
        <v>113.37302949423901</v>
      </c>
      <c r="E7" s="21">
        <f t="shared" si="0"/>
        <v>97508.461232222617</v>
      </c>
      <c r="F7" s="36"/>
    </row>
    <row r="8" spans="1:6" x14ac:dyDescent="0.25">
      <c r="A8" s="1">
        <v>2027</v>
      </c>
      <c r="B8" s="3">
        <v>100815.56192284571</v>
      </c>
      <c r="C8" s="37">
        <v>3303.7235240650457</v>
      </c>
      <c r="D8" s="19">
        <v>143.19738896006768</v>
      </c>
      <c r="E8" s="21">
        <f t="shared" si="0"/>
        <v>97368.641009820596</v>
      </c>
      <c r="F8" s="36"/>
    </row>
    <row r="9" spans="1:6" x14ac:dyDescent="0.25">
      <c r="A9" s="1">
        <v>2028</v>
      </c>
      <c r="B9" s="3">
        <v>101681.41686873748</v>
      </c>
      <c r="C9" s="37">
        <v>4002.8573872614866</v>
      </c>
      <c r="D9" s="19">
        <v>174.70438102313867</v>
      </c>
      <c r="E9" s="21">
        <f t="shared" si="0"/>
        <v>97503.855100452856</v>
      </c>
      <c r="F9" s="36"/>
    </row>
    <row r="10" spans="1:6" x14ac:dyDescent="0.25">
      <c r="A10" s="1">
        <v>2029</v>
      </c>
      <c r="B10" s="3">
        <v>102047.82722945893</v>
      </c>
      <c r="C10" s="37">
        <v>4735.1787703399486</v>
      </c>
      <c r="D10" s="19">
        <v>207.81843746543097</v>
      </c>
      <c r="E10" s="21">
        <f t="shared" si="0"/>
        <v>97104.830021653543</v>
      </c>
      <c r="F10" s="36"/>
    </row>
    <row r="11" spans="1:6" x14ac:dyDescent="0.25">
      <c r="A11" s="1">
        <v>2030</v>
      </c>
      <c r="B11" s="3">
        <v>102769.0867995992</v>
      </c>
      <c r="C11" s="37">
        <v>5500.9151698040341</v>
      </c>
      <c r="D11" s="19">
        <v>242.49347191057763</v>
      </c>
      <c r="E11" s="21">
        <f t="shared" si="0"/>
        <v>97025.678157884584</v>
      </c>
      <c r="F11" s="36"/>
    </row>
    <row r="12" spans="1:6" x14ac:dyDescent="0.25">
      <c r="A12" s="1">
        <v>2031</v>
      </c>
      <c r="B12" s="3">
        <v>103740.33483466935</v>
      </c>
      <c r="C12" s="37">
        <v>6300.9481026349822</v>
      </c>
      <c r="D12" s="19">
        <v>278.79844617702986</v>
      </c>
      <c r="E12" s="21">
        <f t="shared" si="0"/>
        <v>97160.588285857346</v>
      </c>
      <c r="F12" s="36"/>
    </row>
    <row r="13" spans="1:6" x14ac:dyDescent="0.25">
      <c r="A13" s="1">
        <v>2032</v>
      </c>
      <c r="B13" s="3">
        <v>104851.15214729458</v>
      </c>
      <c r="C13" s="37">
        <v>6957.1214513123514</v>
      </c>
      <c r="D13" s="19">
        <v>307.93312928552734</v>
      </c>
      <c r="E13" s="21">
        <f t="shared" si="0"/>
        <v>97586.097566696699</v>
      </c>
      <c r="F13" s="36"/>
    </row>
    <row r="14" spans="1:6" x14ac:dyDescent="0.25">
      <c r="A14" s="1">
        <v>2033</v>
      </c>
      <c r="B14" s="3">
        <v>105399.89868937874</v>
      </c>
      <c r="C14" s="37">
        <v>7439.4123310346213</v>
      </c>
      <c r="D14" s="19">
        <v>328.42477380705151</v>
      </c>
      <c r="E14" s="21">
        <f t="shared" si="0"/>
        <v>97632.061584537063</v>
      </c>
      <c r="F14" s="36"/>
    </row>
    <row r="15" spans="1:6" x14ac:dyDescent="0.25">
      <c r="A15" s="1">
        <v>2034</v>
      </c>
      <c r="B15" s="3">
        <v>106247.42045090182</v>
      </c>
      <c r="C15" s="37">
        <v>7947.8001459413672</v>
      </c>
      <c r="D15" s="19">
        <v>350.21337871781731</v>
      </c>
      <c r="E15" s="21">
        <f t="shared" si="0"/>
        <v>97949.406926242635</v>
      </c>
      <c r="F15" s="36"/>
    </row>
    <row r="16" spans="1:6" x14ac:dyDescent="0.25">
      <c r="A16" s="1">
        <v>2035</v>
      </c>
      <c r="B16" s="3">
        <v>107195.01889579158</v>
      </c>
      <c r="C16" s="37">
        <v>8472.9614459682689</v>
      </c>
      <c r="D16" s="19">
        <v>372.85699859899228</v>
      </c>
      <c r="E16" s="21">
        <f t="shared" si="0"/>
        <v>98349.200451224329</v>
      </c>
      <c r="F16" s="36"/>
    </row>
    <row r="17" spans="1:6" x14ac:dyDescent="0.25">
      <c r="A17" s="1">
        <v>2036</v>
      </c>
      <c r="B17" s="3">
        <v>108362.96703507013</v>
      </c>
      <c r="C17" s="37">
        <v>9007.5125205612403</v>
      </c>
      <c r="D17" s="19">
        <v>395.99466079747026</v>
      </c>
      <c r="E17" s="21">
        <f t="shared" si="0"/>
        <v>98959.459853711422</v>
      </c>
      <c r="F17" s="36"/>
    </row>
    <row r="18" spans="1:6" x14ac:dyDescent="0.25">
      <c r="A18" s="1">
        <v>2037</v>
      </c>
      <c r="B18" s="3">
        <v>108894.78470741484</v>
      </c>
      <c r="C18" s="37">
        <v>9551.123166786514</v>
      </c>
      <c r="D18" s="19">
        <v>419.60702410582013</v>
      </c>
      <c r="E18" s="21">
        <f t="shared" si="0"/>
        <v>98924.054516522505</v>
      </c>
      <c r="F18" s="36"/>
    </row>
    <row r="19" spans="1:6" x14ac:dyDescent="0.25">
      <c r="A19" s="1">
        <v>2038</v>
      </c>
      <c r="B19" s="3">
        <v>109707.93476152305</v>
      </c>
      <c r="C19" s="37">
        <v>10103.173024131884</v>
      </c>
      <c r="D19" s="19">
        <v>443.65048902575268</v>
      </c>
      <c r="E19" s="21">
        <f t="shared" si="0"/>
        <v>99161.111248365414</v>
      </c>
      <c r="F19" s="36"/>
    </row>
    <row r="20" spans="1:6" x14ac:dyDescent="0.25">
      <c r="A20" s="1">
        <v>2039</v>
      </c>
      <c r="B20" s="3">
        <v>110769.64325851706</v>
      </c>
      <c r="C20" s="37">
        <v>10659.406144572569</v>
      </c>
      <c r="D20" s="19">
        <v>467.90228732437208</v>
      </c>
      <c r="E20" s="21">
        <f t="shared" si="0"/>
        <v>99642.334826620121</v>
      </c>
      <c r="F20" s="36"/>
    </row>
    <row r="21" spans="1:6" x14ac:dyDescent="0.25">
      <c r="A21" s="1">
        <v>2040</v>
      </c>
      <c r="B21" s="3">
        <v>112073.29516733467</v>
      </c>
      <c r="C21" s="37">
        <v>11210.277554213739</v>
      </c>
      <c r="D21" s="19">
        <v>491.86120140590702</v>
      </c>
      <c r="E21" s="21">
        <f t="shared" si="0"/>
        <v>100371.15641171503</v>
      </c>
      <c r="F21" s="36"/>
    </row>
    <row r="22" spans="1:6" ht="15.75" thickBot="1" x14ac:dyDescent="0.3">
      <c r="A22" s="5">
        <v>2041</v>
      </c>
      <c r="B22" s="7">
        <v>112918.29224448897</v>
      </c>
      <c r="C22" s="38">
        <v>11726.220342546119</v>
      </c>
      <c r="D22" s="20">
        <v>514.03000946976113</v>
      </c>
      <c r="E22" s="24">
        <f t="shared" si="0"/>
        <v>100678.04189247309</v>
      </c>
      <c r="F22" s="36"/>
    </row>
    <row r="23" spans="1:6" x14ac:dyDescent="0.25">
      <c r="A23" t="s">
        <v>15</v>
      </c>
      <c r="B23" s="17"/>
      <c r="C23" s="16"/>
      <c r="D23" s="16"/>
      <c r="E23" s="16"/>
      <c r="F23" s="18"/>
    </row>
    <row r="24" spans="1:6" x14ac:dyDescent="0.25">
      <c r="A24" t="s">
        <v>26</v>
      </c>
      <c r="B24" s="17"/>
      <c r="C24" s="16"/>
      <c r="D24" s="16"/>
      <c r="E24" s="16"/>
      <c r="F24" s="18"/>
    </row>
    <row r="25" spans="1:6" x14ac:dyDescent="0.25">
      <c r="A25" s="16"/>
      <c r="B25" s="17"/>
      <c r="C25" s="16"/>
      <c r="D25" s="16"/>
      <c r="E25" s="16"/>
      <c r="F25" s="18"/>
    </row>
    <row r="26" spans="1:6" x14ac:dyDescent="0.25">
      <c r="A26" s="16"/>
      <c r="B26" s="17"/>
      <c r="C26" s="16"/>
      <c r="D26" s="16"/>
      <c r="E26" s="16"/>
      <c r="F26" s="18"/>
    </row>
    <row r="27" spans="1:6" x14ac:dyDescent="0.25">
      <c r="A27" s="18"/>
      <c r="B27" s="18"/>
      <c r="C27" s="18"/>
      <c r="D27" s="18"/>
      <c r="E27" s="18"/>
      <c r="F27" s="18"/>
    </row>
    <row r="28" spans="1:6" x14ac:dyDescent="0.25">
      <c r="A28" s="18"/>
      <c r="B28" s="18"/>
      <c r="C28" s="18"/>
      <c r="D28" s="18"/>
      <c r="E28" s="18"/>
      <c r="F28" s="18"/>
    </row>
    <row r="29" spans="1:6" x14ac:dyDescent="0.25">
      <c r="A29" s="18"/>
      <c r="B29" s="18"/>
      <c r="C29" s="18"/>
      <c r="D29" s="18"/>
      <c r="E29" s="18"/>
      <c r="F29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8"/>
  <sheetViews>
    <sheetView workbookViewId="0">
      <selection activeCell="N10" sqref="N10"/>
    </sheetView>
  </sheetViews>
  <sheetFormatPr defaultRowHeight="15" x14ac:dyDescent="0.25"/>
  <cols>
    <col min="2" max="2" width="14.28515625" customWidth="1"/>
    <col min="3" max="3" width="20.42578125" customWidth="1"/>
    <col min="4" max="4" width="15" customWidth="1"/>
    <col min="5" max="5" width="14" customWidth="1"/>
  </cols>
  <sheetData>
    <row r="1" spans="1:6" x14ac:dyDescent="0.25">
      <c r="A1" s="9" t="s">
        <v>2</v>
      </c>
      <c r="B1" s="10"/>
      <c r="C1" s="10"/>
      <c r="D1" s="15"/>
      <c r="E1" s="11"/>
    </row>
    <row r="2" spans="1:6" ht="75.75" customHeight="1" x14ac:dyDescent="0.25">
      <c r="A2" s="1"/>
      <c r="B2" s="12" t="s">
        <v>3</v>
      </c>
      <c r="C2" s="13" t="s">
        <v>9</v>
      </c>
      <c r="D2" s="12" t="s">
        <v>16</v>
      </c>
      <c r="E2" s="14" t="s">
        <v>8</v>
      </c>
    </row>
    <row r="3" spans="1:6" x14ac:dyDescent="0.25">
      <c r="A3" s="1">
        <v>2022</v>
      </c>
      <c r="B3" s="4">
        <v>966.56050000000005</v>
      </c>
      <c r="C3" s="40">
        <v>4.6318667643361797</v>
      </c>
      <c r="D3" s="22">
        <v>0.17622820267259556</v>
      </c>
      <c r="E3" s="21">
        <f>B3-C3-D3</f>
        <v>961.75240503299119</v>
      </c>
      <c r="F3" s="39"/>
    </row>
    <row r="4" spans="1:6" x14ac:dyDescent="0.25">
      <c r="A4" s="1">
        <v>2023</v>
      </c>
      <c r="B4" s="4">
        <v>976.51042000000007</v>
      </c>
      <c r="C4" s="40">
        <v>9.9577571668474913</v>
      </c>
      <c r="D4" s="22">
        <v>0.37756565011487259</v>
      </c>
      <c r="E4" s="21">
        <f t="shared" ref="E4:E22" si="0">B4-C4-D4</f>
        <v>966.17509718303768</v>
      </c>
      <c r="F4" s="39"/>
    </row>
    <row r="5" spans="1:6" x14ac:dyDescent="0.25">
      <c r="A5" s="1">
        <v>2024</v>
      </c>
      <c r="B5" s="4">
        <v>987.94945999999993</v>
      </c>
      <c r="C5" s="40">
        <v>15.538125107818678</v>
      </c>
      <c r="D5" s="22">
        <v>0.59661899520714823</v>
      </c>
      <c r="E5" s="21">
        <f t="shared" si="0"/>
        <v>971.81471589697412</v>
      </c>
      <c r="F5" s="39"/>
    </row>
    <row r="6" spans="1:6" x14ac:dyDescent="0.25">
      <c r="A6" s="1">
        <v>2025</v>
      </c>
      <c r="B6" s="4">
        <v>995.33915999999999</v>
      </c>
      <c r="C6" s="40">
        <v>21.222035606716279</v>
      </c>
      <c r="D6" s="22">
        <v>0.83120853844874254</v>
      </c>
      <c r="E6" s="21">
        <f t="shared" si="0"/>
        <v>973.28591585483491</v>
      </c>
      <c r="F6" s="39"/>
    </row>
    <row r="7" spans="1:6" x14ac:dyDescent="0.25">
      <c r="A7" s="1">
        <v>2026</v>
      </c>
      <c r="B7" s="4">
        <v>1003.3576700000001</v>
      </c>
      <c r="C7" s="40">
        <v>27.129068832316101</v>
      </c>
      <c r="D7" s="22">
        <v>1.0799327246080053</v>
      </c>
      <c r="E7" s="21">
        <f t="shared" si="0"/>
        <v>975.14866844307596</v>
      </c>
      <c r="F7" s="39"/>
    </row>
    <row r="8" spans="1:6" x14ac:dyDescent="0.25">
      <c r="A8" s="1">
        <v>2027</v>
      </c>
      <c r="B8" s="4">
        <v>1011.2176899999998</v>
      </c>
      <c r="C8" s="40">
        <v>33.289625157163734</v>
      </c>
      <c r="D8" s="22">
        <v>1.3422982986872942</v>
      </c>
      <c r="E8" s="21">
        <f t="shared" si="0"/>
        <v>976.58576654414878</v>
      </c>
      <c r="F8" s="39"/>
    </row>
    <row r="9" spans="1:6" x14ac:dyDescent="0.25">
      <c r="A9" s="1">
        <v>2028</v>
      </c>
      <c r="B9" s="4">
        <v>1020.75771</v>
      </c>
      <c r="C9" s="40">
        <v>39.704912943457749</v>
      </c>
      <c r="D9" s="22">
        <v>1.6177560569914793</v>
      </c>
      <c r="E9" s="21">
        <f t="shared" si="0"/>
        <v>979.43504099955078</v>
      </c>
      <c r="F9" s="39"/>
    </row>
    <row r="10" spans="1:6" x14ac:dyDescent="0.25">
      <c r="A10" s="1">
        <v>2029</v>
      </c>
      <c r="B10" s="4">
        <v>1027.3149399999998</v>
      </c>
      <c r="C10" s="40">
        <v>46.35392727602521</v>
      </c>
      <c r="D10" s="22">
        <v>1.9024283465273168</v>
      </c>
      <c r="E10" s="21">
        <f t="shared" si="0"/>
        <v>979.05858437744723</v>
      </c>
      <c r="F10" s="39"/>
    </row>
    <row r="11" spans="1:6" x14ac:dyDescent="0.25">
      <c r="A11" s="1">
        <v>2030</v>
      </c>
      <c r="B11" s="4">
        <v>1035.65245</v>
      </c>
      <c r="C11" s="40">
        <v>53.205362409376235</v>
      </c>
      <c r="D11" s="22">
        <v>2.1960116634973548</v>
      </c>
      <c r="E11" s="21">
        <f t="shared" si="0"/>
        <v>980.25107592712652</v>
      </c>
      <c r="F11" s="39"/>
    </row>
    <row r="12" spans="1:6" x14ac:dyDescent="0.25">
      <c r="A12" s="1">
        <v>2031</v>
      </c>
      <c r="B12" s="4">
        <v>1044.54214</v>
      </c>
      <c r="C12" s="40">
        <v>60.301475870693764</v>
      </c>
      <c r="D12" s="22">
        <v>2.5001077999591206</v>
      </c>
      <c r="E12" s="21">
        <f t="shared" si="0"/>
        <v>981.7405563293471</v>
      </c>
      <c r="F12" s="39"/>
    </row>
    <row r="13" spans="1:6" x14ac:dyDescent="0.25">
      <c r="A13" s="1">
        <v>2032</v>
      </c>
      <c r="B13" s="4">
        <v>1054.7405199999998</v>
      </c>
      <c r="C13" s="40">
        <v>64.697841299247429</v>
      </c>
      <c r="D13" s="22">
        <v>2.6716673017652606</v>
      </c>
      <c r="E13" s="21">
        <f t="shared" si="0"/>
        <v>987.37101139898709</v>
      </c>
      <c r="F13" s="39"/>
    </row>
    <row r="14" spans="1:6" x14ac:dyDescent="0.25">
      <c r="A14" s="1">
        <v>2033</v>
      </c>
      <c r="B14" s="4">
        <v>1061.5890300000001</v>
      </c>
      <c r="C14" s="40">
        <v>69.270096037161764</v>
      </c>
      <c r="D14" s="22">
        <v>2.850786551776177</v>
      </c>
      <c r="E14" s="21">
        <f t="shared" si="0"/>
        <v>989.46814741106209</v>
      </c>
      <c r="F14" s="39"/>
    </row>
    <row r="15" spans="1:6" x14ac:dyDescent="0.25">
      <c r="A15" s="1">
        <v>2034</v>
      </c>
      <c r="B15" s="4">
        <v>1070.0812900000001</v>
      </c>
      <c r="C15" s="40">
        <v>73.961063497843298</v>
      </c>
      <c r="D15" s="22">
        <v>3.0366928948963441</v>
      </c>
      <c r="E15" s="21">
        <f t="shared" si="0"/>
        <v>993.08353360726051</v>
      </c>
      <c r="F15" s="39"/>
    </row>
    <row r="16" spans="1:6" x14ac:dyDescent="0.25">
      <c r="A16" s="1">
        <v>2035</v>
      </c>
      <c r="B16" s="4">
        <v>1078.7246899999998</v>
      </c>
      <c r="C16" s="40">
        <v>78.737891361682856</v>
      </c>
      <c r="D16" s="22">
        <v>3.2263170202312463</v>
      </c>
      <c r="E16" s="21">
        <f t="shared" si="0"/>
        <v>996.76048161808569</v>
      </c>
      <c r="F16" s="39"/>
    </row>
    <row r="17" spans="1:6" x14ac:dyDescent="0.25">
      <c r="A17" s="1">
        <v>2036</v>
      </c>
      <c r="B17" s="4">
        <v>1088.9309900000001</v>
      </c>
      <c r="C17" s="40">
        <v>83.436153129403692</v>
      </c>
      <c r="D17" s="22">
        <v>3.4132705380877049</v>
      </c>
      <c r="E17" s="21">
        <f t="shared" si="0"/>
        <v>1002.0815663325087</v>
      </c>
      <c r="F17" s="39"/>
    </row>
    <row r="18" spans="1:6" x14ac:dyDescent="0.25">
      <c r="A18" s="1">
        <v>2037</v>
      </c>
      <c r="B18" s="4">
        <v>1095.51595</v>
      </c>
      <c r="C18" s="40">
        <v>88.182181166437161</v>
      </c>
      <c r="D18" s="22">
        <v>3.6016068523947062</v>
      </c>
      <c r="E18" s="21">
        <f t="shared" si="0"/>
        <v>1003.732161981168</v>
      </c>
      <c r="F18" s="39"/>
    </row>
    <row r="19" spans="1:6" x14ac:dyDescent="0.25">
      <c r="A19" s="1">
        <v>2038</v>
      </c>
      <c r="B19" s="4">
        <v>1103.7608200000002</v>
      </c>
      <c r="C19" s="40">
        <v>92.929797918278652</v>
      </c>
      <c r="D19" s="22">
        <v>3.7911436473674938</v>
      </c>
      <c r="E19" s="21">
        <f t="shared" si="0"/>
        <v>1007.0398784343541</v>
      </c>
      <c r="F19" s="39"/>
    </row>
    <row r="20" spans="1:6" x14ac:dyDescent="0.25">
      <c r="A20" s="1">
        <v>2039</v>
      </c>
      <c r="B20" s="4">
        <v>1112.5185900000001</v>
      </c>
      <c r="C20" s="40">
        <v>97.670053136093202</v>
      </c>
      <c r="D20" s="22">
        <v>3.9787629405291334</v>
      </c>
      <c r="E20" s="21">
        <f t="shared" si="0"/>
        <v>1010.8697739233778</v>
      </c>
      <c r="F20" s="39"/>
    </row>
    <row r="21" spans="1:6" x14ac:dyDescent="0.25">
      <c r="A21" s="1">
        <v>2040</v>
      </c>
      <c r="B21" s="4">
        <v>1122.97398</v>
      </c>
      <c r="C21" s="40">
        <v>102.37590959050083</v>
      </c>
      <c r="D21" s="22">
        <v>4.1652188098565031</v>
      </c>
      <c r="E21" s="21">
        <f t="shared" si="0"/>
        <v>1016.4328515996427</v>
      </c>
      <c r="F21" s="39"/>
    </row>
    <row r="22" spans="1:6" ht="15.75" thickBot="1" x14ac:dyDescent="0.3">
      <c r="A22" s="5">
        <v>2041</v>
      </c>
      <c r="B22" s="8">
        <v>1130.08322</v>
      </c>
      <c r="C22" s="38">
        <v>106.95842847332402</v>
      </c>
      <c r="D22" s="23">
        <v>4.3431090472608274</v>
      </c>
      <c r="E22" s="24">
        <f t="shared" si="0"/>
        <v>1018.7816824794152</v>
      </c>
      <c r="F22" s="39"/>
    </row>
    <row r="23" spans="1:6" x14ac:dyDescent="0.25">
      <c r="A23" t="s">
        <v>15</v>
      </c>
      <c r="B23" s="17"/>
      <c r="C23" s="16"/>
      <c r="D23" s="16"/>
      <c r="E23" s="16"/>
      <c r="F23" s="18"/>
    </row>
    <row r="24" spans="1:6" x14ac:dyDescent="0.25">
      <c r="A24" t="s">
        <v>26</v>
      </c>
      <c r="B24" s="17"/>
      <c r="C24" s="16"/>
      <c r="D24" s="16"/>
      <c r="E24" s="16"/>
      <c r="F24" s="18"/>
    </row>
    <row r="25" spans="1:6" x14ac:dyDescent="0.25">
      <c r="A25" s="16"/>
      <c r="B25" s="17"/>
      <c r="C25" s="16"/>
      <c r="D25" s="16"/>
      <c r="E25" s="16"/>
      <c r="F25" s="18"/>
    </row>
    <row r="26" spans="1:6" x14ac:dyDescent="0.25">
      <c r="A26" s="16"/>
      <c r="B26" s="17"/>
      <c r="C26" s="16"/>
      <c r="D26" s="16"/>
      <c r="E26" s="16"/>
      <c r="F26" s="18"/>
    </row>
    <row r="27" spans="1:6" x14ac:dyDescent="0.25">
      <c r="A27" s="18"/>
      <c r="B27" s="18"/>
      <c r="C27" s="18"/>
      <c r="D27" s="18"/>
      <c r="E27" s="18"/>
      <c r="F27" s="18"/>
    </row>
    <row r="28" spans="1:6" x14ac:dyDescent="0.25">
      <c r="A28" s="18"/>
      <c r="B28" s="18"/>
      <c r="C28" s="18"/>
      <c r="D28" s="18"/>
      <c r="E28" s="18"/>
      <c r="F28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505698CA04C43D45AEDAF50110BA23A2" ma:contentTypeVersion="52" ma:contentTypeDescription="" ma:contentTypeScope="" ma:versionID="e22b57e6843e6109cbbb6b70f1963938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DocumentOrder xmlns="dc463f71-b30c-4ab2-9473-d307f9d35888">false</IsDocumentOrder>
    <IsHighlyConfidential xmlns="dc463f71-b30c-4ab2-9473-d307f9d35888">false</IsHighlyConfidential>
    <OpenedDate xmlns="dc463f71-b30c-4ab2-9473-d307f9d35888">2020-04-01T07:00:00+00:00</OpenedDate>
    <SignificantOrder xmlns="dc463f71-b30c-4ab2-9473-d307f9d35888">false</SignificantOrder>
    <IndustryCode xmlns="dc463f71-b30c-4ab2-9473-d307f9d35888">140</IndustryCode>
    <CaseCompanyNames xmlns="dc463f71-b30c-4ab2-9473-d307f9d35888">Puget Sound Energy</CaseCompanyNames>
    <IsConfidential xmlns="dc463f71-b30c-4ab2-9473-d307f9d35888">false</IsConfidential>
    <DelegatedOrder xmlns="dc463f71-b30c-4ab2-9473-d307f9d35888">false</DelegatedOrder>
    <Date1 xmlns="dc463f71-b30c-4ab2-9473-d307f9d35888">2021-04-01T07:00:00+00:00</Date1>
    <AgendaOrder xmlns="dc463f71-b30c-4ab2-9473-d307f9d35888">false</AgendaOrder>
    <CaseStatus xmlns="dc463f71-b30c-4ab2-9473-d307f9d35888">Pending</CaseStatus>
    <DocumentSetType xmlns="dc463f71-b30c-4ab2-9473-d307f9d35888">Plan</DocumentSetType>
    <Prefix xmlns="dc463f71-b30c-4ab2-9473-d307f9d35888">UE</Prefix>
    <Nickname xmlns="http://schemas.microsoft.com/sharepoint/v3" xsi:nil="true"/>
    <DocketNumber xmlns="dc463f71-b30c-4ab2-9473-d307f9d35888">200304</DocketNumber>
    <Visibility xmlns="dc463f71-b30c-4ab2-9473-d307f9d35888">Full Visibility</Visibility>
    <CaseType xmlns="dc463f71-b30c-4ab2-9473-d307f9d35888">Plan</CaseType>
  </documentManagement>
</p:properties>
</file>

<file path=customXml/itemProps1.xml><?xml version="1.0" encoding="utf-8"?>
<ds:datastoreItem xmlns:ds="http://schemas.openxmlformats.org/officeDocument/2006/customXml" ds:itemID="{83FA8C5B-5EE9-4DEB-87F3-6B67E3EA58C8}"/>
</file>

<file path=customXml/itemProps2.xml><?xml version="1.0" encoding="utf-8"?>
<ds:datastoreItem xmlns:ds="http://schemas.openxmlformats.org/officeDocument/2006/customXml" ds:itemID="{C781A27E-9EAD-4CCC-B8F8-16814E7DF16B}"/>
</file>

<file path=customXml/itemProps3.xml><?xml version="1.0" encoding="utf-8"?>
<ds:datastoreItem xmlns:ds="http://schemas.openxmlformats.org/officeDocument/2006/customXml" ds:itemID="{C66724D2-5707-4EC2-B671-5CD4EF8CFDD2}"/>
</file>

<file path=customXml/itemProps4.xml><?xml version="1.0" encoding="utf-8"?>
<ds:datastoreItem xmlns:ds="http://schemas.openxmlformats.org/officeDocument/2006/customXml" ds:itemID="{5744DA06-4BDB-4590-8F49-C5B70277C3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Read_Me</vt:lpstr>
      <vt:lpstr>Electric Demand</vt:lpstr>
      <vt:lpstr>Electric Peak</vt:lpstr>
      <vt:lpstr>Gas Demand</vt:lpstr>
      <vt:lpstr>Gas Peak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Allison</dc:creator>
  <cp:lastModifiedBy>Inman, Charles</cp:lastModifiedBy>
  <dcterms:created xsi:type="dcterms:W3CDTF">2020-08-21T17:20:28Z</dcterms:created>
  <dcterms:modified xsi:type="dcterms:W3CDTF">2021-03-29T17:44:57Z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0x0101006E56B4D1795A2E4DB2F0B01679ED314A00505698CA04C43D45AEDAF50110BA23A2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