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9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rinterSettings/printerSettings8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4254695-9715-468E-B027-AA5397122A7E}" xr6:coauthVersionLast="47" xr6:coauthVersionMax="47" xr10:uidLastSave="{00000000-0000-0000-0000-000000000000}"/>
  <bookViews>
    <workbookView xWindow="-120" yWindow="-120" windowWidth="20730" windowHeight="11160" tabRatio="926" firstSheet="2" activeTab="13" xr2:uid="{00000000-000D-0000-FFFF-FFFF00000000}"/>
  </bookViews>
  <sheets>
    <sheet name="Start" sheetId="19" state="hidden" r:id="rId1"/>
    <sheet name="CCA Allowance Inventory" sheetId="13" r:id="rId2"/>
    <sheet name="CCA Liability" sheetId="18" r:id="rId3"/>
    <sheet name="2023 Allowance Calculation" sheetId="34" r:id="rId4"/>
    <sheet name="2023 Emissions" sheetId="36" r:id="rId5"/>
    <sheet name="182367" sheetId="20" r:id="rId6"/>
    <sheet name="182363 " sheetId="21" r:id="rId7"/>
    <sheet name="182369" sheetId="22" r:id="rId8"/>
    <sheet name="182369 Schedule" sheetId="23" r:id="rId9"/>
    <sheet name="182373" sheetId="24" r:id="rId10"/>
    <sheet name="182373 Schedule" sheetId="25" r:id="rId11"/>
    <sheet name="254348" sheetId="26" r:id="rId12"/>
    <sheet name="254349" sheetId="27" r:id="rId13"/>
    <sheet name="254349 Schedule" sheetId="28" r:id="rId14"/>
  </sheets>
  <externalReferences>
    <externalReference r:id="rId15"/>
    <externalReference r:id="rId16"/>
    <externalReference r:id="rId17"/>
  </externalReferences>
  <definedNames>
    <definedName name="AllowancePrice">'[1]Market Sales'!$G$7</definedName>
    <definedName name="CO2eCost">'[1]Market Sales'!$L$6</definedName>
    <definedName name="EmissionsRate">'[1]Market Sales'!$G$6</definedName>
    <definedName name="end_date" localSheetId="3">[2]START!$E$3</definedName>
    <definedName name="end_date">[3]START!$E$3</definedName>
    <definedName name="InputMonth">Start!$B$2</definedName>
    <definedName name="_xlnm.Print_Area" localSheetId="6">'182363 '!$A$3:$C$30</definedName>
    <definedName name="_xlnm.Print_Area" localSheetId="5">'182367'!$A$3:$C$30</definedName>
    <definedName name="_xlnm.Print_Area" localSheetId="7">'182369'!$A$3:$C$30</definedName>
    <definedName name="_xlnm.Print_Area" localSheetId="8">'182369 Schedule'!$A$3:$I$79</definedName>
    <definedName name="_xlnm.Print_Area" localSheetId="9">'182373'!$A$3:$C$28</definedName>
    <definedName name="_xlnm.Print_Area" localSheetId="10">'182373 Schedule'!$A$3:$I$78</definedName>
    <definedName name="_xlnm.Print_Area" localSheetId="11">'254348'!$A$3:$C$31</definedName>
    <definedName name="_xlnm.Print_Area" localSheetId="12">'254349'!$A$3:$C$31</definedName>
    <definedName name="_xlnm.Print_Area" localSheetId="13">'254349 Schedule'!$A$3:$I$38</definedName>
    <definedName name="_xlnm.Print_Area" localSheetId="1">'CCA Allowance Inventory'!$P:$AF</definedName>
    <definedName name="_xlnm.Print_Area" localSheetId="2">'CCA Liability'!$AD:$AM</definedName>
    <definedName name="_xlnm.Print_Titles" localSheetId="1">'CCA Allowance Inventory'!$A:$A,'CCA Allowance Inventory'!$3:$8</definedName>
    <definedName name="_xlnm.Print_Titles" localSheetId="2">'CCA Liability'!$A:$G,'CCA Liability'!$3:$8</definedName>
    <definedName name="start_date" localSheetId="3">[2]START!$E$2</definedName>
    <definedName name="start_date">[3]START!$E$2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4" l="1"/>
  <c r="C6" i="34"/>
  <c r="C7" i="34" s="1"/>
  <c r="C8" i="34" s="1"/>
  <c r="C9" i="34" s="1"/>
  <c r="C10" i="34" s="1"/>
  <c r="F8" i="34" l="1"/>
  <c r="F5" i="34"/>
  <c r="F7" i="34" s="1"/>
  <c r="F9" i="34" l="1"/>
  <c r="F10" i="34" s="1"/>
  <c r="A14" i="27" l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16" i="26"/>
  <c r="A17" i="26" s="1"/>
  <c r="A18" i="26" s="1"/>
  <c r="A19" i="26" s="1"/>
  <c r="A20" i="26" s="1"/>
  <c r="A21" i="26" s="1"/>
  <c r="A22" i="26" s="1"/>
  <c r="A23" i="26" s="1"/>
  <c r="A24" i="26" s="1"/>
  <c r="A15" i="26"/>
  <c r="A14" i="26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F24" i="21"/>
  <c r="E13" i="2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K11" i="13" l="1"/>
  <c r="AK12" i="13"/>
  <c r="AK13" i="13" l="1"/>
  <c r="AK14" i="13" l="1"/>
  <c r="AK15" i="13" l="1"/>
  <c r="AK16" i="13" l="1"/>
  <c r="AK17" i="13" l="1"/>
  <c r="AK18" i="13" l="1"/>
  <c r="AK19" i="13" l="1"/>
  <c r="AK20" i="13" l="1"/>
  <c r="AK21" i="13" l="1"/>
  <c r="AK2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C46" authorId="0" shapeId="0" xr:uid="{AC18882C-46D0-4BB9-8AC6-2529D55BE31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 in August, we were using 4.79%; a true-up entry was recorded in August and the schedule updated to reflect 4.8%
</t>
        </r>
      </text>
    </comment>
  </commentList>
</comments>
</file>

<file path=xl/sharedStrings.xml><?xml version="1.0" encoding="utf-8"?>
<sst xmlns="http://schemas.openxmlformats.org/spreadsheetml/2006/main" count="294" uniqueCount="79">
  <si>
    <t>Value</t>
  </si>
  <si>
    <t>Fuel gas cost</t>
  </si>
  <si>
    <t>CCA Allowance Inventory</t>
  </si>
  <si>
    <t>CCA Liability</t>
  </si>
  <si>
    <t>Input Month</t>
  </si>
  <si>
    <t>Year to Date Balance</t>
  </si>
  <si>
    <t>Last month Reconciled</t>
  </si>
  <si>
    <t>General Ledger Account</t>
  </si>
  <si>
    <t>Account Name</t>
  </si>
  <si>
    <t>REG ASSET - CCA WA GAS</t>
  </si>
  <si>
    <t>Service</t>
  </si>
  <si>
    <t>GD</t>
  </si>
  <si>
    <t>Jurisdiction</t>
  </si>
  <si>
    <t>WA</t>
  </si>
  <si>
    <t>Comments</t>
  </si>
  <si>
    <t>Monthly obligation deferral plus interest</t>
  </si>
  <si>
    <t>Reversal of interest income - moved to account 182369 to segregate interest from costs</t>
  </si>
  <si>
    <t>Monthly obligation deferral</t>
  </si>
  <si>
    <t>Balance to date</t>
  </si>
  <si>
    <t>Costs w/interest</t>
  </si>
  <si>
    <t>Revenues w/interest</t>
  </si>
  <si>
    <t>REG ASSET - CCA</t>
  </si>
  <si>
    <t>AA</t>
  </si>
  <si>
    <t>Letter of credit fees for CCA</t>
  </si>
  <si>
    <t>Letter of credit fees for CCA - originally posted to GD.AA; moved to GD.WA in April</t>
  </si>
  <si>
    <t>Letter of credit fees for CCA - incorrectly posted to GD.AA; moved to GD.WA in April</t>
  </si>
  <si>
    <t>Interest income</t>
  </si>
  <si>
    <t>Reversal of interest Income - moved to account 182373 to segregate interest from costs</t>
  </si>
  <si>
    <t>REG ASSET - CCA WA GAS INTEREST</t>
  </si>
  <si>
    <t>Interest income related to 182367 REG ASSET - CCA</t>
  </si>
  <si>
    <t>182369.GD.WA Regulatory asset - accrued interest (to account for the monthly interest accrual on the balance in</t>
  </si>
  <si>
    <t>account 182367.GD.WA)</t>
  </si>
  <si>
    <t xml:space="preserve"> </t>
  </si>
  <si>
    <t xml:space="preserve">   </t>
  </si>
  <si>
    <t>Account 182369 GD WA</t>
  </si>
  <si>
    <t>Ref</t>
  </si>
  <si>
    <t>Beginning Balance</t>
  </si>
  <si>
    <t>Dr</t>
  </si>
  <si>
    <t>Cr</t>
  </si>
  <si>
    <t>Add: Deferral</t>
  </si>
  <si>
    <t>Interest</t>
  </si>
  <si>
    <t>Ending Balance</t>
  </si>
  <si>
    <t>REG ASSET - CCA INTEREST FOR 182363</t>
  </si>
  <si>
    <t>Interest income related to 182363 REG ASSET - CCA (July accrual plus tranfer from 182363)</t>
  </si>
  <si>
    <t>Interest income related to 182363 REG ASSET - CCA</t>
  </si>
  <si>
    <t xml:space="preserve">182373.GD.WA Regulatory asset - accrued interest (to account for the monthly interest accrual on the balance in account </t>
  </si>
  <si>
    <t>182363.GD.WA)</t>
  </si>
  <si>
    <t>Account 182373 GD WA</t>
  </si>
  <si>
    <t>Add: Reg Asset</t>
  </si>
  <si>
    <t>REG LIABILITY - CCA</t>
  </si>
  <si>
    <t>REG LIABILITY - CCA INTEREST EXP</t>
  </si>
  <si>
    <t>Interest expense related to 254348 REG LIAB - CCA</t>
  </si>
  <si>
    <t xml:space="preserve">254349.GD.WA Regulatory liability - accrued interest (to account for the monthly interest accrual on the balance in account </t>
  </si>
  <si>
    <t>254348.GD.WA)</t>
  </si>
  <si>
    <t>Account 254349 GD WA</t>
  </si>
  <si>
    <t>Natural Gas Deferral Obligation</t>
  </si>
  <si>
    <t>Line</t>
  </si>
  <si>
    <t>Description</t>
  </si>
  <si>
    <t>Units</t>
  </si>
  <si>
    <t>Notes</t>
  </si>
  <si>
    <t>2023 LDC Emissions Forecast (12 mo actuals)</t>
  </si>
  <si>
    <t>MTCO2e</t>
  </si>
  <si>
    <t>Total expected emissions - full year</t>
  </si>
  <si>
    <t>Less Not-For-Consignment Grant</t>
  </si>
  <si>
    <t>Free credits expected* - full year</t>
  </si>
  <si>
    <t>Net 2023 Need</t>
  </si>
  <si>
    <t>Total credits to purchase - full year</t>
  </si>
  <si>
    <t>Emissions as of 12/31/2023</t>
  </si>
  <si>
    <t>Total emissions YTD</t>
  </si>
  <si>
    <t>Share of Annual Emissions</t>
  </si>
  <si>
    <t>Allowances Needed @ 12/31/2023</t>
  </si>
  <si>
    <t>Current YTD</t>
  </si>
  <si>
    <t>Forecast</t>
  </si>
  <si>
    <t>Month</t>
  </si>
  <si>
    <t>Dekatherms</t>
  </si>
  <si>
    <t>Monthly obligation deferral - estimated amount at time of filing</t>
  </si>
  <si>
    <t>Monthly obligation deferral - matches CCA Liability through November</t>
  </si>
  <si>
    <t>CONFIDENTIAL Per WAC 480-07-160</t>
  </si>
  <si>
    <t>CCA INTEREST INCOME WA GAS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</si>
</sst>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* #,##0.0_);_(* \(#,##0.0\);_(* &quot;-&quot;??_);_(@_)"/>
    <numFmt numFmtId="167" formatCode="0.0%"/>
    <numFmt numFmtId="168" formatCode="_(&quot;$&quot;* #,##0_);_(&quot;$&quot;* \(#,##0\);_(&quot;$&quot;* &quot;-&quot;??_);_(@_)"/>
    <numFmt numFmtId="169" formatCode="mmm\-yyyy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165" fontId="4" fillId="0" borderId="0" xfId="2" applyNumberFormat="1" applyFont="1"/>
    <xf numFmtId="44" fontId="4" fillId="0" borderId="0" xfId="0" applyNumberFormat="1" applyFont="1"/>
    <xf numFmtId="17" fontId="4" fillId="0" borderId="0" xfId="0" applyNumberFormat="1" applyFont="1" applyAlignment="1">
      <alignment horizontal="center"/>
    </xf>
    <xf numFmtId="44" fontId="3" fillId="0" borderId="0" xfId="2"/>
    <xf numFmtId="164" fontId="3" fillId="0" borderId="0" xfId="1" applyNumberFormat="1"/>
    <xf numFmtId="44" fontId="3" fillId="0" borderId="0" xfId="2" applyFill="1"/>
    <xf numFmtId="165" fontId="4" fillId="0" borderId="0" xfId="2" applyNumberFormat="1" applyFont="1" applyFill="1"/>
    <xf numFmtId="164" fontId="4" fillId="0" borderId="0" xfId="1" applyNumberFormat="1" applyFont="1" applyBorder="1"/>
    <xf numFmtId="44" fontId="4" fillId="0" borderId="0" xfId="2" applyFont="1"/>
    <xf numFmtId="43" fontId="0" fillId="0" borderId="0" xfId="0" applyNumberFormat="1"/>
    <xf numFmtId="165" fontId="0" fillId="0" borderId="0" xfId="0" applyNumberFormat="1"/>
    <xf numFmtId="43" fontId="0" fillId="0" borderId="0" xfId="1" applyFont="1"/>
    <xf numFmtId="43" fontId="4" fillId="0" borderId="0" xfId="1" applyFont="1" applyAlignment="1">
      <alignment horizontal="center"/>
    </xf>
    <xf numFmtId="7" fontId="0" fillId="0" borderId="0" xfId="0" applyNumberFormat="1"/>
    <xf numFmtId="43" fontId="4" fillId="0" borderId="0" xfId="1" applyFont="1"/>
    <xf numFmtId="164" fontId="3" fillId="0" borderId="0" xfId="1" applyNumberFormat="1" applyBorder="1"/>
    <xf numFmtId="164" fontId="4" fillId="0" borderId="0" xfId="0" applyNumberFormat="1" applyFont="1"/>
    <xf numFmtId="44" fontId="4" fillId="0" borderId="0" xfId="2" applyFont="1" applyBorder="1"/>
    <xf numFmtId="43" fontId="0" fillId="0" borderId="0" xfId="1" applyFont="1" applyFill="1"/>
    <xf numFmtId="165" fontId="4" fillId="0" borderId="0" xfId="2" applyNumberFormat="1" applyFont="1" applyAlignment="1">
      <alignment horizontal="left"/>
    </xf>
    <xf numFmtId="43" fontId="4" fillId="0" borderId="0" xfId="1" applyFont="1" applyFill="1"/>
    <xf numFmtId="43" fontId="4" fillId="0" borderId="0" xfId="0" applyNumberFormat="1" applyFont="1"/>
    <xf numFmtId="14" fontId="6" fillId="2" borderId="10" xfId="4" applyNumberFormat="1" applyFont="1" applyFill="1" applyBorder="1"/>
    <xf numFmtId="39" fontId="4" fillId="0" borderId="0" xfId="0" applyNumberFormat="1" applyFont="1"/>
    <xf numFmtId="165" fontId="3" fillId="0" borderId="0" xfId="2" applyNumberFormat="1"/>
    <xf numFmtId="165" fontId="4" fillId="0" borderId="0" xfId="0" applyNumberFormat="1" applyFont="1"/>
    <xf numFmtId="43" fontId="4" fillId="0" borderId="0" xfId="1" applyFont="1" applyAlignment="1">
      <alignment horizontal="left"/>
    </xf>
    <xf numFmtId="10" fontId="0" fillId="0" borderId="0" xfId="4" applyNumberFormat="1" applyFont="1"/>
    <xf numFmtId="43" fontId="3" fillId="0" borderId="0" xfId="1"/>
    <xf numFmtId="0" fontId="15" fillId="0" borderId="0" xfId="5" applyFont="1"/>
    <xf numFmtId="0" fontId="16" fillId="0" borderId="10" xfId="5" applyFont="1" applyBorder="1"/>
    <xf numFmtId="0" fontId="17" fillId="3" borderId="0" xfId="5" applyFont="1" applyFill="1" applyAlignment="1">
      <alignment horizontal="center"/>
    </xf>
    <xf numFmtId="0" fontId="15" fillId="0" borderId="12" xfId="5" applyFont="1" applyBorder="1"/>
    <xf numFmtId="0" fontId="15" fillId="0" borderId="12" xfId="5" applyFont="1" applyBorder="1" applyAlignment="1">
      <alignment horizontal="center"/>
    </xf>
    <xf numFmtId="0" fontId="15" fillId="0" borderId="12" xfId="5" applyFont="1" applyBorder="1" applyAlignment="1">
      <alignment horizontal="center" wrapText="1"/>
    </xf>
    <xf numFmtId="0" fontId="18" fillId="0" borderId="0" xfId="5" applyFont="1" applyAlignment="1">
      <alignment horizontal="center"/>
    </xf>
    <xf numFmtId="43" fontId="15" fillId="0" borderId="12" xfId="6" applyFont="1" applyBorder="1"/>
    <xf numFmtId="0" fontId="15" fillId="0" borderId="12" xfId="6" applyNumberFormat="1" applyFont="1" applyBorder="1"/>
    <xf numFmtId="0" fontId="15" fillId="0" borderId="12" xfId="6" applyNumberFormat="1" applyFont="1" applyFill="1" applyBorder="1"/>
    <xf numFmtId="0" fontId="18" fillId="0" borderId="0" xfId="5" applyFont="1"/>
    <xf numFmtId="43" fontId="15" fillId="0" borderId="0" xfId="5" applyNumberFormat="1" applyFont="1"/>
    <xf numFmtId="43" fontId="15" fillId="0" borderId="12" xfId="6" applyFont="1" applyBorder="1" applyAlignment="1">
      <alignment wrapText="1"/>
    </xf>
    <xf numFmtId="44" fontId="15" fillId="0" borderId="0" xfId="5" applyNumberFormat="1" applyFont="1"/>
    <xf numFmtId="0" fontId="18" fillId="0" borderId="12" xfId="5" applyFont="1" applyBorder="1"/>
    <xf numFmtId="0" fontId="18" fillId="0" borderId="12" xfId="5" applyFont="1" applyBorder="1" applyAlignment="1">
      <alignment horizontal="center"/>
    </xf>
    <xf numFmtId="0" fontId="18" fillId="0" borderId="12" xfId="5" applyFont="1" applyBorder="1" applyAlignment="1">
      <alignment horizontal="center" wrapText="1"/>
    </xf>
    <xf numFmtId="43" fontId="15" fillId="0" borderId="12" xfId="6" applyFont="1" applyFill="1" applyBorder="1"/>
    <xf numFmtId="0" fontId="21" fillId="0" borderId="0" xfId="8" applyFont="1"/>
    <xf numFmtId="0" fontId="20" fillId="0" borderId="0" xfId="8" applyFont="1"/>
    <xf numFmtId="0" fontId="20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0" fontId="22" fillId="0" borderId="0" xfId="8" applyFont="1"/>
    <xf numFmtId="0" fontId="4" fillId="0" borderId="0" xfId="8" applyFont="1" applyAlignment="1">
      <alignment horizontal="left"/>
    </xf>
    <xf numFmtId="44" fontId="21" fillId="0" borderId="0" xfId="8" applyNumberFormat="1" applyFont="1"/>
    <xf numFmtId="0" fontId="21" fillId="4" borderId="0" xfId="8" applyFont="1" applyFill="1"/>
    <xf numFmtId="0" fontId="20" fillId="0" borderId="0" xfId="11" applyFont="1"/>
    <xf numFmtId="0" fontId="21" fillId="0" borderId="0" xfId="11" applyFont="1"/>
    <xf numFmtId="0" fontId="20" fillId="0" borderId="0" xfId="11" applyFont="1" applyAlignment="1">
      <alignment horizontal="center"/>
    </xf>
    <xf numFmtId="0" fontId="19" fillId="0" borderId="12" xfId="7" applyBorder="1"/>
    <xf numFmtId="0" fontId="19" fillId="0" borderId="12" xfId="7" applyBorder="1" applyAlignment="1">
      <alignment horizontal="center"/>
    </xf>
    <xf numFmtId="0" fontId="19" fillId="0" borderId="12" xfId="7" applyBorder="1" applyAlignment="1">
      <alignment horizontal="center" wrapText="1"/>
    </xf>
    <xf numFmtId="0" fontId="18" fillId="0" borderId="0" xfId="11" applyFont="1" applyAlignment="1">
      <alignment horizontal="left"/>
    </xf>
    <xf numFmtId="44" fontId="21" fillId="0" borderId="0" xfId="12" applyFont="1" applyFill="1" applyBorder="1"/>
    <xf numFmtId="0" fontId="21" fillId="0" borderId="5" xfId="11" applyFont="1" applyBorder="1"/>
    <xf numFmtId="0" fontId="21" fillId="0" borderId="1" xfId="11" applyFont="1" applyBorder="1" applyAlignment="1">
      <alignment horizontal="center"/>
    </xf>
    <xf numFmtId="0" fontId="21" fillId="0" borderId="6" xfId="11" applyFont="1" applyBorder="1" applyAlignment="1">
      <alignment horizontal="center"/>
    </xf>
    <xf numFmtId="0" fontId="22" fillId="0" borderId="0" xfId="11" applyFont="1"/>
    <xf numFmtId="0" fontId="4" fillId="0" borderId="0" xfId="11" applyFont="1" applyAlignment="1">
      <alignment horizontal="left"/>
    </xf>
    <xf numFmtId="4" fontId="15" fillId="0" borderId="0" xfId="14" applyFont="1"/>
    <xf numFmtId="0" fontId="2" fillId="0" borderId="0" xfId="11"/>
    <xf numFmtId="0" fontId="13" fillId="0" borderId="0" xfId="11" applyFont="1" applyAlignment="1">
      <alignment horizontal="center"/>
    </xf>
    <xf numFmtId="0" fontId="13" fillId="0" borderId="0" xfId="11" applyFont="1"/>
    <xf numFmtId="0" fontId="23" fillId="5" borderId="0" xfId="16" applyFont="1" applyFill="1"/>
    <xf numFmtId="0" fontId="1" fillId="5" borderId="0" xfId="16" applyFill="1"/>
    <xf numFmtId="0" fontId="1" fillId="5" borderId="0" xfId="16" applyFill="1" applyAlignment="1">
      <alignment horizontal="center"/>
    </xf>
    <xf numFmtId="166" fontId="0" fillId="5" borderId="0" xfId="17" applyNumberFormat="1" applyFont="1" applyFill="1"/>
    <xf numFmtId="0" fontId="13" fillId="5" borderId="0" xfId="16" applyFont="1" applyFill="1" applyAlignment="1">
      <alignment horizontal="center"/>
    </xf>
    <xf numFmtId="166" fontId="13" fillId="5" borderId="0" xfId="17" applyNumberFormat="1" applyFont="1" applyFill="1" applyAlignment="1">
      <alignment horizontal="center"/>
    </xf>
    <xf numFmtId="0" fontId="1" fillId="0" borderId="0" xfId="16" applyAlignment="1">
      <alignment horizontal="center"/>
    </xf>
    <xf numFmtId="164" fontId="0" fillId="5" borderId="0" xfId="17" applyNumberFormat="1" applyFont="1" applyFill="1"/>
    <xf numFmtId="0" fontId="1" fillId="5" borderId="0" xfId="16" quotePrefix="1" applyFill="1" applyAlignment="1">
      <alignment horizontal="left"/>
    </xf>
    <xf numFmtId="9" fontId="0" fillId="5" borderId="0" xfId="18" applyFont="1" applyFill="1"/>
    <xf numFmtId="167" fontId="0" fillId="5" borderId="0" xfId="18" applyNumberFormat="1" applyFont="1" applyFill="1"/>
    <xf numFmtId="44" fontId="1" fillId="5" borderId="0" xfId="19" applyFont="1" applyFill="1" applyAlignment="1">
      <alignment horizontal="center"/>
    </xf>
    <xf numFmtId="168" fontId="1" fillId="5" borderId="0" xfId="19" applyNumberFormat="1" applyFont="1" applyFill="1" applyAlignment="1">
      <alignment horizontal="center"/>
    </xf>
    <xf numFmtId="0" fontId="1" fillId="0" borderId="0" xfId="16"/>
    <xf numFmtId="164" fontId="1" fillId="0" borderId="0" xfId="16" applyNumberFormat="1"/>
    <xf numFmtId="169" fontId="1" fillId="0" borderId="0" xfId="16" applyNumberFormat="1"/>
    <xf numFmtId="3" fontId="1" fillId="0" borderId="0" xfId="16" applyNumberFormat="1"/>
    <xf numFmtId="166" fontId="0" fillId="0" borderId="0" xfId="1" applyNumberFormat="1" applyFont="1"/>
    <xf numFmtId="166" fontId="1" fillId="0" borderId="1" xfId="1" applyNumberFormat="1" applyFont="1" applyBorder="1"/>
    <xf numFmtId="0" fontId="0" fillId="6" borderId="0" xfId="0" applyFill="1"/>
    <xf numFmtId="0" fontId="4" fillId="6" borderId="0" xfId="0" applyFont="1" applyFill="1" applyAlignment="1">
      <alignment horizontal="center"/>
    </xf>
    <xf numFmtId="165" fontId="4" fillId="6" borderId="0" xfId="2" applyNumberFormat="1" applyFont="1" applyFill="1"/>
    <xf numFmtId="165" fontId="4" fillId="6" borderId="0" xfId="2" applyNumberFormat="1" applyFon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44" fontId="3" fillId="6" borderId="1" xfId="2" applyFill="1" applyBorder="1"/>
    <xf numFmtId="164" fontId="4" fillId="6" borderId="1" xfId="1" applyNumberFormat="1" applyFont="1" applyFill="1" applyBorder="1"/>
    <xf numFmtId="44" fontId="4" fillId="6" borderId="1" xfId="2" applyFont="1" applyFill="1" applyBorder="1" applyAlignment="1">
      <alignment horizontal="center"/>
    </xf>
    <xf numFmtId="0" fontId="4" fillId="6" borderId="1" xfId="0" applyFont="1" applyFill="1" applyBorder="1"/>
    <xf numFmtId="165" fontId="4" fillId="6" borderId="1" xfId="2" applyNumberFormat="1" applyFont="1" applyFill="1" applyBorder="1"/>
    <xf numFmtId="165" fontId="4" fillId="6" borderId="0" xfId="2" applyNumberFormat="1" applyFont="1" applyFill="1" applyBorder="1"/>
    <xf numFmtId="165" fontId="4" fillId="6" borderId="1" xfId="2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0" xfId="1" applyNumberFormat="1" applyFont="1" applyFill="1" applyBorder="1" applyAlignment="1">
      <alignment horizontal="center"/>
    </xf>
    <xf numFmtId="44" fontId="4" fillId="6" borderId="0" xfId="2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44" fontId="4" fillId="6" borderId="4" xfId="2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65" fontId="4" fillId="6" borderId="4" xfId="2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17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/>
    <xf numFmtId="44" fontId="4" fillId="6" borderId="0" xfId="2" applyFont="1" applyFill="1" applyBorder="1"/>
    <xf numFmtId="165" fontId="8" fillId="6" borderId="0" xfId="2" applyNumberFormat="1" applyFont="1" applyFill="1"/>
    <xf numFmtId="14" fontId="3" fillId="6" borderId="10" xfId="0" applyNumberFormat="1" applyFont="1" applyFill="1" applyBorder="1"/>
    <xf numFmtId="43" fontId="4" fillId="6" borderId="0" xfId="1" applyFont="1" applyFill="1"/>
    <xf numFmtId="44" fontId="3" fillId="6" borderId="0" xfId="2" applyFont="1" applyFill="1"/>
    <xf numFmtId="43" fontId="4" fillId="6" borderId="10" xfId="1" applyFont="1" applyFill="1" applyBorder="1"/>
    <xf numFmtId="44" fontId="3" fillId="6" borderId="0" xfId="2" applyFill="1"/>
    <xf numFmtId="43" fontId="8" fillId="6" borderId="0" xfId="1" applyFont="1" applyFill="1"/>
    <xf numFmtId="43" fontId="6" fillId="6" borderId="0" xfId="1" applyFont="1" applyFill="1"/>
    <xf numFmtId="14" fontId="3" fillId="6" borderId="11" xfId="0" applyNumberFormat="1" applyFont="1" applyFill="1" applyBorder="1"/>
    <xf numFmtId="2" fontId="6" fillId="6" borderId="0" xfId="1" applyNumberFormat="1" applyFont="1" applyFill="1"/>
    <xf numFmtId="43" fontId="7" fillId="6" borderId="0" xfId="1" applyFont="1" applyFill="1"/>
    <xf numFmtId="165" fontId="7" fillId="6" borderId="0" xfId="2" applyNumberFormat="1" applyFont="1" applyFill="1"/>
    <xf numFmtId="44" fontId="7" fillId="6" borderId="0" xfId="2" applyFont="1" applyFill="1"/>
    <xf numFmtId="43" fontId="4" fillId="6" borderId="0" xfId="0" applyNumberFormat="1" applyFont="1" applyFill="1"/>
    <xf numFmtId="49" fontId="6" fillId="6" borderId="0" xfId="1" applyNumberFormat="1" applyFont="1" applyFill="1"/>
    <xf numFmtId="2" fontId="4" fillId="6" borderId="9" xfId="0" applyNumberFormat="1" applyFont="1" applyFill="1" applyBorder="1"/>
    <xf numFmtId="43" fontId="4" fillId="6" borderId="9" xfId="1" applyFont="1" applyFill="1" applyBorder="1"/>
    <xf numFmtId="44" fontId="4" fillId="6" borderId="9" xfId="2" applyFont="1" applyFill="1" applyBorder="1"/>
    <xf numFmtId="44" fontId="8" fillId="6" borderId="9" xfId="2" applyFont="1" applyFill="1" applyBorder="1"/>
    <xf numFmtId="44" fontId="8" fillId="6" borderId="0" xfId="2" applyFont="1" applyFill="1" applyBorder="1"/>
    <xf numFmtId="44" fontId="8" fillId="6" borderId="0" xfId="2" applyFont="1" applyFill="1"/>
    <xf numFmtId="0" fontId="4" fillId="6" borderId="0" xfId="2" applyNumberFormat="1" applyFont="1" applyFill="1"/>
    <xf numFmtId="44" fontId="4" fillId="6" borderId="0" xfId="2" applyFont="1" applyFill="1"/>
    <xf numFmtId="44" fontId="4" fillId="6" borderId="10" xfId="2" applyFont="1" applyFill="1" applyBorder="1"/>
    <xf numFmtId="2" fontId="4" fillId="6" borderId="0" xfId="2" applyNumberFormat="1" applyFont="1" applyFill="1"/>
    <xf numFmtId="10" fontId="0" fillId="6" borderId="0" xfId="4" applyNumberFormat="1" applyFont="1" applyFill="1"/>
    <xf numFmtId="0" fontId="4" fillId="6" borderId="4" xfId="0" applyFont="1" applyFill="1" applyBorder="1"/>
    <xf numFmtId="0" fontId="4" fillId="6" borderId="0" xfId="0" applyFont="1" applyFill="1"/>
    <xf numFmtId="164" fontId="13" fillId="0" borderId="0" xfId="17" applyNumberFormat="1" applyFont="1" applyFill="1"/>
    <xf numFmtId="0" fontId="1" fillId="6" borderId="0" xfId="16" applyFill="1"/>
    <xf numFmtId="0" fontId="1" fillId="6" borderId="0" xfId="16" applyFill="1" applyAlignment="1">
      <alignment horizontal="left"/>
    </xf>
    <xf numFmtId="43" fontId="15" fillId="6" borderId="12" xfId="6" applyFont="1" applyFill="1" applyBorder="1"/>
    <xf numFmtId="43" fontId="15" fillId="6" borderId="13" xfId="6" applyFont="1" applyFill="1" applyBorder="1"/>
    <xf numFmtId="43" fontId="18" fillId="6" borderId="14" xfId="5" applyNumberFormat="1" applyFont="1" applyFill="1" applyBorder="1"/>
    <xf numFmtId="0" fontId="21" fillId="6" borderId="0" xfId="8" applyFont="1" applyFill="1"/>
    <xf numFmtId="44" fontId="21" fillId="6" borderId="0" xfId="9" applyFont="1" applyFill="1" applyBorder="1"/>
    <xf numFmtId="0" fontId="20" fillId="6" borderId="0" xfId="8" applyFont="1" applyFill="1" applyAlignment="1">
      <alignment horizontal="center"/>
    </xf>
    <xf numFmtId="0" fontId="21" fillId="6" borderId="5" xfId="8" applyFont="1" applyFill="1" applyBorder="1"/>
    <xf numFmtId="0" fontId="21" fillId="6" borderId="1" xfId="8" applyFont="1" applyFill="1" applyBorder="1" applyAlignment="1">
      <alignment horizontal="center"/>
    </xf>
    <xf numFmtId="0" fontId="21" fillId="6" borderId="6" xfId="8" applyFont="1" applyFill="1" applyBorder="1" applyAlignment="1">
      <alignment horizontal="center"/>
    </xf>
    <xf numFmtId="44" fontId="21" fillId="6" borderId="4" xfId="9" applyFont="1" applyFill="1" applyBorder="1"/>
    <xf numFmtId="2" fontId="21" fillId="6" borderId="2" xfId="8" applyNumberFormat="1" applyFont="1" applyFill="1" applyBorder="1"/>
    <xf numFmtId="44" fontId="21" fillId="6" borderId="7" xfId="9" applyFont="1" applyFill="1" applyBorder="1"/>
    <xf numFmtId="2" fontId="15" fillId="6" borderId="2" xfId="8" applyNumberFormat="1" applyFont="1" applyFill="1" applyBorder="1"/>
    <xf numFmtId="43" fontId="21" fillId="6" borderId="0" xfId="10" applyFont="1" applyFill="1" applyBorder="1"/>
    <xf numFmtId="2" fontId="21" fillId="6" borderId="3" xfId="8" applyNumberFormat="1" applyFont="1" applyFill="1" applyBorder="1"/>
    <xf numFmtId="44" fontId="21" fillId="6" borderId="8" xfId="9" applyFont="1" applyFill="1" applyBorder="1"/>
    <xf numFmtId="10" fontId="18" fillId="6" borderId="0" xfId="8" applyNumberFormat="1" applyFont="1" applyFill="1" applyAlignment="1">
      <alignment horizontal="center"/>
    </xf>
    <xf numFmtId="44" fontId="18" fillId="6" borderId="0" xfId="9" applyFont="1" applyFill="1" applyBorder="1" applyAlignment="1">
      <alignment horizontal="center" vertical="top" wrapText="1"/>
    </xf>
    <xf numFmtId="43" fontId="21" fillId="6" borderId="0" xfId="8" applyNumberFormat="1" applyFont="1" applyFill="1"/>
    <xf numFmtId="10" fontId="18" fillId="6" borderId="0" xfId="11" applyNumberFormat="1" applyFont="1" applyFill="1" applyAlignment="1">
      <alignment horizontal="center"/>
    </xf>
    <xf numFmtId="0" fontId="20" fillId="6" borderId="0" xfId="8" applyFont="1" applyFill="1" applyAlignment="1">
      <alignment horizontal="center" vertical="top"/>
    </xf>
    <xf numFmtId="44" fontId="21" fillId="6" borderId="0" xfId="8" applyNumberFormat="1" applyFont="1" applyFill="1"/>
    <xf numFmtId="0" fontId="21" fillId="6" borderId="0" xfId="11" applyFont="1" applyFill="1"/>
    <xf numFmtId="44" fontId="21" fillId="6" borderId="0" xfId="12" applyFont="1" applyFill="1" applyBorder="1"/>
    <xf numFmtId="0" fontId="20" fillId="6" borderId="0" xfId="11" applyFont="1" applyFill="1" applyAlignment="1">
      <alignment horizontal="center"/>
    </xf>
    <xf numFmtId="0" fontId="21" fillId="6" borderId="5" xfId="11" applyFont="1" applyFill="1" applyBorder="1"/>
    <xf numFmtId="0" fontId="21" fillId="6" borderId="1" xfId="11" applyFont="1" applyFill="1" applyBorder="1" applyAlignment="1">
      <alignment horizontal="center"/>
    </xf>
    <xf numFmtId="0" fontId="21" fillId="6" borderId="6" xfId="11" applyFont="1" applyFill="1" applyBorder="1" applyAlignment="1">
      <alignment horizontal="center"/>
    </xf>
    <xf numFmtId="44" fontId="21" fillId="6" borderId="4" xfId="12" applyFont="1" applyFill="1" applyBorder="1"/>
    <xf numFmtId="2" fontId="21" fillId="6" borderId="2" xfId="11" applyNumberFormat="1" applyFont="1" applyFill="1" applyBorder="1"/>
    <xf numFmtId="44" fontId="21" fillId="6" borderId="7" xfId="12" applyFont="1" applyFill="1" applyBorder="1"/>
    <xf numFmtId="2" fontId="15" fillId="6" borderId="2" xfId="11" applyNumberFormat="1" applyFont="1" applyFill="1" applyBorder="1"/>
    <xf numFmtId="43" fontId="21" fillId="6" borderId="0" xfId="13" applyFont="1" applyFill="1" applyBorder="1"/>
    <xf numFmtId="2" fontId="21" fillId="6" borderId="3" xfId="11" applyNumberFormat="1" applyFont="1" applyFill="1" applyBorder="1"/>
    <xf numFmtId="44" fontId="21" fillId="6" borderId="8" xfId="12" applyFont="1" applyFill="1" applyBorder="1"/>
    <xf numFmtId="44" fontId="18" fillId="6" borderId="0" xfId="12" applyFont="1" applyFill="1" applyBorder="1" applyAlignment="1">
      <alignment horizontal="center" vertical="top" wrapText="1"/>
    </xf>
    <xf numFmtId="43" fontId="21" fillId="6" borderId="0" xfId="11" applyNumberFormat="1" applyFont="1" applyFill="1"/>
    <xf numFmtId="0" fontId="20" fillId="6" borderId="0" xfId="11" applyFont="1" applyFill="1" applyAlignment="1">
      <alignment horizontal="center" vertical="top"/>
    </xf>
    <xf numFmtId="44" fontId="21" fillId="6" borderId="0" xfId="11" applyNumberFormat="1" applyFont="1" applyFill="1"/>
    <xf numFmtId="0" fontId="20" fillId="6" borderId="0" xfId="11" applyFont="1" applyFill="1" applyAlignment="1">
      <alignment horizontal="left"/>
    </xf>
    <xf numFmtId="0" fontId="2" fillId="6" borderId="0" xfId="11" applyFill="1"/>
    <xf numFmtId="0" fontId="13" fillId="6" borderId="0" xfId="11" applyFont="1" applyFill="1" applyAlignment="1">
      <alignment horizontal="center"/>
    </xf>
    <xf numFmtId="43" fontId="15" fillId="6" borderId="12" xfId="6" applyFont="1" applyFill="1" applyBorder="1" applyAlignment="1">
      <alignment wrapText="1"/>
    </xf>
    <xf numFmtId="0" fontId="4" fillId="6" borderId="4" xfId="0" applyFont="1" applyFill="1" applyBorder="1" applyAlignment="1">
      <alignment horizontal="center"/>
    </xf>
    <xf numFmtId="165" fontId="4" fillId="6" borderId="4" xfId="2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3" fillId="6" borderId="0" xfId="16" applyFont="1" applyFill="1" applyAlignment="1">
      <alignment vertical="top" wrapText="1"/>
    </xf>
    <xf numFmtId="0" fontId="15" fillId="6" borderId="0" xfId="5" applyFont="1" applyFill="1" applyAlignment="1">
      <alignment wrapText="1"/>
    </xf>
    <xf numFmtId="0" fontId="19" fillId="6" borderId="0" xfId="7" applyFill="1" applyAlignment="1">
      <alignment wrapText="1"/>
    </xf>
    <xf numFmtId="0" fontId="20" fillId="0" borderId="0" xfId="8" applyFont="1" applyAlignment="1">
      <alignment horizontal="left" wrapText="1"/>
    </xf>
  </cellXfs>
  <cellStyles count="20">
    <cellStyle name="Comma" xfId="1" builtinId="3"/>
    <cellStyle name="Comma 2" xfId="14" xr:uid="{9988F993-10EB-40D8-8021-0CD21FCD3BDD}"/>
    <cellStyle name="Comma 2 2" xfId="6" xr:uid="{F0CFB5F9-55AC-49CC-B715-0A9B4A51F71F}"/>
    <cellStyle name="Comma 3" xfId="17" xr:uid="{48956D2C-688D-44F7-8D0F-618321E3A479}"/>
    <cellStyle name="Comma 5 2" xfId="13" xr:uid="{5F7AD583-47A6-43A5-B54F-A759B46C2C55}"/>
    <cellStyle name="Comma 5 3" xfId="10" xr:uid="{7100CD66-BC0A-47D8-B41F-0400240D4ED0}"/>
    <cellStyle name="Currency" xfId="2" builtinId="4"/>
    <cellStyle name="Currency 2" xfId="19" xr:uid="{F450ECFA-D58B-4B1D-94F1-4B9D015D821F}"/>
    <cellStyle name="Currency 3 2" xfId="12" xr:uid="{D5CD9954-9EC4-4AAC-BCC7-AD279134434D}"/>
    <cellStyle name="Currency 3 3" xfId="9" xr:uid="{56F21BB5-9C54-419A-B652-2A6782EE02DB}"/>
    <cellStyle name="Normal" xfId="0" builtinId="0"/>
    <cellStyle name="Normal 2" xfId="3" xr:uid="{00000000-0005-0000-0000-000003000000}"/>
    <cellStyle name="Normal 2 2" xfId="5" xr:uid="{DB3A362E-3172-4EB6-8951-38750887C83E}"/>
    <cellStyle name="Normal 3" xfId="7" xr:uid="{C410DF74-6B85-48BF-A4D3-4EA339C863B8}"/>
    <cellStyle name="Normal 4" xfId="16" xr:uid="{6CC92E78-84EF-42B3-B593-6D195E5D1A6B}"/>
    <cellStyle name="Normal 5 2" xfId="11" xr:uid="{D7985976-5BBA-4082-98A4-E40A82E5EBA3}"/>
    <cellStyle name="Normal 5 3" xfId="8" xr:uid="{A1AFD67C-7902-4B32-B70B-BC0046870FC2}"/>
    <cellStyle name="Percent" xfId="4" builtinId="5"/>
    <cellStyle name="Percent 2" xfId="15" xr:uid="{AF1BECFD-D88B-4C72-AAA1-45A4CF50A30B}"/>
    <cellStyle name="Percent 3" xfId="18" xr:uid="{B399FF7B-D868-4C60-8A64-CC5781D4ACD3}"/>
  </cellStyles>
  <dxfs count="7"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</dxfs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rch%202023%20Journal%20Backup\CCA%20Market%20and%20Boulder%20Queries%20Q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y%202023%20Journal%20Backup\Natural%20Gas%20Volumes%20May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w0333\AppData\Local\Microsoft\Windows\INetCache\Content.Outlook\2FTVUGRP\Natural%20Gas%20Volumes%20Aug%202023%20a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rket Sales"/>
      <sheetName val="Boulder Park"/>
    </sheetNames>
    <sheetDataSet>
      <sheetData sheetId="0" refreshError="1"/>
      <sheetData sheetId="1">
        <row r="6">
          <cell r="G6">
            <v>0.437</v>
          </cell>
          <cell r="L6">
            <v>21.194500000000001</v>
          </cell>
        </row>
        <row r="7">
          <cell r="G7">
            <v>48.5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"/>
      <sheetName val="April"/>
      <sheetName val="March"/>
      <sheetName val="March - old"/>
      <sheetName val="START"/>
      <sheetName val="WASHINGTON"/>
      <sheetName val="OREGON"/>
      <sheetName val="GS_CTP_METER_READS_V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>
            <v>44927</v>
          </cell>
        </row>
        <row r="3">
          <cell r="E3">
            <v>45114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"/>
      <sheetName val="WASHINGTON"/>
      <sheetName val="OREGON"/>
      <sheetName val="START"/>
    </sheetNames>
    <sheetDataSet>
      <sheetData sheetId="0" refreshError="1"/>
      <sheetData sheetId="1"/>
      <sheetData sheetId="2" refreshError="1"/>
      <sheetData sheetId="3">
        <row r="2">
          <cell r="E2">
            <v>44927</v>
          </cell>
        </row>
        <row r="3">
          <cell r="E3">
            <v>45176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0DAA-E3F6-46A3-BD91-2577F3076C85}">
  <dimension ref="A2:B2"/>
  <sheetViews>
    <sheetView workbookViewId="0">
      <selection activeCell="D37" sqref="D37"/>
    </sheetView>
  </sheetViews>
  <sheetFormatPr defaultRowHeight="12.75"/>
  <cols>
    <col min="1" max="1" width="11.7109375" bestFit="1" customWidth="1"/>
    <col min="2" max="2" width="10.140625" bestFit="1" customWidth="1"/>
  </cols>
  <sheetData>
    <row r="2" spans="1:2">
      <c r="A2" s="1" t="s">
        <v>4</v>
      </c>
      <c r="B2" s="27">
        <v>45291</v>
      </c>
    </row>
  </sheetData>
  <pageMargins left="0.7" right="0.7" top="0.75" bottom="0.75" header="0.3" footer="0.3"/>
  <customProperties>
    <customPr name="xxe4aP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93E2-A288-4AD2-9A7F-D816D8DEC387}">
  <dimension ref="A1:C29"/>
  <sheetViews>
    <sheetView workbookViewId="0">
      <selection activeCell="B18" sqref="B18:B24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141.5703125" style="34" bestFit="1" customWidth="1"/>
    <col min="4" max="16384" width="9.140625" style="34"/>
  </cols>
  <sheetData>
    <row r="1" spans="1:3">
      <c r="A1" t="s">
        <v>77</v>
      </c>
    </row>
    <row r="3" spans="1:3" ht="18.75">
      <c r="A3" s="35" t="s">
        <v>5</v>
      </c>
    </row>
    <row r="5" spans="1:3">
      <c r="A5" s="34" t="s">
        <v>6</v>
      </c>
      <c r="B5" s="36">
        <v>202311</v>
      </c>
    </row>
    <row r="6" spans="1:3">
      <c r="A6" s="48" t="s">
        <v>7</v>
      </c>
      <c r="B6" s="49">
        <v>182373</v>
      </c>
      <c r="C6" s="38"/>
    </row>
    <row r="7" spans="1:3" ht="38.25">
      <c r="A7" s="48" t="s">
        <v>8</v>
      </c>
      <c r="B7" s="50" t="s">
        <v>42</v>
      </c>
      <c r="C7" s="39"/>
    </row>
    <row r="8" spans="1:3">
      <c r="A8" s="48" t="s">
        <v>10</v>
      </c>
      <c r="B8" s="49" t="s">
        <v>11</v>
      </c>
      <c r="C8" s="38"/>
    </row>
    <row r="9" spans="1:3">
      <c r="A9" s="48" t="s">
        <v>12</v>
      </c>
      <c r="B9" s="49" t="s">
        <v>13</v>
      </c>
      <c r="C9" s="40" t="s">
        <v>14</v>
      </c>
    </row>
    <row r="10" spans="1:3">
      <c r="A10" s="37"/>
      <c r="B10" s="37"/>
      <c r="C10" s="37"/>
    </row>
    <row r="11" spans="1:3">
      <c r="A11" s="37">
        <v>202212</v>
      </c>
      <c r="B11" s="41">
        <v>0</v>
      </c>
      <c r="C11" s="41"/>
    </row>
    <row r="12" spans="1:3">
      <c r="A12" s="42">
        <v>202301</v>
      </c>
      <c r="B12" s="41">
        <v>0</v>
      </c>
      <c r="C12" s="41"/>
    </row>
    <row r="13" spans="1:3">
      <c r="A13" s="43">
        <f>A12+1</f>
        <v>202302</v>
      </c>
      <c r="B13" s="41">
        <v>0</v>
      </c>
      <c r="C13" s="41"/>
    </row>
    <row r="14" spans="1:3">
      <c r="A14" s="42">
        <f>A13+1</f>
        <v>202303</v>
      </c>
      <c r="B14" s="41">
        <v>0</v>
      </c>
      <c r="C14" s="41"/>
    </row>
    <row r="15" spans="1:3">
      <c r="A15" s="43">
        <f>A14+1</f>
        <v>202304</v>
      </c>
      <c r="B15" s="41">
        <v>0</v>
      </c>
      <c r="C15" s="41"/>
    </row>
    <row r="16" spans="1:3">
      <c r="A16" s="43">
        <f>A15+1</f>
        <v>202305</v>
      </c>
      <c r="B16" s="41">
        <v>0</v>
      </c>
      <c r="C16" s="41"/>
    </row>
    <row r="17" spans="1:3">
      <c r="A17" s="42">
        <f t="shared" ref="A17:A23" si="0">+A16+1</f>
        <v>202306</v>
      </c>
      <c r="B17" s="41">
        <v>0</v>
      </c>
      <c r="C17" s="41"/>
    </row>
    <row r="18" spans="1:3">
      <c r="A18" s="42">
        <f t="shared" si="0"/>
        <v>202307</v>
      </c>
      <c r="B18" s="155"/>
      <c r="C18" s="41" t="s">
        <v>43</v>
      </c>
    </row>
    <row r="19" spans="1:3">
      <c r="A19" s="42">
        <f t="shared" si="0"/>
        <v>202308</v>
      </c>
      <c r="B19" s="155"/>
      <c r="C19" s="41" t="s">
        <v>44</v>
      </c>
    </row>
    <row r="20" spans="1:3">
      <c r="A20" s="42">
        <f t="shared" si="0"/>
        <v>202309</v>
      </c>
      <c r="B20" s="155"/>
      <c r="C20" s="41" t="s">
        <v>44</v>
      </c>
    </row>
    <row r="21" spans="1:3">
      <c r="A21" s="42">
        <f t="shared" si="0"/>
        <v>202310</v>
      </c>
      <c r="B21" s="155"/>
      <c r="C21" s="41" t="s">
        <v>44</v>
      </c>
    </row>
    <row r="22" spans="1:3">
      <c r="A22" s="42">
        <f t="shared" si="0"/>
        <v>202311</v>
      </c>
      <c r="B22" s="155"/>
      <c r="C22" s="41" t="s">
        <v>44</v>
      </c>
    </row>
    <row r="23" spans="1:3" ht="13.5" thickBot="1">
      <c r="A23" s="42">
        <f t="shared" si="0"/>
        <v>202312</v>
      </c>
      <c r="B23" s="156"/>
      <c r="C23" s="155"/>
    </row>
    <row r="24" spans="1:3">
      <c r="A24" s="44" t="s">
        <v>18</v>
      </c>
      <c r="B24" s="157"/>
    </row>
    <row r="26" spans="1:3">
      <c r="B26" s="204"/>
      <c r="C26" s="205"/>
    </row>
    <row r="27" spans="1:3">
      <c r="B27" s="205"/>
      <c r="C27" s="205"/>
    </row>
    <row r="29" spans="1:3">
      <c r="B29" s="45"/>
    </row>
  </sheetData>
  <mergeCells count="1">
    <mergeCell ref="B26:C27"/>
  </mergeCells>
  <conditionalFormatting sqref="B11:C21 A12:A21 A23:C23">
    <cfRule type="expression" dxfId="2" priority="1" stopIfTrue="1">
      <formula>$A11=$B$5</formula>
    </cfRule>
  </conditionalFormatting>
  <dataValidations count="1">
    <dataValidation type="list" allowBlank="1" showInputMessage="1" showErrorMessage="1" sqref="B5" xr:uid="{F591D991-EB2C-45A7-832E-6D8F9F23A879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89DD-CA0C-4592-AE68-C803FFB90886}">
  <sheetPr>
    <pageSetUpPr fitToPage="1"/>
  </sheetPr>
  <dimension ref="A1:I80"/>
  <sheetViews>
    <sheetView workbookViewId="0">
      <selection activeCell="H7" sqref="C7:H80"/>
    </sheetView>
  </sheetViews>
  <sheetFormatPr defaultColWidth="9.140625" defaultRowHeight="12.75"/>
  <cols>
    <col min="1" max="1" width="23.7109375" style="62" customWidth="1"/>
    <col min="2" max="2" width="22.5703125" style="62" customWidth="1"/>
    <col min="3" max="3" width="14.5703125" style="62" bestFit="1" customWidth="1"/>
    <col min="4" max="4" width="32.7109375" style="62" customWidth="1"/>
    <col min="5" max="5" width="4" style="63" bestFit="1" customWidth="1"/>
    <col min="6" max="6" width="21.140625" style="62" customWidth="1"/>
    <col min="7" max="7" width="15.85546875" style="62" customWidth="1"/>
    <col min="8" max="8" width="13.42578125" style="62" bestFit="1" customWidth="1"/>
    <col min="9" max="9" width="34.42578125" style="62" bestFit="1" customWidth="1"/>
    <col min="10" max="10" width="2.140625" style="62" customWidth="1"/>
    <col min="11" max="16384" width="9.140625" style="62"/>
  </cols>
  <sheetData>
    <row r="1" spans="1:9">
      <c r="A1" t="s">
        <v>77</v>
      </c>
    </row>
    <row r="3" spans="1:9">
      <c r="A3" s="61" t="s">
        <v>45</v>
      </c>
      <c r="F3" s="64"/>
      <c r="G3" s="65"/>
    </row>
    <row r="4" spans="1:9">
      <c r="A4" s="61" t="s">
        <v>46</v>
      </c>
      <c r="F4" s="64"/>
      <c r="G4" s="66"/>
    </row>
    <row r="5" spans="1:9">
      <c r="F5" s="64"/>
      <c r="G5" s="65"/>
    </row>
    <row r="6" spans="1:9">
      <c r="A6" s="61" t="s">
        <v>47</v>
      </c>
    </row>
    <row r="7" spans="1:9">
      <c r="A7" s="67">
        <v>202303</v>
      </c>
      <c r="B7" s="62" t="s">
        <v>36</v>
      </c>
      <c r="C7" s="177"/>
      <c r="D7" s="178"/>
      <c r="E7" s="179"/>
      <c r="F7" s="180"/>
      <c r="G7" s="181"/>
      <c r="H7" s="182"/>
    </row>
    <row r="8" spans="1:9">
      <c r="A8" s="67"/>
      <c r="B8" s="62" t="s">
        <v>48</v>
      </c>
      <c r="C8" s="177"/>
      <c r="D8" s="183"/>
      <c r="E8" s="179"/>
      <c r="F8" s="184"/>
      <c r="G8" s="178"/>
      <c r="H8" s="185"/>
      <c r="I8" s="62" t="s">
        <v>21</v>
      </c>
    </row>
    <row r="9" spans="1:9">
      <c r="A9" s="73"/>
      <c r="C9" s="177"/>
      <c r="D9" s="178"/>
      <c r="E9" s="179"/>
      <c r="F9" s="186"/>
      <c r="G9" s="177"/>
      <c r="H9" s="185"/>
      <c r="I9" s="62" t="s">
        <v>78</v>
      </c>
    </row>
    <row r="10" spans="1:9">
      <c r="C10" s="177"/>
      <c r="D10" s="187"/>
      <c r="E10" s="179"/>
      <c r="F10" s="188"/>
      <c r="G10" s="183"/>
      <c r="H10" s="189"/>
      <c r="I10" s="72" t="s">
        <v>32</v>
      </c>
    </row>
    <row r="11" spans="1:9">
      <c r="B11" s="62" t="s">
        <v>40</v>
      </c>
      <c r="C11" s="174"/>
      <c r="D11" s="190"/>
      <c r="E11" s="179"/>
      <c r="F11" s="177"/>
      <c r="G11" s="177"/>
      <c r="H11" s="177"/>
      <c r="I11" s="72"/>
    </row>
    <row r="12" spans="1:9">
      <c r="B12" s="62" t="s">
        <v>41</v>
      </c>
      <c r="C12" s="177"/>
      <c r="D12" s="191"/>
      <c r="E12" s="179"/>
      <c r="F12" s="177"/>
      <c r="G12" s="177"/>
      <c r="H12" s="177"/>
      <c r="I12" s="72"/>
    </row>
    <row r="13" spans="1:9">
      <c r="C13" s="177"/>
      <c r="D13" s="177"/>
      <c r="E13" s="179"/>
      <c r="F13" s="177"/>
      <c r="G13" s="177"/>
      <c r="H13" s="177"/>
    </row>
    <row r="14" spans="1:9">
      <c r="A14" s="67">
        <v>202304</v>
      </c>
      <c r="B14" s="62" t="s">
        <v>36</v>
      </c>
      <c r="C14" s="177"/>
      <c r="D14" s="178"/>
      <c r="E14" s="179"/>
      <c r="F14" s="180"/>
      <c r="G14" s="181"/>
      <c r="H14" s="182"/>
    </row>
    <row r="15" spans="1:9">
      <c r="A15" s="67"/>
      <c r="B15" s="62" t="s">
        <v>39</v>
      </c>
      <c r="C15" s="177"/>
      <c r="D15" s="183"/>
      <c r="E15" s="179"/>
      <c r="F15" s="184"/>
      <c r="G15" s="178"/>
      <c r="H15" s="185"/>
      <c r="I15" s="62" t="s">
        <v>21</v>
      </c>
    </row>
    <row r="16" spans="1:9">
      <c r="A16" s="73"/>
      <c r="C16" s="177"/>
      <c r="D16" s="178"/>
      <c r="E16" s="179"/>
      <c r="F16" s="186"/>
      <c r="G16" s="177"/>
      <c r="H16" s="185"/>
      <c r="I16" s="62" t="s">
        <v>78</v>
      </c>
    </row>
    <row r="17" spans="1:9">
      <c r="C17" s="177"/>
      <c r="D17" s="187"/>
      <c r="E17" s="179"/>
      <c r="F17" s="188"/>
      <c r="G17" s="183"/>
      <c r="H17" s="189"/>
      <c r="I17" s="72" t="s">
        <v>32</v>
      </c>
    </row>
    <row r="18" spans="1:9">
      <c r="B18" s="62" t="s">
        <v>40</v>
      </c>
      <c r="C18" s="174"/>
      <c r="D18" s="190"/>
      <c r="E18" s="179"/>
      <c r="F18" s="177"/>
      <c r="G18" s="177"/>
      <c r="H18" s="177"/>
      <c r="I18" s="72"/>
    </row>
    <row r="19" spans="1:9">
      <c r="B19" s="62" t="s">
        <v>41</v>
      </c>
      <c r="C19" s="177"/>
      <c r="D19" s="191"/>
      <c r="E19" s="179"/>
      <c r="F19" s="177"/>
      <c r="G19" s="177"/>
      <c r="H19" s="177"/>
      <c r="I19" s="72"/>
    </row>
    <row r="20" spans="1:9">
      <c r="C20" s="177"/>
      <c r="D20" s="191"/>
      <c r="E20" s="179"/>
      <c r="F20" s="177"/>
      <c r="G20" s="177"/>
      <c r="H20" s="177"/>
    </row>
    <row r="21" spans="1:9">
      <c r="A21" s="67">
        <v>202305</v>
      </c>
      <c r="B21" s="62" t="s">
        <v>36</v>
      </c>
      <c r="C21" s="177"/>
      <c r="D21" s="178"/>
      <c r="E21" s="179"/>
      <c r="F21" s="180"/>
      <c r="G21" s="181"/>
      <c r="H21" s="182"/>
    </row>
    <row r="22" spans="1:9">
      <c r="A22" s="67"/>
      <c r="B22" s="62" t="s">
        <v>39</v>
      </c>
      <c r="C22" s="177"/>
      <c r="D22" s="183"/>
      <c r="E22" s="179"/>
      <c r="F22" s="184"/>
      <c r="G22" s="178"/>
      <c r="H22" s="185"/>
      <c r="I22" s="62" t="s">
        <v>21</v>
      </c>
    </row>
    <row r="23" spans="1:9">
      <c r="A23" s="73"/>
      <c r="C23" s="177"/>
      <c r="D23" s="178"/>
      <c r="E23" s="179"/>
      <c r="F23" s="186"/>
      <c r="G23" s="177"/>
      <c r="H23" s="185"/>
      <c r="I23" s="62" t="s">
        <v>78</v>
      </c>
    </row>
    <row r="24" spans="1:9">
      <c r="C24" s="177"/>
      <c r="D24" s="187"/>
      <c r="E24" s="179"/>
      <c r="F24" s="188"/>
      <c r="G24" s="183"/>
      <c r="H24" s="189"/>
      <c r="I24" s="72" t="s">
        <v>32</v>
      </c>
    </row>
    <row r="25" spans="1:9">
      <c r="B25" s="62" t="s">
        <v>40</v>
      </c>
      <c r="C25" s="174"/>
      <c r="D25" s="190"/>
      <c r="E25" s="179"/>
      <c r="F25" s="177"/>
      <c r="G25" s="177"/>
      <c r="H25" s="177"/>
      <c r="I25" s="72"/>
    </row>
    <row r="26" spans="1:9">
      <c r="B26" s="62" t="s">
        <v>41</v>
      </c>
      <c r="C26" s="177"/>
      <c r="D26" s="191"/>
      <c r="E26" s="179"/>
      <c r="F26" s="177"/>
      <c r="G26" s="177"/>
      <c r="H26" s="177"/>
      <c r="I26" s="72"/>
    </row>
    <row r="27" spans="1:9">
      <c r="C27" s="177"/>
      <c r="D27" s="191"/>
      <c r="E27" s="179"/>
      <c r="F27" s="177"/>
      <c r="G27" s="177"/>
      <c r="H27" s="177"/>
    </row>
    <row r="28" spans="1:9">
      <c r="A28" s="67">
        <v>202306</v>
      </c>
      <c r="B28" s="62" t="s">
        <v>36</v>
      </c>
      <c r="C28" s="177"/>
      <c r="D28" s="178"/>
      <c r="E28" s="179"/>
      <c r="F28" s="180"/>
      <c r="G28" s="181"/>
      <c r="H28" s="182"/>
    </row>
    <row r="29" spans="1:9">
      <c r="A29" s="67"/>
      <c r="B29" s="62" t="s">
        <v>39</v>
      </c>
      <c r="C29" s="177"/>
      <c r="D29" s="183"/>
      <c r="E29" s="179"/>
      <c r="F29" s="184"/>
      <c r="G29" s="178"/>
      <c r="H29" s="185"/>
      <c r="I29" s="62" t="s">
        <v>21</v>
      </c>
    </row>
    <row r="30" spans="1:9">
      <c r="A30" s="73"/>
      <c r="C30" s="177"/>
      <c r="D30" s="178"/>
      <c r="E30" s="179"/>
      <c r="F30" s="186"/>
      <c r="G30" s="177"/>
      <c r="H30" s="185"/>
      <c r="I30" s="62" t="s">
        <v>78</v>
      </c>
    </row>
    <row r="31" spans="1:9">
      <c r="C31" s="177"/>
      <c r="D31" s="187"/>
      <c r="E31" s="179"/>
      <c r="F31" s="188"/>
      <c r="G31" s="183"/>
      <c r="H31" s="189"/>
      <c r="I31" s="72" t="s">
        <v>32</v>
      </c>
    </row>
    <row r="32" spans="1:9">
      <c r="B32" s="62" t="s">
        <v>40</v>
      </c>
      <c r="C32" s="174"/>
      <c r="D32" s="190"/>
      <c r="E32" s="179"/>
      <c r="F32" s="177"/>
      <c r="G32" s="177"/>
      <c r="H32" s="177"/>
      <c r="I32" s="72"/>
    </row>
    <row r="33" spans="1:9">
      <c r="B33" s="62" t="s">
        <v>41</v>
      </c>
      <c r="C33" s="177"/>
      <c r="D33" s="191"/>
      <c r="E33" s="179"/>
      <c r="F33" s="177"/>
      <c r="G33" s="177"/>
      <c r="H33" s="177"/>
      <c r="I33" s="72"/>
    </row>
    <row r="34" spans="1:9">
      <c r="C34" s="177"/>
      <c r="D34" s="177"/>
      <c r="E34" s="179"/>
      <c r="F34" s="177"/>
      <c r="G34" s="177"/>
      <c r="H34" s="177"/>
    </row>
    <row r="35" spans="1:9">
      <c r="A35" s="67">
        <v>202307</v>
      </c>
      <c r="B35" s="62" t="s">
        <v>36</v>
      </c>
      <c r="C35" s="177"/>
      <c r="D35" s="178"/>
      <c r="E35" s="179"/>
      <c r="F35" s="180"/>
      <c r="G35" s="181"/>
      <c r="H35" s="182"/>
    </row>
    <row r="36" spans="1:9">
      <c r="A36" s="67"/>
      <c r="B36" s="62" t="s">
        <v>39</v>
      </c>
      <c r="C36" s="177"/>
      <c r="D36" s="183"/>
      <c r="E36" s="179"/>
      <c r="F36" s="184"/>
      <c r="G36" s="178"/>
      <c r="H36" s="185"/>
      <c r="I36" s="62" t="s">
        <v>42</v>
      </c>
    </row>
    <row r="37" spans="1:9">
      <c r="A37" s="73"/>
      <c r="C37" s="177"/>
      <c r="D37" s="178"/>
      <c r="E37" s="179"/>
      <c r="F37" s="186"/>
      <c r="G37" s="177"/>
      <c r="H37" s="185"/>
      <c r="I37" s="62" t="s">
        <v>78</v>
      </c>
    </row>
    <row r="38" spans="1:9">
      <c r="C38" s="177"/>
      <c r="D38" s="187"/>
      <c r="E38" s="179"/>
      <c r="F38" s="188"/>
      <c r="G38" s="183"/>
      <c r="H38" s="189"/>
      <c r="I38" s="72" t="s">
        <v>32</v>
      </c>
    </row>
    <row r="39" spans="1:9">
      <c r="B39" s="62" t="s">
        <v>40</v>
      </c>
      <c r="C39" s="174"/>
      <c r="D39" s="190"/>
      <c r="E39" s="179"/>
      <c r="F39" s="177"/>
      <c r="G39" s="177"/>
      <c r="H39" s="177"/>
      <c r="I39" s="72"/>
    </row>
    <row r="40" spans="1:9">
      <c r="B40" s="62" t="s">
        <v>41</v>
      </c>
      <c r="C40" s="177"/>
      <c r="D40" s="191"/>
      <c r="E40" s="179"/>
      <c r="F40" s="177"/>
      <c r="G40" s="177"/>
      <c r="H40" s="177"/>
      <c r="I40" s="72"/>
    </row>
    <row r="41" spans="1:9">
      <c r="C41" s="177"/>
      <c r="D41" s="191"/>
      <c r="E41" s="179"/>
      <c r="F41" s="177"/>
      <c r="G41" s="177"/>
      <c r="H41" s="177"/>
    </row>
    <row r="42" spans="1:9">
      <c r="A42" s="67">
        <v>202308</v>
      </c>
      <c r="B42" s="62" t="s">
        <v>36</v>
      </c>
      <c r="C42" s="177"/>
      <c r="D42" s="178"/>
      <c r="E42" s="179"/>
      <c r="F42" s="180"/>
      <c r="G42" s="181"/>
      <c r="H42" s="182"/>
    </row>
    <row r="43" spans="1:9">
      <c r="A43" s="67"/>
      <c r="B43" s="62" t="s">
        <v>39</v>
      </c>
      <c r="C43" s="177"/>
      <c r="D43" s="183"/>
      <c r="E43" s="179"/>
      <c r="F43" s="184"/>
      <c r="G43" s="178"/>
      <c r="H43" s="185"/>
      <c r="I43" s="62" t="s">
        <v>42</v>
      </c>
    </row>
    <row r="44" spans="1:9">
      <c r="A44" s="73"/>
      <c r="C44" s="177"/>
      <c r="D44" s="178"/>
      <c r="E44" s="179"/>
      <c r="F44" s="186"/>
      <c r="G44" s="177"/>
      <c r="H44" s="185"/>
      <c r="I44" s="62" t="s">
        <v>78</v>
      </c>
    </row>
    <row r="45" spans="1:9">
      <c r="C45" s="177"/>
      <c r="D45" s="187"/>
      <c r="E45" s="179"/>
      <c r="F45" s="188"/>
      <c r="G45" s="183"/>
      <c r="H45" s="189"/>
      <c r="I45" s="72" t="s">
        <v>32</v>
      </c>
    </row>
    <row r="46" spans="1:9">
      <c r="B46" s="62" t="s">
        <v>40</v>
      </c>
      <c r="C46" s="174"/>
      <c r="D46" s="190"/>
      <c r="E46" s="179"/>
      <c r="F46" s="177"/>
      <c r="G46" s="177"/>
      <c r="H46" s="177"/>
      <c r="I46" s="72"/>
    </row>
    <row r="47" spans="1:9">
      <c r="B47" s="62" t="s">
        <v>41</v>
      </c>
      <c r="C47" s="177"/>
      <c r="D47" s="191"/>
      <c r="E47" s="179"/>
      <c r="F47" s="177"/>
      <c r="G47" s="177"/>
      <c r="H47" s="177"/>
      <c r="I47" s="72"/>
    </row>
    <row r="48" spans="1:9">
      <c r="C48" s="177"/>
      <c r="D48" s="191"/>
      <c r="E48" s="179"/>
      <c r="F48" s="177"/>
      <c r="G48" s="177"/>
      <c r="H48" s="177"/>
    </row>
    <row r="49" spans="1:9">
      <c r="A49" s="67">
        <v>202309</v>
      </c>
      <c r="B49" s="62" t="s">
        <v>36</v>
      </c>
      <c r="C49" s="177"/>
      <c r="D49" s="178"/>
      <c r="E49" s="179"/>
      <c r="F49" s="180"/>
      <c r="G49" s="181"/>
      <c r="H49" s="182"/>
    </row>
    <row r="50" spans="1:9">
      <c r="A50" s="67"/>
      <c r="B50" s="62" t="s">
        <v>39</v>
      </c>
      <c r="C50" s="177"/>
      <c r="D50" s="183"/>
      <c r="E50" s="179"/>
      <c r="F50" s="184"/>
      <c r="G50" s="178"/>
      <c r="H50" s="185"/>
      <c r="I50" s="62" t="s">
        <v>42</v>
      </c>
    </row>
    <row r="51" spans="1:9">
      <c r="A51" s="73"/>
      <c r="C51" s="177"/>
      <c r="D51" s="178"/>
      <c r="E51" s="179"/>
      <c r="F51" s="186"/>
      <c r="G51" s="177"/>
      <c r="H51" s="185"/>
      <c r="I51" s="62" t="s">
        <v>78</v>
      </c>
    </row>
    <row r="52" spans="1:9">
      <c r="C52" s="177"/>
      <c r="D52" s="187"/>
      <c r="E52" s="179"/>
      <c r="F52" s="188"/>
      <c r="G52" s="183"/>
      <c r="H52" s="189"/>
      <c r="I52" s="72" t="s">
        <v>32</v>
      </c>
    </row>
    <row r="53" spans="1:9">
      <c r="B53" s="62" t="s">
        <v>40</v>
      </c>
      <c r="C53" s="174"/>
      <c r="D53" s="190"/>
      <c r="E53" s="179"/>
      <c r="F53" s="177"/>
      <c r="G53" s="177"/>
      <c r="H53" s="177"/>
      <c r="I53" s="72"/>
    </row>
    <row r="54" spans="1:9">
      <c r="B54" s="62" t="s">
        <v>41</v>
      </c>
      <c r="C54" s="177"/>
      <c r="D54" s="191"/>
      <c r="E54" s="179"/>
      <c r="F54" s="177"/>
      <c r="G54" s="177"/>
      <c r="H54" s="177"/>
      <c r="I54" s="72"/>
    </row>
    <row r="55" spans="1:9">
      <c r="C55" s="177"/>
      <c r="D55" s="191"/>
      <c r="E55" s="179"/>
      <c r="F55" s="177"/>
      <c r="G55" s="177"/>
      <c r="H55" s="177"/>
    </row>
    <row r="56" spans="1:9">
      <c r="A56" s="67">
        <v>202310</v>
      </c>
      <c r="B56" s="62" t="s">
        <v>36</v>
      </c>
      <c r="C56" s="177"/>
      <c r="D56" s="178"/>
      <c r="E56" s="179"/>
      <c r="F56" s="180"/>
      <c r="G56" s="181"/>
      <c r="H56" s="182"/>
    </row>
    <row r="57" spans="1:9">
      <c r="A57" s="67"/>
      <c r="B57" s="62" t="s">
        <v>39</v>
      </c>
      <c r="C57" s="177"/>
      <c r="D57" s="183"/>
      <c r="E57" s="179"/>
      <c r="F57" s="184"/>
      <c r="G57" s="178"/>
      <c r="H57" s="185"/>
      <c r="I57" s="62" t="s">
        <v>42</v>
      </c>
    </row>
    <row r="58" spans="1:9">
      <c r="A58" s="73"/>
      <c r="C58" s="177"/>
      <c r="D58" s="178"/>
      <c r="E58" s="179"/>
      <c r="F58" s="186"/>
      <c r="G58" s="177"/>
      <c r="H58" s="185"/>
      <c r="I58" s="62" t="s">
        <v>78</v>
      </c>
    </row>
    <row r="59" spans="1:9">
      <c r="C59" s="177"/>
      <c r="D59" s="187"/>
      <c r="E59" s="179"/>
      <c r="F59" s="188"/>
      <c r="G59" s="183"/>
      <c r="H59" s="189"/>
      <c r="I59" s="72" t="s">
        <v>32</v>
      </c>
    </row>
    <row r="60" spans="1:9">
      <c r="B60" s="62" t="s">
        <v>40</v>
      </c>
      <c r="C60" s="174"/>
      <c r="D60" s="190"/>
      <c r="E60" s="192"/>
      <c r="F60" s="177"/>
      <c r="G60" s="177"/>
      <c r="H60" s="177"/>
      <c r="I60" s="72"/>
    </row>
    <row r="61" spans="1:9">
      <c r="B61" s="62" t="s">
        <v>41</v>
      </c>
      <c r="C61" s="177"/>
      <c r="D61" s="191"/>
      <c r="E61" s="179"/>
      <c r="F61" s="177"/>
      <c r="G61" s="177"/>
      <c r="H61" s="177"/>
      <c r="I61" s="72"/>
    </row>
    <row r="62" spans="1:9">
      <c r="C62" s="177"/>
      <c r="D62" s="191"/>
      <c r="E62" s="179"/>
      <c r="F62" s="177"/>
      <c r="G62" s="177"/>
      <c r="H62" s="177"/>
    </row>
    <row r="63" spans="1:9">
      <c r="A63" s="67">
        <v>202311</v>
      </c>
      <c r="B63" s="62" t="s">
        <v>36</v>
      </c>
      <c r="C63" s="177"/>
      <c r="D63" s="178"/>
      <c r="E63" s="179"/>
      <c r="F63" s="180"/>
      <c r="G63" s="181"/>
      <c r="H63" s="182"/>
    </row>
    <row r="64" spans="1:9">
      <c r="A64" s="67"/>
      <c r="B64" s="62" t="s">
        <v>39</v>
      </c>
      <c r="C64" s="177"/>
      <c r="D64" s="183"/>
      <c r="E64" s="179"/>
      <c r="F64" s="184"/>
      <c r="G64" s="178"/>
      <c r="H64" s="185"/>
      <c r="I64" s="62" t="s">
        <v>42</v>
      </c>
    </row>
    <row r="65" spans="1:9">
      <c r="A65" s="73"/>
      <c r="C65" s="177"/>
      <c r="D65" s="178"/>
      <c r="E65" s="179"/>
      <c r="F65" s="186"/>
      <c r="G65" s="177"/>
      <c r="H65" s="185"/>
      <c r="I65" s="62" t="s">
        <v>78</v>
      </c>
    </row>
    <row r="66" spans="1:9">
      <c r="C66" s="177"/>
      <c r="D66" s="187"/>
      <c r="E66" s="179"/>
      <c r="F66" s="188"/>
      <c r="G66" s="183"/>
      <c r="H66" s="189"/>
      <c r="I66" s="72" t="s">
        <v>32</v>
      </c>
    </row>
    <row r="67" spans="1:9">
      <c r="B67" s="62" t="s">
        <v>40</v>
      </c>
      <c r="C67" s="174"/>
      <c r="D67" s="190"/>
      <c r="E67" s="192"/>
      <c r="F67" s="177"/>
      <c r="G67" s="177"/>
      <c r="H67" s="177"/>
      <c r="I67" s="72"/>
    </row>
    <row r="68" spans="1:9">
      <c r="B68" s="62" t="s">
        <v>41</v>
      </c>
      <c r="C68" s="177"/>
      <c r="D68" s="191"/>
      <c r="E68" s="179"/>
      <c r="F68" s="177"/>
      <c r="G68" s="177"/>
      <c r="H68" s="177"/>
      <c r="I68" s="72"/>
    </row>
    <row r="69" spans="1:9">
      <c r="C69" s="177"/>
      <c r="D69" s="191"/>
      <c r="E69" s="179"/>
      <c r="F69" s="177"/>
      <c r="G69" s="177"/>
      <c r="H69" s="177"/>
    </row>
    <row r="70" spans="1:9">
      <c r="A70" s="67">
        <v>202312</v>
      </c>
      <c r="B70" s="62" t="s">
        <v>36</v>
      </c>
      <c r="C70" s="177"/>
      <c r="D70" s="178"/>
      <c r="E70" s="179"/>
      <c r="F70" s="180"/>
      <c r="G70" s="181"/>
      <c r="H70" s="182"/>
    </row>
    <row r="71" spans="1:9">
      <c r="A71" s="67"/>
      <c r="B71" s="62" t="s">
        <v>39</v>
      </c>
      <c r="C71" s="177"/>
      <c r="D71" s="183"/>
      <c r="E71" s="179"/>
      <c r="F71" s="184"/>
      <c r="G71" s="178"/>
      <c r="H71" s="185"/>
      <c r="I71" s="62" t="s">
        <v>42</v>
      </c>
    </row>
    <row r="72" spans="1:9">
      <c r="A72" s="73"/>
      <c r="C72" s="177"/>
      <c r="D72" s="178"/>
      <c r="E72" s="179"/>
      <c r="F72" s="186"/>
      <c r="G72" s="177"/>
      <c r="H72" s="185"/>
      <c r="I72" s="62" t="s">
        <v>78</v>
      </c>
    </row>
    <row r="73" spans="1:9">
      <c r="C73" s="177"/>
      <c r="D73" s="187"/>
      <c r="E73" s="179"/>
      <c r="F73" s="188"/>
      <c r="G73" s="183"/>
      <c r="H73" s="189"/>
      <c r="I73" s="72" t="s">
        <v>32</v>
      </c>
    </row>
    <row r="74" spans="1:9">
      <c r="B74" s="62" t="s">
        <v>40</v>
      </c>
      <c r="C74" s="174"/>
      <c r="D74" s="190"/>
      <c r="E74" s="179"/>
      <c r="F74" s="177"/>
      <c r="G74" s="177"/>
      <c r="H74" s="177"/>
      <c r="I74" s="72"/>
    </row>
    <row r="75" spans="1:9">
      <c r="B75" s="62" t="s">
        <v>41</v>
      </c>
      <c r="C75" s="177"/>
      <c r="D75" s="191"/>
      <c r="E75" s="179"/>
      <c r="F75" s="177"/>
      <c r="G75" s="177"/>
      <c r="H75" s="177"/>
      <c r="I75" s="72"/>
    </row>
    <row r="76" spans="1:9">
      <c r="C76" s="177"/>
      <c r="D76" s="191"/>
      <c r="E76" s="179"/>
      <c r="F76" s="177"/>
      <c r="G76" s="177"/>
      <c r="H76" s="177"/>
    </row>
    <row r="77" spans="1:9">
      <c r="C77" s="177"/>
      <c r="D77" s="193"/>
      <c r="E77" s="179"/>
      <c r="F77" s="193"/>
      <c r="G77" s="177"/>
      <c r="H77" s="177"/>
    </row>
    <row r="78" spans="1:9">
      <c r="C78" s="177"/>
      <c r="D78" s="193"/>
      <c r="E78" s="194"/>
      <c r="F78" s="177"/>
      <c r="G78" s="177"/>
      <c r="H78" s="177"/>
    </row>
    <row r="79" spans="1:9">
      <c r="C79" s="177"/>
      <c r="D79" s="177"/>
      <c r="E79" s="179"/>
      <c r="F79" s="177"/>
      <c r="G79" s="177"/>
      <c r="H79" s="177"/>
    </row>
    <row r="80" spans="1:9">
      <c r="C80" s="177"/>
      <c r="D80" s="193"/>
      <c r="E80" s="179"/>
      <c r="F80" s="158"/>
      <c r="G80" s="177"/>
      <c r="H80" s="177"/>
    </row>
  </sheetData>
  <pageMargins left="0.2" right="0.2" top="0.75" bottom="0.75" header="0.3" footer="0.3"/>
  <pageSetup scale="53" orientation="landscape" horizontalDpi="1200" verticalDpi="1200" r:id="rId1"/>
  <headerFooter>
    <oddFooter>&amp;L&amp;Z&amp;F&amp;A&amp;R&amp;A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D65F-73ED-489D-B5A2-A229C14FA76C}">
  <dimension ref="A1:G25"/>
  <sheetViews>
    <sheetView workbookViewId="0">
      <selection activeCell="B25" sqref="B25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59.5703125" style="34" bestFit="1" customWidth="1"/>
    <col min="4" max="5" width="9.140625" style="34"/>
    <col min="6" max="7" width="11.28515625" style="34" bestFit="1" customWidth="1"/>
    <col min="8" max="16384" width="9.140625" style="34"/>
  </cols>
  <sheetData>
    <row r="1" spans="1:3">
      <c r="A1" t="s">
        <v>77</v>
      </c>
    </row>
    <row r="3" spans="1:3" ht="18.75">
      <c r="A3" s="35" t="s">
        <v>5</v>
      </c>
    </row>
    <row r="5" spans="1:3">
      <c r="A5" s="34" t="s">
        <v>6</v>
      </c>
      <c r="B5" s="36">
        <v>202311</v>
      </c>
    </row>
    <row r="7" spans="1:3">
      <c r="A7" s="48" t="s">
        <v>7</v>
      </c>
      <c r="B7" s="49">
        <v>254348</v>
      </c>
      <c r="C7" s="38"/>
    </row>
    <row r="8" spans="1:3" ht="25.5">
      <c r="A8" s="48" t="s">
        <v>8</v>
      </c>
      <c r="B8" s="50" t="s">
        <v>49</v>
      </c>
      <c r="C8" s="39"/>
    </row>
    <row r="9" spans="1:3">
      <c r="A9" s="48" t="s">
        <v>10</v>
      </c>
      <c r="B9" s="49" t="s">
        <v>11</v>
      </c>
      <c r="C9" s="38"/>
    </row>
    <row r="10" spans="1:3">
      <c r="A10" s="48" t="s">
        <v>12</v>
      </c>
      <c r="B10" s="49" t="s">
        <v>13</v>
      </c>
      <c r="C10" s="40" t="s">
        <v>14</v>
      </c>
    </row>
    <row r="11" spans="1:3">
      <c r="A11" s="37"/>
      <c r="B11" s="37"/>
      <c r="C11" s="37"/>
    </row>
    <row r="12" spans="1:3">
      <c r="A12" s="37">
        <v>202212</v>
      </c>
      <c r="B12" s="41">
        <v>0</v>
      </c>
      <c r="C12" s="41"/>
    </row>
    <row r="13" spans="1:3">
      <c r="A13" s="42">
        <v>202301</v>
      </c>
      <c r="B13" s="41">
        <v>0</v>
      </c>
      <c r="C13" s="41"/>
    </row>
    <row r="14" spans="1:3">
      <c r="A14" s="43">
        <f>A13+1</f>
        <v>202302</v>
      </c>
      <c r="B14" s="41">
        <v>0</v>
      </c>
      <c r="C14" s="41"/>
    </row>
    <row r="15" spans="1:3">
      <c r="A15" s="42">
        <f>A14+1</f>
        <v>202303</v>
      </c>
      <c r="B15" s="41">
        <v>0</v>
      </c>
      <c r="C15" s="41"/>
    </row>
    <row r="16" spans="1:3">
      <c r="A16" s="43">
        <f>A15+1</f>
        <v>202304</v>
      </c>
      <c r="B16" s="41">
        <v>0</v>
      </c>
      <c r="C16" s="41"/>
    </row>
    <row r="17" spans="1:7">
      <c r="A17" s="43">
        <f>A16+1</f>
        <v>202305</v>
      </c>
      <c r="B17" s="41">
        <v>0</v>
      </c>
      <c r="C17" s="41"/>
    </row>
    <row r="18" spans="1:7">
      <c r="A18" s="42">
        <f t="shared" ref="A18:A24" si="0">+A17+1</f>
        <v>202306</v>
      </c>
      <c r="B18" s="41">
        <v>0</v>
      </c>
      <c r="C18" s="41"/>
    </row>
    <row r="19" spans="1:7">
      <c r="A19" s="42">
        <f t="shared" si="0"/>
        <v>202307</v>
      </c>
      <c r="B19" s="41">
        <v>0</v>
      </c>
      <c r="C19" s="41"/>
    </row>
    <row r="20" spans="1:7">
      <c r="A20" s="42">
        <f t="shared" si="0"/>
        <v>202308</v>
      </c>
      <c r="B20" s="41">
        <v>0</v>
      </c>
      <c r="C20" s="41"/>
      <c r="F20" s="74"/>
    </row>
    <row r="21" spans="1:7">
      <c r="A21" s="42">
        <f t="shared" si="0"/>
        <v>202309</v>
      </c>
      <c r="B21" s="155"/>
      <c r="C21" s="155"/>
      <c r="F21" s="74"/>
    </row>
    <row r="22" spans="1:7">
      <c r="A22" s="42">
        <f t="shared" si="0"/>
        <v>202310</v>
      </c>
      <c r="B22" s="41">
        <v>0</v>
      </c>
      <c r="C22" s="41"/>
      <c r="F22" s="74"/>
    </row>
    <row r="23" spans="1:7">
      <c r="A23" s="42">
        <f t="shared" si="0"/>
        <v>202311</v>
      </c>
      <c r="B23" s="41">
        <v>0</v>
      </c>
      <c r="C23" s="41"/>
      <c r="F23" s="74"/>
      <c r="G23" s="74"/>
    </row>
    <row r="24" spans="1:7" ht="13.5" thickBot="1">
      <c r="A24" s="42">
        <f t="shared" si="0"/>
        <v>202312</v>
      </c>
      <c r="B24" s="156"/>
      <c r="C24" s="155"/>
      <c r="F24" s="74"/>
      <c r="G24" s="74"/>
    </row>
    <row r="25" spans="1:7">
      <c r="A25" s="44" t="s">
        <v>18</v>
      </c>
      <c r="B25" s="157"/>
      <c r="G25" s="74"/>
    </row>
  </sheetData>
  <conditionalFormatting sqref="B12:C22 A13:A22 A24:C24">
    <cfRule type="expression" dxfId="1" priority="1" stopIfTrue="1">
      <formula>$A12=$B$5</formula>
    </cfRule>
  </conditionalFormatting>
  <dataValidations count="1">
    <dataValidation type="list" allowBlank="1" showInputMessage="1" showErrorMessage="1" sqref="B5" xr:uid="{A856B67F-EDA3-453E-9347-A931143AF214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FD8F-7186-4510-8421-BFEA9CA38F03}">
  <dimension ref="A1:C25"/>
  <sheetViews>
    <sheetView workbookViewId="0">
      <selection activeCell="B21" sqref="B21:B25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46.5703125" style="34" bestFit="1" customWidth="1"/>
    <col min="4" max="16384" width="9.140625" style="34"/>
  </cols>
  <sheetData>
    <row r="1" spans="1:3">
      <c r="A1" t="s">
        <v>77</v>
      </c>
    </row>
    <row r="3" spans="1:3" ht="18.75">
      <c r="A3" s="35" t="s">
        <v>5</v>
      </c>
    </row>
    <row r="5" spans="1:3">
      <c r="A5" s="34" t="s">
        <v>6</v>
      </c>
      <c r="B5" s="36">
        <v>202311</v>
      </c>
    </row>
    <row r="7" spans="1:3">
      <c r="A7" s="48" t="s">
        <v>7</v>
      </c>
      <c r="B7" s="49">
        <v>254349</v>
      </c>
      <c r="C7" s="38"/>
    </row>
    <row r="8" spans="1:3" ht="25.5">
      <c r="A8" s="48" t="s">
        <v>8</v>
      </c>
      <c r="B8" s="50" t="s">
        <v>50</v>
      </c>
      <c r="C8" s="39"/>
    </row>
    <row r="9" spans="1:3">
      <c r="A9" s="48" t="s">
        <v>10</v>
      </c>
      <c r="B9" s="49" t="s">
        <v>11</v>
      </c>
      <c r="C9" s="38"/>
    </row>
    <row r="10" spans="1:3">
      <c r="A10" s="48" t="s">
        <v>12</v>
      </c>
      <c r="B10" s="49" t="s">
        <v>13</v>
      </c>
      <c r="C10" s="40" t="s">
        <v>14</v>
      </c>
    </row>
    <row r="11" spans="1:3">
      <c r="A11" s="37"/>
      <c r="B11" s="37"/>
      <c r="C11" s="37"/>
    </row>
    <row r="12" spans="1:3">
      <c r="A12" s="37">
        <v>202212</v>
      </c>
      <c r="B12" s="41">
        <v>0</v>
      </c>
      <c r="C12" s="41"/>
    </row>
    <row r="13" spans="1:3">
      <c r="A13" s="42">
        <v>202301</v>
      </c>
      <c r="B13" s="41">
        <v>0</v>
      </c>
      <c r="C13" s="41"/>
    </row>
    <row r="14" spans="1:3">
      <c r="A14" s="43">
        <f>A13+1</f>
        <v>202302</v>
      </c>
      <c r="B14" s="41">
        <v>0</v>
      </c>
      <c r="C14" s="41"/>
    </row>
    <row r="15" spans="1:3">
      <c r="A15" s="42">
        <f>A14+1</f>
        <v>202303</v>
      </c>
      <c r="B15" s="41">
        <v>0</v>
      </c>
      <c r="C15" s="41"/>
    </row>
    <row r="16" spans="1:3">
      <c r="A16" s="43">
        <f>A15+1</f>
        <v>202304</v>
      </c>
      <c r="B16" s="41">
        <v>0</v>
      </c>
      <c r="C16" s="41"/>
    </row>
    <row r="17" spans="1:3">
      <c r="A17" s="43">
        <f>A16+1</f>
        <v>202305</v>
      </c>
      <c r="B17" s="41">
        <v>0</v>
      </c>
      <c r="C17" s="41"/>
    </row>
    <row r="18" spans="1:3">
      <c r="A18" s="42">
        <f t="shared" ref="A18:A24" si="0">+A17+1</f>
        <v>202306</v>
      </c>
      <c r="B18" s="41">
        <v>0</v>
      </c>
      <c r="C18" s="41"/>
    </row>
    <row r="19" spans="1:3">
      <c r="A19" s="42">
        <f t="shared" si="0"/>
        <v>202307</v>
      </c>
      <c r="B19" s="41">
        <v>0</v>
      </c>
      <c r="C19" s="41"/>
    </row>
    <row r="20" spans="1:3">
      <c r="A20" s="42">
        <f t="shared" si="0"/>
        <v>202308</v>
      </c>
      <c r="B20" s="41">
        <v>0</v>
      </c>
      <c r="C20" s="41"/>
    </row>
    <row r="21" spans="1:3">
      <c r="A21" s="42">
        <f t="shared" si="0"/>
        <v>202309</v>
      </c>
      <c r="B21" s="155"/>
      <c r="C21" s="41" t="s">
        <v>51</v>
      </c>
    </row>
    <row r="22" spans="1:3">
      <c r="A22" s="42">
        <f t="shared" si="0"/>
        <v>202310</v>
      </c>
      <c r="B22" s="155"/>
      <c r="C22" s="41" t="s">
        <v>51</v>
      </c>
    </row>
    <row r="23" spans="1:3">
      <c r="A23" s="43">
        <f t="shared" si="0"/>
        <v>202311</v>
      </c>
      <c r="B23" s="155"/>
      <c r="C23" s="51" t="s">
        <v>51</v>
      </c>
    </row>
    <row r="24" spans="1:3" ht="13.5" thickBot="1">
      <c r="A24" s="42">
        <f t="shared" si="0"/>
        <v>202312</v>
      </c>
      <c r="B24" s="156"/>
      <c r="C24" s="41" t="s">
        <v>51</v>
      </c>
    </row>
    <row r="25" spans="1:3">
      <c r="A25" s="44" t="s">
        <v>18</v>
      </c>
      <c r="B25" s="157"/>
    </row>
  </sheetData>
  <conditionalFormatting sqref="B12:C22 A13:A22 A24:C24">
    <cfRule type="expression" dxfId="0" priority="1" stopIfTrue="1">
      <formula>$A12=$B$5</formula>
    </cfRule>
  </conditionalFormatting>
  <dataValidations count="1">
    <dataValidation type="list" allowBlank="1" showInputMessage="1" showErrorMessage="1" sqref="B5" xr:uid="{57F45621-7376-44F1-87D7-DE85210C3AEC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9022-9AF9-4C29-9544-D22F57F78897}">
  <sheetPr>
    <pageSetUpPr fitToPage="1"/>
  </sheetPr>
  <dimension ref="A1:J37"/>
  <sheetViews>
    <sheetView tabSelected="1" workbookViewId="0">
      <selection activeCell="I33" sqref="I33"/>
    </sheetView>
  </sheetViews>
  <sheetFormatPr defaultColWidth="9.140625" defaultRowHeight="15"/>
  <cols>
    <col min="1" max="1" width="23.7109375" style="75" customWidth="1"/>
    <col min="2" max="2" width="22.5703125" style="75" customWidth="1"/>
    <col min="3" max="3" width="14.5703125" style="75" bestFit="1" customWidth="1"/>
    <col min="4" max="4" width="32.7109375" style="75" customWidth="1"/>
    <col min="5" max="5" width="4" style="76" bestFit="1" customWidth="1"/>
    <col min="6" max="6" width="14.7109375" style="75" customWidth="1"/>
    <col min="7" max="7" width="13.28515625" style="75" customWidth="1"/>
    <col min="8" max="8" width="12.5703125" style="75" bestFit="1" customWidth="1"/>
    <col min="9" max="9" width="34.42578125" style="75" bestFit="1" customWidth="1"/>
    <col min="10" max="10" width="2.140625" style="75" customWidth="1"/>
    <col min="11" max="16384" width="9.140625" style="75"/>
  </cols>
  <sheetData>
    <row r="1" spans="1:10">
      <c r="A1" t="s">
        <v>77</v>
      </c>
    </row>
    <row r="3" spans="1:10" ht="15" customHeight="1">
      <c r="A3" s="61" t="s">
        <v>52</v>
      </c>
      <c r="B3" s="61"/>
      <c r="C3" s="61"/>
      <c r="D3" s="61"/>
      <c r="E3" s="61"/>
      <c r="F3" s="62"/>
      <c r="G3" s="62"/>
      <c r="H3" s="62"/>
      <c r="I3" s="62"/>
      <c r="J3" s="62"/>
    </row>
    <row r="4" spans="1:10">
      <c r="A4" s="61" t="s">
        <v>53</v>
      </c>
      <c r="B4" s="61"/>
      <c r="C4" s="61"/>
      <c r="D4" s="61"/>
      <c r="E4" s="61"/>
      <c r="F4" s="62" t="s">
        <v>32</v>
      </c>
      <c r="G4" s="62"/>
      <c r="H4" s="62"/>
      <c r="I4" s="62"/>
      <c r="J4" s="62"/>
    </row>
    <row r="5" spans="1:10">
      <c r="A5" s="61"/>
      <c r="B5" s="62"/>
      <c r="C5" s="62"/>
      <c r="D5" s="62"/>
      <c r="E5" s="63"/>
      <c r="F5" s="62"/>
      <c r="G5" s="62"/>
      <c r="H5" s="62"/>
      <c r="I5" s="62"/>
      <c r="J5" s="62"/>
    </row>
    <row r="6" spans="1:10">
      <c r="G6" s="75" t="s">
        <v>33</v>
      </c>
    </row>
    <row r="7" spans="1:10">
      <c r="A7" s="77" t="s">
        <v>54</v>
      </c>
      <c r="J7" s="62"/>
    </row>
    <row r="8" spans="1:10">
      <c r="A8" s="67">
        <v>202309</v>
      </c>
      <c r="B8" s="62" t="s">
        <v>36</v>
      </c>
      <c r="C8" s="62"/>
      <c r="D8" s="68">
        <v>0</v>
      </c>
      <c r="E8" s="63"/>
      <c r="F8" s="69"/>
      <c r="G8" s="70" t="s">
        <v>37</v>
      </c>
      <c r="H8" s="71" t="s">
        <v>38</v>
      </c>
      <c r="I8" s="62"/>
      <c r="J8" s="62"/>
    </row>
    <row r="9" spans="1:10">
      <c r="A9" s="67"/>
      <c r="B9" s="62" t="s">
        <v>39</v>
      </c>
      <c r="C9" s="177"/>
      <c r="D9" s="183"/>
      <c r="E9" s="179"/>
      <c r="F9" s="184"/>
      <c r="G9" s="178"/>
      <c r="H9" s="185"/>
      <c r="I9" s="72"/>
      <c r="J9" s="62"/>
    </row>
    <row r="10" spans="1:10">
      <c r="A10" s="73"/>
      <c r="B10" s="62"/>
      <c r="C10" s="177"/>
      <c r="D10" s="178"/>
      <c r="E10" s="179"/>
      <c r="F10" s="186"/>
      <c r="G10" s="177"/>
      <c r="H10" s="185"/>
      <c r="I10" s="72"/>
      <c r="J10" s="62"/>
    </row>
    <row r="11" spans="1:10">
      <c r="A11" s="62"/>
      <c r="B11" s="62"/>
      <c r="C11" s="177"/>
      <c r="D11" s="187"/>
      <c r="E11" s="179"/>
      <c r="F11" s="188"/>
      <c r="G11" s="183"/>
      <c r="H11" s="189"/>
      <c r="I11" s="72"/>
    </row>
    <row r="12" spans="1:10">
      <c r="A12" s="62"/>
      <c r="B12" s="62" t="s">
        <v>40</v>
      </c>
      <c r="C12" s="174"/>
      <c r="D12" s="190"/>
      <c r="E12" s="179"/>
      <c r="F12" s="195"/>
      <c r="G12" s="195"/>
      <c r="H12" s="195"/>
    </row>
    <row r="13" spans="1:10">
      <c r="A13" s="62"/>
      <c r="B13" s="62" t="s">
        <v>41</v>
      </c>
      <c r="C13" s="177"/>
      <c r="D13" s="191"/>
      <c r="E13" s="179"/>
      <c r="F13" s="195"/>
      <c r="G13" s="195"/>
      <c r="H13" s="195"/>
    </row>
    <row r="14" spans="1:10">
      <c r="C14" s="195"/>
      <c r="D14" s="195"/>
      <c r="E14" s="196"/>
      <c r="F14" s="195"/>
      <c r="G14" s="195"/>
      <c r="H14" s="195"/>
    </row>
    <row r="15" spans="1:10">
      <c r="A15" s="67">
        <v>202310</v>
      </c>
      <c r="B15" s="62" t="s">
        <v>36</v>
      </c>
      <c r="C15" s="177"/>
      <c r="D15" s="178"/>
      <c r="E15" s="179"/>
      <c r="F15" s="180"/>
      <c r="G15" s="181"/>
      <c r="H15" s="182"/>
      <c r="I15" s="62"/>
    </row>
    <row r="16" spans="1:10">
      <c r="A16" s="67"/>
      <c r="B16" s="62" t="s">
        <v>39</v>
      </c>
      <c r="C16" s="177"/>
      <c r="D16" s="183"/>
      <c r="E16" s="179"/>
      <c r="F16" s="184"/>
      <c r="G16" s="178"/>
      <c r="H16" s="185"/>
      <c r="I16" s="72"/>
    </row>
    <row r="17" spans="1:9">
      <c r="A17" s="73"/>
      <c r="B17" s="62"/>
      <c r="C17" s="177"/>
      <c r="D17" s="178"/>
      <c r="E17" s="179"/>
      <c r="F17" s="186"/>
      <c r="G17" s="177"/>
      <c r="H17" s="185"/>
      <c r="I17" s="72"/>
    </row>
    <row r="18" spans="1:9">
      <c r="A18" s="62"/>
      <c r="B18" s="62"/>
      <c r="C18" s="177"/>
      <c r="D18" s="187"/>
      <c r="E18" s="179"/>
      <c r="F18" s="188"/>
      <c r="G18" s="183"/>
      <c r="H18" s="189"/>
      <c r="I18" s="72"/>
    </row>
    <row r="19" spans="1:9">
      <c r="A19" s="62"/>
      <c r="B19" s="62" t="s">
        <v>40</v>
      </c>
      <c r="C19" s="174"/>
      <c r="D19" s="190"/>
      <c r="E19" s="192"/>
      <c r="F19" s="195"/>
      <c r="G19" s="195"/>
      <c r="H19" s="195"/>
    </row>
    <row r="20" spans="1:9">
      <c r="A20" s="62"/>
      <c r="B20" s="62" t="s">
        <v>41</v>
      </c>
      <c r="C20" s="177"/>
      <c r="D20" s="191"/>
      <c r="E20" s="179"/>
      <c r="F20" s="195"/>
      <c r="G20" s="195"/>
      <c r="H20" s="195"/>
    </row>
    <row r="21" spans="1:9">
      <c r="A21" s="62"/>
      <c r="B21" s="62"/>
      <c r="C21" s="177"/>
      <c r="D21" s="191"/>
      <c r="E21" s="179"/>
      <c r="F21" s="195"/>
      <c r="G21" s="195"/>
      <c r="H21" s="195"/>
    </row>
    <row r="22" spans="1:9">
      <c r="A22" s="67">
        <v>202311</v>
      </c>
      <c r="B22" s="62" t="s">
        <v>36</v>
      </c>
      <c r="C22" s="177"/>
      <c r="D22" s="178"/>
      <c r="E22" s="179"/>
      <c r="F22" s="180"/>
      <c r="G22" s="181"/>
      <c r="H22" s="182"/>
      <c r="I22" s="62"/>
    </row>
    <row r="23" spans="1:9">
      <c r="A23" s="67"/>
      <c r="B23" s="62" t="s">
        <v>39</v>
      </c>
      <c r="C23" s="177"/>
      <c r="D23" s="183"/>
      <c r="E23" s="179"/>
      <c r="F23" s="184"/>
      <c r="G23" s="178"/>
      <c r="H23" s="185"/>
      <c r="I23" s="72"/>
    </row>
    <row r="24" spans="1:9">
      <c r="A24" s="73"/>
      <c r="B24" s="62"/>
      <c r="C24" s="177"/>
      <c r="D24" s="178"/>
      <c r="E24" s="179"/>
      <c r="F24" s="186"/>
      <c r="G24" s="177"/>
      <c r="H24" s="185"/>
      <c r="I24" s="72"/>
    </row>
    <row r="25" spans="1:9">
      <c r="A25" s="62"/>
      <c r="B25" s="62"/>
      <c r="C25" s="177"/>
      <c r="D25" s="187"/>
      <c r="E25" s="179"/>
      <c r="F25" s="188"/>
      <c r="G25" s="183"/>
      <c r="H25" s="189"/>
      <c r="I25" s="72"/>
    </row>
    <row r="26" spans="1:9">
      <c r="A26" s="62"/>
      <c r="B26" s="62" t="s">
        <v>40</v>
      </c>
      <c r="C26" s="174"/>
      <c r="D26" s="190"/>
      <c r="E26" s="192"/>
      <c r="F26" s="195"/>
      <c r="G26" s="195"/>
      <c r="H26" s="195"/>
    </row>
    <row r="27" spans="1:9">
      <c r="A27" s="62"/>
      <c r="B27" s="62" t="s">
        <v>41</v>
      </c>
      <c r="C27" s="177"/>
      <c r="D27" s="191"/>
      <c r="E27" s="179"/>
      <c r="F27" s="195"/>
      <c r="G27" s="195"/>
      <c r="H27" s="195"/>
    </row>
    <row r="28" spans="1:9">
      <c r="A28" s="62"/>
      <c r="B28" s="62"/>
      <c r="C28" s="177"/>
      <c r="D28" s="191"/>
      <c r="E28" s="179"/>
      <c r="F28" s="195"/>
      <c r="G28" s="195"/>
      <c r="H28" s="195"/>
    </row>
    <row r="29" spans="1:9">
      <c r="A29" s="67">
        <v>202312</v>
      </c>
      <c r="B29" s="62" t="s">
        <v>36</v>
      </c>
      <c r="C29" s="177"/>
      <c r="D29" s="178"/>
      <c r="E29" s="179"/>
      <c r="F29" s="180"/>
      <c r="G29" s="181"/>
      <c r="H29" s="182"/>
      <c r="I29" s="62"/>
    </row>
    <row r="30" spans="1:9">
      <c r="A30" s="67"/>
      <c r="B30" s="62" t="s">
        <v>39</v>
      </c>
      <c r="C30" s="177"/>
      <c r="D30" s="183"/>
      <c r="E30" s="179"/>
      <c r="F30" s="184"/>
      <c r="G30" s="178"/>
      <c r="H30" s="185"/>
      <c r="I30" s="72"/>
    </row>
    <row r="31" spans="1:9">
      <c r="A31" s="73"/>
      <c r="B31" s="62"/>
      <c r="C31" s="177"/>
      <c r="D31" s="178"/>
      <c r="E31" s="179"/>
      <c r="F31" s="186"/>
      <c r="G31" s="177"/>
      <c r="H31" s="185"/>
      <c r="I31" s="72"/>
    </row>
    <row r="32" spans="1:9">
      <c r="A32" s="62"/>
      <c r="B32" s="62"/>
      <c r="C32" s="177"/>
      <c r="D32" s="187"/>
      <c r="E32" s="179"/>
      <c r="F32" s="188"/>
      <c r="G32" s="183"/>
      <c r="H32" s="189"/>
      <c r="I32" s="72" t="s">
        <v>32</v>
      </c>
    </row>
    <row r="33" spans="1:9">
      <c r="A33" s="62"/>
      <c r="B33" s="62" t="s">
        <v>40</v>
      </c>
      <c r="C33" s="174"/>
      <c r="D33" s="190"/>
      <c r="E33" s="192"/>
      <c r="F33" s="195"/>
      <c r="G33" s="195"/>
      <c r="H33" s="195"/>
    </row>
    <row r="34" spans="1:9">
      <c r="A34" s="62"/>
      <c r="B34" s="62" t="s">
        <v>41</v>
      </c>
      <c r="C34" s="177"/>
      <c r="D34" s="191"/>
      <c r="E34" s="179"/>
      <c r="F34" s="195"/>
      <c r="G34" s="195"/>
      <c r="H34" s="195"/>
    </row>
    <row r="35" spans="1:9">
      <c r="A35" s="62"/>
      <c r="B35" s="62"/>
      <c r="C35" s="177"/>
      <c r="D35" s="191"/>
      <c r="E35" s="179"/>
      <c r="F35" s="195"/>
      <c r="G35" s="195"/>
      <c r="H35" s="195"/>
    </row>
    <row r="36" spans="1:9">
      <c r="C36" s="195"/>
      <c r="D36" s="193"/>
      <c r="E36" s="179"/>
      <c r="F36" s="193"/>
      <c r="G36" s="177"/>
      <c r="H36" s="177"/>
      <c r="I36" s="62"/>
    </row>
    <row r="37" spans="1:9">
      <c r="C37" s="195"/>
      <c r="D37" s="193"/>
      <c r="E37" s="194"/>
      <c r="F37" s="177"/>
      <c r="G37" s="177"/>
      <c r="H37" s="177"/>
      <c r="I37" s="62"/>
    </row>
  </sheetData>
  <pageMargins left="0.2" right="0.2" top="0.75" bottom="0.75" header="0.3" footer="0.3"/>
  <pageSetup scale="79" orientation="landscape" horizontalDpi="1200" verticalDpi="1200" r:id="rId1"/>
  <headerFooter>
    <oddFooter>&amp;L&amp;Z&amp;F&amp;A&amp;R&amp;A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topLeftCell="A7" zoomScale="85" zoomScaleNormal="85" workbookViewId="0">
      <pane xSplit="1" topLeftCell="B1" activePane="topRight" state="frozen"/>
      <selection pane="topRight" activeCell="A6" sqref="A6"/>
    </sheetView>
  </sheetViews>
  <sheetFormatPr defaultRowHeight="12.75"/>
  <cols>
    <col min="1" max="1" width="20.140625" customWidth="1"/>
    <col min="2" max="2" width="9.5703125" style="9" customWidth="1"/>
    <col min="3" max="3" width="12.85546875" style="9" bestFit="1" customWidth="1"/>
    <col min="4" max="4" width="15" style="9" bestFit="1" customWidth="1"/>
    <col min="5" max="5" width="13.140625" style="9" bestFit="1" customWidth="1"/>
    <col min="6" max="6" width="13.140625" style="4" bestFit="1" customWidth="1"/>
    <col min="7" max="7" width="11.5703125" style="4" bestFit="1" customWidth="1"/>
    <col min="8" max="8" width="19" style="8" bestFit="1" customWidth="1"/>
    <col min="9" max="10" width="14.85546875" style="8" customWidth="1"/>
    <col min="11" max="11" width="19" style="8" bestFit="1" customWidth="1"/>
    <col min="12" max="12" width="14.85546875" style="8" customWidth="1"/>
    <col min="13" max="13" width="18" style="8" bestFit="1" customWidth="1"/>
    <col min="14" max="14" width="15.140625" style="1" bestFit="1" customWidth="1"/>
    <col min="15" max="15" width="15.140625" style="1" customWidth="1"/>
    <col min="16" max="16" width="18.140625" style="1" bestFit="1" customWidth="1"/>
    <col min="17" max="17" width="14.28515625" style="1" bestFit="1" customWidth="1"/>
    <col min="18" max="20" width="13.85546875" style="1" bestFit="1" customWidth="1"/>
    <col min="21" max="21" width="3.42578125" style="1" customWidth="1"/>
    <col min="22" max="22" width="18.140625" style="1" bestFit="1" customWidth="1"/>
    <col min="23" max="23" width="13.5703125" style="1" bestFit="1" customWidth="1"/>
    <col min="24" max="24" width="18.140625" style="1" customWidth="1"/>
    <col min="25" max="25" width="14.85546875" style="1" bestFit="1" customWidth="1"/>
    <col min="26" max="26" width="14.85546875" style="1" customWidth="1"/>
    <col min="27" max="27" width="3.28515625" style="1" customWidth="1"/>
    <col min="28" max="28" width="18.140625" style="1" bestFit="1" customWidth="1"/>
    <col min="29" max="29" width="13.5703125" style="1" bestFit="1" customWidth="1"/>
    <col min="30" max="30" width="18.140625" style="1" customWidth="1"/>
    <col min="31" max="31" width="13.140625" style="1" bestFit="1" customWidth="1"/>
    <col min="32" max="32" width="13.85546875" style="1" bestFit="1" customWidth="1"/>
    <col min="33" max="33" width="4.28515625" style="1" customWidth="1"/>
    <col min="34" max="34" width="15.140625" style="1" customWidth="1"/>
    <col min="35" max="35" width="15" style="5" bestFit="1" customWidth="1"/>
    <col min="36" max="36" width="4.7109375" customWidth="1"/>
    <col min="37" max="37" width="11.42578125" hidden="1" customWidth="1"/>
    <col min="38" max="38" width="12.7109375" style="16" customWidth="1"/>
    <col min="39" max="39" width="11.7109375" bestFit="1" customWidth="1"/>
    <col min="40" max="40" width="11.28515625" customWidth="1"/>
    <col min="41" max="41" width="10.28515625" bestFit="1" customWidth="1"/>
  </cols>
  <sheetData>
    <row r="1" spans="1:38">
      <c r="A1" t="s">
        <v>77</v>
      </c>
    </row>
    <row r="3" spans="1:38" ht="15.75">
      <c r="A3" s="2" t="s">
        <v>2</v>
      </c>
    </row>
    <row r="4" spans="1:38" ht="15.75">
      <c r="A4" s="2"/>
    </row>
    <row r="5" spans="1:38">
      <c r="A5" s="97"/>
      <c r="B5" s="97"/>
      <c r="C5" s="198"/>
      <c r="D5" s="198"/>
      <c r="E5" s="198"/>
      <c r="F5" s="198"/>
      <c r="G5" s="198"/>
      <c r="H5" s="198"/>
      <c r="I5" s="198"/>
      <c r="J5" s="198"/>
      <c r="K5" s="198"/>
      <c r="L5" s="98"/>
      <c r="M5" s="98"/>
      <c r="N5" s="99"/>
      <c r="O5" s="99"/>
      <c r="P5" s="199"/>
      <c r="Q5" s="199"/>
      <c r="R5" s="199"/>
      <c r="S5" s="199"/>
      <c r="T5" s="199"/>
      <c r="U5" s="99"/>
      <c r="V5" s="199"/>
      <c r="W5" s="199"/>
      <c r="X5" s="199"/>
      <c r="Y5" s="199"/>
      <c r="Z5" s="199"/>
      <c r="AA5" s="100"/>
      <c r="AB5" s="199"/>
      <c r="AC5" s="199"/>
      <c r="AD5" s="199"/>
      <c r="AE5" s="199"/>
      <c r="AF5" s="199"/>
      <c r="AG5" s="100"/>
      <c r="AH5" s="99"/>
      <c r="AI5" s="97"/>
      <c r="AK5" s="16"/>
      <c r="AL5"/>
    </row>
    <row r="6" spans="1:38">
      <c r="A6" s="97"/>
      <c r="B6" s="101"/>
      <c r="C6" s="102"/>
      <c r="D6" s="102"/>
      <c r="E6" s="103"/>
      <c r="F6" s="104"/>
      <c r="G6" s="104"/>
      <c r="H6" s="105"/>
      <c r="I6" s="105"/>
      <c r="J6" s="105"/>
      <c r="K6" s="106"/>
      <c r="L6" s="106"/>
      <c r="M6" s="106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8"/>
      <c r="AB6" s="107"/>
      <c r="AC6" s="107"/>
      <c r="AD6" s="107"/>
      <c r="AE6" s="107"/>
      <c r="AF6" s="107"/>
      <c r="AG6" s="108"/>
      <c r="AH6" s="109"/>
      <c r="AI6" s="110"/>
      <c r="AK6" s="16"/>
      <c r="AL6"/>
    </row>
    <row r="7" spans="1:38" s="3" customFormat="1">
      <c r="A7" s="98"/>
      <c r="B7" s="111"/>
      <c r="C7" s="112"/>
      <c r="D7" s="112"/>
      <c r="E7" s="113"/>
      <c r="F7" s="112"/>
      <c r="G7" s="112"/>
      <c r="H7" s="113"/>
      <c r="I7" s="113"/>
      <c r="J7" s="113"/>
      <c r="K7" s="98"/>
      <c r="L7" s="98"/>
      <c r="M7" s="98"/>
      <c r="N7" s="100"/>
      <c r="O7" s="100"/>
      <c r="P7" s="100"/>
      <c r="Q7" s="113"/>
      <c r="R7" s="113"/>
      <c r="S7" s="113"/>
      <c r="T7" s="113"/>
      <c r="U7" s="113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14"/>
      <c r="AK7" s="17"/>
    </row>
    <row r="8" spans="1:38" s="3" customFormat="1">
      <c r="A8" s="98"/>
      <c r="B8" s="115"/>
      <c r="C8" s="116"/>
      <c r="D8" s="116"/>
      <c r="E8" s="117"/>
      <c r="F8" s="116"/>
      <c r="G8" s="116"/>
      <c r="H8" s="117"/>
      <c r="I8" s="117"/>
      <c r="J8" s="117"/>
      <c r="K8" s="118"/>
      <c r="L8" s="118"/>
      <c r="M8" s="118"/>
      <c r="N8" s="119"/>
      <c r="O8" s="119"/>
      <c r="P8" s="119"/>
      <c r="Q8" s="117"/>
      <c r="R8" s="117"/>
      <c r="S8" s="117"/>
      <c r="T8" s="117"/>
      <c r="U8" s="117"/>
      <c r="V8" s="119"/>
      <c r="W8" s="119"/>
      <c r="X8" s="119"/>
      <c r="Y8" s="119"/>
      <c r="Z8" s="119"/>
      <c r="AA8" s="100"/>
      <c r="AB8" s="119"/>
      <c r="AC8" s="119"/>
      <c r="AD8" s="119"/>
      <c r="AE8" s="119"/>
      <c r="AF8" s="119"/>
      <c r="AG8" s="100"/>
      <c r="AH8" s="119"/>
      <c r="AI8" s="120"/>
      <c r="AK8" s="17"/>
    </row>
    <row r="9" spans="1:38">
      <c r="A9" s="121"/>
      <c r="B9" s="122"/>
      <c r="C9" s="122"/>
      <c r="D9" s="122"/>
      <c r="E9" s="122"/>
      <c r="F9" s="122"/>
      <c r="G9" s="122"/>
      <c r="H9" s="123"/>
      <c r="I9" s="123"/>
      <c r="J9" s="123"/>
      <c r="K9" s="123"/>
      <c r="L9" s="123"/>
      <c r="M9" s="123"/>
      <c r="N9" s="99"/>
      <c r="O9" s="99"/>
      <c r="P9" s="99"/>
      <c r="Q9" s="99"/>
      <c r="R9" s="99"/>
      <c r="S9" s="99"/>
      <c r="T9" s="99"/>
      <c r="U9" s="99"/>
      <c r="V9" s="99"/>
      <c r="W9" s="124"/>
      <c r="X9" s="124"/>
      <c r="Y9" s="124"/>
      <c r="Z9" s="124"/>
      <c r="AA9" s="124"/>
      <c r="AB9" s="99"/>
      <c r="AC9" s="124"/>
      <c r="AD9" s="124"/>
      <c r="AE9" s="124"/>
      <c r="AF9" s="124"/>
      <c r="AG9" s="124"/>
      <c r="AH9" s="99"/>
      <c r="AI9" s="97"/>
      <c r="AK9" s="16"/>
      <c r="AL9"/>
    </row>
    <row r="10" spans="1:38">
      <c r="A10" s="125"/>
      <c r="B10" s="97"/>
      <c r="C10" s="97"/>
      <c r="D10" s="97"/>
      <c r="E10" s="97"/>
      <c r="F10" s="126"/>
      <c r="G10" s="126"/>
      <c r="H10" s="126"/>
      <c r="I10" s="127"/>
      <c r="J10" s="127"/>
      <c r="K10" s="126"/>
      <c r="L10" s="128"/>
      <c r="M10" s="129"/>
      <c r="N10" s="99"/>
      <c r="O10" s="99"/>
      <c r="P10" s="126"/>
      <c r="Q10" s="130"/>
      <c r="R10" s="130"/>
      <c r="S10" s="128"/>
      <c r="T10" s="130"/>
      <c r="U10" s="130"/>
      <c r="V10" s="131"/>
      <c r="W10" s="130"/>
      <c r="X10" s="130"/>
      <c r="Y10" s="128"/>
      <c r="Z10" s="130"/>
      <c r="AA10" s="130"/>
      <c r="AB10" s="131"/>
      <c r="AC10" s="130"/>
      <c r="AD10" s="130"/>
      <c r="AE10" s="128"/>
      <c r="AF10" s="130"/>
      <c r="AG10" s="130"/>
      <c r="AH10" s="99"/>
      <c r="AI10" s="97"/>
      <c r="AK10" s="16" t="s">
        <v>1</v>
      </c>
      <c r="AL10"/>
    </row>
    <row r="11" spans="1:38">
      <c r="A11" s="132"/>
      <c r="B11" s="133"/>
      <c r="C11" s="131"/>
      <c r="D11" s="131"/>
      <c r="E11" s="131"/>
      <c r="F11" s="126"/>
      <c r="G11" s="134"/>
      <c r="H11" s="126"/>
      <c r="I11" s="126"/>
      <c r="J11" s="126"/>
      <c r="K11" s="126"/>
      <c r="L11" s="128"/>
      <c r="M11" s="126"/>
      <c r="N11" s="135"/>
      <c r="O11" s="136"/>
      <c r="P11" s="126"/>
      <c r="Q11" s="126"/>
      <c r="R11" s="130"/>
      <c r="S11" s="128"/>
      <c r="T11" s="126"/>
      <c r="U11" s="130"/>
      <c r="V11" s="126"/>
      <c r="W11" s="130"/>
      <c r="X11" s="130"/>
      <c r="Y11" s="128"/>
      <c r="Z11" s="130"/>
      <c r="AA11" s="130"/>
      <c r="AB11" s="126"/>
      <c r="AC11" s="130"/>
      <c r="AD11" s="130"/>
      <c r="AE11" s="128"/>
      <c r="AF11" s="130"/>
      <c r="AG11" s="130"/>
      <c r="AH11" s="126"/>
      <c r="AI11" s="137"/>
      <c r="AK11" s="16" t="e">
        <f>#REF!*N11</f>
        <v>#REF!</v>
      </c>
      <c r="AL11"/>
    </row>
    <row r="12" spans="1:38">
      <c r="A12" s="125"/>
      <c r="B12" s="133"/>
      <c r="C12" s="131"/>
      <c r="D12" s="131"/>
      <c r="E12" s="131"/>
      <c r="F12" s="126"/>
      <c r="G12" s="134"/>
      <c r="H12" s="126"/>
      <c r="I12" s="126"/>
      <c r="J12" s="126"/>
      <c r="K12" s="126"/>
      <c r="L12" s="128"/>
      <c r="M12" s="126"/>
      <c r="N12" s="135"/>
      <c r="O12" s="136"/>
      <c r="P12" s="126"/>
      <c r="Q12" s="126"/>
      <c r="R12" s="130"/>
      <c r="S12" s="128"/>
      <c r="T12" s="126"/>
      <c r="U12" s="130"/>
      <c r="V12" s="126"/>
      <c r="W12" s="130"/>
      <c r="X12" s="130"/>
      <c r="Y12" s="128"/>
      <c r="Z12" s="130"/>
      <c r="AA12" s="130"/>
      <c r="AB12" s="126"/>
      <c r="AC12" s="130"/>
      <c r="AD12" s="130"/>
      <c r="AE12" s="128"/>
      <c r="AF12" s="130"/>
      <c r="AG12" s="130"/>
      <c r="AH12" s="126"/>
      <c r="AI12" s="137"/>
      <c r="AK12" s="16" t="e">
        <f>#REF!*N12</f>
        <v>#REF!</v>
      </c>
      <c r="AL12" s="18"/>
    </row>
    <row r="13" spans="1:38">
      <c r="A13" s="125"/>
      <c r="B13" s="138"/>
      <c r="C13" s="131"/>
      <c r="D13" s="131"/>
      <c r="E13" s="131"/>
      <c r="F13" s="126"/>
      <c r="G13" s="134"/>
      <c r="H13" s="126"/>
      <c r="I13" s="126"/>
      <c r="J13" s="126"/>
      <c r="K13" s="126"/>
      <c r="L13" s="128"/>
      <c r="M13" s="126"/>
      <c r="N13" s="99"/>
      <c r="O13" s="136"/>
      <c r="P13" s="126"/>
      <c r="Q13" s="126"/>
      <c r="R13" s="130"/>
      <c r="S13" s="128"/>
      <c r="T13" s="126"/>
      <c r="U13" s="130"/>
      <c r="V13" s="126"/>
      <c r="W13" s="130"/>
      <c r="X13" s="130"/>
      <c r="Y13" s="128"/>
      <c r="Z13" s="130"/>
      <c r="AA13" s="130"/>
      <c r="AB13" s="126"/>
      <c r="AC13" s="130"/>
      <c r="AD13" s="130"/>
      <c r="AE13" s="128"/>
      <c r="AF13" s="130"/>
      <c r="AG13" s="130"/>
      <c r="AH13" s="126"/>
      <c r="AI13" s="137"/>
      <c r="AK13" s="16" t="e">
        <f>#REF!*N13</f>
        <v>#REF!</v>
      </c>
      <c r="AL13"/>
    </row>
    <row r="14" spans="1:38">
      <c r="A14" s="125"/>
      <c r="B14" s="138"/>
      <c r="C14" s="131"/>
      <c r="D14" s="131"/>
      <c r="E14" s="131"/>
      <c r="F14" s="126"/>
      <c r="G14" s="134"/>
      <c r="H14" s="126"/>
      <c r="I14" s="126"/>
      <c r="J14" s="126"/>
      <c r="K14" s="126"/>
      <c r="L14" s="128"/>
      <c r="M14" s="126"/>
      <c r="N14" s="99"/>
      <c r="O14" s="136"/>
      <c r="P14" s="126"/>
      <c r="Q14" s="126"/>
      <c r="R14" s="130"/>
      <c r="S14" s="128"/>
      <c r="T14" s="126"/>
      <c r="U14" s="130"/>
      <c r="V14" s="126"/>
      <c r="W14" s="130"/>
      <c r="X14" s="130"/>
      <c r="Y14" s="128"/>
      <c r="Z14" s="130"/>
      <c r="AA14" s="130"/>
      <c r="AB14" s="126"/>
      <c r="AC14" s="130"/>
      <c r="AD14" s="130"/>
      <c r="AE14" s="128"/>
      <c r="AF14" s="130"/>
      <c r="AG14" s="130"/>
      <c r="AH14" s="126"/>
      <c r="AI14" s="137"/>
      <c r="AK14" s="16" t="e">
        <f>#REF!*N14</f>
        <v>#REF!</v>
      </c>
      <c r="AL14" s="15"/>
    </row>
    <row r="15" spans="1:38">
      <c r="A15" s="125"/>
      <c r="B15" s="138"/>
      <c r="C15" s="131"/>
      <c r="D15" s="131"/>
      <c r="E15" s="131"/>
      <c r="F15" s="126"/>
      <c r="G15" s="134"/>
      <c r="H15" s="126"/>
      <c r="I15" s="126"/>
      <c r="J15" s="126"/>
      <c r="K15" s="126"/>
      <c r="L15" s="128"/>
      <c r="M15" s="126"/>
      <c r="N15" s="99"/>
      <c r="O15" s="136"/>
      <c r="P15" s="126"/>
      <c r="Q15" s="126"/>
      <c r="R15" s="130"/>
      <c r="S15" s="128"/>
      <c r="T15" s="126"/>
      <c r="U15" s="130"/>
      <c r="V15" s="126"/>
      <c r="W15" s="130"/>
      <c r="X15" s="130"/>
      <c r="Y15" s="128"/>
      <c r="Z15" s="130"/>
      <c r="AA15" s="130"/>
      <c r="AB15" s="126"/>
      <c r="AC15" s="130"/>
      <c r="AD15" s="130"/>
      <c r="AE15" s="128"/>
      <c r="AF15" s="130"/>
      <c r="AG15" s="130"/>
      <c r="AH15" s="126"/>
      <c r="AI15" s="137"/>
      <c r="AK15" s="16" t="e">
        <f>#REF!*N15</f>
        <v>#REF!</v>
      </c>
      <c r="AL15"/>
    </row>
    <row r="16" spans="1:38">
      <c r="A16" s="125"/>
      <c r="B16" s="138"/>
      <c r="C16" s="131"/>
      <c r="D16" s="131"/>
      <c r="E16" s="131"/>
      <c r="F16" s="126"/>
      <c r="G16" s="134"/>
      <c r="H16" s="126"/>
      <c r="I16" s="126"/>
      <c r="J16" s="126"/>
      <c r="K16" s="126"/>
      <c r="L16" s="128"/>
      <c r="M16" s="126"/>
      <c r="N16" s="99"/>
      <c r="O16" s="136"/>
      <c r="P16" s="126"/>
      <c r="Q16" s="126"/>
      <c r="R16" s="130"/>
      <c r="S16" s="128"/>
      <c r="T16" s="126"/>
      <c r="U16" s="130"/>
      <c r="V16" s="126"/>
      <c r="W16" s="130"/>
      <c r="X16" s="130"/>
      <c r="Y16" s="128"/>
      <c r="Z16" s="130"/>
      <c r="AA16" s="130"/>
      <c r="AB16" s="126"/>
      <c r="AC16" s="130"/>
      <c r="AD16" s="130"/>
      <c r="AE16" s="128"/>
      <c r="AF16" s="130"/>
      <c r="AG16" s="130"/>
      <c r="AH16" s="126"/>
      <c r="AI16" s="137"/>
      <c r="AK16" s="23" t="e">
        <f>#REF!*N16</f>
        <v>#REF!</v>
      </c>
      <c r="AL16"/>
    </row>
    <row r="17" spans="1:39">
      <c r="A17" s="125"/>
      <c r="B17" s="138"/>
      <c r="C17" s="131"/>
      <c r="D17" s="131"/>
      <c r="E17" s="131"/>
      <c r="F17" s="126"/>
      <c r="G17" s="134"/>
      <c r="H17" s="126"/>
      <c r="I17" s="126"/>
      <c r="J17" s="126"/>
      <c r="K17" s="126"/>
      <c r="L17" s="128"/>
      <c r="M17" s="126"/>
      <c r="N17" s="99"/>
      <c r="O17" s="136"/>
      <c r="P17" s="126"/>
      <c r="Q17" s="126"/>
      <c r="R17" s="130"/>
      <c r="S17" s="128"/>
      <c r="T17" s="126"/>
      <c r="U17" s="130"/>
      <c r="V17" s="126"/>
      <c r="W17" s="130"/>
      <c r="X17" s="130"/>
      <c r="Y17" s="128"/>
      <c r="Z17" s="130"/>
      <c r="AA17" s="130"/>
      <c r="AB17" s="126"/>
      <c r="AC17" s="130"/>
      <c r="AD17" s="130"/>
      <c r="AE17" s="128"/>
      <c r="AF17" s="130"/>
      <c r="AG17" s="130"/>
      <c r="AH17" s="126"/>
      <c r="AI17" s="137"/>
      <c r="AK17" s="16" t="e">
        <f>#REF!*N17</f>
        <v>#REF!</v>
      </c>
      <c r="AL17"/>
    </row>
    <row r="18" spans="1:39">
      <c r="A18" s="125"/>
      <c r="B18" s="138"/>
      <c r="C18" s="131"/>
      <c r="D18" s="131"/>
      <c r="E18" s="131"/>
      <c r="F18" s="126"/>
      <c r="G18" s="134"/>
      <c r="H18" s="126"/>
      <c r="I18" s="126"/>
      <c r="J18" s="126"/>
      <c r="K18" s="126"/>
      <c r="L18" s="128"/>
      <c r="M18" s="126"/>
      <c r="N18" s="99"/>
      <c r="O18" s="136"/>
      <c r="P18" s="126"/>
      <c r="Q18" s="126"/>
      <c r="R18" s="130"/>
      <c r="S18" s="128"/>
      <c r="T18" s="126"/>
      <c r="U18" s="130"/>
      <c r="V18" s="126"/>
      <c r="W18" s="130"/>
      <c r="X18" s="130"/>
      <c r="Y18" s="128"/>
      <c r="Z18" s="130"/>
      <c r="AA18" s="130"/>
      <c r="AB18" s="126"/>
      <c r="AC18" s="130"/>
      <c r="AD18" s="130"/>
      <c r="AE18" s="128"/>
      <c r="AF18" s="130"/>
      <c r="AG18" s="130"/>
      <c r="AH18" s="126"/>
      <c r="AI18" s="137"/>
      <c r="AK18" s="16" t="e">
        <f>#REF!*N18</f>
        <v>#REF!</v>
      </c>
      <c r="AL18"/>
    </row>
    <row r="19" spans="1:39">
      <c r="A19" s="125"/>
      <c r="B19" s="138"/>
      <c r="C19" s="131"/>
      <c r="D19" s="131"/>
      <c r="E19" s="131"/>
      <c r="F19" s="126"/>
      <c r="G19" s="134"/>
      <c r="H19" s="126"/>
      <c r="I19" s="126"/>
      <c r="J19" s="126"/>
      <c r="K19" s="126"/>
      <c r="L19" s="128"/>
      <c r="M19" s="126"/>
      <c r="N19" s="99"/>
      <c r="O19" s="136"/>
      <c r="P19" s="126"/>
      <c r="Q19" s="126"/>
      <c r="R19" s="130"/>
      <c r="S19" s="128"/>
      <c r="T19" s="126"/>
      <c r="U19" s="130"/>
      <c r="V19" s="126"/>
      <c r="W19" s="130"/>
      <c r="X19" s="130"/>
      <c r="Y19" s="128"/>
      <c r="Z19" s="130"/>
      <c r="AA19" s="130"/>
      <c r="AB19" s="126"/>
      <c r="AC19" s="130"/>
      <c r="AD19" s="130"/>
      <c r="AE19" s="128"/>
      <c r="AF19" s="130"/>
      <c r="AG19" s="130"/>
      <c r="AH19" s="126"/>
      <c r="AI19" s="137"/>
      <c r="AK19" s="16" t="e">
        <f>#REF!*N19</f>
        <v>#REF!</v>
      </c>
      <c r="AL19"/>
    </row>
    <row r="20" spans="1:39">
      <c r="A20" s="125"/>
      <c r="B20" s="138"/>
      <c r="C20" s="131"/>
      <c r="D20" s="131"/>
      <c r="E20" s="131"/>
      <c r="F20" s="126"/>
      <c r="G20" s="134"/>
      <c r="H20" s="126"/>
      <c r="I20" s="126"/>
      <c r="J20" s="126"/>
      <c r="K20" s="126"/>
      <c r="L20" s="128"/>
      <c r="M20" s="126"/>
      <c r="N20" s="99"/>
      <c r="O20" s="136"/>
      <c r="P20" s="126"/>
      <c r="Q20" s="126"/>
      <c r="R20" s="130"/>
      <c r="S20" s="128"/>
      <c r="T20" s="126"/>
      <c r="U20" s="130"/>
      <c r="V20" s="126"/>
      <c r="W20" s="130"/>
      <c r="X20" s="130"/>
      <c r="Y20" s="128"/>
      <c r="Z20" s="130"/>
      <c r="AA20" s="130"/>
      <c r="AB20" s="126"/>
      <c r="AC20" s="130"/>
      <c r="AD20" s="130"/>
      <c r="AE20" s="128"/>
      <c r="AF20" s="130"/>
      <c r="AG20" s="130"/>
      <c r="AH20" s="126"/>
      <c r="AI20" s="137"/>
      <c r="AK20" s="16" t="e">
        <f>#REF!*N20</f>
        <v>#REF!</v>
      </c>
      <c r="AL20"/>
    </row>
    <row r="21" spans="1:39">
      <c r="A21" s="125"/>
      <c r="B21" s="138"/>
      <c r="C21" s="131"/>
      <c r="D21" s="131"/>
      <c r="E21" s="131"/>
      <c r="F21" s="126"/>
      <c r="G21" s="134"/>
      <c r="H21" s="126"/>
      <c r="I21" s="126"/>
      <c r="J21" s="126"/>
      <c r="K21" s="126"/>
      <c r="L21" s="128"/>
      <c r="M21" s="126"/>
      <c r="N21" s="99"/>
      <c r="O21" s="136"/>
      <c r="P21" s="126"/>
      <c r="Q21" s="126"/>
      <c r="R21" s="130"/>
      <c r="S21" s="128"/>
      <c r="T21" s="126"/>
      <c r="U21" s="130"/>
      <c r="V21" s="126"/>
      <c r="W21" s="130"/>
      <c r="X21" s="130"/>
      <c r="Y21" s="128"/>
      <c r="Z21" s="130"/>
      <c r="AA21" s="130"/>
      <c r="AB21" s="126"/>
      <c r="AC21" s="130"/>
      <c r="AD21" s="130"/>
      <c r="AE21" s="128"/>
      <c r="AF21" s="130"/>
      <c r="AG21" s="130"/>
      <c r="AH21" s="126"/>
      <c r="AI21" s="137"/>
      <c r="AK21" s="16" t="e">
        <f>#REF!*N21</f>
        <v>#REF!</v>
      </c>
      <c r="AL21"/>
    </row>
    <row r="22" spans="1:39">
      <c r="A22" s="125"/>
      <c r="B22" s="138"/>
      <c r="C22" s="131"/>
      <c r="D22" s="131"/>
      <c r="E22" s="131"/>
      <c r="F22" s="126"/>
      <c r="G22" s="134"/>
      <c r="H22" s="126"/>
      <c r="I22" s="126"/>
      <c r="J22" s="126"/>
      <c r="K22" s="126"/>
      <c r="L22" s="128"/>
      <c r="M22" s="126"/>
      <c r="N22" s="99"/>
      <c r="O22" s="136"/>
      <c r="P22" s="126"/>
      <c r="Q22" s="126"/>
      <c r="R22" s="130"/>
      <c r="S22" s="128"/>
      <c r="T22" s="126"/>
      <c r="U22" s="130"/>
      <c r="V22" s="126"/>
      <c r="W22" s="130"/>
      <c r="X22" s="130"/>
      <c r="Y22" s="128"/>
      <c r="Z22" s="130"/>
      <c r="AA22" s="130"/>
      <c r="AB22" s="126"/>
      <c r="AC22" s="130"/>
      <c r="AD22" s="130"/>
      <c r="AE22" s="128"/>
      <c r="AF22" s="130"/>
      <c r="AG22" s="130"/>
      <c r="AH22" s="126"/>
      <c r="AI22" s="137"/>
      <c r="AK22" s="16" t="e">
        <f>#REF!*N22</f>
        <v>#REF!</v>
      </c>
      <c r="AL22"/>
    </row>
    <row r="23" spans="1:39" ht="13.5" thickBot="1">
      <c r="A23" s="121"/>
      <c r="B23" s="139"/>
      <c r="C23" s="140"/>
      <c r="D23" s="140"/>
      <c r="E23" s="140"/>
      <c r="F23" s="140"/>
      <c r="G23" s="140"/>
      <c r="H23" s="140"/>
      <c r="I23" s="140"/>
      <c r="J23" s="140"/>
      <c r="K23" s="141"/>
      <c r="L23" s="141"/>
      <c r="M23" s="141"/>
      <c r="N23" s="99"/>
      <c r="O23" s="99"/>
      <c r="P23" s="140"/>
      <c r="Q23" s="141"/>
      <c r="R23" s="141"/>
      <c r="S23" s="141"/>
      <c r="T23" s="141"/>
      <c r="U23" s="123"/>
      <c r="V23" s="139"/>
      <c r="W23" s="142"/>
      <c r="X23" s="142"/>
      <c r="Y23" s="142"/>
      <c r="Z23" s="142"/>
      <c r="AA23" s="143"/>
      <c r="AB23" s="139"/>
      <c r="AC23" s="142"/>
      <c r="AD23" s="142"/>
      <c r="AE23" s="142"/>
      <c r="AF23" s="142"/>
      <c r="AG23" s="143"/>
      <c r="AH23" s="99"/>
      <c r="AI23" s="97"/>
      <c r="AK23" s="16"/>
      <c r="AL23"/>
    </row>
    <row r="24" spans="1:39" ht="13.5" thickTop="1">
      <c r="A24" s="7"/>
      <c r="B24" s="21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22"/>
      <c r="N24" s="5"/>
      <c r="O24" s="5"/>
      <c r="P24" s="5"/>
      <c r="Q24" s="5"/>
      <c r="R24" s="5"/>
      <c r="S24" s="5"/>
      <c r="T24" s="5"/>
      <c r="U24" s="11"/>
      <c r="V24" s="5"/>
      <c r="W24" s="5"/>
      <c r="X24" s="5"/>
      <c r="Y24" s="5"/>
      <c r="Z24" s="5"/>
      <c r="AA24" s="11"/>
      <c r="AB24" s="5"/>
      <c r="AC24" s="5"/>
      <c r="AD24" s="5"/>
      <c r="AE24" s="5"/>
      <c r="AF24" s="5"/>
      <c r="AG24" s="11"/>
      <c r="AH24" s="5"/>
      <c r="AI24"/>
      <c r="AK24" s="16"/>
      <c r="AL24"/>
    </row>
    <row r="25" spans="1:39">
      <c r="F25" s="12"/>
      <c r="G25" s="12"/>
      <c r="N25" s="19"/>
      <c r="O25" s="6"/>
      <c r="P25" s="6"/>
      <c r="Q25" s="6"/>
      <c r="R25" s="8"/>
      <c r="S25" s="8"/>
      <c r="T25" s="8"/>
      <c r="U25" s="10"/>
      <c r="V25" s="6"/>
      <c r="W25" s="6"/>
      <c r="X25" s="8"/>
      <c r="Y25" s="8"/>
      <c r="Z25" s="8"/>
      <c r="AA25" s="10"/>
      <c r="AB25" s="6"/>
      <c r="AC25" s="6"/>
      <c r="AD25" s="8"/>
      <c r="AE25" s="8"/>
      <c r="AF25" s="8"/>
      <c r="AG25" s="10"/>
      <c r="AH25" s="6"/>
    </row>
    <row r="26" spans="1:39">
      <c r="K26" s="13"/>
      <c r="L26" s="13"/>
      <c r="M26" s="13"/>
      <c r="O26" s="19"/>
      <c r="P26" s="31"/>
      <c r="Q26" s="19"/>
      <c r="R26" s="19"/>
      <c r="S26" s="19"/>
      <c r="T26" s="19"/>
      <c r="U26" s="25"/>
      <c r="V26" s="19"/>
      <c r="W26" s="13"/>
      <c r="X26" s="19"/>
      <c r="Y26" s="19"/>
      <c r="Z26" s="19"/>
      <c r="AA26" s="25"/>
      <c r="AB26" s="19"/>
      <c r="AC26" s="13"/>
      <c r="AD26" s="19"/>
      <c r="AE26" s="19"/>
      <c r="AF26" s="19"/>
      <c r="AG26" s="25"/>
      <c r="AH26" s="19"/>
    </row>
    <row r="27" spans="1:39">
      <c r="K27" s="13"/>
      <c r="L27" s="13"/>
      <c r="M27" s="13"/>
      <c r="N27" s="25"/>
      <c r="O27" s="6"/>
      <c r="P27" s="31"/>
      <c r="Q27" s="19"/>
      <c r="R27" s="25"/>
      <c r="S27" s="6"/>
      <c r="T27" s="6"/>
      <c r="U27" s="6"/>
      <c r="V27" s="6"/>
      <c r="W27" s="13"/>
      <c r="X27" s="26"/>
      <c r="Y27" s="6"/>
      <c r="Z27" s="6"/>
      <c r="AA27" s="6"/>
      <c r="AB27" s="6"/>
      <c r="AC27" s="13"/>
      <c r="AD27" s="6"/>
      <c r="AE27" s="6"/>
      <c r="AF27" s="6"/>
      <c r="AG27" s="6"/>
      <c r="AH27" s="6"/>
      <c r="AI27" s="24"/>
      <c r="AM27" s="5"/>
    </row>
    <row r="28" spans="1:39">
      <c r="B28" s="20"/>
      <c r="C28" s="20"/>
      <c r="D28" s="20"/>
      <c r="E28" s="20"/>
      <c r="K28" s="13"/>
      <c r="L28" s="13"/>
      <c r="M28" s="13"/>
      <c r="N28" s="6"/>
      <c r="O28" s="6"/>
      <c r="P28" s="31"/>
      <c r="Q28" s="19"/>
      <c r="R28" s="19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24"/>
    </row>
    <row r="29" spans="1:39">
      <c r="P29" s="31"/>
      <c r="Q29" s="19"/>
      <c r="R29" s="19"/>
      <c r="S29" s="19"/>
      <c r="AB29" s="26"/>
      <c r="AD29" s="6"/>
    </row>
    <row r="30" spans="1:39">
      <c r="K30" s="29"/>
      <c r="Q30" s="26"/>
      <c r="R30" s="19"/>
      <c r="S30" s="19"/>
    </row>
    <row r="31" spans="1:39">
      <c r="S31" s="3"/>
    </row>
    <row r="32" spans="1:39">
      <c r="V32" s="28"/>
    </row>
    <row r="34" spans="4:18">
      <c r="R34" s="30"/>
    </row>
    <row r="35" spans="4:18">
      <c r="P35" s="26"/>
      <c r="Q35" s="6"/>
      <c r="R35" s="26"/>
    </row>
    <row r="36" spans="4:18">
      <c r="R36" s="26"/>
    </row>
    <row r="37" spans="4:18">
      <c r="D37" s="33"/>
      <c r="R37" s="26"/>
    </row>
    <row r="38" spans="4:18">
      <c r="D38" s="33"/>
      <c r="R38" s="26"/>
    </row>
    <row r="39" spans="4:18">
      <c r="D39" s="33"/>
    </row>
    <row r="40" spans="4:18">
      <c r="D40" s="33"/>
      <c r="R40" s="26"/>
    </row>
    <row r="41" spans="4:18">
      <c r="D41" s="33"/>
    </row>
    <row r="42" spans="4:18">
      <c r="D42" s="33"/>
    </row>
    <row r="43" spans="4:18">
      <c r="D43" s="33"/>
    </row>
  </sheetData>
  <mergeCells count="4">
    <mergeCell ref="C5:K5"/>
    <mergeCell ref="P5:T5"/>
    <mergeCell ref="V5:Z5"/>
    <mergeCell ref="AB5:AF5"/>
  </mergeCells>
  <phoneticPr fontId="0" type="noConversion"/>
  <printOptions gridLines="1"/>
  <pageMargins left="0.5" right="0" top="0.5" bottom="0.5" header="0.25" footer="0.25"/>
  <pageSetup scale="53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E274-77CF-4A19-9E23-614F6C702205}">
  <sheetPr>
    <pageSetUpPr fitToPage="1"/>
  </sheetPr>
  <dimension ref="A1:AO51"/>
  <sheetViews>
    <sheetView zoomScale="90" zoomScaleNormal="90" workbookViewId="0">
      <pane xSplit="1" topLeftCell="B1" activePane="topRight" state="frozen"/>
      <selection pane="topRight" activeCell="G15" sqref="G15"/>
    </sheetView>
  </sheetViews>
  <sheetFormatPr defaultRowHeight="12.75"/>
  <cols>
    <col min="1" max="1" width="18.42578125" customWidth="1"/>
    <col min="2" max="2" width="13.85546875" bestFit="1" customWidth="1"/>
    <col min="3" max="4" width="12.140625" bestFit="1" customWidth="1"/>
    <col min="5" max="5" width="10.5703125" bestFit="1" customWidth="1"/>
    <col min="6" max="6" width="13.85546875" bestFit="1" customWidth="1"/>
    <col min="7" max="8" width="15.140625" style="1" customWidth="1"/>
    <col min="9" max="9" width="13.85546875" style="1" bestFit="1" customWidth="1"/>
    <col min="10" max="10" width="14.85546875" style="1" bestFit="1" customWidth="1"/>
    <col min="11" max="11" width="12.85546875" style="1" bestFit="1" customWidth="1"/>
    <col min="12" max="12" width="15" style="1" bestFit="1" customWidth="1"/>
    <col min="13" max="13" width="12.7109375" style="1" bestFit="1" customWidth="1"/>
    <col min="14" max="14" width="22.42578125" style="1" bestFit="1" customWidth="1"/>
    <col min="15" max="15" width="22.42578125" style="1" customWidth="1"/>
    <col min="16" max="16" width="15.7109375" style="1" bestFit="1" customWidth="1"/>
    <col min="17" max="17" width="15.42578125" style="1" bestFit="1" customWidth="1"/>
    <col min="18" max="18" width="4.28515625" style="1" customWidth="1"/>
    <col min="19" max="20" width="13.140625" style="1" bestFit="1" customWidth="1"/>
    <col min="21" max="21" width="12.85546875" style="1" bestFit="1" customWidth="1"/>
    <col min="22" max="22" width="15.7109375" style="1" bestFit="1" customWidth="1"/>
    <col min="23" max="23" width="16.28515625" style="1" customWidth="1"/>
    <col min="24" max="24" width="12.7109375" style="1" bestFit="1" customWidth="1"/>
    <col min="25" max="25" width="19.140625" style="1" bestFit="1" customWidth="1"/>
    <col min="26" max="26" width="19.140625" style="1" customWidth="1"/>
    <col min="27" max="28" width="16.85546875" style="1" bestFit="1" customWidth="1"/>
    <col min="29" max="29" width="2.42578125" style="1" customWidth="1"/>
    <col min="30" max="30" width="13.140625" style="1" customWidth="1"/>
    <col min="31" max="31" width="13.42578125" style="1" customWidth="1"/>
    <col min="32" max="32" width="13.140625" style="1" customWidth="1"/>
    <col min="33" max="33" width="13.42578125" style="1" customWidth="1"/>
    <col min="34" max="34" width="14.85546875" style="1" customWidth="1"/>
    <col min="35" max="35" width="12.7109375" style="1" bestFit="1" customWidth="1"/>
    <col min="36" max="36" width="22.42578125" style="1" bestFit="1" customWidth="1"/>
    <col min="37" max="37" width="17.28515625" style="1" customWidth="1"/>
    <col min="38" max="38" width="15.7109375" bestFit="1" customWidth="1"/>
    <col min="39" max="39" width="14" bestFit="1" customWidth="1"/>
    <col min="40" max="40" width="4.28515625" customWidth="1"/>
    <col min="41" max="41" width="15" bestFit="1" customWidth="1"/>
  </cols>
  <sheetData>
    <row r="1" spans="1:41">
      <c r="A1" t="s">
        <v>77</v>
      </c>
    </row>
    <row r="3" spans="1:41" ht="15.75">
      <c r="A3" s="2" t="s">
        <v>3</v>
      </c>
      <c r="B3" s="2"/>
      <c r="C3" s="2"/>
      <c r="D3" s="2"/>
      <c r="E3" s="2"/>
      <c r="F3" s="2"/>
    </row>
    <row r="4" spans="1:41" ht="15.75">
      <c r="A4" s="2"/>
      <c r="B4" s="2"/>
      <c r="C4" s="2"/>
      <c r="D4" s="2"/>
      <c r="E4" s="2"/>
      <c r="F4" s="2"/>
    </row>
    <row r="5" spans="1:41">
      <c r="A5" s="97"/>
      <c r="B5" s="97"/>
      <c r="C5" s="97"/>
      <c r="D5" s="97"/>
      <c r="E5" s="97"/>
      <c r="F5" s="97"/>
      <c r="G5" s="99"/>
      <c r="H5" s="99"/>
      <c r="I5" s="99"/>
      <c r="J5" s="99"/>
      <c r="K5" s="99"/>
      <c r="L5" s="150"/>
      <c r="M5" s="150"/>
      <c r="N5" s="150"/>
      <c r="O5" s="151"/>
      <c r="P5" s="151"/>
      <c r="Q5" s="151"/>
      <c r="R5" s="100"/>
      <c r="S5" s="199"/>
      <c r="T5" s="199"/>
      <c r="U5" s="199"/>
      <c r="V5" s="199"/>
      <c r="W5" s="199"/>
      <c r="X5" s="199"/>
      <c r="Y5" s="199"/>
      <c r="Z5" s="100"/>
      <c r="AA5" s="100"/>
      <c r="AB5" s="100"/>
      <c r="AC5" s="99"/>
      <c r="AD5" s="199"/>
      <c r="AE5" s="199"/>
      <c r="AF5" s="199"/>
      <c r="AG5" s="199"/>
      <c r="AH5" s="199"/>
      <c r="AI5" s="199"/>
      <c r="AJ5" s="199"/>
      <c r="AK5" s="100"/>
      <c r="AL5" s="100"/>
      <c r="AM5" s="100"/>
    </row>
    <row r="6" spans="1:41">
      <c r="A6" s="97"/>
      <c r="B6" s="98"/>
      <c r="C6" s="98"/>
      <c r="D6" s="98"/>
      <c r="E6" s="97"/>
      <c r="F6" s="100"/>
      <c r="G6" s="107"/>
      <c r="H6" s="109"/>
      <c r="I6" s="109"/>
      <c r="J6" s="109"/>
      <c r="K6" s="109"/>
      <c r="L6" s="109"/>
      <c r="M6" s="109"/>
      <c r="N6" s="107"/>
      <c r="O6" s="107"/>
      <c r="P6" s="107"/>
      <c r="Q6" s="107"/>
      <c r="R6" s="108"/>
      <c r="S6" s="109"/>
      <c r="T6" s="109"/>
      <c r="U6" s="109"/>
      <c r="V6" s="109"/>
      <c r="W6" s="109"/>
      <c r="X6" s="109"/>
      <c r="Y6" s="107"/>
      <c r="Z6" s="107"/>
      <c r="AA6" s="107"/>
      <c r="AB6" s="107"/>
      <c r="AC6" s="108"/>
      <c r="AD6" s="109"/>
      <c r="AE6" s="109"/>
      <c r="AF6" s="109"/>
      <c r="AG6" s="109"/>
      <c r="AH6" s="109"/>
      <c r="AI6" s="109"/>
      <c r="AJ6" s="107"/>
      <c r="AK6" s="107"/>
      <c r="AL6" s="107"/>
      <c r="AM6" s="107"/>
    </row>
    <row r="7" spans="1:41" s="3" customFormat="1">
      <c r="A7" s="98"/>
      <c r="B7" s="98"/>
      <c r="C7" s="200"/>
      <c r="D7" s="200"/>
      <c r="E7" s="200"/>
      <c r="F7" s="100"/>
      <c r="G7" s="100"/>
      <c r="H7" s="100"/>
      <c r="I7" s="100"/>
      <c r="J7" s="100"/>
      <c r="K7" s="100"/>
      <c r="L7" s="113"/>
      <c r="M7" s="113"/>
      <c r="N7" s="113"/>
      <c r="O7" s="113"/>
      <c r="P7" s="113"/>
      <c r="Q7" s="113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</row>
    <row r="8" spans="1:41" s="3" customFormat="1">
      <c r="A8" s="98"/>
      <c r="B8" s="98"/>
      <c r="C8" s="98"/>
      <c r="D8" s="98"/>
      <c r="E8" s="98"/>
      <c r="F8" s="119"/>
      <c r="G8" s="119"/>
      <c r="H8" s="119"/>
      <c r="I8" s="119"/>
      <c r="J8" s="119"/>
      <c r="K8" s="119"/>
      <c r="L8" s="117"/>
      <c r="M8" s="117"/>
      <c r="N8" s="117"/>
      <c r="O8" s="117"/>
      <c r="P8" s="117"/>
      <c r="Q8" s="117"/>
      <c r="R8" s="100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00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41">
      <c r="A9" s="121"/>
      <c r="B9" s="121"/>
      <c r="C9" s="121"/>
      <c r="D9" s="121"/>
      <c r="E9" s="121"/>
      <c r="F9" s="121"/>
      <c r="G9" s="99"/>
      <c r="H9" s="99"/>
      <c r="I9" s="99"/>
      <c r="J9" s="145"/>
      <c r="K9" s="99"/>
      <c r="L9" s="99"/>
      <c r="M9" s="99"/>
      <c r="N9" s="99"/>
      <c r="O9" s="99"/>
      <c r="P9" s="99"/>
      <c r="Q9" s="99"/>
      <c r="R9" s="124"/>
      <c r="S9" s="99"/>
      <c r="T9" s="99"/>
      <c r="U9" s="99"/>
      <c r="V9" s="99"/>
      <c r="W9" s="99"/>
      <c r="X9" s="99"/>
      <c r="Y9" s="130"/>
      <c r="Z9" s="130"/>
      <c r="AA9" s="99"/>
      <c r="AB9" s="99"/>
      <c r="AC9" s="99"/>
      <c r="AD9" s="99"/>
      <c r="AE9" s="99"/>
      <c r="AF9" s="99"/>
      <c r="AG9" s="99"/>
      <c r="AH9" s="99"/>
      <c r="AI9" s="99"/>
      <c r="AJ9" s="130"/>
      <c r="AK9" s="130"/>
      <c r="AL9" s="99"/>
      <c r="AM9" s="99"/>
    </row>
    <row r="10" spans="1:41">
      <c r="A10" s="125"/>
      <c r="B10" s="121"/>
      <c r="C10" s="121"/>
      <c r="D10" s="121"/>
      <c r="E10" s="121"/>
      <c r="F10" s="121"/>
      <c r="G10" s="99"/>
      <c r="H10" s="99"/>
      <c r="I10" s="99"/>
      <c r="J10" s="145"/>
      <c r="K10" s="126"/>
      <c r="L10" s="144"/>
      <c r="M10" s="130"/>
      <c r="N10" s="146"/>
      <c r="O10" s="146"/>
      <c r="P10" s="147"/>
      <c r="Q10" s="144"/>
      <c r="R10" s="130"/>
      <c r="S10" s="99"/>
      <c r="T10" s="99"/>
      <c r="U10" s="99"/>
      <c r="V10" s="130"/>
      <c r="W10" s="144"/>
      <c r="X10" s="124"/>
      <c r="Y10" s="144"/>
      <c r="Z10" s="144"/>
      <c r="AA10" s="147"/>
      <c r="AB10" s="146"/>
      <c r="AC10" s="126"/>
      <c r="AD10" s="99"/>
      <c r="AE10" s="99"/>
      <c r="AF10" s="99"/>
      <c r="AG10" s="99"/>
      <c r="AH10" s="144"/>
      <c r="AI10" s="124"/>
      <c r="AJ10" s="144"/>
      <c r="AK10" s="144"/>
      <c r="AL10" s="147"/>
      <c r="AM10" s="146"/>
    </row>
    <row r="11" spans="1:41">
      <c r="A11" s="132"/>
      <c r="B11" s="126"/>
      <c r="C11" s="126"/>
      <c r="D11" s="126"/>
      <c r="E11" s="126"/>
      <c r="F11" s="144"/>
      <c r="G11" s="144"/>
      <c r="H11" s="131"/>
      <c r="I11" s="130"/>
      <c r="J11" s="148"/>
      <c r="K11" s="126"/>
      <c r="L11" s="146"/>
      <c r="M11" s="126"/>
      <c r="N11" s="146"/>
      <c r="O11" s="146"/>
      <c r="P11" s="147"/>
      <c r="Q11" s="144"/>
      <c r="R11" s="130"/>
      <c r="S11" s="131"/>
      <c r="T11" s="126"/>
      <c r="U11" s="126"/>
      <c r="V11" s="130"/>
      <c r="W11" s="144"/>
      <c r="X11" s="130"/>
      <c r="Y11" s="144"/>
      <c r="Z11" s="144"/>
      <c r="AA11" s="147"/>
      <c r="AB11" s="146"/>
      <c r="AC11" s="126"/>
      <c r="AD11" s="131"/>
      <c r="AE11" s="126"/>
      <c r="AF11" s="126"/>
      <c r="AG11" s="130"/>
      <c r="AH11" s="144"/>
      <c r="AI11" s="130"/>
      <c r="AJ11" s="144"/>
      <c r="AK11" s="144"/>
      <c r="AL11" s="147"/>
      <c r="AM11" s="146"/>
    </row>
    <row r="12" spans="1:41">
      <c r="A12" s="125"/>
      <c r="B12" s="126"/>
      <c r="C12" s="126"/>
      <c r="D12" s="126"/>
      <c r="E12" s="126"/>
      <c r="F12" s="144"/>
      <c r="G12" s="144"/>
      <c r="H12" s="131"/>
      <c r="I12" s="130"/>
      <c r="J12" s="148"/>
      <c r="K12" s="126"/>
      <c r="L12" s="146"/>
      <c r="M12" s="126"/>
      <c r="N12" s="146"/>
      <c r="O12" s="146"/>
      <c r="P12" s="147"/>
      <c r="Q12" s="144"/>
      <c r="R12" s="130"/>
      <c r="S12" s="131"/>
      <c r="T12" s="126"/>
      <c r="U12" s="126"/>
      <c r="V12" s="130"/>
      <c r="W12" s="144"/>
      <c r="X12" s="130"/>
      <c r="Y12" s="144"/>
      <c r="Z12" s="144"/>
      <c r="AA12" s="147"/>
      <c r="AB12" s="146"/>
      <c r="AC12" s="126"/>
      <c r="AD12" s="131"/>
      <c r="AE12" s="126"/>
      <c r="AF12" s="126"/>
      <c r="AG12" s="130"/>
      <c r="AH12" s="144"/>
      <c r="AI12" s="130"/>
      <c r="AJ12" s="144"/>
      <c r="AK12" s="144"/>
      <c r="AL12" s="147"/>
      <c r="AM12" s="146"/>
    </row>
    <row r="13" spans="1:41" ht="12" customHeight="1">
      <c r="A13" s="125"/>
      <c r="B13" s="126"/>
      <c r="C13" s="126"/>
      <c r="D13" s="126"/>
      <c r="E13" s="126"/>
      <c r="F13" s="144"/>
      <c r="G13" s="144"/>
      <c r="H13" s="131"/>
      <c r="I13" s="130"/>
      <c r="J13" s="148"/>
      <c r="K13" s="126"/>
      <c r="L13" s="146"/>
      <c r="M13" s="126"/>
      <c r="N13" s="146"/>
      <c r="O13" s="146"/>
      <c r="P13" s="147"/>
      <c r="Q13" s="144"/>
      <c r="R13" s="130"/>
      <c r="S13" s="131"/>
      <c r="T13" s="126"/>
      <c r="U13" s="126"/>
      <c r="V13" s="130"/>
      <c r="W13" s="144"/>
      <c r="X13" s="130"/>
      <c r="Y13" s="144"/>
      <c r="Z13" s="144"/>
      <c r="AA13" s="147"/>
      <c r="AB13" s="146"/>
      <c r="AC13" s="126"/>
      <c r="AD13" s="131"/>
      <c r="AE13" s="126"/>
      <c r="AF13" s="126"/>
      <c r="AG13" s="130"/>
      <c r="AH13" s="144"/>
      <c r="AI13" s="130"/>
      <c r="AJ13" s="144"/>
      <c r="AK13" s="144"/>
      <c r="AL13" s="147"/>
      <c r="AM13" s="146"/>
    </row>
    <row r="14" spans="1:41">
      <c r="A14" s="125"/>
      <c r="B14" s="126"/>
      <c r="C14" s="126"/>
      <c r="D14" s="126"/>
      <c r="E14" s="126"/>
      <c r="F14" s="144"/>
      <c r="G14" s="144"/>
      <c r="H14" s="131"/>
      <c r="I14" s="130"/>
      <c r="J14" s="148"/>
      <c r="K14" s="126"/>
      <c r="L14" s="146"/>
      <c r="M14" s="126"/>
      <c r="N14" s="146"/>
      <c r="O14" s="146"/>
      <c r="P14" s="147"/>
      <c r="Q14" s="144"/>
      <c r="R14" s="130"/>
      <c r="S14" s="131"/>
      <c r="T14" s="126"/>
      <c r="U14" s="126"/>
      <c r="V14" s="130"/>
      <c r="W14" s="144"/>
      <c r="X14" s="130"/>
      <c r="Y14" s="144"/>
      <c r="Z14" s="144"/>
      <c r="AA14" s="147"/>
      <c r="AB14" s="146"/>
      <c r="AC14" s="126"/>
      <c r="AD14" s="131"/>
      <c r="AE14" s="126"/>
      <c r="AF14" s="126"/>
      <c r="AG14" s="130"/>
      <c r="AH14" s="144"/>
      <c r="AI14" s="130"/>
      <c r="AJ14" s="144"/>
      <c r="AK14" s="144"/>
      <c r="AL14" s="147"/>
      <c r="AM14" s="146"/>
    </row>
    <row r="15" spans="1:41">
      <c r="A15" s="125"/>
      <c r="B15" s="126"/>
      <c r="C15" s="126"/>
      <c r="D15" s="126"/>
      <c r="E15" s="126"/>
      <c r="F15" s="144"/>
      <c r="G15" s="144"/>
      <c r="H15" s="131"/>
      <c r="I15" s="130"/>
      <c r="J15" s="148"/>
      <c r="K15" s="126"/>
      <c r="L15" s="146"/>
      <c r="M15" s="126"/>
      <c r="N15" s="146"/>
      <c r="O15" s="146"/>
      <c r="P15" s="147"/>
      <c r="Q15" s="144"/>
      <c r="R15" s="130"/>
      <c r="S15" s="131"/>
      <c r="T15" s="126"/>
      <c r="U15" s="126"/>
      <c r="V15" s="130"/>
      <c r="W15" s="144"/>
      <c r="X15" s="130"/>
      <c r="Y15" s="144"/>
      <c r="Z15" s="144"/>
      <c r="AA15" s="147"/>
      <c r="AB15" s="146"/>
      <c r="AC15" s="126"/>
      <c r="AD15" s="131"/>
      <c r="AE15" s="126"/>
      <c r="AF15" s="126"/>
      <c r="AG15" s="130"/>
      <c r="AH15" s="144"/>
      <c r="AI15" s="130"/>
      <c r="AJ15" s="144"/>
      <c r="AK15" s="144"/>
      <c r="AL15" s="147"/>
      <c r="AM15" s="146"/>
      <c r="AO15" s="14"/>
    </row>
    <row r="16" spans="1:41">
      <c r="A16" s="125"/>
      <c r="B16" s="126"/>
      <c r="C16" s="126"/>
      <c r="D16" s="126"/>
      <c r="E16" s="126"/>
      <c r="F16" s="124"/>
      <c r="G16" s="144"/>
      <c r="H16" s="131"/>
      <c r="I16" s="130"/>
      <c r="J16" s="148"/>
      <c r="K16" s="126"/>
      <c r="L16" s="146"/>
      <c r="M16" s="126"/>
      <c r="N16" s="146"/>
      <c r="O16" s="146"/>
      <c r="P16" s="147"/>
      <c r="Q16" s="144"/>
      <c r="R16" s="130"/>
      <c r="S16" s="131"/>
      <c r="T16" s="126"/>
      <c r="U16" s="126"/>
      <c r="V16" s="130"/>
      <c r="W16" s="144"/>
      <c r="X16" s="130"/>
      <c r="Y16" s="144"/>
      <c r="Z16" s="144"/>
      <c r="AA16" s="147"/>
      <c r="AB16" s="146"/>
      <c r="AC16" s="126"/>
      <c r="AD16" s="131"/>
      <c r="AE16" s="126"/>
      <c r="AF16" s="126"/>
      <c r="AG16" s="130"/>
      <c r="AH16" s="144"/>
      <c r="AI16" s="130"/>
      <c r="AJ16" s="144"/>
      <c r="AK16" s="144"/>
      <c r="AL16" s="147"/>
      <c r="AM16" s="146"/>
    </row>
    <row r="17" spans="1:39">
      <c r="A17" s="125"/>
      <c r="B17" s="126"/>
      <c r="C17" s="126"/>
      <c r="D17" s="126"/>
      <c r="E17" s="126"/>
      <c r="F17" s="124"/>
      <c r="G17" s="144"/>
      <c r="H17" s="131"/>
      <c r="I17" s="130"/>
      <c r="J17" s="148"/>
      <c r="K17" s="126"/>
      <c r="L17" s="146"/>
      <c r="M17" s="126"/>
      <c r="N17" s="146"/>
      <c r="O17" s="146"/>
      <c r="P17" s="147"/>
      <c r="Q17" s="144"/>
      <c r="R17" s="130"/>
      <c r="S17" s="131"/>
      <c r="T17" s="126"/>
      <c r="U17" s="126"/>
      <c r="V17" s="130"/>
      <c r="W17" s="144"/>
      <c r="X17" s="130"/>
      <c r="Y17" s="144"/>
      <c r="Z17" s="144"/>
      <c r="AA17" s="147"/>
      <c r="AB17" s="146"/>
      <c r="AC17" s="126"/>
      <c r="AD17" s="131"/>
      <c r="AE17" s="126"/>
      <c r="AF17" s="126"/>
      <c r="AG17" s="130"/>
      <c r="AH17" s="144"/>
      <c r="AI17" s="130"/>
      <c r="AJ17" s="144"/>
      <c r="AK17" s="144"/>
      <c r="AL17" s="147"/>
      <c r="AM17" s="146"/>
    </row>
    <row r="18" spans="1:39">
      <c r="A18" s="125"/>
      <c r="B18" s="126"/>
      <c r="C18" s="126"/>
      <c r="D18" s="126"/>
      <c r="E18" s="126"/>
      <c r="F18" s="124"/>
      <c r="G18" s="144"/>
      <c r="H18" s="131"/>
      <c r="I18" s="130"/>
      <c r="J18" s="148"/>
      <c r="K18" s="126"/>
      <c r="L18" s="146"/>
      <c r="M18" s="126"/>
      <c r="N18" s="146"/>
      <c r="O18" s="146"/>
      <c r="P18" s="147"/>
      <c r="Q18" s="144"/>
      <c r="R18" s="130"/>
      <c r="S18" s="131"/>
      <c r="T18" s="126"/>
      <c r="U18" s="126"/>
      <c r="V18" s="130"/>
      <c r="W18" s="144"/>
      <c r="X18" s="130"/>
      <c r="Y18" s="144"/>
      <c r="Z18" s="144"/>
      <c r="AA18" s="147"/>
      <c r="AB18" s="146"/>
      <c r="AC18" s="126"/>
      <c r="AD18" s="131"/>
      <c r="AE18" s="126"/>
      <c r="AF18" s="126"/>
      <c r="AG18" s="130"/>
      <c r="AH18" s="144"/>
      <c r="AI18" s="130"/>
      <c r="AJ18" s="144"/>
      <c r="AK18" s="144"/>
      <c r="AL18" s="147"/>
      <c r="AM18" s="146"/>
    </row>
    <row r="19" spans="1:39">
      <c r="A19" s="125"/>
      <c r="B19" s="126"/>
      <c r="C19" s="126"/>
      <c r="D19" s="126"/>
      <c r="E19" s="126"/>
      <c r="F19" s="124"/>
      <c r="G19" s="144"/>
      <c r="H19" s="131"/>
      <c r="I19" s="130"/>
      <c r="J19" s="148"/>
      <c r="K19" s="126"/>
      <c r="L19" s="146"/>
      <c r="M19" s="126"/>
      <c r="N19" s="146"/>
      <c r="O19" s="146"/>
      <c r="P19" s="147"/>
      <c r="Q19" s="144"/>
      <c r="R19" s="130"/>
      <c r="S19" s="131"/>
      <c r="T19" s="126"/>
      <c r="U19" s="126"/>
      <c r="V19" s="130"/>
      <c r="W19" s="144"/>
      <c r="X19" s="130"/>
      <c r="Y19" s="144"/>
      <c r="Z19" s="144"/>
      <c r="AA19" s="147"/>
      <c r="AB19" s="146"/>
      <c r="AC19" s="126"/>
      <c r="AD19" s="131"/>
      <c r="AE19" s="126"/>
      <c r="AF19" s="126"/>
      <c r="AG19" s="130"/>
      <c r="AH19" s="144"/>
      <c r="AI19" s="130"/>
      <c r="AJ19" s="144"/>
      <c r="AK19" s="144"/>
      <c r="AL19" s="147"/>
      <c r="AM19" s="146"/>
    </row>
    <row r="20" spans="1:39">
      <c r="A20" s="125"/>
      <c r="B20" s="126"/>
      <c r="C20" s="126"/>
      <c r="D20" s="126"/>
      <c r="E20" s="126"/>
      <c r="F20" s="124"/>
      <c r="G20" s="144"/>
      <c r="H20" s="131"/>
      <c r="I20" s="130"/>
      <c r="J20" s="148"/>
      <c r="K20" s="126"/>
      <c r="L20" s="146"/>
      <c r="M20" s="126"/>
      <c r="N20" s="146"/>
      <c r="O20" s="146"/>
      <c r="P20" s="147"/>
      <c r="Q20" s="144"/>
      <c r="R20" s="130"/>
      <c r="S20" s="131"/>
      <c r="T20" s="126"/>
      <c r="U20" s="126"/>
      <c r="V20" s="130"/>
      <c r="W20" s="144"/>
      <c r="X20" s="130"/>
      <c r="Y20" s="144"/>
      <c r="Z20" s="144"/>
      <c r="AA20" s="147"/>
      <c r="AB20" s="146"/>
      <c r="AC20" s="126"/>
      <c r="AD20" s="131"/>
      <c r="AE20" s="126"/>
      <c r="AF20" s="126"/>
      <c r="AG20" s="130"/>
      <c r="AH20" s="144"/>
      <c r="AI20" s="130"/>
      <c r="AJ20" s="144"/>
      <c r="AK20" s="144"/>
      <c r="AL20" s="147"/>
      <c r="AM20" s="146"/>
    </row>
    <row r="21" spans="1:39">
      <c r="A21" s="125"/>
      <c r="B21" s="126"/>
      <c r="C21" s="126"/>
      <c r="D21" s="126"/>
      <c r="E21" s="126"/>
      <c r="F21" s="124"/>
      <c r="G21" s="144"/>
      <c r="H21" s="131"/>
      <c r="I21" s="130"/>
      <c r="J21" s="148"/>
      <c r="K21" s="126"/>
      <c r="L21" s="146"/>
      <c r="M21" s="126"/>
      <c r="N21" s="146"/>
      <c r="O21" s="146"/>
      <c r="P21" s="147"/>
      <c r="Q21" s="144"/>
      <c r="R21" s="130"/>
      <c r="S21" s="131"/>
      <c r="T21" s="126"/>
      <c r="U21" s="130"/>
      <c r="V21" s="130"/>
      <c r="W21" s="144"/>
      <c r="X21" s="130"/>
      <c r="Y21" s="144"/>
      <c r="Z21" s="144"/>
      <c r="AA21" s="147"/>
      <c r="AB21" s="146"/>
      <c r="AC21" s="126"/>
      <c r="AD21" s="131"/>
      <c r="AE21" s="131"/>
      <c r="AF21" s="130"/>
      <c r="AG21" s="130"/>
      <c r="AH21" s="144"/>
      <c r="AI21" s="130"/>
      <c r="AJ21" s="146"/>
      <c r="AK21" s="146"/>
      <c r="AL21" s="147"/>
      <c r="AM21" s="146"/>
    </row>
    <row r="22" spans="1:39">
      <c r="A22" s="125"/>
      <c r="B22" s="126"/>
      <c r="C22" s="126"/>
      <c r="D22" s="126"/>
      <c r="E22" s="126"/>
      <c r="F22" s="124"/>
      <c r="G22" s="144"/>
      <c r="H22" s="131"/>
      <c r="I22" s="130"/>
      <c r="J22" s="148"/>
      <c r="K22" s="126"/>
      <c r="L22" s="146"/>
      <c r="M22" s="126"/>
      <c r="N22" s="146"/>
      <c r="O22" s="146"/>
      <c r="P22" s="147"/>
      <c r="Q22" s="144"/>
      <c r="R22" s="130"/>
      <c r="S22" s="131"/>
      <c r="T22" s="131"/>
      <c r="U22" s="130"/>
      <c r="V22" s="130"/>
      <c r="W22" s="144"/>
      <c r="X22" s="130"/>
      <c r="Y22" s="144"/>
      <c r="Z22" s="144"/>
      <c r="AA22" s="147"/>
      <c r="AB22" s="146"/>
      <c r="AC22" s="126"/>
      <c r="AD22" s="131"/>
      <c r="AE22" s="131"/>
      <c r="AF22" s="130"/>
      <c r="AG22" s="130"/>
      <c r="AH22" s="144"/>
      <c r="AI22" s="130"/>
      <c r="AJ22" s="146"/>
      <c r="AK22" s="146"/>
      <c r="AL22" s="147"/>
      <c r="AM22" s="146"/>
    </row>
    <row r="23" spans="1:39" ht="13.5" thickBot="1">
      <c r="A23" s="121"/>
      <c r="B23" s="121"/>
      <c r="C23" s="149"/>
      <c r="D23" s="149"/>
      <c r="E23" s="121"/>
      <c r="F23" s="121"/>
      <c r="G23" s="99"/>
      <c r="H23" s="139"/>
      <c r="I23" s="139"/>
      <c r="J23" s="139"/>
      <c r="K23" s="139"/>
      <c r="L23" s="141"/>
      <c r="M23" s="141"/>
      <c r="N23" s="141"/>
      <c r="O23" s="141"/>
      <c r="P23" s="141"/>
      <c r="Q23" s="141"/>
      <c r="R23" s="143"/>
      <c r="S23" s="139"/>
      <c r="T23" s="139"/>
      <c r="U23" s="139"/>
      <c r="V23" s="139"/>
      <c r="W23" s="141"/>
      <c r="X23" s="141"/>
      <c r="Y23" s="141"/>
      <c r="Z23" s="141"/>
      <c r="AA23" s="141"/>
      <c r="AB23" s="141"/>
      <c r="AC23" s="123"/>
      <c r="AD23" s="139"/>
      <c r="AE23" s="139"/>
      <c r="AF23" s="139"/>
      <c r="AG23" s="139"/>
      <c r="AH23" s="141"/>
      <c r="AI23" s="141"/>
      <c r="AJ23" s="141"/>
      <c r="AK23" s="141"/>
      <c r="AL23" s="141"/>
      <c r="AM23" s="141"/>
    </row>
    <row r="24" spans="1:39" ht="13.5" thickTop="1">
      <c r="A24" s="7"/>
      <c r="B24" s="7"/>
      <c r="C24" s="32"/>
      <c r="D24" s="3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1"/>
      <c r="S24" s="5"/>
      <c r="T24" s="5"/>
      <c r="U24" s="5"/>
      <c r="V24" s="5"/>
      <c r="W24" s="5"/>
      <c r="X24" s="5"/>
      <c r="Y24" s="5"/>
      <c r="Z24" s="5"/>
      <c r="AA24" s="5"/>
      <c r="AB24" s="5"/>
      <c r="AC24" s="11"/>
      <c r="AD24" s="5"/>
      <c r="AE24" s="5"/>
      <c r="AF24" s="5"/>
      <c r="AG24" s="5"/>
      <c r="AH24" s="5"/>
      <c r="AI24" s="5"/>
      <c r="AJ24" s="5"/>
      <c r="AK24" s="5"/>
    </row>
    <row r="25" spans="1:39">
      <c r="A25" s="7"/>
      <c r="B25" s="7"/>
      <c r="C25" s="32"/>
      <c r="D25" s="3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1"/>
      <c r="S25" s="201"/>
      <c r="T25" s="202"/>
      <c r="U25" s="202"/>
      <c r="V25" s="202"/>
      <c r="W25" s="202"/>
      <c r="X25" s="202"/>
      <c r="Y25" s="202"/>
      <c r="Z25" s="202"/>
      <c r="AA25" s="5"/>
      <c r="AB25" s="5"/>
      <c r="AC25" s="11"/>
      <c r="AD25" s="5"/>
      <c r="AE25" s="5"/>
      <c r="AF25" s="5"/>
      <c r="AG25" s="5"/>
      <c r="AH25" s="5"/>
      <c r="AI25" s="5"/>
      <c r="AJ25" s="5"/>
      <c r="AK25" s="5"/>
    </row>
    <row r="26" spans="1:39">
      <c r="A26" s="7"/>
      <c r="B26" s="7"/>
      <c r="C26" s="32"/>
      <c r="D26" s="3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1"/>
      <c r="S26" s="202"/>
      <c r="T26" s="202"/>
      <c r="U26" s="202"/>
      <c r="V26" s="202"/>
      <c r="W26" s="202"/>
      <c r="X26" s="202"/>
      <c r="Y26" s="202"/>
      <c r="Z26" s="202"/>
      <c r="AA26" s="5"/>
      <c r="AB26" s="5"/>
      <c r="AC26" s="11"/>
      <c r="AD26" s="5"/>
      <c r="AE26" s="5"/>
      <c r="AF26" s="5"/>
      <c r="AG26" s="5"/>
      <c r="AH26" s="5"/>
      <c r="AI26" s="5"/>
      <c r="AJ26" s="5"/>
      <c r="AK26" s="5"/>
    </row>
    <row r="27" spans="1:39">
      <c r="A27" s="7"/>
      <c r="B27" s="7"/>
      <c r="C27" s="32"/>
      <c r="D27" s="3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  <c r="S27" s="202"/>
      <c r="T27" s="202"/>
      <c r="U27" s="202"/>
      <c r="V27" s="202"/>
      <c r="W27" s="202"/>
      <c r="X27" s="202"/>
      <c r="Y27" s="202"/>
      <c r="Z27" s="202"/>
      <c r="AA27" s="5"/>
      <c r="AB27" s="5"/>
      <c r="AC27" s="11"/>
      <c r="AD27" s="5"/>
      <c r="AE27" s="5"/>
      <c r="AF27" s="5"/>
      <c r="AG27" s="5"/>
      <c r="AH27" s="5"/>
      <c r="AI27" s="5"/>
      <c r="AJ27" s="5"/>
      <c r="AK27" s="5"/>
    </row>
    <row r="28" spans="1:39">
      <c r="A28" s="7"/>
      <c r="B28" s="7"/>
      <c r="C28" s="32"/>
      <c r="D28" s="3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1"/>
      <c r="S28" s="202"/>
      <c r="T28" s="202"/>
      <c r="U28" s="202"/>
      <c r="V28" s="202"/>
      <c r="W28" s="202"/>
      <c r="X28" s="202"/>
      <c r="Y28" s="202"/>
      <c r="Z28" s="202"/>
      <c r="AA28" s="5"/>
      <c r="AB28" s="5"/>
      <c r="AC28" s="11"/>
      <c r="AD28" s="5"/>
      <c r="AE28" s="5"/>
      <c r="AF28" s="5"/>
      <c r="AG28" s="5"/>
      <c r="AH28" s="5"/>
      <c r="AI28" s="5"/>
      <c r="AJ28" s="5"/>
      <c r="AK28" s="5"/>
    </row>
    <row r="29" spans="1:39">
      <c r="A29" s="7"/>
      <c r="B29" s="7"/>
      <c r="C29" s="32"/>
      <c r="D29" s="3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1"/>
      <c r="S29" s="202"/>
      <c r="T29" s="202"/>
      <c r="U29" s="202"/>
      <c r="V29" s="202"/>
      <c r="W29" s="202"/>
      <c r="X29" s="202"/>
      <c r="Y29" s="202"/>
      <c r="Z29" s="202"/>
      <c r="AA29" s="5"/>
      <c r="AB29" s="5"/>
      <c r="AC29" s="11"/>
      <c r="AD29" s="5"/>
      <c r="AE29" s="5"/>
      <c r="AF29" s="5"/>
      <c r="AG29" s="5"/>
      <c r="AH29" s="5"/>
      <c r="AI29" s="5"/>
      <c r="AJ29" s="5"/>
      <c r="AK29" s="5"/>
    </row>
    <row r="30" spans="1:39">
      <c r="A30" s="7"/>
      <c r="B30" s="7"/>
      <c r="C30" s="32"/>
      <c r="D30" s="3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1"/>
      <c r="S30" s="5"/>
      <c r="T30" s="5"/>
      <c r="U30" s="5"/>
      <c r="V30" s="5"/>
      <c r="W30" s="5"/>
      <c r="X30" s="5"/>
      <c r="Y30" s="5"/>
      <c r="Z30" s="5"/>
      <c r="AA30" s="5"/>
      <c r="AB30" s="5"/>
      <c r="AC30" s="11"/>
      <c r="AD30" s="5"/>
      <c r="AE30" s="5"/>
      <c r="AF30" s="5"/>
      <c r="AG30" s="5"/>
      <c r="AH30" s="5"/>
      <c r="AI30" s="5"/>
      <c r="AJ30" s="5"/>
      <c r="AK30" s="5"/>
    </row>
    <row r="31" spans="1:39">
      <c r="A31" s="7"/>
      <c r="B31" s="7"/>
      <c r="C31" s="32"/>
      <c r="D31" s="3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1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  <c r="AD31" s="5"/>
      <c r="AE31" s="5"/>
      <c r="AF31" s="5"/>
      <c r="AG31" s="5"/>
      <c r="AH31" s="5"/>
      <c r="AI31" s="5"/>
      <c r="AJ31" s="5"/>
      <c r="AK31" s="5"/>
    </row>
    <row r="32" spans="1:39">
      <c r="C32" s="32"/>
      <c r="D32" s="32"/>
      <c r="S32" s="199"/>
      <c r="T32" s="199"/>
      <c r="U32" s="199"/>
      <c r="V32" s="199"/>
      <c r="W32" s="199"/>
      <c r="X32" s="199"/>
      <c r="Y32" s="199"/>
    </row>
    <row r="33" spans="3:33">
      <c r="C33" s="32"/>
      <c r="D33" s="32"/>
      <c r="H33" s="26"/>
      <c r="J33" s="19"/>
      <c r="N33" s="19"/>
      <c r="S33" s="109"/>
      <c r="T33" s="109"/>
      <c r="U33" s="109"/>
      <c r="V33" s="109"/>
      <c r="W33" s="109"/>
      <c r="X33" s="109"/>
      <c r="Y33" s="107"/>
    </row>
    <row r="34" spans="3:33">
      <c r="H34" s="26"/>
      <c r="I34" s="26"/>
      <c r="J34" s="19"/>
      <c r="K34" s="6"/>
      <c r="L34" s="6"/>
      <c r="N34" s="19"/>
      <c r="S34" s="100"/>
      <c r="T34" s="100"/>
      <c r="U34" s="100"/>
      <c r="V34" s="100"/>
      <c r="W34" s="100"/>
      <c r="X34" s="100"/>
      <c r="Y34" s="100"/>
      <c r="Z34" s="26"/>
      <c r="AA34" s="26"/>
    </row>
    <row r="35" spans="3:33">
      <c r="I35" s="26"/>
      <c r="J35" s="19"/>
      <c r="K35" s="19"/>
      <c r="S35" s="119"/>
      <c r="T35" s="119"/>
      <c r="U35" s="119"/>
      <c r="V35" s="119"/>
      <c r="W35" s="119"/>
      <c r="X35" s="119"/>
      <c r="Y35" s="119"/>
      <c r="AF35" s="19"/>
      <c r="AG35" s="19"/>
    </row>
    <row r="36" spans="3:33">
      <c r="S36" s="99"/>
      <c r="T36" s="99"/>
      <c r="U36" s="99"/>
      <c r="V36" s="99"/>
      <c r="W36" s="99"/>
      <c r="X36" s="99"/>
      <c r="Y36" s="130"/>
    </row>
    <row r="37" spans="3:33">
      <c r="S37" s="99"/>
      <c r="T37" s="99"/>
      <c r="U37" s="99"/>
      <c r="V37" s="130"/>
      <c r="W37" s="144"/>
      <c r="X37" s="124"/>
      <c r="Y37" s="144"/>
    </row>
    <row r="38" spans="3:33">
      <c r="S38" s="131"/>
      <c r="T38" s="126"/>
      <c r="U38" s="126"/>
      <c r="V38" s="130"/>
      <c r="W38" s="144"/>
      <c r="X38" s="130"/>
      <c r="Y38" s="144"/>
    </row>
    <row r="39" spans="3:33">
      <c r="S39" s="131"/>
      <c r="T39" s="126"/>
      <c r="U39" s="126"/>
      <c r="V39" s="130"/>
      <c r="W39" s="144"/>
      <c r="X39" s="130"/>
      <c r="Y39" s="144"/>
    </row>
    <row r="40" spans="3:33">
      <c r="S40" s="131"/>
      <c r="T40" s="126"/>
      <c r="U40" s="126"/>
      <c r="V40" s="130"/>
      <c r="W40" s="144"/>
      <c r="X40" s="130"/>
      <c r="Y40" s="144"/>
    </row>
    <row r="41" spans="3:33">
      <c r="S41" s="131"/>
      <c r="T41" s="126"/>
      <c r="U41" s="126"/>
      <c r="V41" s="130"/>
      <c r="W41" s="144"/>
      <c r="X41" s="130"/>
      <c r="Y41" s="144"/>
    </row>
    <row r="42" spans="3:33">
      <c r="S42" s="131"/>
      <c r="T42" s="126"/>
      <c r="U42" s="126"/>
      <c r="V42" s="130"/>
      <c r="W42" s="144"/>
      <c r="X42" s="130"/>
      <c r="Y42" s="144"/>
    </row>
    <row r="43" spans="3:33">
      <c r="S43" s="131"/>
      <c r="T43" s="126"/>
      <c r="U43" s="126"/>
      <c r="V43" s="130"/>
      <c r="W43" s="144"/>
      <c r="X43" s="130"/>
      <c r="Y43" s="144"/>
    </row>
    <row r="44" spans="3:33">
      <c r="S44" s="131"/>
      <c r="T44" s="126"/>
      <c r="U44" s="126"/>
      <c r="V44" s="130"/>
      <c r="W44" s="144"/>
      <c r="X44" s="130"/>
      <c r="Y44" s="144"/>
    </row>
    <row r="45" spans="3:33">
      <c r="S45" s="131"/>
      <c r="T45" s="126"/>
      <c r="U45" s="126"/>
      <c r="V45" s="130"/>
      <c r="W45" s="144"/>
      <c r="X45" s="130"/>
      <c r="Y45" s="144"/>
    </row>
    <row r="46" spans="3:33">
      <c r="S46" s="131"/>
      <c r="T46" s="126"/>
      <c r="U46" s="126"/>
      <c r="V46" s="130"/>
      <c r="W46" s="144"/>
      <c r="X46" s="130"/>
      <c r="Y46" s="144"/>
    </row>
    <row r="47" spans="3:33">
      <c r="S47" s="131"/>
      <c r="T47" s="126"/>
      <c r="U47" s="126"/>
      <c r="V47" s="130"/>
      <c r="W47" s="144"/>
      <c r="X47" s="130"/>
      <c r="Y47" s="144"/>
    </row>
    <row r="48" spans="3:33">
      <c r="S48" s="131"/>
      <c r="T48" s="126"/>
      <c r="U48" s="126"/>
      <c r="V48" s="130"/>
      <c r="W48" s="144"/>
      <c r="X48" s="130"/>
      <c r="Y48" s="144"/>
    </row>
    <row r="49" spans="19:25">
      <c r="S49" s="131"/>
      <c r="T49" s="131"/>
      <c r="U49" s="126"/>
      <c r="V49" s="130"/>
      <c r="W49" s="144"/>
      <c r="X49" s="130"/>
      <c r="Y49" s="144"/>
    </row>
    <row r="50" spans="19:25" ht="13.5" thickBot="1">
      <c r="S50" s="139"/>
      <c r="T50" s="139"/>
      <c r="U50" s="139"/>
      <c r="V50" s="139"/>
      <c r="W50" s="141"/>
      <c r="X50" s="141"/>
      <c r="Y50" s="141"/>
    </row>
    <row r="51" spans="19:25" ht="13.5" thickTop="1"/>
  </sheetData>
  <mergeCells count="5">
    <mergeCell ref="S5:Y5"/>
    <mergeCell ref="C7:E7"/>
    <mergeCell ref="AD5:AJ5"/>
    <mergeCell ref="S32:Y32"/>
    <mergeCell ref="S25:Z29"/>
  </mergeCells>
  <phoneticPr fontId="12" type="noConversion"/>
  <printOptions gridLines="1"/>
  <pageMargins left="0.25" right="0" top="0.5" bottom="0.5" header="0.25" footer="0.25"/>
  <pageSetup scale="55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8328-6C30-4401-82C7-F0AC3F506E36}">
  <sheetPr>
    <pageSetUpPr fitToPage="1"/>
  </sheetPr>
  <dimension ref="A1:I17"/>
  <sheetViews>
    <sheetView workbookViewId="0">
      <selection activeCell="F10" sqref="F10"/>
    </sheetView>
  </sheetViews>
  <sheetFormatPr defaultColWidth="9.140625" defaultRowHeight="15"/>
  <cols>
    <col min="1" max="2" width="9.140625" style="79"/>
    <col min="3" max="3" width="4.7109375" style="79" bestFit="1" customWidth="1"/>
    <col min="4" max="4" width="51" style="79" customWidth="1"/>
    <col min="5" max="5" width="9.7109375" style="80" bestFit="1" customWidth="1"/>
    <col min="6" max="6" width="15.28515625" style="81" bestFit="1" customWidth="1"/>
    <col min="7" max="7" width="19.85546875" style="81" customWidth="1"/>
    <col min="8" max="8" width="31.140625" style="79" customWidth="1"/>
    <col min="9" max="9" width="15.28515625" style="79" bestFit="1" customWidth="1"/>
    <col min="10" max="10" width="14.7109375" style="79" customWidth="1"/>
    <col min="11" max="11" width="10.5703125" style="79" bestFit="1" customWidth="1"/>
    <col min="12" max="12" width="13.140625" style="79" bestFit="1" customWidth="1"/>
    <col min="13" max="13" width="11.140625" style="79" bestFit="1" customWidth="1"/>
    <col min="14" max="14" width="14.42578125" style="79" customWidth="1"/>
    <col min="15" max="15" width="13.5703125" style="79" bestFit="1" customWidth="1"/>
    <col min="16" max="16" width="13.42578125" style="79" bestFit="1" customWidth="1"/>
    <col min="17" max="17" width="7.5703125" style="79" bestFit="1" customWidth="1"/>
    <col min="18" max="18" width="13.140625" style="79" bestFit="1" customWidth="1"/>
    <col min="19" max="19" width="11.140625" style="79" bestFit="1" customWidth="1"/>
    <col min="20" max="16384" width="9.140625" style="79"/>
  </cols>
  <sheetData>
    <row r="1" spans="1:9">
      <c r="A1" t="s">
        <v>77</v>
      </c>
    </row>
    <row r="2" spans="1:9" ht="21">
      <c r="C2" s="78" t="s">
        <v>55</v>
      </c>
    </row>
    <row r="4" spans="1:9">
      <c r="C4" s="82" t="s">
        <v>56</v>
      </c>
      <c r="D4" s="82" t="s">
        <v>57</v>
      </c>
      <c r="E4" s="82" t="s">
        <v>58</v>
      </c>
      <c r="F4" s="83" t="s">
        <v>0</v>
      </c>
      <c r="G4" s="83" t="s">
        <v>59</v>
      </c>
    </row>
    <row r="5" spans="1:9">
      <c r="C5" s="79">
        <v>1</v>
      </c>
      <c r="D5" s="79" t="s">
        <v>60</v>
      </c>
      <c r="E5" s="84" t="s">
        <v>61</v>
      </c>
      <c r="F5" s="85">
        <f>'2023 Emissions'!C23</f>
        <v>1142592</v>
      </c>
      <c r="G5" s="81" t="s">
        <v>62</v>
      </c>
      <c r="I5" s="85"/>
    </row>
    <row r="6" spans="1:9">
      <c r="C6" s="79">
        <f>C5+1</f>
        <v>2</v>
      </c>
      <c r="D6" s="79" t="s">
        <v>63</v>
      </c>
      <c r="E6" s="84" t="s">
        <v>61</v>
      </c>
      <c r="F6" s="85">
        <f>343197</f>
        <v>343197</v>
      </c>
      <c r="G6" s="81" t="s">
        <v>64</v>
      </c>
      <c r="I6" s="85"/>
    </row>
    <row r="7" spans="1:9">
      <c r="C7" s="79">
        <f>C6+1</f>
        <v>3</v>
      </c>
      <c r="D7" s="79" t="s">
        <v>65</v>
      </c>
      <c r="E7" s="84" t="s">
        <v>61</v>
      </c>
      <c r="F7" s="85">
        <f>F5-F6</f>
        <v>799395</v>
      </c>
      <c r="G7" s="81" t="s">
        <v>66</v>
      </c>
      <c r="I7" s="85"/>
    </row>
    <row r="8" spans="1:9">
      <c r="C8" s="79">
        <f>C7+1</f>
        <v>4</v>
      </c>
      <c r="D8" s="86" t="s">
        <v>67</v>
      </c>
      <c r="E8" s="84" t="s">
        <v>61</v>
      </c>
      <c r="F8" s="85">
        <f>'2023 Emissions'!B4</f>
        <v>1142592</v>
      </c>
      <c r="G8" s="81" t="s">
        <v>68</v>
      </c>
      <c r="I8" s="85"/>
    </row>
    <row r="9" spans="1:9">
      <c r="C9" s="79">
        <f>C8+1</f>
        <v>5</v>
      </c>
      <c r="D9" s="79" t="s">
        <v>69</v>
      </c>
      <c r="E9" s="84"/>
      <c r="F9" s="87">
        <f>F8/F5</f>
        <v>1</v>
      </c>
      <c r="G9" s="88"/>
    </row>
    <row r="10" spans="1:9">
      <c r="C10" s="79">
        <f>C9+1</f>
        <v>6</v>
      </c>
      <c r="D10" s="79" t="s">
        <v>70</v>
      </c>
      <c r="E10" s="84" t="s">
        <v>61</v>
      </c>
      <c r="F10" s="152">
        <f>ROUND(F9*F7,0)</f>
        <v>799395</v>
      </c>
    </row>
    <row r="11" spans="1:9">
      <c r="F11" s="89"/>
      <c r="G11" s="83"/>
    </row>
    <row r="12" spans="1:9">
      <c r="C12" s="82"/>
      <c r="F12" s="90"/>
      <c r="G12" s="83"/>
    </row>
    <row r="13" spans="1:9">
      <c r="D13" s="203"/>
      <c r="E13" s="203"/>
      <c r="F13" s="203"/>
      <c r="G13" s="203"/>
    </row>
    <row r="14" spans="1:9">
      <c r="D14" s="203"/>
      <c r="E14" s="203"/>
      <c r="F14" s="203"/>
      <c r="G14" s="203"/>
    </row>
    <row r="15" spans="1:9">
      <c r="D15" s="203"/>
      <c r="E15" s="203"/>
      <c r="F15" s="203"/>
      <c r="G15" s="203"/>
    </row>
    <row r="16" spans="1:9">
      <c r="D16" s="203"/>
      <c r="E16" s="203"/>
      <c r="F16" s="203"/>
      <c r="G16" s="203"/>
    </row>
    <row r="17" spans="4:7">
      <c r="D17" s="203"/>
      <c r="E17" s="203"/>
      <c r="F17" s="203"/>
      <c r="G17" s="203"/>
    </row>
  </sheetData>
  <mergeCells count="1">
    <mergeCell ref="D13:G17"/>
  </mergeCells>
  <pageMargins left="0.7" right="0.7" top="0.75" bottom="0.75" header="0.3" footer="0.3"/>
  <pageSetup scale="75" orientation="landscape" r:id="rId1"/>
  <headerFooter>
    <oddFooter>&amp;L&amp;Z&amp;F&amp;R&amp;A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6CBF-7870-4A74-BDAC-B221170080FD}">
  <dimension ref="A1:O23"/>
  <sheetViews>
    <sheetView zoomScale="115" zoomScaleNormal="115" workbookViewId="0">
      <selection activeCell="C11" sqref="C11:C12"/>
    </sheetView>
  </sheetViews>
  <sheetFormatPr defaultRowHeight="15"/>
  <cols>
    <col min="1" max="1" width="10.140625" style="91" bestFit="1" customWidth="1"/>
    <col min="2" max="2" width="11.7109375" style="91" bestFit="1" customWidth="1"/>
    <col min="3" max="3" width="14" style="91" bestFit="1" customWidth="1"/>
    <col min="4" max="4" width="11.140625" style="91" bestFit="1" customWidth="1"/>
    <col min="5" max="5" width="17.5703125" style="91" bestFit="1" customWidth="1"/>
    <col min="6" max="6" width="26.28515625" style="91" bestFit="1" customWidth="1"/>
    <col min="7" max="7" width="11" style="91" bestFit="1" customWidth="1"/>
    <col min="8" max="8" width="17.5703125" style="91" bestFit="1" customWidth="1"/>
    <col min="9" max="9" width="26.28515625" style="91" bestFit="1" customWidth="1"/>
    <col min="10" max="10" width="9.140625" style="91"/>
    <col min="11" max="11" width="17.5703125" style="91" bestFit="1" customWidth="1"/>
    <col min="12" max="12" width="26.28515625" style="91" bestFit="1" customWidth="1"/>
    <col min="13" max="13" width="9.140625" style="91"/>
    <col min="14" max="14" width="20.140625" style="91" bestFit="1" customWidth="1"/>
    <col min="15" max="15" width="26.28515625" style="91" bestFit="1" customWidth="1"/>
    <col min="16" max="16384" width="9.140625" style="91"/>
  </cols>
  <sheetData>
    <row r="1" spans="1:15">
      <c r="A1" t="s">
        <v>77</v>
      </c>
    </row>
    <row r="3" spans="1:15">
      <c r="B3" s="91" t="s">
        <v>71</v>
      </c>
      <c r="C3" s="91" t="s">
        <v>72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>
      <c r="A4" s="91">
        <v>2023</v>
      </c>
      <c r="B4" s="92">
        <v>1142592</v>
      </c>
      <c r="C4" s="92">
        <v>1142592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5"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>
      <c r="E7" s="153"/>
      <c r="F7" s="154"/>
      <c r="G7" s="153"/>
      <c r="H7" s="153"/>
      <c r="I7" s="154"/>
      <c r="J7" s="153"/>
      <c r="K7" s="153"/>
      <c r="L7" s="154"/>
      <c r="M7" s="153"/>
      <c r="N7" s="153"/>
      <c r="O7" s="153"/>
    </row>
    <row r="8" spans="1:15"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1:15"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1:15">
      <c r="A10" s="91" t="s">
        <v>73</v>
      </c>
      <c r="B10" s="91" t="s">
        <v>74</v>
      </c>
      <c r="C10" s="91" t="s">
        <v>61</v>
      </c>
      <c r="E10" s="97"/>
      <c r="F10" s="97"/>
      <c r="G10" s="153"/>
      <c r="H10" s="97"/>
      <c r="I10" s="97"/>
      <c r="J10" s="153"/>
      <c r="K10" s="97"/>
      <c r="L10" s="97"/>
      <c r="M10" s="153"/>
      <c r="N10" s="97"/>
      <c r="O10" s="97"/>
    </row>
    <row r="11" spans="1:15">
      <c r="A11" s="93">
        <v>44927</v>
      </c>
      <c r="B11" s="94">
        <v>3325197</v>
      </c>
      <c r="C11" s="95">
        <v>176617.2</v>
      </c>
      <c r="E11" s="97"/>
      <c r="F11" s="97"/>
      <c r="G11" s="153"/>
      <c r="H11" s="97"/>
      <c r="I11" s="97"/>
      <c r="J11" s="153"/>
      <c r="K11" s="97"/>
      <c r="L11" s="97"/>
      <c r="M11" s="153"/>
      <c r="N11" s="97"/>
      <c r="O11" s="97"/>
    </row>
    <row r="12" spans="1:15">
      <c r="A12" s="93">
        <v>44958</v>
      </c>
      <c r="B12" s="94">
        <v>3033580</v>
      </c>
      <c r="C12" s="95">
        <v>161128</v>
      </c>
      <c r="E12" s="97"/>
      <c r="F12" s="97"/>
      <c r="G12" s="153"/>
      <c r="H12" s="97"/>
      <c r="I12" s="97"/>
      <c r="J12" s="153"/>
      <c r="K12" s="97"/>
      <c r="L12" s="97"/>
      <c r="M12" s="153"/>
      <c r="N12" s="97"/>
      <c r="O12" s="97"/>
    </row>
    <row r="13" spans="1:15">
      <c r="A13" s="93">
        <v>44986</v>
      </c>
      <c r="B13" s="94">
        <v>2666629</v>
      </c>
      <c r="C13" s="95">
        <v>141637.5</v>
      </c>
      <c r="E13" s="97"/>
      <c r="F13" s="97"/>
      <c r="G13" s="153"/>
      <c r="H13" s="97"/>
      <c r="I13" s="97"/>
      <c r="J13" s="153"/>
      <c r="K13" s="97"/>
      <c r="L13" s="97"/>
      <c r="M13" s="153"/>
      <c r="N13" s="97"/>
      <c r="O13" s="97"/>
    </row>
    <row r="14" spans="1:15">
      <c r="A14" s="93">
        <v>45017</v>
      </c>
      <c r="B14" s="94">
        <v>1832401</v>
      </c>
      <c r="C14" s="95">
        <v>97327.6</v>
      </c>
      <c r="E14" s="97"/>
      <c r="F14" s="97"/>
      <c r="G14" s="153"/>
      <c r="H14" s="97"/>
      <c r="I14" s="97"/>
      <c r="J14" s="153"/>
      <c r="K14" s="97"/>
      <c r="L14" s="97"/>
      <c r="M14" s="153"/>
      <c r="N14" s="97"/>
      <c r="O14" s="97"/>
    </row>
    <row r="15" spans="1:15">
      <c r="A15" s="93">
        <v>45047</v>
      </c>
      <c r="B15" s="94">
        <v>766697</v>
      </c>
      <c r="C15" s="95">
        <v>40723</v>
      </c>
      <c r="E15" s="97"/>
      <c r="F15" s="97"/>
      <c r="G15" s="153"/>
      <c r="H15" s="97"/>
      <c r="I15" s="97"/>
      <c r="J15" s="153"/>
      <c r="K15" s="97"/>
      <c r="L15" s="97"/>
      <c r="M15" s="153"/>
      <c r="N15" s="97"/>
      <c r="O15" s="97"/>
    </row>
    <row r="16" spans="1:15">
      <c r="A16" s="93">
        <v>45078</v>
      </c>
      <c r="B16" s="94">
        <v>616234</v>
      </c>
      <c r="C16" s="95">
        <v>32731.1</v>
      </c>
      <c r="E16" s="97"/>
      <c r="F16" s="97"/>
      <c r="G16" s="153"/>
      <c r="H16" s="97"/>
      <c r="I16" s="97"/>
      <c r="J16" s="153"/>
      <c r="K16" s="97"/>
      <c r="L16" s="97"/>
      <c r="M16" s="153"/>
      <c r="N16" s="97"/>
      <c r="O16" s="97"/>
    </row>
    <row r="17" spans="1:15">
      <c r="A17" s="93">
        <v>45108</v>
      </c>
      <c r="B17" s="94">
        <v>606219</v>
      </c>
      <c r="C17" s="95">
        <v>32199.200000000001</v>
      </c>
      <c r="D17" s="92"/>
      <c r="E17" s="97"/>
      <c r="F17" s="97"/>
      <c r="G17" s="153"/>
      <c r="H17" s="97"/>
      <c r="I17" s="97"/>
      <c r="J17" s="153"/>
      <c r="K17" s="97"/>
      <c r="L17" s="97"/>
      <c r="M17" s="153"/>
      <c r="N17" s="97"/>
      <c r="O17" s="97"/>
    </row>
    <row r="18" spans="1:15">
      <c r="A18" s="93">
        <v>45139</v>
      </c>
      <c r="B18" s="94">
        <v>622148</v>
      </c>
      <c r="C18" s="95">
        <v>33045.300000000003</v>
      </c>
      <c r="E18" s="97"/>
      <c r="F18" s="97"/>
      <c r="G18" s="153"/>
      <c r="H18" s="97"/>
      <c r="I18" s="97"/>
      <c r="J18" s="153"/>
      <c r="K18" s="97"/>
      <c r="L18" s="97"/>
      <c r="M18" s="153"/>
      <c r="N18" s="97"/>
      <c r="O18" s="97"/>
    </row>
    <row r="19" spans="1:15">
      <c r="A19" s="93">
        <v>45170</v>
      </c>
      <c r="B19" s="94">
        <v>768637</v>
      </c>
      <c r="C19" s="95">
        <v>40826</v>
      </c>
      <c r="E19" s="97"/>
      <c r="F19" s="97"/>
      <c r="G19" s="153"/>
      <c r="H19" s="97"/>
      <c r="I19" s="97"/>
      <c r="J19" s="153"/>
      <c r="K19" s="97"/>
      <c r="L19" s="97"/>
      <c r="M19" s="153"/>
      <c r="N19" s="97"/>
      <c r="O19" s="97"/>
    </row>
    <row r="20" spans="1:15">
      <c r="A20" s="93">
        <v>45200</v>
      </c>
      <c r="B20" s="94">
        <v>1553136</v>
      </c>
      <c r="C20" s="95">
        <v>82494.5</v>
      </c>
      <c r="E20" s="97"/>
      <c r="F20" s="97"/>
      <c r="G20" s="153"/>
      <c r="H20" s="97"/>
      <c r="I20" s="97"/>
      <c r="J20" s="153"/>
      <c r="K20" s="97"/>
      <c r="L20" s="97"/>
      <c r="M20" s="153"/>
      <c r="N20" s="97"/>
      <c r="O20" s="97"/>
    </row>
    <row r="21" spans="1:15">
      <c r="A21" s="93">
        <v>45231</v>
      </c>
      <c r="B21" s="94">
        <v>2717575</v>
      </c>
      <c r="C21" s="95">
        <v>144343.5</v>
      </c>
      <c r="E21" s="97"/>
      <c r="F21" s="97"/>
      <c r="G21" s="153"/>
      <c r="H21" s="97"/>
      <c r="I21" s="97"/>
      <c r="J21" s="153"/>
      <c r="K21" s="97"/>
      <c r="L21" s="97"/>
      <c r="M21" s="153"/>
      <c r="N21" s="97"/>
      <c r="O21" s="97"/>
    </row>
    <row r="22" spans="1:15">
      <c r="A22" s="93">
        <v>45261</v>
      </c>
      <c r="B22" s="94">
        <v>3003289</v>
      </c>
      <c r="C22" s="95">
        <v>159519.1</v>
      </c>
      <c r="E22" s="97"/>
      <c r="F22" s="97"/>
      <c r="G22" s="153"/>
      <c r="H22" s="97"/>
      <c r="I22" s="97"/>
      <c r="J22" s="153"/>
      <c r="K22" s="97"/>
      <c r="L22" s="97"/>
      <c r="M22" s="153"/>
      <c r="N22" s="97"/>
      <c r="O22" s="97"/>
    </row>
    <row r="23" spans="1:15">
      <c r="C23" s="96">
        <v>1142592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2E40-BE76-4DC9-ABB2-178E621FDEF5}">
  <dimension ref="A1:C32"/>
  <sheetViews>
    <sheetView workbookViewId="0">
      <selection activeCell="B34" sqref="B34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69.5703125" style="34" bestFit="1" customWidth="1"/>
    <col min="4" max="16384" width="9.140625" style="34"/>
  </cols>
  <sheetData>
    <row r="1" spans="1:3">
      <c r="A1" t="s">
        <v>77</v>
      </c>
    </row>
    <row r="3" spans="1:3" ht="18.75">
      <c r="A3" s="35" t="s">
        <v>5</v>
      </c>
    </row>
    <row r="5" spans="1:3">
      <c r="A5" s="34" t="s">
        <v>6</v>
      </c>
      <c r="B5" s="36">
        <v>202311</v>
      </c>
    </row>
    <row r="6" spans="1:3">
      <c r="A6" s="37" t="s">
        <v>7</v>
      </c>
      <c r="B6" s="38">
        <v>182367</v>
      </c>
      <c r="C6" s="38"/>
    </row>
    <row r="7" spans="1:3" ht="25.5">
      <c r="A7" s="37" t="s">
        <v>8</v>
      </c>
      <c r="B7" s="39" t="s">
        <v>9</v>
      </c>
      <c r="C7" s="39"/>
    </row>
    <row r="8" spans="1:3">
      <c r="A8" s="37" t="s">
        <v>10</v>
      </c>
      <c r="B8" s="38" t="s">
        <v>11</v>
      </c>
      <c r="C8" s="38"/>
    </row>
    <row r="9" spans="1:3">
      <c r="A9" s="37" t="s">
        <v>12</v>
      </c>
      <c r="B9" s="38" t="s">
        <v>13</v>
      </c>
      <c r="C9" s="40" t="s">
        <v>14</v>
      </c>
    </row>
    <row r="10" spans="1:3">
      <c r="A10" s="37"/>
      <c r="B10" s="37"/>
      <c r="C10" s="37"/>
    </row>
    <row r="11" spans="1:3">
      <c r="A11" s="37">
        <v>202212</v>
      </c>
      <c r="B11" s="41">
        <v>0</v>
      </c>
      <c r="C11" s="41"/>
    </row>
    <row r="12" spans="1:3">
      <c r="A12" s="42">
        <v>202301</v>
      </c>
      <c r="B12" s="41">
        <v>0</v>
      </c>
      <c r="C12" s="41"/>
    </row>
    <row r="13" spans="1:3">
      <c r="A13" s="43">
        <f>A12+1</f>
        <v>202302</v>
      </c>
      <c r="B13" s="41">
        <v>0</v>
      </c>
      <c r="C13" s="41"/>
    </row>
    <row r="14" spans="1:3">
      <c r="A14" s="42">
        <f>A13+1</f>
        <v>202303</v>
      </c>
      <c r="B14" s="155"/>
      <c r="C14" s="41" t="s">
        <v>15</v>
      </c>
    </row>
    <row r="15" spans="1:3">
      <c r="A15" s="43">
        <f>A14+1</f>
        <v>202304</v>
      </c>
      <c r="B15" s="155"/>
      <c r="C15" s="41" t="s">
        <v>15</v>
      </c>
    </row>
    <row r="16" spans="1:3">
      <c r="A16" s="43">
        <f>A15+1</f>
        <v>202305</v>
      </c>
      <c r="B16" s="155"/>
      <c r="C16" s="41" t="s">
        <v>15</v>
      </c>
    </row>
    <row r="17" spans="1:3">
      <c r="A17" s="42">
        <f t="shared" ref="A17:A23" si="0">+A16+1</f>
        <v>202306</v>
      </c>
      <c r="B17" s="155"/>
      <c r="C17" s="41" t="s">
        <v>16</v>
      </c>
    </row>
    <row r="18" spans="1:3">
      <c r="A18" s="42">
        <f t="shared" si="0"/>
        <v>202307</v>
      </c>
      <c r="B18" s="41">
        <v>0</v>
      </c>
      <c r="C18" s="41"/>
    </row>
    <row r="19" spans="1:3">
      <c r="A19" s="42">
        <f t="shared" si="0"/>
        <v>202308</v>
      </c>
      <c r="B19" s="41">
        <v>0</v>
      </c>
      <c r="C19" s="41"/>
    </row>
    <row r="20" spans="1:3">
      <c r="A20" s="42">
        <f t="shared" si="0"/>
        <v>202309</v>
      </c>
      <c r="B20" s="155"/>
      <c r="C20" s="41" t="s">
        <v>17</v>
      </c>
    </row>
    <row r="21" spans="1:3">
      <c r="A21" s="42">
        <f t="shared" si="0"/>
        <v>202310</v>
      </c>
      <c r="B21" s="155"/>
      <c r="C21" s="41" t="s">
        <v>17</v>
      </c>
    </row>
    <row r="22" spans="1:3">
      <c r="A22" s="43">
        <f t="shared" si="0"/>
        <v>202311</v>
      </c>
      <c r="B22" s="155"/>
      <c r="C22" s="41" t="s">
        <v>76</v>
      </c>
    </row>
    <row r="23" spans="1:3" ht="13.5" thickBot="1">
      <c r="A23" s="42">
        <f t="shared" si="0"/>
        <v>202312</v>
      </c>
      <c r="B23" s="156"/>
      <c r="C23" s="41" t="s">
        <v>75</v>
      </c>
    </row>
    <row r="24" spans="1:3">
      <c r="A24" s="44" t="s">
        <v>18</v>
      </c>
      <c r="B24" s="157"/>
    </row>
    <row r="27" spans="1:3">
      <c r="A27" s="34" t="s">
        <v>19</v>
      </c>
      <c r="B27" s="45">
        <v>47361468.43</v>
      </c>
    </row>
    <row r="28" spans="1:3">
      <c r="A28" s="34" t="s">
        <v>20</v>
      </c>
      <c r="B28" s="45">
        <v>-37231122.009999998</v>
      </c>
    </row>
    <row r="30" spans="1:3">
      <c r="C30" s="204"/>
    </row>
    <row r="31" spans="1:3">
      <c r="C31" s="205"/>
    </row>
    <row r="32" spans="1:3">
      <c r="C32" s="205"/>
    </row>
  </sheetData>
  <mergeCells count="1">
    <mergeCell ref="C30:C32"/>
  </mergeCells>
  <conditionalFormatting sqref="B11:C21 A12:A21 A23:C23">
    <cfRule type="expression" dxfId="6" priority="1" stopIfTrue="1">
      <formula>$A11=$B$5</formula>
    </cfRule>
  </conditionalFormatting>
  <dataValidations count="1">
    <dataValidation type="list" allowBlank="1" showInputMessage="1" showErrorMessage="1" sqref="B5" xr:uid="{3038A5CB-C68B-4A2E-9ABC-049387940C3B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32CB-B1D2-4B3D-8CFB-2F120D7CE034}">
  <dimension ref="A1:G29"/>
  <sheetViews>
    <sheetView workbookViewId="0">
      <selection activeCell="C23" sqref="C23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69.5703125" style="34" bestFit="1" customWidth="1"/>
    <col min="4" max="4" width="9.140625" style="34"/>
    <col min="5" max="5" width="23.42578125" style="34" bestFit="1" customWidth="1"/>
    <col min="6" max="6" width="14.5703125" style="34" customWidth="1"/>
    <col min="7" max="7" width="67.42578125" style="34" bestFit="1" customWidth="1"/>
    <col min="8" max="16384" width="9.140625" style="34"/>
  </cols>
  <sheetData>
    <row r="1" spans="1:7">
      <c r="A1" t="s">
        <v>77</v>
      </c>
    </row>
    <row r="3" spans="1:7" ht="18.75">
      <c r="A3" s="35" t="s">
        <v>5</v>
      </c>
      <c r="E3" s="35" t="s">
        <v>5</v>
      </c>
    </row>
    <row r="5" spans="1:7">
      <c r="A5" s="34" t="s">
        <v>6</v>
      </c>
      <c r="B5" s="36">
        <v>202311</v>
      </c>
      <c r="E5" s="34" t="s">
        <v>6</v>
      </c>
      <c r="F5" s="36">
        <v>202311</v>
      </c>
    </row>
    <row r="6" spans="1:7">
      <c r="A6" s="37" t="s">
        <v>7</v>
      </c>
      <c r="B6" s="38">
        <v>182363</v>
      </c>
      <c r="C6" s="38"/>
      <c r="E6" s="37" t="s">
        <v>7</v>
      </c>
      <c r="F6" s="38">
        <v>182363</v>
      </c>
      <c r="G6" s="38"/>
    </row>
    <row r="7" spans="1:7">
      <c r="A7" s="37" t="s">
        <v>8</v>
      </c>
      <c r="B7" s="39" t="s">
        <v>21</v>
      </c>
      <c r="C7" s="39"/>
      <c r="E7" s="37" t="s">
        <v>8</v>
      </c>
      <c r="F7" s="39" t="s">
        <v>21</v>
      </c>
      <c r="G7" s="39"/>
    </row>
    <row r="8" spans="1:7">
      <c r="A8" s="37" t="s">
        <v>10</v>
      </c>
      <c r="B8" s="38" t="s">
        <v>11</v>
      </c>
      <c r="C8" s="38"/>
      <c r="E8" s="37" t="s">
        <v>10</v>
      </c>
      <c r="F8" s="38" t="s">
        <v>11</v>
      </c>
      <c r="G8" s="38"/>
    </row>
    <row r="9" spans="1:7">
      <c r="A9" s="37" t="s">
        <v>12</v>
      </c>
      <c r="B9" s="38" t="s">
        <v>13</v>
      </c>
      <c r="C9" s="40" t="s">
        <v>14</v>
      </c>
      <c r="E9" s="37" t="s">
        <v>12</v>
      </c>
      <c r="F9" s="38" t="s">
        <v>22</v>
      </c>
      <c r="G9" s="40" t="s">
        <v>14</v>
      </c>
    </row>
    <row r="10" spans="1:7">
      <c r="A10" s="37"/>
      <c r="B10" s="37"/>
      <c r="C10" s="37"/>
      <c r="E10" s="37"/>
      <c r="F10" s="37"/>
      <c r="G10" s="37"/>
    </row>
    <row r="11" spans="1:7">
      <c r="A11" s="37">
        <v>202212</v>
      </c>
      <c r="B11" s="41">
        <v>0</v>
      </c>
      <c r="C11" s="41"/>
      <c r="E11" s="37">
        <v>202212</v>
      </c>
      <c r="F11" s="41">
        <v>0</v>
      </c>
      <c r="G11" s="41"/>
    </row>
    <row r="12" spans="1:7">
      <c r="A12" s="42">
        <v>202301</v>
      </c>
      <c r="B12" s="41">
        <v>0</v>
      </c>
      <c r="C12" s="41"/>
      <c r="E12" s="42">
        <v>202301</v>
      </c>
      <c r="F12" s="41">
        <v>0</v>
      </c>
      <c r="G12" s="41"/>
    </row>
    <row r="13" spans="1:7">
      <c r="A13" s="43">
        <f>A12+1</f>
        <v>202302</v>
      </c>
      <c r="B13" s="41">
        <v>0</v>
      </c>
      <c r="C13" s="41"/>
      <c r="E13" s="43">
        <f>E12+1</f>
        <v>202302</v>
      </c>
      <c r="F13" s="41">
        <v>0</v>
      </c>
      <c r="G13" s="41"/>
    </row>
    <row r="14" spans="1:7">
      <c r="A14" s="42">
        <f>A13+1</f>
        <v>202303</v>
      </c>
      <c r="B14" s="41">
        <v>0</v>
      </c>
      <c r="C14" s="41"/>
      <c r="E14" s="42">
        <f>E13+1</f>
        <v>202303</v>
      </c>
      <c r="F14" s="155"/>
      <c r="G14" s="41" t="s">
        <v>23</v>
      </c>
    </row>
    <row r="15" spans="1:7">
      <c r="A15" s="43">
        <f>A14+1</f>
        <v>202304</v>
      </c>
      <c r="B15" s="155"/>
      <c r="C15" s="41" t="s">
        <v>24</v>
      </c>
      <c r="E15" s="43">
        <f>E14+1</f>
        <v>202304</v>
      </c>
      <c r="F15" s="155"/>
      <c r="G15" s="41" t="s">
        <v>25</v>
      </c>
    </row>
    <row r="16" spans="1:7">
      <c r="A16" s="43">
        <f>A15+1</f>
        <v>202305</v>
      </c>
      <c r="B16" s="155"/>
      <c r="C16" s="41" t="s">
        <v>26</v>
      </c>
      <c r="E16" s="43">
        <f>E15+1</f>
        <v>202305</v>
      </c>
      <c r="F16" s="41"/>
      <c r="G16" s="41"/>
    </row>
    <row r="17" spans="1:7">
      <c r="A17" s="42">
        <f t="shared" ref="A17:A23" si="0">+A16+1</f>
        <v>202306</v>
      </c>
      <c r="B17" s="155"/>
      <c r="C17" s="41" t="s">
        <v>26</v>
      </c>
      <c r="E17" s="42">
        <f t="shared" ref="E17:E23" si="1">+E16+1</f>
        <v>202306</v>
      </c>
      <c r="F17" s="41"/>
      <c r="G17" s="41"/>
    </row>
    <row r="18" spans="1:7">
      <c r="A18" s="42">
        <f t="shared" si="0"/>
        <v>202307</v>
      </c>
      <c r="B18" s="155"/>
      <c r="C18" s="41" t="s">
        <v>27</v>
      </c>
      <c r="E18" s="42">
        <f t="shared" si="1"/>
        <v>202307</v>
      </c>
      <c r="F18" s="41"/>
      <c r="G18" s="41"/>
    </row>
    <row r="19" spans="1:7">
      <c r="A19" s="42">
        <f t="shared" si="0"/>
        <v>202308</v>
      </c>
      <c r="B19" s="41">
        <v>0</v>
      </c>
      <c r="C19" s="41"/>
      <c r="E19" s="42">
        <f t="shared" si="1"/>
        <v>202308</v>
      </c>
      <c r="F19" s="41"/>
      <c r="G19" s="41"/>
    </row>
    <row r="20" spans="1:7">
      <c r="A20" s="42">
        <f t="shared" si="0"/>
        <v>202309</v>
      </c>
      <c r="B20" s="155">
        <v>378554.87</v>
      </c>
      <c r="C20" s="197"/>
      <c r="E20" s="42">
        <f t="shared" si="1"/>
        <v>202309</v>
      </c>
      <c r="F20" s="41"/>
      <c r="G20" s="46"/>
    </row>
    <row r="21" spans="1:7">
      <c r="A21" s="42">
        <f t="shared" si="0"/>
        <v>202310</v>
      </c>
      <c r="B21" s="41">
        <v>0</v>
      </c>
      <c r="C21" s="41"/>
      <c r="E21" s="42">
        <f t="shared" si="1"/>
        <v>202310</v>
      </c>
      <c r="F21" s="41"/>
      <c r="G21" s="41"/>
    </row>
    <row r="22" spans="1:7">
      <c r="A22" s="42">
        <f t="shared" si="0"/>
        <v>202311</v>
      </c>
      <c r="B22" s="41">
        <v>0</v>
      </c>
      <c r="C22" s="41"/>
      <c r="E22" s="42">
        <f t="shared" si="1"/>
        <v>202311</v>
      </c>
      <c r="F22" s="41"/>
      <c r="G22" s="41"/>
    </row>
    <row r="23" spans="1:7" ht="13.5" thickBot="1">
      <c r="A23" s="42">
        <f t="shared" si="0"/>
        <v>202312</v>
      </c>
      <c r="B23" s="156"/>
      <c r="C23" s="197"/>
      <c r="E23" s="42">
        <f t="shared" si="1"/>
        <v>202312</v>
      </c>
      <c r="F23" s="41"/>
      <c r="G23" s="46"/>
    </row>
    <row r="24" spans="1:7">
      <c r="A24" s="44" t="s">
        <v>18</v>
      </c>
      <c r="B24" s="157"/>
      <c r="E24" s="44" t="s">
        <v>18</v>
      </c>
      <c r="F24" s="157">
        <f>SUM(F11:F23)</f>
        <v>0</v>
      </c>
    </row>
    <row r="28" spans="1:7">
      <c r="B28" s="47"/>
    </row>
    <row r="29" spans="1:7">
      <c r="B29" s="47"/>
    </row>
  </sheetData>
  <conditionalFormatting sqref="B11:C21 A12:A21 A23:C23">
    <cfRule type="expression" dxfId="5" priority="2" stopIfTrue="1">
      <formula>$A11=$B$5</formula>
    </cfRule>
  </conditionalFormatting>
  <conditionalFormatting sqref="F11:G21 E12:E21 E23:G23">
    <cfRule type="expression" dxfId="4" priority="1" stopIfTrue="1">
      <formula>$A11=$B$5</formula>
    </cfRule>
  </conditionalFormatting>
  <dataValidations count="1">
    <dataValidation type="list" allowBlank="1" showInputMessage="1" showErrorMessage="1" sqref="B5 F5" xr:uid="{2ED0278B-9E35-49A6-8FC6-93A4327EA23D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2D32-DBA3-4AF4-BAE6-56810E9C57C7}">
  <dimension ref="A1:C28"/>
  <sheetViews>
    <sheetView workbookViewId="0">
      <selection activeCell="C34" sqref="C34"/>
    </sheetView>
  </sheetViews>
  <sheetFormatPr defaultColWidth="9.140625" defaultRowHeight="12.75"/>
  <cols>
    <col min="1" max="1" width="25.28515625" style="34" bestFit="1" customWidth="1"/>
    <col min="2" max="2" width="15.5703125" style="34" customWidth="1"/>
    <col min="3" max="3" width="143.42578125" style="34" customWidth="1"/>
    <col min="4" max="16384" width="9.140625" style="34"/>
  </cols>
  <sheetData>
    <row r="1" spans="1:3">
      <c r="A1" t="s">
        <v>77</v>
      </c>
    </row>
    <row r="3" spans="1:3" ht="18.75">
      <c r="A3" s="35" t="s">
        <v>5</v>
      </c>
    </row>
    <row r="5" spans="1:3">
      <c r="A5" s="34" t="s">
        <v>6</v>
      </c>
      <c r="B5" s="36">
        <v>202311</v>
      </c>
    </row>
    <row r="7" spans="1:3">
      <c r="A7" s="48" t="s">
        <v>7</v>
      </c>
      <c r="B7" s="49">
        <v>182369</v>
      </c>
      <c r="C7" s="38"/>
    </row>
    <row r="8" spans="1:3" ht="25.5">
      <c r="A8" s="48" t="s">
        <v>8</v>
      </c>
      <c r="B8" s="50" t="s">
        <v>28</v>
      </c>
      <c r="C8" s="39"/>
    </row>
    <row r="9" spans="1:3">
      <c r="A9" s="48" t="s">
        <v>10</v>
      </c>
      <c r="B9" s="49" t="s">
        <v>11</v>
      </c>
      <c r="C9" s="38"/>
    </row>
    <row r="10" spans="1:3">
      <c r="A10" s="48" t="s">
        <v>12</v>
      </c>
      <c r="B10" s="49" t="s">
        <v>13</v>
      </c>
      <c r="C10" s="40" t="s">
        <v>14</v>
      </c>
    </row>
    <row r="11" spans="1:3">
      <c r="A11" s="37"/>
      <c r="B11" s="37"/>
      <c r="C11" s="37"/>
    </row>
    <row r="12" spans="1:3">
      <c r="A12" s="37">
        <v>202212</v>
      </c>
      <c r="B12" s="41">
        <v>0</v>
      </c>
      <c r="C12" s="41"/>
    </row>
    <row r="13" spans="1:3">
      <c r="A13" s="42">
        <v>202301</v>
      </c>
      <c r="B13" s="41">
        <v>0</v>
      </c>
      <c r="C13" s="41"/>
    </row>
    <row r="14" spans="1:3">
      <c r="A14" s="43">
        <f>A13+1</f>
        <v>202302</v>
      </c>
      <c r="B14" s="41">
        <v>0</v>
      </c>
      <c r="C14" s="41"/>
    </row>
    <row r="15" spans="1:3">
      <c r="A15" s="42">
        <f>A14+1</f>
        <v>202303</v>
      </c>
      <c r="B15" s="41">
        <v>0</v>
      </c>
      <c r="C15" s="41"/>
    </row>
    <row r="16" spans="1:3">
      <c r="A16" s="43">
        <f>A15+1</f>
        <v>202304</v>
      </c>
      <c r="B16" s="41">
        <v>0</v>
      </c>
      <c r="C16" s="41"/>
    </row>
    <row r="17" spans="1:3">
      <c r="A17" s="43">
        <f>A16+1</f>
        <v>202305</v>
      </c>
      <c r="B17" s="41">
        <v>0</v>
      </c>
      <c r="C17" s="41"/>
    </row>
    <row r="18" spans="1:3">
      <c r="A18" s="42">
        <f t="shared" ref="A18:A24" si="0">+A17+1</f>
        <v>202306</v>
      </c>
      <c r="B18" s="155"/>
      <c r="C18" s="41" t="s">
        <v>29</v>
      </c>
    </row>
    <row r="19" spans="1:3">
      <c r="A19" s="42">
        <f t="shared" si="0"/>
        <v>202307</v>
      </c>
      <c r="B19" s="155"/>
      <c r="C19" s="41" t="s">
        <v>29</v>
      </c>
    </row>
    <row r="20" spans="1:3">
      <c r="A20" s="42">
        <f t="shared" si="0"/>
        <v>202308</v>
      </c>
      <c r="B20" s="155"/>
      <c r="C20" s="41" t="s">
        <v>29</v>
      </c>
    </row>
    <row r="21" spans="1:3">
      <c r="A21" s="42">
        <f t="shared" si="0"/>
        <v>202309</v>
      </c>
      <c r="B21" s="155"/>
      <c r="C21" s="41" t="s">
        <v>29</v>
      </c>
    </row>
    <row r="22" spans="1:3">
      <c r="A22" s="42">
        <f t="shared" si="0"/>
        <v>202310</v>
      </c>
      <c r="B22" s="155"/>
      <c r="C22" s="41" t="s">
        <v>29</v>
      </c>
    </row>
    <row r="23" spans="1:3">
      <c r="A23" s="43">
        <f t="shared" si="0"/>
        <v>202311</v>
      </c>
      <c r="B23" s="155"/>
      <c r="C23" s="51" t="s">
        <v>29</v>
      </c>
    </row>
    <row r="24" spans="1:3" ht="13.5" thickBot="1">
      <c r="A24" s="42">
        <f t="shared" si="0"/>
        <v>202312</v>
      </c>
      <c r="B24" s="156"/>
      <c r="C24" s="155"/>
    </row>
    <row r="25" spans="1:3">
      <c r="A25" s="44" t="s">
        <v>18</v>
      </c>
      <c r="B25" s="157"/>
    </row>
    <row r="27" spans="1:3">
      <c r="B27" s="204"/>
      <c r="C27" s="205"/>
    </row>
    <row r="28" spans="1:3">
      <c r="B28" s="205"/>
      <c r="C28" s="205"/>
    </row>
  </sheetData>
  <mergeCells count="1">
    <mergeCell ref="B27:C28"/>
  </mergeCells>
  <conditionalFormatting sqref="B12:C22 A13:A22 A24:C24">
    <cfRule type="expression" dxfId="3" priority="1" stopIfTrue="1">
      <formula>$A12=$B$5</formula>
    </cfRule>
  </conditionalFormatting>
  <dataValidations count="1">
    <dataValidation type="list" allowBlank="1" showInputMessage="1" showErrorMessage="1" sqref="B5" xr:uid="{3C73806C-E65E-4546-922B-B1A1C345C20F}">
      <formula1>#REF!</formula1>
    </dataValidation>
  </dataValidations>
  <pageMargins left="0.2" right="0.2" top="0.5" bottom="0.75" header="0.3" footer="0.3"/>
  <pageSetup scale="70" orientation="portrait" horizontalDpi="1200" verticalDpi="1200" r:id="rId1"/>
  <headerFoot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9DA4-6BB8-4A4F-AC3C-56613027208F}">
  <sheetPr>
    <pageSetUpPr fitToPage="1"/>
  </sheetPr>
  <dimension ref="A1:N80"/>
  <sheetViews>
    <sheetView topLeftCell="A4" zoomScaleNormal="100" workbookViewId="0">
      <selection activeCell="G37" sqref="G37"/>
    </sheetView>
  </sheetViews>
  <sheetFormatPr defaultColWidth="9.140625" defaultRowHeight="12.75"/>
  <cols>
    <col min="1" max="1" width="23.7109375" style="52" customWidth="1"/>
    <col min="2" max="2" width="22.5703125" style="52" customWidth="1"/>
    <col min="3" max="3" width="14.5703125" style="52" bestFit="1" customWidth="1"/>
    <col min="4" max="4" width="32.7109375" style="52" customWidth="1"/>
    <col min="5" max="5" width="4" style="54" bestFit="1" customWidth="1"/>
    <col min="6" max="6" width="14.7109375" style="52" customWidth="1"/>
    <col min="7" max="7" width="13.28515625" style="52" customWidth="1"/>
    <col min="8" max="8" width="12.5703125" style="52" bestFit="1" customWidth="1"/>
    <col min="9" max="9" width="4.5703125" style="52" customWidth="1"/>
    <col min="10" max="10" width="2.140625" style="52" customWidth="1"/>
    <col min="11" max="11" width="9.140625" style="52"/>
    <col min="12" max="12" width="21.85546875" style="52" customWidth="1"/>
    <col min="13" max="13" width="28.85546875" style="52" bestFit="1" customWidth="1"/>
    <col min="14" max="14" width="10.5703125" style="52" bestFit="1" customWidth="1"/>
    <col min="15" max="16384" width="9.140625" style="52"/>
  </cols>
  <sheetData>
    <row r="1" spans="1:14">
      <c r="A1" t="s">
        <v>77</v>
      </c>
    </row>
    <row r="3" spans="1:14">
      <c r="A3" s="206" t="s">
        <v>30</v>
      </c>
      <c r="B3" s="206"/>
      <c r="C3" s="206"/>
      <c r="D3" s="206"/>
      <c r="E3" s="206"/>
    </row>
    <row r="4" spans="1:14">
      <c r="A4" s="53" t="s">
        <v>31</v>
      </c>
      <c r="F4" s="52" t="s">
        <v>32</v>
      </c>
      <c r="L4" s="55"/>
      <c r="M4" s="55"/>
    </row>
    <row r="5" spans="1:14">
      <c r="G5" s="52" t="s">
        <v>33</v>
      </c>
      <c r="L5" s="55"/>
      <c r="M5" s="55"/>
    </row>
    <row r="6" spans="1:14">
      <c r="A6" s="53" t="s">
        <v>34</v>
      </c>
      <c r="E6" s="54" t="s">
        <v>35</v>
      </c>
      <c r="L6" s="55"/>
      <c r="M6" s="55"/>
    </row>
    <row r="7" spans="1:14">
      <c r="A7" s="56">
        <v>202303</v>
      </c>
      <c r="B7" s="52" t="s">
        <v>36</v>
      </c>
      <c r="C7" s="158"/>
      <c r="D7" s="159"/>
      <c r="E7" s="160"/>
      <c r="F7" s="161"/>
      <c r="G7" s="162"/>
      <c r="H7" s="163"/>
    </row>
    <row r="8" spans="1:14">
      <c r="A8" s="56"/>
      <c r="B8" s="52" t="s">
        <v>39</v>
      </c>
      <c r="C8" s="158"/>
      <c r="D8" s="164"/>
      <c r="E8" s="160"/>
      <c r="F8" s="165"/>
      <c r="G8" s="159"/>
      <c r="H8" s="166"/>
      <c r="I8" s="57"/>
    </row>
    <row r="9" spans="1:14">
      <c r="A9" s="58"/>
      <c r="C9" s="158"/>
      <c r="D9" s="159"/>
      <c r="E9" s="160"/>
      <c r="F9" s="167"/>
      <c r="G9" s="158"/>
      <c r="H9" s="166"/>
      <c r="I9" s="57"/>
      <c r="L9" s="59"/>
      <c r="M9" s="59"/>
      <c r="N9" s="59"/>
    </row>
    <row r="10" spans="1:14">
      <c r="C10" s="158"/>
      <c r="D10" s="168"/>
      <c r="E10" s="160"/>
      <c r="F10" s="169"/>
      <c r="G10" s="164"/>
      <c r="H10" s="170"/>
      <c r="I10" s="57"/>
      <c r="M10" s="59"/>
      <c r="N10" s="59"/>
    </row>
    <row r="11" spans="1:14">
      <c r="B11" s="52" t="s">
        <v>40</v>
      </c>
      <c r="C11" s="171"/>
      <c r="D11" s="172"/>
      <c r="E11" s="160"/>
      <c r="F11" s="158"/>
      <c r="G11" s="158"/>
      <c r="H11" s="158"/>
      <c r="M11" s="59"/>
      <c r="N11" s="59"/>
    </row>
    <row r="12" spans="1:14">
      <c r="B12" s="52" t="s">
        <v>41</v>
      </c>
      <c r="C12" s="158"/>
      <c r="D12" s="173"/>
      <c r="E12" s="160"/>
      <c r="F12" s="158"/>
      <c r="G12" s="158"/>
      <c r="H12" s="158"/>
      <c r="M12" s="59"/>
      <c r="N12" s="59"/>
    </row>
    <row r="13" spans="1:14">
      <c r="C13" s="158"/>
      <c r="D13" s="158"/>
      <c r="E13" s="160"/>
      <c r="F13" s="158"/>
      <c r="G13" s="158"/>
      <c r="H13" s="158"/>
      <c r="M13" s="59"/>
      <c r="N13" s="59"/>
    </row>
    <row r="14" spans="1:14">
      <c r="A14" s="56">
        <v>202304</v>
      </c>
      <c r="B14" s="52" t="s">
        <v>36</v>
      </c>
      <c r="C14" s="158"/>
      <c r="D14" s="159"/>
      <c r="E14" s="160"/>
      <c r="F14" s="161"/>
      <c r="G14" s="162"/>
      <c r="H14" s="163"/>
      <c r="M14" s="59"/>
      <c r="N14" s="59"/>
    </row>
    <row r="15" spans="1:14">
      <c r="A15" s="56"/>
      <c r="B15" s="52" t="s">
        <v>39</v>
      </c>
      <c r="C15" s="158"/>
      <c r="D15" s="164"/>
      <c r="E15" s="160"/>
      <c r="F15" s="165"/>
      <c r="G15" s="159"/>
      <c r="H15" s="166"/>
      <c r="I15" s="57"/>
      <c r="L15" s="59"/>
      <c r="M15" s="59"/>
      <c r="N15" s="59"/>
    </row>
    <row r="16" spans="1:14">
      <c r="A16" s="58"/>
      <c r="C16" s="158"/>
      <c r="D16" s="159"/>
      <c r="E16" s="160"/>
      <c r="F16" s="167"/>
      <c r="G16" s="158"/>
      <c r="H16" s="166"/>
      <c r="I16" s="57"/>
      <c r="M16" s="59"/>
      <c r="N16" s="59"/>
    </row>
    <row r="17" spans="1:14">
      <c r="C17" s="158"/>
      <c r="D17" s="168"/>
      <c r="E17" s="160"/>
      <c r="F17" s="169"/>
      <c r="G17" s="164"/>
      <c r="H17" s="170"/>
      <c r="I17" s="57"/>
      <c r="M17" s="59"/>
      <c r="N17" s="59"/>
    </row>
    <row r="18" spans="1:14">
      <c r="B18" s="52" t="s">
        <v>40</v>
      </c>
      <c r="C18" s="171"/>
      <c r="D18" s="172"/>
      <c r="E18" s="160"/>
      <c r="F18" s="158"/>
      <c r="G18" s="158"/>
      <c r="H18" s="158"/>
      <c r="M18" s="59"/>
      <c r="N18" s="59"/>
    </row>
    <row r="19" spans="1:14">
      <c r="B19" s="52" t="s">
        <v>41</v>
      </c>
      <c r="C19" s="158"/>
      <c r="D19" s="173"/>
      <c r="E19" s="160"/>
      <c r="F19" s="158"/>
      <c r="G19" s="158"/>
      <c r="H19" s="158"/>
      <c r="M19" s="59"/>
      <c r="N19" s="59"/>
    </row>
    <row r="20" spans="1:14">
      <c r="C20" s="158"/>
      <c r="D20" s="173"/>
      <c r="E20" s="160"/>
      <c r="F20" s="158"/>
      <c r="G20" s="158"/>
      <c r="H20" s="158"/>
      <c r="M20" s="59"/>
      <c r="N20" s="59"/>
    </row>
    <row r="21" spans="1:14">
      <c r="A21" s="56">
        <v>202305</v>
      </c>
      <c r="B21" s="52" t="s">
        <v>36</v>
      </c>
      <c r="C21" s="158"/>
      <c r="D21" s="159"/>
      <c r="E21" s="160"/>
      <c r="F21" s="161"/>
      <c r="G21" s="162"/>
      <c r="H21" s="163"/>
      <c r="M21" s="59"/>
      <c r="N21" s="59"/>
    </row>
    <row r="22" spans="1:14">
      <c r="A22" s="56"/>
      <c r="B22" s="52" t="s">
        <v>39</v>
      </c>
      <c r="C22" s="158"/>
      <c r="D22" s="164"/>
      <c r="E22" s="160"/>
      <c r="F22" s="165"/>
      <c r="G22" s="159"/>
      <c r="H22" s="166"/>
      <c r="I22" s="57"/>
      <c r="L22" s="59"/>
      <c r="M22" s="59"/>
      <c r="N22" s="59"/>
    </row>
    <row r="23" spans="1:14">
      <c r="A23" s="58"/>
      <c r="C23" s="158"/>
      <c r="D23" s="159"/>
      <c r="E23" s="160"/>
      <c r="F23" s="167"/>
      <c r="G23" s="158"/>
      <c r="H23" s="166"/>
      <c r="I23" s="57"/>
      <c r="M23" s="59"/>
      <c r="N23" s="59"/>
    </row>
    <row r="24" spans="1:14">
      <c r="C24" s="158"/>
      <c r="D24" s="168"/>
      <c r="E24" s="160"/>
      <c r="F24" s="169"/>
      <c r="G24" s="164"/>
      <c r="H24" s="170"/>
      <c r="I24" s="57"/>
      <c r="M24" s="59"/>
      <c r="N24" s="59"/>
    </row>
    <row r="25" spans="1:14">
      <c r="B25" s="52" t="s">
        <v>40</v>
      </c>
      <c r="C25" s="171"/>
      <c r="D25" s="172"/>
      <c r="E25" s="160"/>
      <c r="F25" s="158"/>
      <c r="G25" s="158"/>
      <c r="H25" s="158"/>
      <c r="M25" s="59"/>
      <c r="N25" s="59"/>
    </row>
    <row r="26" spans="1:14">
      <c r="B26" s="52" t="s">
        <v>41</v>
      </c>
      <c r="C26" s="158"/>
      <c r="D26" s="173"/>
      <c r="E26" s="160"/>
      <c r="F26" s="158"/>
      <c r="G26" s="158"/>
      <c r="H26" s="158"/>
      <c r="M26" s="59"/>
      <c r="N26" s="59"/>
    </row>
    <row r="27" spans="1:14">
      <c r="C27" s="158"/>
      <c r="D27" s="173"/>
      <c r="E27" s="160"/>
      <c r="F27" s="158"/>
      <c r="G27" s="158"/>
      <c r="H27" s="158"/>
      <c r="M27" s="59"/>
      <c r="N27" s="59"/>
    </row>
    <row r="28" spans="1:14">
      <c r="A28" s="56">
        <v>202306</v>
      </c>
      <c r="B28" s="52" t="s">
        <v>36</v>
      </c>
      <c r="C28" s="158"/>
      <c r="D28" s="159"/>
      <c r="E28" s="160"/>
      <c r="F28" s="161"/>
      <c r="G28" s="162"/>
      <c r="H28" s="163"/>
      <c r="M28" s="59"/>
      <c r="N28" s="59"/>
    </row>
    <row r="29" spans="1:14">
      <c r="A29" s="56"/>
      <c r="B29" s="52" t="s">
        <v>39</v>
      </c>
      <c r="C29" s="158"/>
      <c r="D29" s="164"/>
      <c r="E29" s="160"/>
      <c r="F29" s="165"/>
      <c r="G29" s="159"/>
      <c r="H29" s="166"/>
      <c r="I29" s="57"/>
      <c r="L29" s="59"/>
      <c r="M29" s="59"/>
      <c r="N29" s="59"/>
    </row>
    <row r="30" spans="1:14">
      <c r="A30" s="58"/>
      <c r="C30" s="158"/>
      <c r="D30" s="159"/>
      <c r="E30" s="160"/>
      <c r="F30" s="167"/>
      <c r="G30" s="158"/>
      <c r="H30" s="166"/>
      <c r="I30" s="57"/>
      <c r="M30" s="59"/>
      <c r="N30" s="59"/>
    </row>
    <row r="31" spans="1:14">
      <c r="C31" s="158"/>
      <c r="D31" s="168"/>
      <c r="E31" s="160"/>
      <c r="F31" s="169"/>
      <c r="G31" s="164"/>
      <c r="H31" s="170"/>
      <c r="I31" s="57"/>
      <c r="M31" s="59"/>
      <c r="N31" s="59"/>
    </row>
    <row r="32" spans="1:14">
      <c r="B32" s="52" t="s">
        <v>40</v>
      </c>
      <c r="C32" s="171"/>
      <c r="D32" s="172"/>
      <c r="E32" s="160"/>
      <c r="F32" s="158"/>
      <c r="G32" s="158"/>
      <c r="H32" s="158"/>
      <c r="M32" s="59"/>
      <c r="N32" s="59"/>
    </row>
    <row r="33" spans="1:14">
      <c r="B33" s="52" t="s">
        <v>41</v>
      </c>
      <c r="C33" s="158"/>
      <c r="D33" s="173"/>
      <c r="E33" s="160"/>
      <c r="F33" s="158"/>
      <c r="G33" s="158"/>
      <c r="H33" s="158"/>
      <c r="M33" s="59"/>
      <c r="N33" s="59"/>
    </row>
    <row r="34" spans="1:14">
      <c r="C34" s="158"/>
      <c r="D34" s="158"/>
      <c r="E34" s="160"/>
      <c r="F34" s="158"/>
      <c r="G34" s="158"/>
      <c r="H34" s="158"/>
      <c r="M34" s="59"/>
      <c r="N34" s="59"/>
    </row>
    <row r="35" spans="1:14">
      <c r="A35" s="56">
        <v>202307</v>
      </c>
      <c r="B35" s="52" t="s">
        <v>36</v>
      </c>
      <c r="C35" s="158"/>
      <c r="D35" s="159"/>
      <c r="E35" s="160"/>
      <c r="F35" s="161"/>
      <c r="G35" s="162"/>
      <c r="H35" s="163"/>
      <c r="M35" s="59"/>
      <c r="N35" s="59"/>
    </row>
    <row r="36" spans="1:14">
      <c r="A36" s="56"/>
      <c r="B36" s="52" t="s">
        <v>39</v>
      </c>
      <c r="C36" s="158"/>
      <c r="D36" s="164"/>
      <c r="E36" s="160"/>
      <c r="F36" s="165"/>
      <c r="G36" s="159"/>
      <c r="H36" s="166"/>
      <c r="I36" s="57"/>
      <c r="L36" s="59"/>
      <c r="M36" s="59"/>
      <c r="N36" s="59"/>
    </row>
    <row r="37" spans="1:14">
      <c r="A37" s="58"/>
      <c r="C37" s="158"/>
      <c r="D37" s="159"/>
      <c r="E37" s="160"/>
      <c r="F37" s="167"/>
      <c r="G37" s="158"/>
      <c r="H37" s="166"/>
      <c r="I37" s="57"/>
      <c r="N37" s="59"/>
    </row>
    <row r="38" spans="1:14">
      <c r="C38" s="158"/>
      <c r="D38" s="168"/>
      <c r="E38" s="160"/>
      <c r="F38" s="169"/>
      <c r="G38" s="164"/>
      <c r="H38" s="170"/>
      <c r="I38" s="57"/>
      <c r="N38" s="59"/>
    </row>
    <row r="39" spans="1:14">
      <c r="B39" s="52" t="s">
        <v>40</v>
      </c>
      <c r="C39" s="171"/>
      <c r="D39" s="172"/>
      <c r="E39" s="160"/>
      <c r="F39" s="158"/>
      <c r="G39" s="158"/>
      <c r="H39" s="158"/>
      <c r="N39" s="59"/>
    </row>
    <row r="40" spans="1:14">
      <c r="B40" s="52" t="s">
        <v>41</v>
      </c>
      <c r="C40" s="158"/>
      <c r="D40" s="173"/>
      <c r="E40" s="160"/>
      <c r="F40" s="158"/>
      <c r="G40" s="158"/>
      <c r="H40" s="158"/>
      <c r="N40" s="59"/>
    </row>
    <row r="41" spans="1:14">
      <c r="C41" s="158"/>
      <c r="D41" s="173"/>
      <c r="E41" s="160"/>
      <c r="F41" s="158"/>
      <c r="G41" s="158"/>
      <c r="H41" s="158"/>
      <c r="N41" s="59"/>
    </row>
    <row r="42" spans="1:14">
      <c r="A42" s="56">
        <v>202308</v>
      </c>
      <c r="B42" s="52" t="s">
        <v>36</v>
      </c>
      <c r="C42" s="158"/>
      <c r="D42" s="159"/>
      <c r="E42" s="160"/>
      <c r="F42" s="161"/>
      <c r="G42" s="162"/>
      <c r="H42" s="163"/>
      <c r="N42" s="59"/>
    </row>
    <row r="43" spans="1:14">
      <c r="A43" s="56"/>
      <c r="B43" s="52" t="s">
        <v>39</v>
      </c>
      <c r="C43" s="158"/>
      <c r="D43" s="164"/>
      <c r="E43" s="160"/>
      <c r="F43" s="165"/>
      <c r="G43" s="159"/>
      <c r="H43" s="166"/>
      <c r="I43" s="57"/>
      <c r="L43" s="59"/>
      <c r="M43" s="59"/>
      <c r="N43" s="59"/>
    </row>
    <row r="44" spans="1:14">
      <c r="A44" s="58"/>
      <c r="C44" s="158"/>
      <c r="D44" s="159"/>
      <c r="E44" s="160"/>
      <c r="F44" s="167"/>
      <c r="G44" s="158"/>
      <c r="H44" s="166"/>
      <c r="I44" s="57"/>
      <c r="M44" s="59"/>
      <c r="N44" s="59"/>
    </row>
    <row r="45" spans="1:14">
      <c r="C45" s="158"/>
      <c r="D45" s="168"/>
      <c r="E45" s="160"/>
      <c r="F45" s="169"/>
      <c r="G45" s="164"/>
      <c r="H45" s="170"/>
      <c r="I45" s="57"/>
      <c r="M45" s="59"/>
      <c r="N45" s="59"/>
    </row>
    <row r="46" spans="1:14">
      <c r="B46" s="52" t="s">
        <v>40</v>
      </c>
      <c r="C46" s="174"/>
      <c r="D46" s="172"/>
      <c r="E46" s="160"/>
      <c r="F46" s="158"/>
      <c r="G46" s="158"/>
      <c r="H46" s="158"/>
      <c r="M46" s="59"/>
      <c r="N46" s="59"/>
    </row>
    <row r="47" spans="1:14">
      <c r="B47" s="52" t="s">
        <v>41</v>
      </c>
      <c r="C47" s="158"/>
      <c r="D47" s="173"/>
      <c r="E47" s="160"/>
      <c r="F47" s="158"/>
      <c r="G47" s="158"/>
      <c r="H47" s="158"/>
      <c r="M47" s="59"/>
      <c r="N47" s="59"/>
    </row>
    <row r="48" spans="1:14">
      <c r="C48" s="158"/>
      <c r="D48" s="173"/>
      <c r="E48" s="160"/>
      <c r="F48" s="158"/>
      <c r="G48" s="158"/>
      <c r="H48" s="158"/>
      <c r="M48" s="59"/>
      <c r="N48" s="59"/>
    </row>
    <row r="49" spans="1:14">
      <c r="A49" s="56">
        <v>202309</v>
      </c>
      <c r="B49" s="52" t="s">
        <v>36</v>
      </c>
      <c r="C49" s="158"/>
      <c r="D49" s="159"/>
      <c r="E49" s="160"/>
      <c r="F49" s="161"/>
      <c r="G49" s="162"/>
      <c r="H49" s="163"/>
      <c r="M49" s="59"/>
      <c r="N49" s="59"/>
    </row>
    <row r="50" spans="1:14">
      <c r="A50" s="56"/>
      <c r="B50" s="52" t="s">
        <v>39</v>
      </c>
      <c r="C50" s="158"/>
      <c r="D50" s="164"/>
      <c r="E50" s="160"/>
      <c r="F50" s="165"/>
      <c r="G50" s="159"/>
      <c r="H50" s="166"/>
      <c r="I50" s="57"/>
      <c r="L50" s="59"/>
      <c r="M50" s="59"/>
      <c r="N50" s="59"/>
    </row>
    <row r="51" spans="1:14">
      <c r="A51" s="58"/>
      <c r="C51" s="158"/>
      <c r="D51" s="159"/>
      <c r="E51" s="160"/>
      <c r="F51" s="167"/>
      <c r="G51" s="158"/>
      <c r="H51" s="166"/>
      <c r="I51" s="57"/>
      <c r="M51" s="59"/>
      <c r="N51" s="59"/>
    </row>
    <row r="52" spans="1:14">
      <c r="C52" s="158"/>
      <c r="D52" s="168"/>
      <c r="E52" s="160"/>
      <c r="F52" s="169"/>
      <c r="G52" s="164"/>
      <c r="H52" s="170"/>
      <c r="I52" s="57"/>
      <c r="M52" s="59"/>
      <c r="N52" s="59"/>
    </row>
    <row r="53" spans="1:14">
      <c r="B53" s="52" t="s">
        <v>40</v>
      </c>
      <c r="C53" s="171"/>
      <c r="D53" s="172"/>
      <c r="E53" s="160"/>
      <c r="F53" s="158"/>
      <c r="G53" s="158"/>
      <c r="H53" s="158"/>
      <c r="M53" s="59"/>
      <c r="N53" s="59"/>
    </row>
    <row r="54" spans="1:14">
      <c r="B54" s="52" t="s">
        <v>41</v>
      </c>
      <c r="C54" s="158"/>
      <c r="D54" s="173"/>
      <c r="E54" s="160"/>
      <c r="F54" s="158"/>
      <c r="G54" s="158"/>
      <c r="H54" s="158"/>
      <c r="M54" s="59"/>
      <c r="N54" s="59"/>
    </row>
    <row r="55" spans="1:14">
      <c r="C55" s="158"/>
      <c r="D55" s="173"/>
      <c r="E55" s="160"/>
      <c r="F55" s="158"/>
      <c r="G55" s="158"/>
      <c r="H55" s="158"/>
      <c r="M55" s="59"/>
      <c r="N55" s="59"/>
    </row>
    <row r="56" spans="1:14">
      <c r="A56" s="56">
        <v>202310</v>
      </c>
      <c r="B56" s="52" t="s">
        <v>36</v>
      </c>
      <c r="C56" s="158"/>
      <c r="D56" s="159"/>
      <c r="E56" s="160"/>
      <c r="F56" s="161"/>
      <c r="G56" s="162"/>
      <c r="H56" s="163"/>
      <c r="M56" s="59"/>
      <c r="N56" s="59"/>
    </row>
    <row r="57" spans="1:14">
      <c r="A57" s="56"/>
      <c r="B57" s="52" t="s">
        <v>39</v>
      </c>
      <c r="C57" s="158"/>
      <c r="D57" s="164"/>
      <c r="E57" s="160"/>
      <c r="F57" s="165"/>
      <c r="G57" s="159"/>
      <c r="H57" s="166"/>
      <c r="I57" s="57"/>
      <c r="L57" s="59"/>
      <c r="M57" s="59"/>
      <c r="N57" s="59"/>
    </row>
    <row r="58" spans="1:14">
      <c r="A58" s="58"/>
      <c r="C58" s="158"/>
      <c r="D58" s="159"/>
      <c r="E58" s="160"/>
      <c r="F58" s="167"/>
      <c r="G58" s="158"/>
      <c r="H58" s="166"/>
      <c r="I58" s="57"/>
      <c r="M58" s="59"/>
      <c r="N58" s="59"/>
    </row>
    <row r="59" spans="1:14">
      <c r="C59" s="158"/>
      <c r="D59" s="168"/>
      <c r="E59" s="160"/>
      <c r="F59" s="169"/>
      <c r="G59" s="164"/>
      <c r="H59" s="170"/>
      <c r="I59" s="57"/>
      <c r="M59" s="59"/>
      <c r="N59" s="59"/>
    </row>
    <row r="60" spans="1:14">
      <c r="B60" s="52" t="s">
        <v>40</v>
      </c>
      <c r="C60" s="171"/>
      <c r="D60" s="172"/>
      <c r="E60" s="175"/>
      <c r="F60" s="158"/>
      <c r="G60" s="158"/>
      <c r="H60" s="158"/>
      <c r="M60" s="59"/>
      <c r="N60" s="59"/>
    </row>
    <row r="61" spans="1:14">
      <c r="B61" s="52" t="s">
        <v>41</v>
      </c>
      <c r="C61" s="158"/>
      <c r="D61" s="173"/>
      <c r="E61" s="160"/>
      <c r="F61" s="158"/>
      <c r="G61" s="158"/>
      <c r="H61" s="158"/>
      <c r="M61" s="59"/>
      <c r="N61" s="59"/>
    </row>
    <row r="62" spans="1:14">
      <c r="C62" s="158"/>
      <c r="D62" s="173"/>
      <c r="E62" s="160"/>
      <c r="F62" s="158"/>
      <c r="G62" s="158"/>
      <c r="H62" s="158"/>
      <c r="M62" s="59"/>
      <c r="N62" s="59"/>
    </row>
    <row r="63" spans="1:14">
      <c r="A63" s="56">
        <v>202311</v>
      </c>
      <c r="B63" s="52" t="s">
        <v>36</v>
      </c>
      <c r="C63" s="158"/>
      <c r="D63" s="159"/>
      <c r="E63" s="160"/>
      <c r="F63" s="161"/>
      <c r="G63" s="162"/>
      <c r="H63" s="163"/>
      <c r="M63" s="59"/>
      <c r="N63" s="59"/>
    </row>
    <row r="64" spans="1:14">
      <c r="A64" s="56"/>
      <c r="B64" s="52" t="s">
        <v>39</v>
      </c>
      <c r="C64" s="158"/>
      <c r="D64" s="164"/>
      <c r="E64" s="160"/>
      <c r="F64" s="165"/>
      <c r="G64" s="159"/>
      <c r="H64" s="166"/>
      <c r="I64" s="57"/>
      <c r="M64" s="59"/>
      <c r="N64" s="59"/>
    </row>
    <row r="65" spans="1:14">
      <c r="A65" s="58"/>
      <c r="C65" s="158"/>
      <c r="D65" s="159"/>
      <c r="E65" s="160"/>
      <c r="F65" s="167"/>
      <c r="G65" s="158"/>
      <c r="H65" s="166"/>
      <c r="I65" s="57"/>
      <c r="L65" s="59"/>
      <c r="M65" s="59"/>
      <c r="N65" s="59"/>
    </row>
    <row r="66" spans="1:14">
      <c r="C66" s="158"/>
      <c r="D66" s="168"/>
      <c r="E66" s="160"/>
      <c r="F66" s="169"/>
      <c r="G66" s="164"/>
      <c r="H66" s="170"/>
      <c r="I66" s="57"/>
      <c r="M66" s="59"/>
      <c r="N66" s="59"/>
    </row>
    <row r="67" spans="1:14">
      <c r="B67" s="52" t="s">
        <v>40</v>
      </c>
      <c r="C67" s="171"/>
      <c r="D67" s="172"/>
      <c r="E67" s="175"/>
      <c r="F67" s="158"/>
      <c r="G67" s="158"/>
      <c r="H67" s="158"/>
      <c r="M67" s="59"/>
      <c r="N67" s="59"/>
    </row>
    <row r="68" spans="1:14">
      <c r="B68" s="52" t="s">
        <v>41</v>
      </c>
      <c r="C68" s="158"/>
      <c r="D68" s="173"/>
      <c r="E68" s="160"/>
      <c r="F68" s="158"/>
      <c r="G68" s="158"/>
      <c r="H68" s="158"/>
      <c r="M68" s="59"/>
      <c r="N68" s="59"/>
    </row>
    <row r="69" spans="1:14">
      <c r="C69" s="158"/>
      <c r="D69" s="173"/>
      <c r="E69" s="160"/>
      <c r="F69" s="158"/>
      <c r="G69" s="158"/>
      <c r="H69" s="158"/>
      <c r="M69" s="59"/>
      <c r="N69" s="59"/>
    </row>
    <row r="70" spans="1:14">
      <c r="A70" s="56">
        <v>202312</v>
      </c>
      <c r="B70" s="52" t="s">
        <v>36</v>
      </c>
      <c r="C70" s="158"/>
      <c r="D70" s="159"/>
      <c r="E70" s="160"/>
      <c r="F70" s="161"/>
      <c r="G70" s="162"/>
      <c r="H70" s="163"/>
      <c r="M70" s="59"/>
      <c r="N70" s="59"/>
    </row>
    <row r="71" spans="1:14">
      <c r="A71" s="56"/>
      <c r="B71" s="52" t="s">
        <v>39</v>
      </c>
      <c r="C71" s="158"/>
      <c r="D71" s="164"/>
      <c r="E71" s="160"/>
      <c r="F71" s="165"/>
      <c r="G71" s="159"/>
      <c r="H71" s="166"/>
      <c r="I71" s="57"/>
      <c r="L71" s="59"/>
      <c r="M71" s="59"/>
      <c r="N71" s="59"/>
    </row>
    <row r="72" spans="1:14">
      <c r="A72" s="58"/>
      <c r="C72" s="158"/>
      <c r="D72" s="159"/>
      <c r="E72" s="160"/>
      <c r="F72" s="167"/>
      <c r="G72" s="158"/>
      <c r="H72" s="166"/>
      <c r="I72" s="57"/>
    </row>
    <row r="73" spans="1:14">
      <c r="C73" s="158"/>
      <c r="D73" s="168"/>
      <c r="E73" s="160"/>
      <c r="F73" s="169"/>
      <c r="G73" s="164"/>
      <c r="H73" s="170"/>
      <c r="I73" s="57"/>
    </row>
    <row r="74" spans="1:14">
      <c r="B74" s="52" t="s">
        <v>40</v>
      </c>
      <c r="C74" s="171"/>
      <c r="D74" s="172"/>
      <c r="E74" s="160"/>
      <c r="F74" s="158"/>
      <c r="G74" s="158"/>
      <c r="H74" s="158"/>
    </row>
    <row r="75" spans="1:14">
      <c r="B75" s="52" t="s">
        <v>41</v>
      </c>
      <c r="C75" s="158"/>
      <c r="D75" s="173"/>
      <c r="E75" s="160"/>
      <c r="F75" s="158"/>
      <c r="G75" s="158"/>
      <c r="H75" s="158"/>
    </row>
    <row r="76" spans="1:14">
      <c r="C76" s="158"/>
      <c r="D76" s="173"/>
      <c r="E76" s="160"/>
      <c r="F76" s="158"/>
      <c r="G76" s="158"/>
      <c r="H76" s="158"/>
    </row>
    <row r="77" spans="1:14">
      <c r="C77" s="158"/>
      <c r="D77" s="176"/>
      <c r="E77" s="160"/>
      <c r="F77" s="176"/>
      <c r="G77" s="158"/>
      <c r="H77" s="158"/>
      <c r="I77" s="60"/>
    </row>
    <row r="78" spans="1:14">
      <c r="C78" s="158"/>
      <c r="D78" s="176"/>
      <c r="E78" s="160"/>
      <c r="F78" s="158"/>
      <c r="G78" s="158"/>
      <c r="H78" s="158"/>
    </row>
    <row r="79" spans="1:14">
      <c r="C79" s="158"/>
      <c r="D79" s="158"/>
      <c r="E79" s="160"/>
      <c r="F79" s="158"/>
      <c r="G79" s="158"/>
      <c r="H79" s="158"/>
    </row>
    <row r="80" spans="1:14">
      <c r="C80" s="158"/>
      <c r="D80" s="176"/>
      <c r="E80" s="160"/>
      <c r="F80" s="158"/>
      <c r="G80" s="158"/>
      <c r="H80" s="158"/>
    </row>
  </sheetData>
  <mergeCells count="1">
    <mergeCell ref="A3:E3"/>
  </mergeCells>
  <pageMargins left="0.2" right="0.2" top="0.75" bottom="0.75" header="0.3" footer="0.3"/>
  <pageSetup scale="52" orientation="landscape" horizontalDpi="1200" verticalDpi="1200" r:id="rId1"/>
  <headerFooter>
    <oddFooter>&amp;L&amp;Z&amp;F&amp;A&amp;R&amp;A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1CMCtii8CAwInAh4AAERjb20uZXhjZWw0YXBwcy53YW5kLm9yYWNs
ZS5nbHdhbmQuY2FsY3VsYXRpb25zLmdldGJhbGFuY2UuR2V0QmFsYW5jZQIBAGVb
MjAyMyBDQ0EgSW52ZW50b3J5IGFuZCBMaWFiaWxpdHkgVHJhY2tpbmcgSm91cm5h
bCBTdXBwb3J0IFdVVEMgMS4yNS4yNC54bHN4XUNDQSBMaWFiaWxpdHkgTmV3IE1l
dGhvZAICAAEwAgMABjIwMjMwMwIEAANZVEQCBQADVVNEAgYABVRvdGFsAgcAAUEC
CAAAAgkAAzAwMQIKAAYyNTMwNzACCwACR0QCDAACV0ECDQACREwCCAIIAggCCAII
AggCCAIIAggCCAIIAggCCAIIAggCCAIIAgI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/////3VyAhoAAltCrPMX+AYIVOACAAB4cAAAAAQBIerAeHh3VQIeAAIBAgICGwAGMjAyMzAxAgQCBQIGAgcCCAIJAgoCHAACRUQCHQACSUQCDQIIAggCCAIIAggCCAIIAggCCAIIAggCCAIIAggCCAIIAggCAgIDAh5zcQB+AAAAAAAAc3EAfgAE///////////////+/////gAAAAB1cQB+AAcAAAAAeHh3TQIeAAIBAgICHwAGMjAyMzExAgQCBQIGAgcCCAIJAgoCHAIMAg0CCAIIAggCCAIIAggCCAIIAggCCAIIAggCCAIIAggCCAIIAgICAwIgc3EAfgAAAAAAAXEAfgAKeHeaAh4AAgECAgIhAAYyMDIzMDQCBAIFAgYCBwIIAgkCCgIcAgwCDQIIAggCCAIIAggCCAIIAggCCAIIAggCCAIIAggCCAIIAggCAgIDAh4CHgACAQICAiIABjIwMjMwOAIEAgUCBgIHAggCCQIKAgsCDAINAggCCAIIAggCCAIIAggCCAIIAggCCAIIAggCCAIIAggCCAICAgMCI3NxAH4AAAAAAAJzcQB+AAT///////////////7////+/////3VxAH4ABwAAAASyugFweHh35wIeAAIBAgICJAAGMjAyMzA5AgQCBQIGAgcCCAIJAgoCHAIMAg0CCAIIAggCCAIIAggCCAIIAggCCAIIAggCCAIIAggCCAIIAgICAwIgAh4AAgECAgIlAAYyMDIzMDICBAIFAgYCBwIIAgkCCgIcAh0CDQIIAggCCAIIAggCCAIIAggCCAIIAggCCAIIAggCCAIIAggCAgIDAh4CHgACAQICAiYABjIwMjMwNgIEAgUCBgIHAggCCQIKAhwCHQINAggCCAIIAggCCAIIAggCCAIIAggCCAIIAggCCAIIAggCCAICAgMCJ3NxAH4AAAAAAAJzcQB+AAT///////////////7////+/////3VxAH4ABwAAAAQCZZ1NeHh6AAABaQIeAAIBAgICKAAGMjAyMjEyAgQCBQIGAgcCCAIJAgoCHAIdAg0CCAIIAggCCAIIAggCCAIIAggCCAIIAggCCAIIAggCCAIIAgICAwIeAh4AAgECAgIoAgQCBQIGAgcCCAIJAgoCCwIMAg0CCAIIAggCCAIIAggCCAIIAggCCAIIAggCCAIIAggCCAIIAgICAwIeAh4AAgECAgIlAgQCBQIGAgcCCAIJAgoCCwIMAg0CCAIIAggCCAIIAggCCAIIAggCCAIIAggCCAIIAggCCAIIAgICAwIeAh4AAgECAgIDAgQCBQIGAgcCCAIJAgoCHAIMAg0CCAIIAggCCAIIAggCCAIIAggCCAIIAggCCAIIAggCCAIIAgICAwIeAh4AAgECAgIpAAYyMDIzMDcCBAIFAgYCBwIIAgkCCgIcAh0CDQIIAggCCAIIAggCCAIIAggCCAIIAggCCAIIAggCCAIIAggCAgIDAipzcQB+AAAAAAACc3EAfgAE///////////////+/////v////91cQB+AAcAAAAEAvg1O3h4d0UCHgACAQICAiICBAIFAgYCBwIIAgkCCgIcAgwCDQIIAggCCAIIAggCCAIIAggCCAIIAggCCAIIAggCCAIIAggCAgIDAitzcQB+AAAAAAACc3EAfgAE///////////////+/////v////91cQB+AAcAAAAEBiDIAnh4d5ICHgACAQICAiwABjIwMjMxMAIEAgUCBgIHAggCCQIKAhwCDAINAggCCAIIAggCCAIIAggCCAIIAggCCAIIAggCCAIIAggCCAICAgMCIAIeAAIBAgICKQIEAgUCBgIHAggCCQIKAgsCDAINAggCCAIIAggCCAIIAggCCAIIAggCCAIIAggCCAIIAggCCAICAgMCLXNxAH4AAAAAAAJzcQB+AAT///////////////7////+/////3VxAH4ABwAAAATQudVWeHh3RQIeAAIBAgICKQIEAgUCBgIHAggCCQIKAhwCDAINAggCCAIIAggCCAIIAggCCAIIAggCCAIIAggCCAIIAggCCAICAgMCLnNxAH4AAAAAAAJzcQB+AAT///////////////7////+/////3VxAH4ABwAAAAQFrIPkeHh3RQIeAAIBAgICAwIEAgUCBgIHAggCCQIKAhwCHQINAggCCAIIAggCCAIIAggCCAIIAggCCAIIAggCCAIIAggCCAICAgMCL3NxAH4AAAAAAABzcQB+AAT///////////////7////+/////3VxAH4ABwAAAAMoeXl4eHdFAh4AAgECAgIsAgQCBQIGAgcCCAIJAgoCCwIMAg0CCAIIAggCCAIIAggCCAIIAggCCAIIAggCCAIIAggCCAIIAgICAwIwc3EAfgAAAAAAAnNxAH4ABP///////////////v////7/////dXEAfgAHAAAABMlQxPt4eHdFAh4AAgECAgIiAgQCBQIGAgcCCAIJAgoCHAIdAg0CCAIIAggCCAIIAggCCAIIAggCCAIIAggCCAIIAggCCAIIAgICAwIxc3EAfgAAAAAAAnNxAH4ABP///////////////v////7/////dXEAfgAHAAAABAM1G2d4eHeKAh4AAgECAgIlAgQCBQIGAgcCCAIJAgoCHAIMAg0CCAIIAggCCAIIAggCCAIIAggCCAIIAggCCAIIAggCCAIIAgICAwIeAh4AAgECAgIsAgQCBQIGAgcCCAIJAgoCHAIdAg0CCAIIAggCCAIIAggCCAIIAggCCAIIAggCCAIIAggCCAIIAgICAwIyc3EAfgAAAAAAAnNxAH4ABP///////////////v////7/////dXEAfgAHAAAABAN+b694eHfXAh4AAgECAgIoAgQCBQIGAgcCCAIJAgoCHAIMAg0CCAIIAggCCAIIAggCCAIIAggCCAIIAggCCAIIAggCCAIIAgICAwIeAh4AAgECAgIbAgQCBQIGAgcCCAIJAgoCCwIMAg0CCAIIAggCCAIIAggCCAIIAggCCAIIAggCCAIIAggCCAIIAgICAwIeAh4AAgECAgIzAAYyMDIzMDUCBAIFAgYCBwIIAgkCCgILAgwCDQIIAggCCAIIAggCCAIIAggCCAIIAggCCAIIAggCCAIIAggCAgIDAjRzcQB+AAAAAAAAc3EAfgAE///////////////+/////v////91cQB+AAcAAAAEAb6tnHh4d0UCHgACAQICAiECBAIFAgYCBwIIAgkCCgIcAh0CDQIIAggCCAIIAggCCAIIAggCCAIIAggCCAIIAggCCAIIAggCAgIDAjVzcQB+AAAAAAAAc3EAfgAE///////////////+/////v////91cQB+AAcAAAADV3rveHh3RQIeAAIBAgICJgIEAgUCBgIHAggCCQIKAgsCDAINAggCCAIIAggCCAIIAggCCAIIAggCCAIIAggCCAIIAggCCAICAgMCNnNxAH4AAAAAAAFzcQB+AAT///////////////7////+/////3VxAH4ABwAAAAQS9+8SeHh3RQIeAAIBAgICJgIEAgUCBgIHAggCCQIKAhwCDAINAggCCAIIAggCCAIIAggCCAIIAggCCAIIAggCCAIIAggCCAICAgMCN3NxAH4AAAAAAAJzcQB+AAT///////////////7////+/////3VxAH4ABwAAAAQElG33eHh3RQIeAAIBAgICHwIEAgUCBgIHAggCCQIKAhwCHQINAggCCAIIAggCCAIIAggCCAIIAggCCAIIAggCCAIIAggCCAICAgMCOHNxAH4AAAAAAAJzcQB+AAT///////////////7////+/////3VxAH4ABwAAAAQD3DhxeHh3RQIeAAIBAgICJAIEAgUCBgIHAggCCQIKAhwCHQINAggCCAIIAggCCAIIAggCCAIIAggCCAIIAggCCAIIAggCCAICAgMCOXNxAH4AAAAAAAJzcQB+AAT///////////////7////+/////3VxAH4ABwAAAAQCwY97eHh3RQIeAAIBAgICHwIEAgUCBgIHAggCCQIKAgsCDAINAggCCAIIAggCCAIIAggCCAIIAggCCAIIAggCCAIIAggCCAICAgMCOnNxAH4AAAAAAAJzcQB+AAT///////////////7////+/////3VxAH4ABwAAAATsQG9UeHh3igIeAAIBAgICGwIEAgUCBgIHAggCCQIKAhwCDAINAggCCAIIAggCCAIIAggCCAIIAggCCAIIAggCCAIIAggCCAICAgMCHgIeAAIBAgICIQIEAgUCBgIHAggCCQIKAgsCDAINAggCCAIIAggCCAIIAggCCAIIAggCCAIIAggCCAIIAggCCAICAgMCO3NxAH4AAAAAAABzcQB+AAT///////////////7////+/////3VxAH4ABwAAAAQBrz5weHh3RQIeAAIBAgICMwIEAgUCBgIHAggCCQIKAhwCDAINAggCCAIIAggCCAIIAggCCAIIAggCCAIIAggCCAIIAggCCAICAgMCPHNxAH4AAAAAAABzcQB+AAT///////////////7////+/////3VxAH4ABwAAAAMJUrh4eHdFAh4AAgECAgIkAgQCBQIGAgcCCAIJAgoCCwIMAg0CCAIIAggCCAIIAggCCAIIAggCCAIIAggCCAIIAggCCAIIAgICAwI9c3EAfgAAAAAAAnNxAH4ABP///////////////v////7/////dXEAfgAHAAAABLLH5WR4eHeSAh4AAgECAgI+AAYyMDIzMTICBAIFAgYCBwIIAgkCCgIcAgwCDQIIAggCCAIIAggCCAIIAggCCAIIAggCCAIIAggCCAIIAggCAgIDAiACHgACAQICAjMCBAIFAgYCBwIIAgkCCgIcAh0CDQIIAggCCAIIAggCCAIIAggCCAIIAggCCAIIAggCCAIIAggCAgIDAj9zcQB+AAAAAAAAc3EAfgAE///////////////+/////v////91cQB+AAcAAAADBSZceHh3VAIeAAIBAgICPgIEAgUCBgIHAggCCQJAAA0yNDIwNzAsMjUzMDcwAgsCDAINAggCCAIIAggCCAIIAggCCAIIAggCCAIIAggCCAIIAggCCAICAgMCQXNxAH4AAAAAAAJzcQB+AAT///////////////7////+/////3VxAH4ABwAAAAUBCOf8JHh4d0UCHgACAQICAj4CBAIFAgYCBwIIAgkCCgIcAh0CDQIIAggCCAIIAggCCAIIAggCCAIIAggCCAIIAggCCAIIAggCAgIDAkJzcQB+AAAAAAACc3EAfgAE///////////////+/////v////91cQB+AAcAAAAEA/LMenh4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9E5B1659332F41A374D3B0E7EE432A" ma:contentTypeVersion="24" ma:contentTypeDescription="" ma:contentTypeScope="" ma:versionID="93c36420a11171668cfb73c3df5deb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2023-12-22T08:00:00+00:00</OpenedDate>
    <SignificantOrder xmlns="dc463f71-b30c-4ab2-9473-d307f9d35888">false</SignificantOrder>
    <Date1 xmlns="dc463f71-b30c-4ab2-9473-d307f9d35888">2024-01-26T08:00:00+00:00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231044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728826-8154-4080-BE34-613C07B2ECE1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4B94383D-B6F0-432C-91AA-C69D77C3AFB6}"/>
</file>

<file path=customXml/itemProps3.xml><?xml version="1.0" encoding="utf-8"?>
<ds:datastoreItem xmlns:ds="http://schemas.openxmlformats.org/officeDocument/2006/customXml" ds:itemID="{D898B2F4-2821-4C6F-A9DF-784AE1FA5977}"/>
</file>

<file path=customXml/itemProps4.xml><?xml version="1.0" encoding="utf-8"?>
<ds:datastoreItem xmlns:ds="http://schemas.openxmlformats.org/officeDocument/2006/customXml" ds:itemID="{D525E411-AF16-4182-9237-A355E5BD2CB1}"/>
</file>

<file path=customXml/itemProps5.xml><?xml version="1.0" encoding="utf-8"?>
<ds:datastoreItem xmlns:ds="http://schemas.openxmlformats.org/officeDocument/2006/customXml" ds:itemID="{D6E4C106-2361-4BDE-8407-7355A6397A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Start</vt:lpstr>
      <vt:lpstr>CCA Allowance Inventory</vt:lpstr>
      <vt:lpstr>CCA Liability</vt:lpstr>
      <vt:lpstr>2023 Allowance Calculation</vt:lpstr>
      <vt:lpstr>2023 Emissions</vt:lpstr>
      <vt:lpstr>182367</vt:lpstr>
      <vt:lpstr>182363 </vt:lpstr>
      <vt:lpstr>182369</vt:lpstr>
      <vt:lpstr>182369 Schedule</vt:lpstr>
      <vt:lpstr>182373</vt:lpstr>
      <vt:lpstr>182373 Schedule</vt:lpstr>
      <vt:lpstr>254348</vt:lpstr>
      <vt:lpstr>254349</vt:lpstr>
      <vt:lpstr>254349 Schedule</vt:lpstr>
      <vt:lpstr>InputMonth</vt:lpstr>
      <vt:lpstr>'182363 '!Print_Area</vt:lpstr>
      <vt:lpstr>'182367'!Print_Area</vt:lpstr>
      <vt:lpstr>'182369'!Print_Area</vt:lpstr>
      <vt:lpstr>'182369 Schedule'!Print_Area</vt:lpstr>
      <vt:lpstr>'182373'!Print_Area</vt:lpstr>
      <vt:lpstr>'182373 Schedule'!Print_Area</vt:lpstr>
      <vt:lpstr>'254348'!Print_Area</vt:lpstr>
      <vt:lpstr>'254349'!Print_Area</vt:lpstr>
      <vt:lpstr>'254349 Schedule'!Print_Area</vt:lpstr>
      <vt:lpstr>'CCA Allowance Inventory'!Print_Area</vt:lpstr>
      <vt:lpstr>'CCA Liability'!Print_Area</vt:lpstr>
      <vt:lpstr>'CCA Allowance Inventory'!Print_Titles</vt:lpstr>
      <vt:lpstr>'CCA Liability'!Print_Titles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Booth, Avery (UTC)</cp:lastModifiedBy>
  <cp:lastPrinted>2024-01-06T00:11:11Z</cp:lastPrinted>
  <dcterms:created xsi:type="dcterms:W3CDTF">2000-01-27T18:48:02Z</dcterms:created>
  <dcterms:modified xsi:type="dcterms:W3CDTF">2024-01-26T16:38:10Z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0x0101006E56B4D1795A2E4DB2F0B01679ED314A00E99E5B1659332F41A374D3B0E7EE432A</vt:lpwstr>
  </property>
  <property fmtid="{D5CDD505-2E9C-101B-9397-08002B2CF9AE}" pid="5" name="_docset_NoMedatataSyncRequired">
    <vt:lpwstr>False</vt:lpwstr>
  </property>
</Properties>
</file>