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R:\Regulatory_Affairs\PGA - WASHINGTON\2023\1_September Filing\23-12_Depreciation Rate_UG-210974\"/>
    </mc:Choice>
  </mc:AlternateContent>
  <xr:revisionPtr revIDLastSave="0" documentId="13_ncr:1_{735F7CC2-FCFF-49C6-8984-E7927B0961E3}" xr6:coauthVersionLast="47" xr6:coauthVersionMax="47" xr10:uidLastSave="{00000000-0000-0000-0000-000000000000}"/>
  <bookViews>
    <workbookView xWindow="780" yWindow="780" windowWidth="17265" windowHeight="14295" activeTab="2" xr2:uid="{844A57CB-AE82-40A0-8573-34C11611FF46}"/>
  </bookViews>
  <sheets>
    <sheet name="Rate Calc" sheetId="1" r:id="rId1"/>
    <sheet name="Aver Bill" sheetId="2" r:id="rId2"/>
    <sheet name="Effect on Revenue" sheetId="3" r:id="rId3"/>
  </sheets>
  <definedNames>
    <definedName name="_xlnm.Print_Area" localSheetId="1">'Aver Bill'!$A$1:$AD$105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8" i="2"/>
</calcChain>
</file>

<file path=xl/sharedStrings.xml><?xml version="1.0" encoding="utf-8"?>
<sst xmlns="http://schemas.openxmlformats.org/spreadsheetml/2006/main" count="393" uniqueCount="136">
  <si>
    <t>NW Natural</t>
  </si>
  <si>
    <t>2023-24 Washington PGA</t>
  </si>
  <si>
    <t>UG-200994 YEAR 2 + 2022-2023 PGA</t>
  </si>
  <si>
    <t>2023-24 PGA</t>
  </si>
  <si>
    <t>Revenue Requirement Change</t>
  </si>
  <si>
    <t>w. New Depreciation Rates</t>
  </si>
  <si>
    <t>Depreciation Rates Change</t>
  </si>
  <si>
    <t>Line No.</t>
  </si>
  <si>
    <t>Schedule</t>
  </si>
  <si>
    <t>Block</t>
  </si>
  <si>
    <t>Block 
Volumes</t>
  </si>
  <si>
    <t>Volumes</t>
  </si>
  <si>
    <t>Base Rate</t>
  </si>
  <si>
    <t>$</t>
  </si>
  <si>
    <t>A</t>
  </si>
  <si>
    <t>B</t>
  </si>
  <si>
    <t>C</t>
  </si>
  <si>
    <t>D</t>
  </si>
  <si>
    <t>E</t>
  </si>
  <si>
    <t>F</t>
  </si>
  <si>
    <t>G</t>
  </si>
  <si>
    <t>H</t>
  </si>
  <si>
    <t>I</t>
  </si>
  <si>
    <t>J</t>
  </si>
  <si>
    <t>K</t>
  </si>
  <si>
    <t>M</t>
  </si>
  <si>
    <t>N</t>
  </si>
  <si>
    <t>O</t>
  </si>
  <si>
    <t>Q</t>
  </si>
  <si>
    <t>R</t>
  </si>
  <si>
    <t>S</t>
  </si>
  <si>
    <t>U</t>
  </si>
  <si>
    <t>G = F - E</t>
  </si>
  <si>
    <t>1R</t>
  </si>
  <si>
    <t>n/a</t>
  </si>
  <si>
    <t>1C</t>
  </si>
  <si>
    <t>2R</t>
  </si>
  <si>
    <t>3 CFS</t>
  </si>
  <si>
    <t>3 IFS</t>
  </si>
  <si>
    <t>27R</t>
  </si>
  <si>
    <t>41C Firm Sales</t>
  </si>
  <si>
    <t>Block 1</t>
  </si>
  <si>
    <t>Block 2</t>
  </si>
  <si>
    <t>all additional</t>
  </si>
  <si>
    <t>41I Firm Sales</t>
  </si>
  <si>
    <t>41C Interr Sales</t>
  </si>
  <si>
    <t>41I Interr Sales</t>
  </si>
  <si>
    <t>41C Firm Transpt</t>
  </si>
  <si>
    <t>41I Firm Transpt</t>
  </si>
  <si>
    <t>42C Firm Sales</t>
  </si>
  <si>
    <t>Block 3</t>
  </si>
  <si>
    <t>Block 4</t>
  </si>
  <si>
    <t>Block 5</t>
  </si>
  <si>
    <t>Block 6</t>
  </si>
  <si>
    <t>42I Firm Sales</t>
  </si>
  <si>
    <t>42C Firm Transpt</t>
  </si>
  <si>
    <t>42I Firm Transpt</t>
  </si>
  <si>
    <t>42C Interr Sales</t>
  </si>
  <si>
    <t>42I Interr Sales</t>
  </si>
  <si>
    <t>42C Inter Transpt</t>
  </si>
  <si>
    <t>42I Inter Transpt</t>
  </si>
  <si>
    <t>43 Firm Transpt</t>
  </si>
  <si>
    <t>43 Interr Transpt</t>
  </si>
  <si>
    <t>Special Contract</t>
  </si>
  <si>
    <t>Total</t>
  </si>
  <si>
    <t>Calc'd RR Change</t>
  </si>
  <si>
    <t>Diff. Deemed Immaterial</t>
  </si>
  <si>
    <t xml:space="preserve">Base Rates by Rate Schedule and Block </t>
  </si>
  <si>
    <t>Rates &amp; Regulatory Affairs</t>
  </si>
  <si>
    <t>2023-2024 PGA Filing - Washington: September Filing</t>
  </si>
  <si>
    <t>PGA Effects on Average Bill by Rate Schedule</t>
  </si>
  <si>
    <t>Calculation of Effect on Customer Average Bill by Rate Schedule [1]</t>
  </si>
  <si>
    <t>Washington</t>
  </si>
  <si>
    <t>Normal</t>
  </si>
  <si>
    <t>Current</t>
  </si>
  <si>
    <t>Proposed</t>
  </si>
  <si>
    <t>PGA Normalized</t>
  </si>
  <si>
    <t>Therms</t>
  </si>
  <si>
    <t>Minimum</t>
  </si>
  <si>
    <t>Volumes page,</t>
  </si>
  <si>
    <t>Therms in</t>
  </si>
  <si>
    <t>Monthly</t>
  </si>
  <si>
    <t>Billing</t>
  </si>
  <si>
    <t>R&amp;C Energy Eff.</t>
  </si>
  <si>
    <t>GREAT &amp; LIEE</t>
  </si>
  <si>
    <t>Res Rate Mitigation</t>
  </si>
  <si>
    <t>WA Regulatory Fee</t>
  </si>
  <si>
    <t>ECRM</t>
  </si>
  <si>
    <t>Industrial EE Audit</t>
  </si>
  <si>
    <t>WA Depreciation Rates</t>
  </si>
  <si>
    <t>Column D</t>
  </si>
  <si>
    <t>Average use</t>
  </si>
  <si>
    <t>Charge</t>
  </si>
  <si>
    <t>Rates</t>
  </si>
  <si>
    <t>Average Bill[2]</t>
  </si>
  <si>
    <t>Rates [3]</t>
  </si>
  <si>
    <t>Average Bill</t>
  </si>
  <si>
    <t>% Bill Change</t>
  </si>
  <si>
    <t>F=D+(C * E)</t>
  </si>
  <si>
    <t>H=D+(C * G)</t>
  </si>
  <si>
    <t>K= D+(C*J)</t>
  </si>
  <si>
    <t>N = D+(C*M)</t>
  </si>
  <si>
    <t>Q = D+(C*P)</t>
  </si>
  <si>
    <t>T = D+(C*S)</t>
  </si>
  <si>
    <t>L</t>
  </si>
  <si>
    <t>P</t>
  </si>
  <si>
    <t>T</t>
  </si>
  <si>
    <t>N/A</t>
  </si>
  <si>
    <t>TOTAL</t>
  </si>
  <si>
    <t>41C Firm Trans</t>
  </si>
  <si>
    <t>41I Firm Trans</t>
  </si>
  <si>
    <t>42C Firm Trans</t>
  </si>
  <si>
    <t>42I Firm Trans</t>
  </si>
  <si>
    <t>42C Inter Trans</t>
  </si>
  <si>
    <t>42I Inter Trans</t>
  </si>
  <si>
    <t>43 Firm Trans</t>
  </si>
  <si>
    <t>43 Interr Trans</t>
  </si>
  <si>
    <t>Intentionally blank</t>
  </si>
  <si>
    <t>[1] Rate Schedule 41 and 42 customers may choose demand charges at a volumetric rate or based on MDDV.  For convenience of presentation, demand charges are not included in the calculations for those schedules.</t>
  </si>
  <si>
    <t>[2] Residential current bill as of April 1, 2023</t>
  </si>
  <si>
    <t xml:space="preserve">[3] Proposed rates include the effect of removing the current Schedule 215 adjustment and applying the proposed Schedule 215 adjustment.  The rate shown is for illustrative purposes only and assumes no other changes to rates occur November 1.   </t>
  </si>
  <si>
    <t>Sources:</t>
  </si>
  <si>
    <t>Direct Inputs</t>
  </si>
  <si>
    <t>per Tariff</t>
  </si>
  <si>
    <t>Rates in summary</t>
  </si>
  <si>
    <t>Column A</t>
  </si>
  <si>
    <t xml:space="preserve">2023-24 Washington: September Filing </t>
  </si>
  <si>
    <t>Tariff Advice 23-12: WA Depreciation Rates</t>
  </si>
  <si>
    <t>Amount</t>
  </si>
  <si>
    <t>Permanent Increments</t>
  </si>
  <si>
    <t>Removal of Current Permanent Increments</t>
  </si>
  <si>
    <t>Addition of Proposed Permanent Increments</t>
  </si>
  <si>
    <t>TOTAL OF ALL COMPONENTS OF RATE CHANGES</t>
  </si>
  <si>
    <t>2022 Washington CBR Normalized Total Revenues</t>
  </si>
  <si>
    <t xml:space="preserve">Effect of this filing, as a percentage change </t>
  </si>
  <si>
    <t>Updated Depreciation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</si>
</sst>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00000_);\(&quot;$&quot;#,##0.00000\)"/>
    <numFmt numFmtId="165" formatCode="[$-409]mmm\-yy;@"/>
    <numFmt numFmtId="166" formatCode="_(* #,##0_);_(* \(#,##0\);_(* &quot;-&quot;??_);_(@_)"/>
    <numFmt numFmtId="167" formatCode="_(&quot;$&quot;* #,##0_);_(&quot;$&quot;* \(#,##0\);_(&quot;$&quot;* &quot;-&quot;??_);_(@_)"/>
    <numFmt numFmtId="168" formatCode="0.0%"/>
    <numFmt numFmtId="169" formatCode="#,##0.00000_);\(#,##0.00000\)"/>
    <numFmt numFmtId="170" formatCode="#,##0.0_);\(#,##0.0\)"/>
    <numFmt numFmtId="171" formatCode="0.00_);\(0.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0"/>
      <name val="Tahoma"/>
      <family val="2"/>
    </font>
    <font>
      <sz val="10"/>
      <name val="Calibri"/>
      <family val="2"/>
      <scheme val="minor"/>
    </font>
    <font>
      <b/>
      <sz val="10"/>
      <name val="Calibri"/>
      <family val="2"/>
      <scheme val="minor"/>
    </font>
    <font>
      <sz val="10"/>
      <name val="Times New Roman"/>
      <family val="1"/>
    </font>
    <font>
      <sz val="10"/>
      <color theme="1"/>
      <name val="Calibri"/>
      <family val="2"/>
      <scheme val="minor"/>
    </font>
    <font>
      <sz val="10"/>
      <color rgb="FF002060"/>
      <name val="Calibri"/>
      <family val="2"/>
      <scheme val="minor"/>
    </font>
    <font>
      <b/>
      <sz val="10"/>
      <color rgb="FF002060"/>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rgb="FF0000FF"/>
      <name val="Calibri"/>
      <family val="2"/>
      <scheme val="minor"/>
    </font>
    <font>
      <sz val="11"/>
      <color indexed="12"/>
      <name val="Calibri"/>
      <family val="2"/>
      <scheme val="minor"/>
    </font>
    <font>
      <b/>
      <sz val="11"/>
      <color indexed="12"/>
      <name val="Calibri"/>
      <family val="2"/>
      <scheme val="minor"/>
    </font>
    <font>
      <b/>
      <u/>
      <sz val="11"/>
      <name val="Calibri"/>
      <family val="2"/>
      <scheme val="minor"/>
    </font>
    <font>
      <b/>
      <sz val="11"/>
      <name val="Tahoma"/>
      <family val="2"/>
    </font>
    <font>
      <sz val="10"/>
      <name val="Tahoma"/>
      <family val="2"/>
    </font>
    <font>
      <b/>
      <sz val="11"/>
      <color rgb="FF0000FF"/>
      <name val="Tahoma"/>
      <family val="2"/>
    </font>
    <font>
      <b/>
      <u/>
      <sz val="10"/>
      <name val="Tahoma"/>
      <family val="2"/>
    </font>
    <font>
      <u/>
      <sz val="10"/>
      <name val="Tahoma"/>
      <family val="2"/>
    </font>
    <font>
      <sz val="10"/>
      <color indexed="12"/>
      <name val="Tahoma"/>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165" fontId="7" fillId="0" borderId="0"/>
    <xf numFmtId="43" fontId="1" fillId="0" borderId="0" applyFont="0" applyFill="0" applyBorder="0" applyAlignment="0" applyProtection="0"/>
  </cellStyleXfs>
  <cellXfs count="141">
    <xf numFmtId="0" fontId="0" fillId="0" borderId="0" xfId="0"/>
    <xf numFmtId="3" fontId="4" fillId="0" borderId="0" xfId="3" applyNumberFormat="1" applyFont="1"/>
    <xf numFmtId="0" fontId="0" fillId="0" borderId="0" xfId="0" applyAlignment="1">
      <alignment horizontal="center"/>
    </xf>
    <xf numFmtId="0" fontId="7" fillId="0" borderId="0" xfId="0" applyFont="1"/>
    <xf numFmtId="0" fontId="6" fillId="0" borderId="3" xfId="0" applyFont="1" applyBorder="1"/>
    <xf numFmtId="0" fontId="6" fillId="0" borderId="3" xfId="0" applyFont="1" applyBorder="1" applyAlignment="1">
      <alignment horizontal="left" indent="4"/>
    </xf>
    <xf numFmtId="0" fontId="6" fillId="0" borderId="3" xfId="0" applyFont="1" applyBorder="1" applyAlignment="1">
      <alignment horizontal="center"/>
    </xf>
    <xf numFmtId="0" fontId="8" fillId="0" borderId="0" xfId="0" applyFont="1"/>
    <xf numFmtId="0" fontId="0" fillId="0" borderId="3" xfId="0" applyBorder="1" applyAlignment="1">
      <alignment horizontal="center"/>
    </xf>
    <xf numFmtId="0" fontId="5" fillId="0" borderId="5" xfId="3" applyFont="1" applyBorder="1" applyAlignment="1">
      <alignment horizontal="center" vertical="center"/>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9" fillId="0" borderId="8" xfId="3"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xf>
    <xf numFmtId="0" fontId="10" fillId="0" borderId="8" xfId="0" applyFont="1" applyBorder="1" applyAlignment="1">
      <alignment horizontal="center"/>
    </xf>
    <xf numFmtId="0" fontId="8" fillId="0" borderId="11" xfId="0" applyFont="1" applyBorder="1" applyAlignment="1">
      <alignment horizontal="center"/>
    </xf>
    <xf numFmtId="165" fontId="5" fillId="0" borderId="12" xfId="4" applyFont="1" applyBorder="1" applyAlignment="1">
      <alignment horizontal="center"/>
    </xf>
    <xf numFmtId="166" fontId="5" fillId="0" borderId="12" xfId="5" applyNumberFormat="1" applyFont="1" applyFill="1" applyBorder="1" applyAlignment="1">
      <alignment horizontal="center"/>
    </xf>
    <xf numFmtId="164" fontId="5" fillId="0" borderId="7" xfId="5" applyNumberFormat="1" applyFont="1" applyFill="1" applyBorder="1" applyAlignment="1">
      <alignment horizontal="center"/>
    </xf>
    <xf numFmtId="5" fontId="5" fillId="0" borderId="7" xfId="5" applyNumberFormat="1" applyFont="1" applyFill="1" applyBorder="1" applyAlignment="1">
      <alignment horizontal="center"/>
    </xf>
    <xf numFmtId="0" fontId="5" fillId="0" borderId="12" xfId="4" applyNumberFormat="1" applyFont="1" applyBorder="1" applyAlignment="1">
      <alignment horizontal="center"/>
    </xf>
    <xf numFmtId="165" fontId="5" fillId="0" borderId="0" xfId="4" applyFont="1" applyAlignment="1">
      <alignment horizontal="center"/>
    </xf>
    <xf numFmtId="37" fontId="5" fillId="0" borderId="0" xfId="4" applyNumberFormat="1" applyFont="1" applyAlignment="1">
      <alignment horizontal="center"/>
    </xf>
    <xf numFmtId="166" fontId="5" fillId="0" borderId="0" xfId="5" applyNumberFormat="1" applyFont="1" applyFill="1" applyBorder="1" applyAlignment="1">
      <alignment horizontal="center"/>
    </xf>
    <xf numFmtId="164" fontId="5" fillId="0" borderId="11" xfId="5" applyNumberFormat="1" applyFont="1" applyFill="1" applyBorder="1" applyAlignment="1">
      <alignment horizontal="center"/>
    </xf>
    <xf numFmtId="5" fontId="5" fillId="0" borderId="11" xfId="5" applyNumberFormat="1" applyFont="1" applyFill="1" applyBorder="1" applyAlignment="1">
      <alignment horizontal="center"/>
    </xf>
    <xf numFmtId="37" fontId="5" fillId="0" borderId="12" xfId="4" applyNumberFormat="1" applyFont="1" applyBorder="1" applyAlignment="1">
      <alignment horizontal="center"/>
    </xf>
    <xf numFmtId="164" fontId="5" fillId="0" borderId="3" xfId="5" applyNumberFormat="1" applyFont="1" applyFill="1" applyBorder="1" applyAlignment="1">
      <alignment horizontal="center"/>
    </xf>
    <xf numFmtId="5" fontId="5" fillId="0" borderId="3" xfId="5" applyNumberFormat="1" applyFont="1" applyFill="1" applyBorder="1" applyAlignment="1">
      <alignment horizontal="center"/>
    </xf>
    <xf numFmtId="0" fontId="6" fillId="0" borderId="0" xfId="0" applyFont="1" applyAlignment="1">
      <alignment horizontal="right"/>
    </xf>
    <xf numFmtId="5" fontId="5" fillId="0" borderId="0" xfId="0" applyNumberFormat="1" applyFont="1"/>
    <xf numFmtId="167" fontId="6" fillId="0" borderId="0" xfId="1" applyNumberFormat="1" applyFont="1" applyFill="1"/>
    <xf numFmtId="5" fontId="5" fillId="0" borderId="6" xfId="0" applyNumberFormat="1" applyFont="1" applyBorder="1"/>
    <xf numFmtId="0" fontId="11" fillId="0" borderId="0" xfId="0" applyFont="1"/>
    <xf numFmtId="0" fontId="12" fillId="0" borderId="0" xfId="0" applyFont="1"/>
    <xf numFmtId="7" fontId="12" fillId="0" borderId="0" xfId="0" applyNumberFormat="1" applyFont="1"/>
    <xf numFmtId="0" fontId="2" fillId="0" borderId="0" xfId="0" applyFont="1"/>
    <xf numFmtId="7" fontId="2" fillId="0" borderId="0" xfId="0" applyNumberFormat="1" applyFont="1"/>
    <xf numFmtId="39" fontId="12" fillId="0" borderId="0" xfId="0" applyNumberFormat="1" applyFont="1"/>
    <xf numFmtId="168" fontId="12" fillId="0" borderId="0" xfId="0" applyNumberFormat="1" applyFont="1"/>
    <xf numFmtId="10" fontId="12" fillId="0" borderId="0" xfId="2" applyNumberFormat="1" applyFont="1" applyFill="1"/>
    <xf numFmtId="168" fontId="2" fillId="0" borderId="0" xfId="0" applyNumberFormat="1" applyFont="1"/>
    <xf numFmtId="0" fontId="11" fillId="0" borderId="0" xfId="0" applyFont="1" applyAlignment="1">
      <alignment horizontal="left"/>
    </xf>
    <xf numFmtId="0" fontId="11" fillId="0" borderId="0" xfId="0" applyFont="1" applyAlignment="1">
      <alignment horizontal="centerContinuous"/>
    </xf>
    <xf numFmtId="7" fontId="11" fillId="0" borderId="0" xfId="0" applyNumberFormat="1" applyFont="1" applyAlignment="1">
      <alignment horizontal="centerContinuous"/>
    </xf>
    <xf numFmtId="7" fontId="11" fillId="0" borderId="0" xfId="0" applyNumberFormat="1" applyFont="1" applyAlignment="1">
      <alignment horizontal="center"/>
    </xf>
    <xf numFmtId="7" fontId="13" fillId="0" borderId="0" xfId="0" applyNumberFormat="1" applyFont="1" applyAlignment="1">
      <alignment horizontal="center"/>
    </xf>
    <xf numFmtId="0" fontId="12" fillId="0" borderId="0" xfId="0" applyFont="1" applyAlignment="1">
      <alignment horizontal="center"/>
    </xf>
    <xf numFmtId="14" fontId="12" fillId="0" borderId="0" xfId="0" applyNumberFormat="1" applyFont="1" applyAlignment="1">
      <alignment horizontal="center"/>
    </xf>
    <xf numFmtId="14" fontId="12" fillId="0" borderId="16" xfId="0" applyNumberFormat="1" applyFont="1" applyBorder="1" applyAlignment="1">
      <alignment horizontal="center"/>
    </xf>
    <xf numFmtId="14" fontId="14" fillId="0" borderId="0" xfId="0" applyNumberFormat="1" applyFont="1" applyAlignment="1">
      <alignment horizontal="center"/>
    </xf>
    <xf numFmtId="14" fontId="12" fillId="0" borderId="14" xfId="0" applyNumberFormat="1" applyFont="1" applyBorder="1" applyAlignment="1">
      <alignment horizontal="center"/>
    </xf>
    <xf numFmtId="0" fontId="11" fillId="0" borderId="14" xfId="0" applyFont="1" applyBorder="1" applyAlignment="1">
      <alignment horizontal="center"/>
    </xf>
    <xf numFmtId="0" fontId="12" fillId="0" borderId="14" xfId="0" applyFont="1" applyBorder="1" applyAlignment="1">
      <alignment horizontal="center"/>
    </xf>
    <xf numFmtId="0" fontId="12" fillId="0" borderId="17" xfId="0" applyFont="1" applyBorder="1" applyAlignment="1">
      <alignment horizontal="center"/>
    </xf>
    <xf numFmtId="0" fontId="11" fillId="0" borderId="18" xfId="0" applyFont="1" applyBorder="1" applyAlignment="1">
      <alignment horizontal="center"/>
    </xf>
    <xf numFmtId="0" fontId="11" fillId="0" borderId="17" xfId="0" applyFont="1" applyBorder="1" applyAlignment="1">
      <alignment horizontal="center"/>
    </xf>
    <xf numFmtId="0" fontId="11" fillId="0" borderId="0" xfId="0" applyFont="1" applyAlignment="1">
      <alignment horizontal="right"/>
    </xf>
    <xf numFmtId="0" fontId="11" fillId="0" borderId="0" xfId="0" applyFont="1" applyAlignment="1">
      <alignment horizontal="center"/>
    </xf>
    <xf numFmtId="0" fontId="11" fillId="0" borderId="16" xfId="0" applyFont="1" applyBorder="1" applyAlignment="1">
      <alignment horizontal="center"/>
    </xf>
    <xf numFmtId="0" fontId="11" fillId="0" borderId="16" xfId="0" applyFont="1" applyBorder="1" applyAlignment="1">
      <alignment horizontal="right"/>
    </xf>
    <xf numFmtId="0" fontId="12" fillId="0" borderId="6"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2" fillId="0" borderId="4" xfId="0" applyFont="1" applyBorder="1" applyAlignment="1">
      <alignment horizontal="center"/>
    </xf>
    <xf numFmtId="37" fontId="12" fillId="0" borderId="12" xfId="0" applyNumberFormat="1" applyFont="1" applyBorder="1"/>
    <xf numFmtId="169" fontId="12" fillId="0" borderId="12" xfId="0" applyNumberFormat="1" applyFont="1" applyBorder="1" applyAlignment="1">
      <alignment horizontal="center"/>
    </xf>
    <xf numFmtId="170" fontId="12" fillId="0" borderId="12" xfId="0" applyNumberFormat="1" applyFont="1" applyBorder="1"/>
    <xf numFmtId="7" fontId="15" fillId="0" borderId="12" xfId="0" applyNumberFormat="1" applyFont="1" applyBorder="1"/>
    <xf numFmtId="164" fontId="12" fillId="0" borderId="12" xfId="0" applyNumberFormat="1" applyFont="1" applyBorder="1"/>
    <xf numFmtId="7" fontId="12" fillId="0" borderId="12" xfId="0" applyNumberFormat="1" applyFont="1" applyBorder="1"/>
    <xf numFmtId="168" fontId="12" fillId="0" borderId="13" xfId="2" applyNumberFormat="1" applyFont="1" applyBorder="1"/>
    <xf numFmtId="168" fontId="12" fillId="0" borderId="13" xfId="2" applyNumberFormat="1" applyFont="1" applyFill="1" applyBorder="1"/>
    <xf numFmtId="0" fontId="12" fillId="0" borderId="12" xfId="0" applyFont="1" applyBorder="1" applyAlignment="1">
      <alignment horizontal="center"/>
    </xf>
    <xf numFmtId="171" fontId="12" fillId="0" borderId="0" xfId="0" applyNumberFormat="1" applyFont="1" applyAlignment="1">
      <alignment horizontal="center"/>
    </xf>
    <xf numFmtId="37" fontId="12" fillId="0" borderId="0" xfId="0" applyNumberFormat="1" applyFont="1"/>
    <xf numFmtId="37" fontId="12" fillId="0" borderId="0" xfId="0" applyNumberFormat="1" applyFont="1" applyAlignment="1">
      <alignment horizontal="center"/>
    </xf>
    <xf numFmtId="170" fontId="12" fillId="0" borderId="0" xfId="0" applyNumberFormat="1" applyFont="1"/>
    <xf numFmtId="7" fontId="15" fillId="0" borderId="0" xfId="0" applyNumberFormat="1" applyFont="1"/>
    <xf numFmtId="164" fontId="12" fillId="0" borderId="0" xfId="0" applyNumberFormat="1" applyFont="1"/>
    <xf numFmtId="168" fontId="12" fillId="0" borderId="14" xfId="2" applyNumberFormat="1" applyFont="1" applyBorder="1"/>
    <xf numFmtId="168" fontId="12" fillId="0" borderId="14" xfId="2" applyNumberFormat="1" applyFont="1" applyFill="1" applyBorder="1"/>
    <xf numFmtId="171" fontId="11" fillId="0" borderId="12" xfId="0" applyNumberFormat="1" applyFont="1" applyBorder="1" applyAlignment="1">
      <alignment horizontal="center"/>
    </xf>
    <xf numFmtId="37" fontId="11" fillId="0" borderId="12" xfId="0" applyNumberFormat="1" applyFont="1" applyBorder="1"/>
    <xf numFmtId="37" fontId="11" fillId="0" borderId="12" xfId="0" applyNumberFormat="1" applyFont="1" applyBorder="1" applyAlignment="1">
      <alignment horizontal="center"/>
    </xf>
    <xf numFmtId="170" fontId="11" fillId="0" borderId="12" xfId="0" applyNumberFormat="1" applyFont="1" applyBorder="1"/>
    <xf numFmtId="7" fontId="16" fillId="0" borderId="12" xfId="0" applyNumberFormat="1" applyFont="1" applyBorder="1"/>
    <xf numFmtId="164" fontId="11" fillId="0" borderId="12" xfId="0" applyNumberFormat="1" applyFont="1" applyBorder="1"/>
    <xf numFmtId="7" fontId="11" fillId="0" borderId="12" xfId="0" applyNumberFormat="1" applyFont="1" applyBorder="1"/>
    <xf numFmtId="168" fontId="11" fillId="0" borderId="13" xfId="2" applyNumberFormat="1" applyFont="1" applyFill="1" applyBorder="1"/>
    <xf numFmtId="168" fontId="11" fillId="0" borderId="13" xfId="2" applyNumberFormat="1" applyFont="1" applyBorder="1"/>
    <xf numFmtId="170" fontId="11" fillId="0" borderId="0" xfId="0" applyNumberFormat="1" applyFont="1"/>
    <xf numFmtId="7" fontId="16" fillId="0" borderId="0" xfId="0" applyNumberFormat="1" applyFont="1"/>
    <xf numFmtId="164" fontId="12" fillId="0" borderId="19" xfId="0" applyNumberFormat="1" applyFont="1" applyBorder="1"/>
    <xf numFmtId="168" fontId="11" fillId="0" borderId="12" xfId="2" applyNumberFormat="1" applyFont="1" applyBorder="1"/>
    <xf numFmtId="168" fontId="11" fillId="0" borderId="14" xfId="2" applyNumberFormat="1" applyFont="1" applyBorder="1"/>
    <xf numFmtId="164" fontId="11" fillId="0" borderId="20" xfId="0" applyNumberFormat="1" applyFont="1" applyBorder="1"/>
    <xf numFmtId="164" fontId="11" fillId="0" borderId="0" xfId="0" applyNumberFormat="1" applyFont="1"/>
    <xf numFmtId="37" fontId="12" fillId="0" borderId="4" xfId="0" applyNumberFormat="1" applyFont="1" applyBorder="1"/>
    <xf numFmtId="169" fontId="12" fillId="0" borderId="4" xfId="0" applyNumberFormat="1" applyFont="1" applyBorder="1" applyAlignment="1">
      <alignment horizontal="center"/>
    </xf>
    <xf numFmtId="170" fontId="12" fillId="0" borderId="4" xfId="0" applyNumberFormat="1" applyFont="1" applyBorder="1"/>
    <xf numFmtId="7" fontId="15" fillId="0" borderId="4" xfId="0" applyNumberFormat="1" applyFont="1" applyBorder="1"/>
    <xf numFmtId="164" fontId="12" fillId="0" borderId="4" xfId="0" applyNumberFormat="1" applyFont="1" applyBorder="1"/>
    <xf numFmtId="168" fontId="12" fillId="0" borderId="15" xfId="2" applyNumberFormat="1" applyFont="1" applyBorder="1"/>
    <xf numFmtId="39" fontId="15" fillId="0" borderId="12" xfId="0" applyNumberFormat="1" applyFont="1" applyBorder="1"/>
    <xf numFmtId="169" fontId="12" fillId="0" borderId="12" xfId="0" applyNumberFormat="1" applyFont="1" applyBorder="1"/>
    <xf numFmtId="39" fontId="12" fillId="0" borderId="12" xfId="0" applyNumberFormat="1" applyFont="1" applyBorder="1"/>
    <xf numFmtId="39" fontId="12" fillId="0" borderId="18" xfId="0" applyNumberFormat="1" applyFont="1" applyBorder="1"/>
    <xf numFmtId="39" fontId="12" fillId="0" borderId="21" xfId="0" applyNumberFormat="1" applyFont="1" applyBorder="1"/>
    <xf numFmtId="39" fontId="2" fillId="0" borderId="0" xfId="0" applyNumberFormat="1" applyFont="1"/>
    <xf numFmtId="0" fontId="17" fillId="0" borderId="0" xfId="0" applyFont="1"/>
    <xf numFmtId="0" fontId="12" fillId="0" borderId="1" xfId="0" applyFont="1" applyBorder="1"/>
    <xf numFmtId="0" fontId="12" fillId="0" borderId="2" xfId="0" applyFont="1" applyBorder="1"/>
    <xf numFmtId="0" fontId="15" fillId="2" borderId="2" xfId="0" applyFont="1" applyFill="1" applyBorder="1" applyAlignment="1">
      <alignment horizontal="center"/>
    </xf>
    <xf numFmtId="0" fontId="12" fillId="0" borderId="2" xfId="0" applyFont="1" applyBorder="1" applyAlignment="1">
      <alignment horizontal="center"/>
    </xf>
    <xf numFmtId="0" fontId="15" fillId="3" borderId="2" xfId="0" applyFont="1" applyFill="1" applyBorder="1" applyAlignment="1">
      <alignment horizontal="center"/>
    </xf>
    <xf numFmtId="0" fontId="12" fillId="2" borderId="2" xfId="0" applyFont="1" applyFill="1" applyBorder="1"/>
    <xf numFmtId="0" fontId="12" fillId="2" borderId="2" xfId="0" applyFont="1" applyFill="1" applyBorder="1" applyAlignment="1">
      <alignment horizontal="center"/>
    </xf>
    <xf numFmtId="0" fontId="12" fillId="3" borderId="2" xfId="0" applyFont="1" applyFill="1" applyBorder="1"/>
    <xf numFmtId="0" fontId="18" fillId="0" borderId="0" xfId="0" applyFont="1"/>
    <xf numFmtId="0" fontId="19" fillId="0" borderId="0" xfId="0" applyFont="1"/>
    <xf numFmtId="0" fontId="20" fillId="0" borderId="0" xfId="0" applyFont="1"/>
    <xf numFmtId="0" fontId="4" fillId="0" borderId="0" xfId="0" applyFont="1"/>
    <xf numFmtId="0" fontId="19" fillId="0" borderId="0" xfId="0" applyFont="1" applyAlignment="1">
      <alignment horizontal="center"/>
    </xf>
    <xf numFmtId="0" fontId="21" fillId="0" borderId="0" xfId="0" applyFont="1" applyAlignment="1">
      <alignment horizontal="center"/>
    </xf>
    <xf numFmtId="37" fontId="19" fillId="0" borderId="0" xfId="0" applyNumberFormat="1" applyFont="1"/>
    <xf numFmtId="0" fontId="21" fillId="0" borderId="0" xfId="0" applyFont="1"/>
    <xf numFmtId="0" fontId="22" fillId="0" borderId="0" xfId="0" applyFont="1"/>
    <xf numFmtId="37" fontId="23" fillId="0" borderId="0" xfId="0" applyNumberFormat="1" applyFont="1"/>
    <xf numFmtId="37" fontId="19" fillId="0" borderId="12" xfId="0" applyNumberFormat="1" applyFont="1" applyBorder="1"/>
    <xf numFmtId="5" fontId="4" fillId="0" borderId="22" xfId="0" applyNumberFormat="1" applyFont="1" applyBorder="1"/>
    <xf numFmtId="0" fontId="4" fillId="0" borderId="0" xfId="0" quotePrefix="1" applyFont="1"/>
    <xf numFmtId="0" fontId="19" fillId="0" borderId="0" xfId="0" quotePrefix="1" applyFont="1"/>
    <xf numFmtId="5" fontId="4" fillId="0" borderId="0" xfId="1" applyNumberFormat="1" applyFont="1" applyFill="1"/>
    <xf numFmtId="37" fontId="4" fillId="0" borderId="0" xfId="0" applyNumberFormat="1" applyFont="1"/>
    <xf numFmtId="10" fontId="4" fillId="0" borderId="0" xfId="2" applyNumberFormat="1" applyFont="1"/>
    <xf numFmtId="37" fontId="11" fillId="0" borderId="0" xfId="0" applyNumberFormat="1" applyFont="1" applyAlignment="1">
      <alignment horizontal="left" wrapText="1"/>
    </xf>
    <xf numFmtId="0" fontId="12" fillId="0" borderId="0" xfId="0" applyFont="1" applyAlignment="1">
      <alignment wrapText="1"/>
    </xf>
    <xf numFmtId="0" fontId="11" fillId="0" borderId="0" xfId="0" applyFont="1" applyAlignment="1">
      <alignment horizontal="left" wrapText="1"/>
    </xf>
    <xf numFmtId="0" fontId="11" fillId="0" borderId="0" xfId="0" applyFont="1" applyAlignment="1">
      <alignment wrapText="1"/>
    </xf>
  </cellXfs>
  <cellStyles count="6">
    <cellStyle name="Comma 5" xfId="5" xr:uid="{F68F6934-EF4D-41D4-8CAB-C522819273B4}"/>
    <cellStyle name="Currency" xfId="1" builtinId="4"/>
    <cellStyle name="Normal" xfId="0" builtinId="0"/>
    <cellStyle name="Normal 2 13" xfId="3" xr:uid="{00CDC63D-9A8E-4EDE-8E26-9F4DC96AA1F9}"/>
    <cellStyle name="Normal 2 2 4 3" xfId="4" xr:uid="{829129E3-C746-4420-B6EB-CC30D1BEA81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4C68-B3F9-4EEB-BEDF-2B3A2CB09486}">
  <dimension ref="B1:J80"/>
  <sheetViews>
    <sheetView view="pageLayout" topLeftCell="A65" zoomScaleNormal="70" workbookViewId="0">
      <selection activeCell="G4" sqref="G4"/>
    </sheetView>
  </sheetViews>
  <sheetFormatPr defaultColWidth="8.7109375" defaultRowHeight="15" x14ac:dyDescent="0.25"/>
  <cols>
    <col min="1" max="1" width="4.140625" customWidth="1"/>
    <col min="3" max="3" width="14.140625" bestFit="1" customWidth="1"/>
    <col min="6" max="6" width="10.5703125" bestFit="1" customWidth="1"/>
    <col min="7" max="8" width="28.5703125" bestFit="1" customWidth="1"/>
    <col min="9" max="9" width="21.5703125" bestFit="1" customWidth="1"/>
    <col min="10" max="10" width="24.140625" bestFit="1" customWidth="1"/>
  </cols>
  <sheetData>
    <row r="1" spans="2:10" x14ac:dyDescent="0.25">
      <c r="B1" s="1" t="s">
        <v>0</v>
      </c>
    </row>
    <row r="2" spans="2:10" x14ac:dyDescent="0.25">
      <c r="B2" s="1" t="s">
        <v>1</v>
      </c>
    </row>
    <row r="3" spans="2:10" x14ac:dyDescent="0.25">
      <c r="B3" s="1" t="s">
        <v>67</v>
      </c>
    </row>
    <row r="4" spans="2:10" x14ac:dyDescent="0.25">
      <c r="B4" s="1"/>
      <c r="G4" s="2"/>
      <c r="H4" s="3"/>
      <c r="I4" s="2"/>
      <c r="J4" s="2"/>
    </row>
    <row r="5" spans="2:10" x14ac:dyDescent="0.25">
      <c r="G5" s="4" t="s">
        <v>2</v>
      </c>
      <c r="H5" s="4" t="s">
        <v>2</v>
      </c>
      <c r="I5" s="5" t="s">
        <v>3</v>
      </c>
      <c r="J5" s="6" t="s">
        <v>4</v>
      </c>
    </row>
    <row r="6" spans="2:10" x14ac:dyDescent="0.25">
      <c r="B6" s="7"/>
      <c r="C6" s="7"/>
      <c r="D6" s="7"/>
      <c r="E6" s="7"/>
      <c r="F6" s="7"/>
      <c r="G6" s="8"/>
      <c r="H6" s="6" t="s">
        <v>5</v>
      </c>
      <c r="I6" s="6" t="s">
        <v>6</v>
      </c>
      <c r="J6" s="6"/>
    </row>
    <row r="7" spans="2:10" ht="25.5" x14ac:dyDescent="0.25">
      <c r="B7" s="9" t="s">
        <v>7</v>
      </c>
      <c r="C7" s="10" t="s">
        <v>8</v>
      </c>
      <c r="D7" s="10" t="s">
        <v>9</v>
      </c>
      <c r="E7" s="10" t="s">
        <v>10</v>
      </c>
      <c r="F7" s="10" t="s">
        <v>11</v>
      </c>
      <c r="G7" s="11" t="s">
        <v>12</v>
      </c>
      <c r="H7" s="11" t="s">
        <v>12</v>
      </c>
      <c r="I7" s="11" t="s">
        <v>12</v>
      </c>
      <c r="J7" s="11" t="s">
        <v>13</v>
      </c>
    </row>
    <row r="8" spans="2:10" ht="15.75" thickBot="1" x14ac:dyDescent="0.3">
      <c r="B8" s="12"/>
      <c r="C8" s="13" t="s">
        <v>14</v>
      </c>
      <c r="D8" s="13" t="s">
        <v>15</v>
      </c>
      <c r="E8" s="13" t="s">
        <v>16</v>
      </c>
      <c r="F8" s="13" t="s">
        <v>17</v>
      </c>
      <c r="G8" s="14" t="s">
        <v>18</v>
      </c>
      <c r="H8" s="15" t="s">
        <v>19</v>
      </c>
      <c r="I8" s="15" t="s">
        <v>32</v>
      </c>
      <c r="J8" s="15" t="s">
        <v>21</v>
      </c>
    </row>
    <row r="9" spans="2:10" x14ac:dyDescent="0.25">
      <c r="B9" s="16">
        <v>1</v>
      </c>
      <c r="C9" s="17" t="s">
        <v>33</v>
      </c>
      <c r="D9" s="17" t="s">
        <v>34</v>
      </c>
      <c r="E9" s="17" t="s">
        <v>34</v>
      </c>
      <c r="F9" s="18">
        <v>214704.20066131229</v>
      </c>
      <c r="G9" s="19">
        <v>0.84021999999999997</v>
      </c>
      <c r="H9" s="19">
        <v>0.83362000000000036</v>
      </c>
      <c r="I9" s="19">
        <v>-6.5999999999996062E-3</v>
      </c>
      <c r="J9" s="20">
        <v>-1417.0477243645767</v>
      </c>
    </row>
    <row r="10" spans="2:10" x14ac:dyDescent="0.25">
      <c r="B10" s="16">
        <v>2</v>
      </c>
      <c r="C10" s="17" t="s">
        <v>35</v>
      </c>
      <c r="D10" s="17" t="s">
        <v>34</v>
      </c>
      <c r="E10" s="17" t="s">
        <v>34</v>
      </c>
      <c r="F10" s="18">
        <v>46539.057144390383</v>
      </c>
      <c r="G10" s="19">
        <v>0.86759999999999959</v>
      </c>
      <c r="H10" s="19">
        <v>0.86211999999999966</v>
      </c>
      <c r="I10" s="19">
        <v>-5.4799999999999294E-3</v>
      </c>
      <c r="J10" s="20">
        <v>-255.03403315125601</v>
      </c>
    </row>
    <row r="11" spans="2:10" x14ac:dyDescent="0.25">
      <c r="B11" s="16">
        <v>3</v>
      </c>
      <c r="C11" s="17" t="s">
        <v>36</v>
      </c>
      <c r="D11" s="17" t="s">
        <v>34</v>
      </c>
      <c r="E11" s="17" t="s">
        <v>34</v>
      </c>
      <c r="F11" s="18">
        <v>54953515.785084128</v>
      </c>
      <c r="G11" s="19">
        <v>0.56176000000000004</v>
      </c>
      <c r="H11" s="19">
        <v>0.55757999999999996</v>
      </c>
      <c r="I11" s="19">
        <v>-4.1800000000000725E-3</v>
      </c>
      <c r="J11" s="20">
        <v>-229705.69598165565</v>
      </c>
    </row>
    <row r="12" spans="2:10" x14ac:dyDescent="0.25">
      <c r="B12" s="16">
        <v>4</v>
      </c>
      <c r="C12" s="17" t="s">
        <v>37</v>
      </c>
      <c r="D12" s="17" t="s">
        <v>34</v>
      </c>
      <c r="E12" s="17" t="s">
        <v>34</v>
      </c>
      <c r="F12" s="18">
        <v>17867210.60654201</v>
      </c>
      <c r="G12" s="19">
        <v>0.53670000000000007</v>
      </c>
      <c r="H12" s="19">
        <v>0.53295000000000003</v>
      </c>
      <c r="I12" s="19">
        <v>-3.7500000000000311E-3</v>
      </c>
      <c r="J12" s="20">
        <v>-67002.039774533099</v>
      </c>
    </row>
    <row r="13" spans="2:10" x14ac:dyDescent="0.25">
      <c r="B13" s="16">
        <v>5</v>
      </c>
      <c r="C13" s="17" t="s">
        <v>38</v>
      </c>
      <c r="D13" s="17" t="s">
        <v>34</v>
      </c>
      <c r="E13" s="17" t="s">
        <v>34</v>
      </c>
      <c r="F13" s="18">
        <v>283651.99999999994</v>
      </c>
      <c r="G13" s="19">
        <v>0.54673999999999978</v>
      </c>
      <c r="H13" s="19">
        <v>0.54334999999999978</v>
      </c>
      <c r="I13" s="19">
        <v>-3.3900000000000041E-3</v>
      </c>
      <c r="J13" s="20">
        <v>-961.58028000000093</v>
      </c>
    </row>
    <row r="14" spans="2:10" x14ac:dyDescent="0.25">
      <c r="B14" s="16">
        <v>6</v>
      </c>
      <c r="C14" s="21" t="s">
        <v>39</v>
      </c>
      <c r="D14" s="17" t="s">
        <v>34</v>
      </c>
      <c r="E14" s="17" t="s">
        <v>34</v>
      </c>
      <c r="F14" s="18">
        <v>461371.76933137607</v>
      </c>
      <c r="G14" s="19">
        <v>0.31461000000000006</v>
      </c>
      <c r="H14" s="19">
        <v>0.31164000000000003</v>
      </c>
      <c r="I14" s="19">
        <v>-2.9700000000000282E-3</v>
      </c>
      <c r="J14" s="20">
        <v>-1370.2741549141999</v>
      </c>
    </row>
    <row r="15" spans="2:10" x14ac:dyDescent="0.25">
      <c r="B15" s="16">
        <v>7</v>
      </c>
      <c r="C15" s="22" t="s">
        <v>40</v>
      </c>
      <c r="D15" s="22" t="s">
        <v>41</v>
      </c>
      <c r="E15" s="23">
        <v>2000</v>
      </c>
      <c r="F15" s="24">
        <v>1777065.1510316674</v>
      </c>
      <c r="G15" s="25">
        <v>0.4186100000000002</v>
      </c>
      <c r="H15" s="25">
        <v>0.41564000000000018</v>
      </c>
      <c r="I15" s="25">
        <v>-2.9700000000000282E-3</v>
      </c>
      <c r="J15" s="26">
        <v>-5277.8834985641024</v>
      </c>
    </row>
    <row r="16" spans="2:10" x14ac:dyDescent="0.25">
      <c r="B16" s="16">
        <v>8</v>
      </c>
      <c r="C16" s="17"/>
      <c r="D16" s="17" t="s">
        <v>42</v>
      </c>
      <c r="E16" s="27" t="s">
        <v>43</v>
      </c>
      <c r="F16" s="18">
        <v>1974656.4658023661</v>
      </c>
      <c r="G16" s="19">
        <v>0.36885999999999991</v>
      </c>
      <c r="H16" s="19">
        <v>0.36623999999999995</v>
      </c>
      <c r="I16" s="19">
        <v>-2.6199999999999557E-3</v>
      </c>
      <c r="J16" s="20">
        <v>-5173.5999404021122</v>
      </c>
    </row>
    <row r="17" spans="2:10" x14ac:dyDescent="0.25">
      <c r="B17" s="16">
        <v>9</v>
      </c>
      <c r="C17" s="22" t="s">
        <v>44</v>
      </c>
      <c r="D17" s="22" t="s">
        <v>41</v>
      </c>
      <c r="E17" s="23">
        <v>2000</v>
      </c>
      <c r="F17" s="24">
        <v>392890.20000000007</v>
      </c>
      <c r="G17" s="25">
        <v>0.37202000000000035</v>
      </c>
      <c r="H17" s="25">
        <v>0.37109000000000031</v>
      </c>
      <c r="I17" s="25">
        <v>-9.300000000000419E-4</v>
      </c>
      <c r="J17" s="26">
        <v>-365.38788600001652</v>
      </c>
    </row>
    <row r="18" spans="2:10" x14ac:dyDescent="0.25">
      <c r="B18" s="16">
        <v>10</v>
      </c>
      <c r="C18" s="17"/>
      <c r="D18" s="17" t="s">
        <v>42</v>
      </c>
      <c r="E18" s="27" t="s">
        <v>43</v>
      </c>
      <c r="F18" s="18">
        <v>621650.00000000012</v>
      </c>
      <c r="G18" s="19">
        <v>0.32779999999999987</v>
      </c>
      <c r="H18" s="19">
        <v>0.32697999999999988</v>
      </c>
      <c r="I18" s="19">
        <v>-8.1999999999998741E-4</v>
      </c>
      <c r="J18" s="20">
        <v>-509.75299999999226</v>
      </c>
    </row>
    <row r="19" spans="2:10" x14ac:dyDescent="0.25">
      <c r="B19" s="16">
        <v>11</v>
      </c>
      <c r="C19" s="22" t="s">
        <v>45</v>
      </c>
      <c r="D19" s="22" t="s">
        <v>41</v>
      </c>
      <c r="E19" s="23">
        <v>2000</v>
      </c>
      <c r="F19" s="24">
        <v>0</v>
      </c>
      <c r="G19" s="25">
        <v>0.39822000000000013</v>
      </c>
      <c r="H19" s="25">
        <v>0.38413000000000014</v>
      </c>
      <c r="I19" s="25">
        <v>-1.4089999999999991E-2</v>
      </c>
      <c r="J19" s="26">
        <v>0</v>
      </c>
    </row>
    <row r="20" spans="2:10" x14ac:dyDescent="0.25">
      <c r="B20" s="16">
        <v>12</v>
      </c>
      <c r="C20" s="17"/>
      <c r="D20" s="17" t="s">
        <v>42</v>
      </c>
      <c r="E20" s="27" t="s">
        <v>43</v>
      </c>
      <c r="F20" s="18">
        <v>0</v>
      </c>
      <c r="G20" s="19">
        <v>0.35085999999999995</v>
      </c>
      <c r="H20" s="19">
        <v>0.33844999999999992</v>
      </c>
      <c r="I20" s="19">
        <v>-1.2410000000000032E-2</v>
      </c>
      <c r="J20" s="20">
        <v>0</v>
      </c>
    </row>
    <row r="21" spans="2:10" x14ac:dyDescent="0.25">
      <c r="B21" s="16">
        <v>13</v>
      </c>
      <c r="C21" s="22" t="s">
        <v>46</v>
      </c>
      <c r="D21" s="22" t="s">
        <v>41</v>
      </c>
      <c r="E21" s="23">
        <v>2000</v>
      </c>
      <c r="F21" s="24">
        <v>0</v>
      </c>
      <c r="G21" s="25">
        <v>0.36339999999999995</v>
      </c>
      <c r="H21" s="25">
        <v>0.36339999999999995</v>
      </c>
      <c r="I21" s="25">
        <v>0</v>
      </c>
      <c r="J21" s="26">
        <v>0</v>
      </c>
    </row>
    <row r="22" spans="2:10" x14ac:dyDescent="0.25">
      <c r="B22" s="16">
        <v>14</v>
      </c>
      <c r="C22" s="17"/>
      <c r="D22" s="17" t="s">
        <v>42</v>
      </c>
      <c r="E22" s="27" t="s">
        <v>43</v>
      </c>
      <c r="F22" s="18">
        <v>0</v>
      </c>
      <c r="G22" s="19">
        <v>0.32017000000000001</v>
      </c>
      <c r="H22" s="19">
        <v>0.32017000000000001</v>
      </c>
      <c r="I22" s="19">
        <v>0</v>
      </c>
      <c r="J22" s="20">
        <v>0</v>
      </c>
    </row>
    <row r="23" spans="2:10" x14ac:dyDescent="0.25">
      <c r="B23" s="16">
        <v>15</v>
      </c>
      <c r="C23" s="22" t="s">
        <v>47</v>
      </c>
      <c r="D23" s="22" t="s">
        <v>41</v>
      </c>
      <c r="E23" s="23">
        <v>2000</v>
      </c>
      <c r="F23" s="24">
        <v>168721</v>
      </c>
      <c r="G23" s="25">
        <v>0.37888999999999995</v>
      </c>
      <c r="H23" s="25">
        <v>0.37784999999999996</v>
      </c>
      <c r="I23" s="25">
        <v>-1.0399999999999854E-3</v>
      </c>
      <c r="J23" s="26">
        <v>-175.46983999999753</v>
      </c>
    </row>
    <row r="24" spans="2:10" x14ac:dyDescent="0.25">
      <c r="B24" s="16">
        <v>16</v>
      </c>
      <c r="C24" s="17"/>
      <c r="D24" s="17" t="s">
        <v>42</v>
      </c>
      <c r="E24" s="27" t="s">
        <v>43</v>
      </c>
      <c r="F24" s="18">
        <v>272866</v>
      </c>
      <c r="G24" s="19">
        <v>0.33382000000000006</v>
      </c>
      <c r="H24" s="19">
        <v>0.33291000000000004</v>
      </c>
      <c r="I24" s="19">
        <v>-9.100000000000219E-4</v>
      </c>
      <c r="J24" s="20">
        <v>-248.30806000000598</v>
      </c>
    </row>
    <row r="25" spans="2:10" x14ac:dyDescent="0.25">
      <c r="B25" s="16">
        <v>17</v>
      </c>
      <c r="C25" s="22" t="s">
        <v>48</v>
      </c>
      <c r="D25" s="22" t="s">
        <v>41</v>
      </c>
      <c r="E25" s="23">
        <v>2000</v>
      </c>
      <c r="F25" s="24">
        <v>0</v>
      </c>
      <c r="G25" s="25">
        <v>0.36781000000000003</v>
      </c>
      <c r="H25" s="25">
        <v>0.36781000000000003</v>
      </c>
      <c r="I25" s="25">
        <v>0</v>
      </c>
      <c r="J25" s="26">
        <v>0</v>
      </c>
    </row>
    <row r="26" spans="2:10" x14ac:dyDescent="0.25">
      <c r="B26" s="16">
        <v>18</v>
      </c>
      <c r="C26" s="17"/>
      <c r="D26" s="17" t="s">
        <v>42</v>
      </c>
      <c r="E26" s="27" t="s">
        <v>43</v>
      </c>
      <c r="F26" s="18">
        <v>0</v>
      </c>
      <c r="G26" s="19">
        <v>0.32406000000000013</v>
      </c>
      <c r="H26" s="19">
        <v>0.32406000000000013</v>
      </c>
      <c r="I26" s="19">
        <v>0</v>
      </c>
      <c r="J26" s="20">
        <v>0</v>
      </c>
    </row>
    <row r="27" spans="2:10" x14ac:dyDescent="0.25">
      <c r="B27" s="16">
        <v>19</v>
      </c>
      <c r="C27" s="22" t="s">
        <v>49</v>
      </c>
      <c r="D27" s="22" t="s">
        <v>41</v>
      </c>
      <c r="E27" s="23">
        <v>10000</v>
      </c>
      <c r="F27" s="24">
        <v>350769.66174469434</v>
      </c>
      <c r="G27" s="25">
        <v>0.2080899999999998</v>
      </c>
      <c r="H27" s="25">
        <v>0.20584999999999981</v>
      </c>
      <c r="I27" s="25">
        <v>-2.239999999999992E-3</v>
      </c>
      <c r="J27" s="26">
        <v>-785.72404230811253</v>
      </c>
    </row>
    <row r="28" spans="2:10" x14ac:dyDescent="0.25">
      <c r="B28" s="16">
        <v>20</v>
      </c>
      <c r="C28" s="22"/>
      <c r="D28" s="22" t="s">
        <v>42</v>
      </c>
      <c r="E28" s="23">
        <v>20000</v>
      </c>
      <c r="F28" s="24">
        <v>303088.75426472601</v>
      </c>
      <c r="G28" s="25">
        <v>0.18625999999999962</v>
      </c>
      <c r="H28" s="25">
        <v>0.18425999999999965</v>
      </c>
      <c r="I28" s="25">
        <v>-1.999999999999974E-3</v>
      </c>
      <c r="J28" s="26">
        <v>-606.17750852944414</v>
      </c>
    </row>
    <row r="29" spans="2:10" x14ac:dyDescent="0.25">
      <c r="B29" s="16">
        <v>21</v>
      </c>
      <c r="C29" s="22"/>
      <c r="D29" s="22" t="s">
        <v>50</v>
      </c>
      <c r="E29" s="23">
        <v>20000</v>
      </c>
      <c r="F29" s="24">
        <v>59441.942130257296</v>
      </c>
      <c r="G29" s="25">
        <v>0.14285999999999993</v>
      </c>
      <c r="H29" s="25">
        <v>0.14132999999999993</v>
      </c>
      <c r="I29" s="25">
        <v>-1.5300000000000036E-3</v>
      </c>
      <c r="J29" s="26">
        <v>-90.946171459293879</v>
      </c>
    </row>
    <row r="30" spans="2:10" x14ac:dyDescent="0.25">
      <c r="B30" s="16">
        <v>22</v>
      </c>
      <c r="C30" s="22"/>
      <c r="D30" s="22" t="s">
        <v>51</v>
      </c>
      <c r="E30" s="23">
        <v>100000</v>
      </c>
      <c r="F30" s="24">
        <v>3614.6071898605187</v>
      </c>
      <c r="G30" s="25">
        <v>0.11428000000000024</v>
      </c>
      <c r="H30" s="25">
        <v>0.11305000000000025</v>
      </c>
      <c r="I30" s="25">
        <v>-1.229999999999995E-3</v>
      </c>
      <c r="J30" s="26">
        <v>-4.4459668435284199</v>
      </c>
    </row>
    <row r="31" spans="2:10" x14ac:dyDescent="0.25">
      <c r="B31" s="16">
        <v>23</v>
      </c>
      <c r="C31" s="22"/>
      <c r="D31" s="22" t="s">
        <v>52</v>
      </c>
      <c r="E31" s="23">
        <v>600000</v>
      </c>
      <c r="F31" s="24">
        <v>0</v>
      </c>
      <c r="G31" s="25">
        <v>7.6179999999999998E-2</v>
      </c>
      <c r="H31" s="25">
        <v>7.5359999999999996E-2</v>
      </c>
      <c r="I31" s="25">
        <v>-8.2000000000000128E-4</v>
      </c>
      <c r="J31" s="26">
        <v>0</v>
      </c>
    </row>
    <row r="32" spans="2:10" x14ac:dyDescent="0.25">
      <c r="B32" s="16">
        <v>24</v>
      </c>
      <c r="C32" s="17"/>
      <c r="D32" s="17" t="s">
        <v>53</v>
      </c>
      <c r="E32" s="27" t="s">
        <v>43</v>
      </c>
      <c r="F32" s="18">
        <v>0</v>
      </c>
      <c r="G32" s="19">
        <v>2.8560000000000106E-2</v>
      </c>
      <c r="H32" s="19">
        <v>2.8250000000000105E-2</v>
      </c>
      <c r="I32" s="19">
        <v>-3.1000000000000125E-4</v>
      </c>
      <c r="J32" s="20">
        <v>0</v>
      </c>
    </row>
    <row r="33" spans="2:10" x14ac:dyDescent="0.25">
      <c r="B33" s="16">
        <v>25</v>
      </c>
      <c r="C33" s="22" t="s">
        <v>54</v>
      </c>
      <c r="D33" s="22" t="s">
        <v>41</v>
      </c>
      <c r="E33" s="23">
        <v>10000</v>
      </c>
      <c r="F33" s="24">
        <v>1093724.2000000002</v>
      </c>
      <c r="G33" s="25">
        <v>0.16682</v>
      </c>
      <c r="H33" s="25">
        <v>0.16616999999999998</v>
      </c>
      <c r="I33" s="25">
        <v>-6.5000000000001168E-4</v>
      </c>
      <c r="J33" s="26">
        <v>-710.9207300000129</v>
      </c>
    </row>
    <row r="34" spans="2:10" x14ac:dyDescent="0.25">
      <c r="B34" s="16">
        <v>26</v>
      </c>
      <c r="C34" s="22"/>
      <c r="D34" s="22" t="s">
        <v>42</v>
      </c>
      <c r="E34" s="23">
        <v>20000</v>
      </c>
      <c r="F34" s="24">
        <v>655939.80000000005</v>
      </c>
      <c r="G34" s="25">
        <v>0.14933000000000007</v>
      </c>
      <c r="H34" s="25">
        <v>0.14874000000000007</v>
      </c>
      <c r="I34" s="25">
        <v>-5.9000000000000719E-4</v>
      </c>
      <c r="J34" s="26">
        <v>-387.00448200000471</v>
      </c>
    </row>
    <row r="35" spans="2:10" x14ac:dyDescent="0.25">
      <c r="B35" s="16">
        <v>27</v>
      </c>
      <c r="C35" s="22"/>
      <c r="D35" s="22" t="s">
        <v>50</v>
      </c>
      <c r="E35" s="23">
        <v>20000</v>
      </c>
      <c r="F35" s="24">
        <v>81241.3</v>
      </c>
      <c r="G35" s="25">
        <v>0.11450999999999979</v>
      </c>
      <c r="H35" s="25">
        <v>0.11405999999999979</v>
      </c>
      <c r="I35" s="25">
        <v>-4.5000000000000595E-4</v>
      </c>
      <c r="J35" s="26">
        <v>-36.558585000000484</v>
      </c>
    </row>
    <row r="36" spans="2:10" x14ac:dyDescent="0.25">
      <c r="B36" s="16">
        <v>28</v>
      </c>
      <c r="C36" s="22"/>
      <c r="D36" s="22" t="s">
        <v>51</v>
      </c>
      <c r="E36" s="23">
        <v>100000</v>
      </c>
      <c r="F36" s="24">
        <v>9320.1</v>
      </c>
      <c r="G36" s="25">
        <v>9.1610000000000053E-2</v>
      </c>
      <c r="H36" s="25">
        <v>9.1250000000000053E-2</v>
      </c>
      <c r="I36" s="25">
        <v>-3.5999999999999921E-4</v>
      </c>
      <c r="J36" s="26">
        <v>-3.3552359999999926</v>
      </c>
    </row>
    <row r="37" spans="2:10" x14ac:dyDescent="0.25">
      <c r="B37" s="16">
        <v>29</v>
      </c>
      <c r="C37" s="22"/>
      <c r="D37" s="22" t="s">
        <v>52</v>
      </c>
      <c r="E37" s="23">
        <v>600000</v>
      </c>
      <c r="F37" s="24">
        <v>0</v>
      </c>
      <c r="G37" s="25">
        <v>6.1090000000000186E-2</v>
      </c>
      <c r="H37" s="25">
        <v>6.0850000000000182E-2</v>
      </c>
      <c r="I37" s="25">
        <v>-2.400000000000041E-4</v>
      </c>
      <c r="J37" s="26">
        <v>0</v>
      </c>
    </row>
    <row r="38" spans="2:10" x14ac:dyDescent="0.25">
      <c r="B38" s="16">
        <v>30</v>
      </c>
      <c r="C38" s="17"/>
      <c r="D38" s="17" t="s">
        <v>53</v>
      </c>
      <c r="E38" s="27" t="s">
        <v>43</v>
      </c>
      <c r="F38" s="18">
        <v>0</v>
      </c>
      <c r="G38" s="19">
        <v>2.2889999999999862E-2</v>
      </c>
      <c r="H38" s="19">
        <v>2.2799999999999862E-2</v>
      </c>
      <c r="I38" s="19">
        <v>-8.9999999999999802E-5</v>
      </c>
      <c r="J38" s="20">
        <v>0</v>
      </c>
    </row>
    <row r="39" spans="2:10" x14ac:dyDescent="0.25">
      <c r="B39" s="16">
        <v>31</v>
      </c>
      <c r="C39" s="22" t="s">
        <v>55</v>
      </c>
      <c r="D39" s="22" t="s">
        <v>41</v>
      </c>
      <c r="E39" s="23">
        <v>10000</v>
      </c>
      <c r="F39" s="24">
        <v>480000</v>
      </c>
      <c r="G39" s="25">
        <v>0.15505999999999998</v>
      </c>
      <c r="H39" s="25">
        <v>0.15441999999999997</v>
      </c>
      <c r="I39" s="25">
        <v>-6.4000000000000168E-4</v>
      </c>
      <c r="J39" s="26">
        <v>-307.20000000000078</v>
      </c>
    </row>
    <row r="40" spans="2:10" x14ac:dyDescent="0.25">
      <c r="B40" s="16">
        <v>32</v>
      </c>
      <c r="C40" s="22"/>
      <c r="D40" s="22" t="s">
        <v>42</v>
      </c>
      <c r="E40" s="23">
        <v>20000</v>
      </c>
      <c r="F40" s="24">
        <v>807846</v>
      </c>
      <c r="G40" s="25">
        <v>0.13880000000000001</v>
      </c>
      <c r="H40" s="25">
        <v>0.13824</v>
      </c>
      <c r="I40" s="25">
        <v>-5.6000000000000494E-4</v>
      </c>
      <c r="J40" s="26">
        <v>-452.39376000000397</v>
      </c>
    </row>
    <row r="41" spans="2:10" x14ac:dyDescent="0.25">
      <c r="B41" s="16">
        <v>33</v>
      </c>
      <c r="C41" s="22"/>
      <c r="D41" s="22" t="s">
        <v>50</v>
      </c>
      <c r="E41" s="23">
        <v>20000</v>
      </c>
      <c r="F41" s="24">
        <v>583779</v>
      </c>
      <c r="G41" s="25">
        <v>0.10643</v>
      </c>
      <c r="H41" s="25">
        <v>0.106</v>
      </c>
      <c r="I41" s="25">
        <v>-4.2999999999999983E-4</v>
      </c>
      <c r="J41" s="26">
        <v>-251.02496999999991</v>
      </c>
    </row>
    <row r="42" spans="2:10" x14ac:dyDescent="0.25">
      <c r="B42" s="16">
        <v>34</v>
      </c>
      <c r="C42" s="22"/>
      <c r="D42" s="22" t="s">
        <v>51</v>
      </c>
      <c r="E42" s="23">
        <v>100000</v>
      </c>
      <c r="F42" s="24">
        <v>598933</v>
      </c>
      <c r="G42" s="25">
        <v>8.5160000000000013E-2</v>
      </c>
      <c r="H42" s="25">
        <v>8.481000000000001E-2</v>
      </c>
      <c r="I42" s="25">
        <v>-3.5000000000000309E-4</v>
      </c>
      <c r="J42" s="26">
        <v>-209.62655000000186</v>
      </c>
    </row>
    <row r="43" spans="2:10" x14ac:dyDescent="0.25">
      <c r="B43" s="16">
        <v>35</v>
      </c>
      <c r="C43" s="22"/>
      <c r="D43" s="22" t="s">
        <v>52</v>
      </c>
      <c r="E43" s="23">
        <v>600000</v>
      </c>
      <c r="F43" s="24">
        <v>0</v>
      </c>
      <c r="G43" s="25">
        <v>5.6770000000000001E-2</v>
      </c>
      <c r="H43" s="25">
        <v>5.654E-2</v>
      </c>
      <c r="I43" s="25">
        <v>-2.3000000000000104E-4</v>
      </c>
      <c r="J43" s="26">
        <v>0</v>
      </c>
    </row>
    <row r="44" spans="2:10" x14ac:dyDescent="0.25">
      <c r="B44" s="16">
        <v>36</v>
      </c>
      <c r="C44" s="17"/>
      <c r="D44" s="17" t="s">
        <v>53</v>
      </c>
      <c r="E44" s="27" t="s">
        <v>43</v>
      </c>
      <c r="F44" s="18">
        <v>0</v>
      </c>
      <c r="G44" s="19">
        <v>2.128E-2</v>
      </c>
      <c r="H44" s="19">
        <v>2.12E-2</v>
      </c>
      <c r="I44" s="19">
        <v>-8.000000000000021E-5</v>
      </c>
      <c r="J44" s="20">
        <v>0</v>
      </c>
    </row>
    <row r="45" spans="2:10" x14ac:dyDescent="0.25">
      <c r="B45" s="16">
        <v>37</v>
      </c>
      <c r="C45" s="22" t="s">
        <v>56</v>
      </c>
      <c r="D45" s="22" t="s">
        <v>41</v>
      </c>
      <c r="E45" s="23">
        <v>10000</v>
      </c>
      <c r="F45" s="24">
        <v>924395</v>
      </c>
      <c r="G45" s="25">
        <v>0.15204000000000001</v>
      </c>
      <c r="H45" s="25">
        <v>0.15161000000000002</v>
      </c>
      <c r="I45" s="25">
        <v>-4.2999999999998595E-4</v>
      </c>
      <c r="J45" s="26">
        <v>-397.48984999998703</v>
      </c>
    </row>
    <row r="46" spans="2:10" x14ac:dyDescent="0.25">
      <c r="B46" s="16">
        <v>38</v>
      </c>
      <c r="C46" s="22"/>
      <c r="D46" s="22" t="s">
        <v>42</v>
      </c>
      <c r="E46" s="23">
        <v>20000</v>
      </c>
      <c r="F46" s="24">
        <v>1036796</v>
      </c>
      <c r="G46" s="25">
        <v>0.13608999999999993</v>
      </c>
      <c r="H46" s="25">
        <v>0.13570999999999994</v>
      </c>
      <c r="I46" s="25">
        <v>-3.7999999999999146E-4</v>
      </c>
      <c r="J46" s="26">
        <v>-393.98247999999114</v>
      </c>
    </row>
    <row r="47" spans="2:10" x14ac:dyDescent="0.25">
      <c r="B47" s="16">
        <v>39</v>
      </c>
      <c r="C47" s="22"/>
      <c r="D47" s="22" t="s">
        <v>50</v>
      </c>
      <c r="E47" s="23">
        <v>20000</v>
      </c>
      <c r="F47" s="24">
        <v>937215</v>
      </c>
      <c r="G47" s="25">
        <v>0.10436000000000001</v>
      </c>
      <c r="H47" s="25">
        <v>0.10406000000000001</v>
      </c>
      <c r="I47" s="25">
        <v>-2.9999999999999472E-4</v>
      </c>
      <c r="J47" s="26">
        <v>-281.16449999999503</v>
      </c>
    </row>
    <row r="48" spans="2:10" x14ac:dyDescent="0.25">
      <c r="B48" s="16">
        <v>40</v>
      </c>
      <c r="C48" s="22"/>
      <c r="D48" s="22" t="s">
        <v>51</v>
      </c>
      <c r="E48" s="23">
        <v>100000</v>
      </c>
      <c r="F48" s="24">
        <v>2390318</v>
      </c>
      <c r="G48" s="25">
        <v>8.3490000000000023E-2</v>
      </c>
      <c r="H48" s="25">
        <v>8.3260000000000015E-2</v>
      </c>
      <c r="I48" s="25">
        <v>-2.3000000000000798E-4</v>
      </c>
      <c r="J48" s="26">
        <v>-549.77314000001911</v>
      </c>
    </row>
    <row r="49" spans="2:10" x14ac:dyDescent="0.25">
      <c r="B49" s="16">
        <v>41</v>
      </c>
      <c r="C49" s="22"/>
      <c r="D49" s="22" t="s">
        <v>52</v>
      </c>
      <c r="E49" s="23">
        <v>600000</v>
      </c>
      <c r="F49" s="24">
        <v>1492257</v>
      </c>
      <c r="G49" s="25">
        <v>5.5660000000000001E-2</v>
      </c>
      <c r="H49" s="25">
        <v>5.5500000000000001E-2</v>
      </c>
      <c r="I49" s="25">
        <v>-1.6000000000000042E-4</v>
      </c>
      <c r="J49" s="26">
        <v>-238.76112000000063</v>
      </c>
    </row>
    <row r="50" spans="2:10" x14ac:dyDescent="0.25">
      <c r="B50" s="16">
        <v>42</v>
      </c>
      <c r="C50" s="17"/>
      <c r="D50" s="17" t="s">
        <v>53</v>
      </c>
      <c r="E50" s="27" t="s">
        <v>43</v>
      </c>
      <c r="F50" s="18">
        <v>0</v>
      </c>
      <c r="G50" s="19">
        <v>2.087E-2</v>
      </c>
      <c r="H50" s="19">
        <v>2.0820000000000002E-2</v>
      </c>
      <c r="I50" s="19">
        <v>-4.9999999999997963E-5</v>
      </c>
      <c r="J50" s="20">
        <v>0</v>
      </c>
    </row>
    <row r="51" spans="2:10" x14ac:dyDescent="0.25">
      <c r="B51" s="16">
        <v>43</v>
      </c>
      <c r="C51" s="22" t="s">
        <v>57</v>
      </c>
      <c r="D51" s="22" t="s">
        <v>41</v>
      </c>
      <c r="E51" s="23">
        <v>10000</v>
      </c>
      <c r="F51" s="24">
        <v>240000</v>
      </c>
      <c r="G51" s="25">
        <v>0.16987000000000008</v>
      </c>
      <c r="H51" s="25">
        <v>0.16854000000000008</v>
      </c>
      <c r="I51" s="25">
        <v>-1.3299999999999979E-3</v>
      </c>
      <c r="J51" s="26">
        <v>-319.19999999999948</v>
      </c>
    </row>
    <row r="52" spans="2:10" x14ac:dyDescent="0.25">
      <c r="B52" s="16">
        <v>44</v>
      </c>
      <c r="C52" s="22"/>
      <c r="D52" s="22" t="s">
        <v>42</v>
      </c>
      <c r="E52" s="23">
        <v>20000</v>
      </c>
      <c r="F52" s="24">
        <v>467511</v>
      </c>
      <c r="G52" s="25">
        <v>0.15205999999999986</v>
      </c>
      <c r="H52" s="25">
        <v>0.15086999999999984</v>
      </c>
      <c r="I52" s="25">
        <v>-1.1900000000000244E-3</v>
      </c>
      <c r="J52" s="26">
        <v>-556.33809000001145</v>
      </c>
    </row>
    <row r="53" spans="2:10" x14ac:dyDescent="0.25">
      <c r="B53" s="16">
        <v>45</v>
      </c>
      <c r="C53" s="22"/>
      <c r="D53" s="22" t="s">
        <v>50</v>
      </c>
      <c r="E53" s="23">
        <v>20000</v>
      </c>
      <c r="F53" s="24">
        <v>218004</v>
      </c>
      <c r="G53" s="25">
        <v>0.11659000000000012</v>
      </c>
      <c r="H53" s="25">
        <v>0.11568000000000012</v>
      </c>
      <c r="I53" s="25">
        <v>-9.1000000000000802E-4</v>
      </c>
      <c r="J53" s="26">
        <v>-198.38364000000175</v>
      </c>
    </row>
    <row r="54" spans="2:10" x14ac:dyDescent="0.25">
      <c r="B54" s="16">
        <v>46</v>
      </c>
      <c r="C54" s="22"/>
      <c r="D54" s="22" t="s">
        <v>51</v>
      </c>
      <c r="E54" s="23">
        <v>100000</v>
      </c>
      <c r="F54" s="24">
        <v>18208</v>
      </c>
      <c r="G54" s="25">
        <v>9.3269999999999936E-2</v>
      </c>
      <c r="H54" s="25">
        <v>9.2539999999999928E-2</v>
      </c>
      <c r="I54" s="25">
        <v>-7.3000000000000842E-4</v>
      </c>
      <c r="J54" s="26">
        <v>-13.291840000000153</v>
      </c>
    </row>
    <row r="55" spans="2:10" x14ac:dyDescent="0.25">
      <c r="B55" s="16">
        <v>47</v>
      </c>
      <c r="C55" s="22"/>
      <c r="D55" s="22" t="s">
        <v>52</v>
      </c>
      <c r="E55" s="23">
        <v>600000</v>
      </c>
      <c r="F55" s="24">
        <v>0</v>
      </c>
      <c r="G55" s="25">
        <v>6.2200000000000068E-2</v>
      </c>
      <c r="H55" s="25">
        <v>6.1710000000000063E-2</v>
      </c>
      <c r="I55" s="25">
        <v>-4.9000000000000432E-4</v>
      </c>
      <c r="J55" s="26">
        <v>0</v>
      </c>
    </row>
    <row r="56" spans="2:10" x14ac:dyDescent="0.25">
      <c r="B56" s="16">
        <v>48</v>
      </c>
      <c r="C56" s="17"/>
      <c r="D56" s="17" t="s">
        <v>53</v>
      </c>
      <c r="E56" s="27" t="s">
        <v>43</v>
      </c>
      <c r="F56" s="18">
        <v>0</v>
      </c>
      <c r="G56" s="19">
        <v>2.3329999999999931E-2</v>
      </c>
      <c r="H56" s="19">
        <v>2.3149999999999931E-2</v>
      </c>
      <c r="I56" s="19">
        <v>-1.799999999999996E-4</v>
      </c>
      <c r="J56" s="20">
        <v>0</v>
      </c>
    </row>
    <row r="57" spans="2:10" x14ac:dyDescent="0.25">
      <c r="B57" s="16">
        <v>49</v>
      </c>
      <c r="C57" s="22" t="s">
        <v>58</v>
      </c>
      <c r="D57" s="22" t="s">
        <v>41</v>
      </c>
      <c r="E57" s="23">
        <v>10000</v>
      </c>
      <c r="F57" s="24">
        <v>156740</v>
      </c>
      <c r="G57" s="25">
        <v>0.16390999999999989</v>
      </c>
      <c r="H57" s="25">
        <v>0.1633099999999999</v>
      </c>
      <c r="I57" s="25">
        <v>-5.9999999999998943E-4</v>
      </c>
      <c r="J57" s="26">
        <v>-94.043999999998348</v>
      </c>
    </row>
    <row r="58" spans="2:10" x14ac:dyDescent="0.25">
      <c r="B58" s="16">
        <v>50</v>
      </c>
      <c r="C58" s="22"/>
      <c r="D58" s="22" t="s">
        <v>42</v>
      </c>
      <c r="E58" s="23">
        <v>20000</v>
      </c>
      <c r="F58" s="24">
        <v>159690</v>
      </c>
      <c r="G58" s="25">
        <v>0.14672999999999994</v>
      </c>
      <c r="H58" s="25">
        <v>0.14618999999999996</v>
      </c>
      <c r="I58" s="25">
        <v>-5.3999999999998494E-4</v>
      </c>
      <c r="J58" s="26">
        <v>-86.232599999997589</v>
      </c>
    </row>
    <row r="59" spans="2:10" x14ac:dyDescent="0.25">
      <c r="B59" s="16">
        <v>51</v>
      </c>
      <c r="C59" s="22"/>
      <c r="D59" s="22" t="s">
        <v>50</v>
      </c>
      <c r="E59" s="23">
        <v>20000</v>
      </c>
      <c r="F59" s="24">
        <v>0</v>
      </c>
      <c r="G59" s="25">
        <v>0.11252000000000012</v>
      </c>
      <c r="H59" s="25">
        <v>0.11210000000000012</v>
      </c>
      <c r="I59" s="25">
        <v>-4.200000000000037E-4</v>
      </c>
      <c r="J59" s="26">
        <v>0</v>
      </c>
    </row>
    <row r="60" spans="2:10" x14ac:dyDescent="0.25">
      <c r="B60" s="16">
        <v>52</v>
      </c>
      <c r="C60" s="22"/>
      <c r="D60" s="22" t="s">
        <v>51</v>
      </c>
      <c r="E60" s="23">
        <v>100000</v>
      </c>
      <c r="F60" s="24">
        <v>0</v>
      </c>
      <c r="G60" s="25">
        <v>9.0019999999999684E-2</v>
      </c>
      <c r="H60" s="25">
        <v>8.9689999999999687E-2</v>
      </c>
      <c r="I60" s="25">
        <v>-3.2999999999999696E-4</v>
      </c>
      <c r="J60" s="26">
        <v>0</v>
      </c>
    </row>
    <row r="61" spans="2:10" x14ac:dyDescent="0.25">
      <c r="B61" s="16">
        <v>53</v>
      </c>
      <c r="C61" s="22"/>
      <c r="D61" s="22" t="s">
        <v>52</v>
      </c>
      <c r="E61" s="23">
        <v>600000</v>
      </c>
      <c r="F61" s="24">
        <v>0</v>
      </c>
      <c r="G61" s="25">
        <v>6.0000000000000012E-2</v>
      </c>
      <c r="H61" s="25">
        <v>5.9780000000000007E-2</v>
      </c>
      <c r="I61" s="25">
        <v>-2.2000000000000491E-4</v>
      </c>
      <c r="J61" s="26">
        <v>0</v>
      </c>
    </row>
    <row r="62" spans="2:10" x14ac:dyDescent="0.25">
      <c r="B62" s="16">
        <v>54</v>
      </c>
      <c r="C62" s="17"/>
      <c r="D62" s="17" t="s">
        <v>53</v>
      </c>
      <c r="E62" s="27" t="s">
        <v>43</v>
      </c>
      <c r="F62" s="18">
        <v>0</v>
      </c>
      <c r="G62" s="19">
        <v>2.2499999999999975E-2</v>
      </c>
      <c r="H62" s="19">
        <v>2.2409999999999975E-2</v>
      </c>
      <c r="I62" s="19">
        <v>-8.9999999999999802E-5</v>
      </c>
      <c r="J62" s="20">
        <v>0</v>
      </c>
    </row>
    <row r="63" spans="2:10" x14ac:dyDescent="0.25">
      <c r="B63" s="16">
        <v>55</v>
      </c>
      <c r="C63" s="22" t="s">
        <v>59</v>
      </c>
      <c r="D63" s="22" t="s">
        <v>41</v>
      </c>
      <c r="E63" s="23">
        <v>10000</v>
      </c>
      <c r="F63" s="24">
        <v>0</v>
      </c>
      <c r="G63" s="25">
        <v>0.14168999999999998</v>
      </c>
      <c r="H63" s="25">
        <v>0.14168999999999998</v>
      </c>
      <c r="I63" s="25">
        <v>0</v>
      </c>
      <c r="J63" s="26">
        <v>0</v>
      </c>
    </row>
    <row r="64" spans="2:10" x14ac:dyDescent="0.25">
      <c r="B64" s="16">
        <v>56</v>
      </c>
      <c r="C64" s="22"/>
      <c r="D64" s="22" t="s">
        <v>42</v>
      </c>
      <c r="E64" s="23">
        <v>20000</v>
      </c>
      <c r="F64" s="24">
        <v>0</v>
      </c>
      <c r="G64" s="25">
        <v>0.12684999999999999</v>
      </c>
      <c r="H64" s="25">
        <v>0.12684999999999999</v>
      </c>
      <c r="I64" s="25">
        <v>0</v>
      </c>
      <c r="J64" s="26">
        <v>0</v>
      </c>
    </row>
    <row r="65" spans="2:10" x14ac:dyDescent="0.25">
      <c r="B65" s="16">
        <v>57</v>
      </c>
      <c r="C65" s="22"/>
      <c r="D65" s="22" t="s">
        <v>50</v>
      </c>
      <c r="E65" s="23">
        <v>20000</v>
      </c>
      <c r="F65" s="24">
        <v>0</v>
      </c>
      <c r="G65" s="25">
        <v>9.7269999999999995E-2</v>
      </c>
      <c r="H65" s="25">
        <v>9.7269999999999995E-2</v>
      </c>
      <c r="I65" s="25">
        <v>0</v>
      </c>
      <c r="J65" s="26">
        <v>0</v>
      </c>
    </row>
    <row r="66" spans="2:10" x14ac:dyDescent="0.25">
      <c r="B66" s="16">
        <v>58</v>
      </c>
      <c r="C66" s="22"/>
      <c r="D66" s="22" t="s">
        <v>51</v>
      </c>
      <c r="E66" s="23">
        <v>100000</v>
      </c>
      <c r="F66" s="24">
        <v>0</v>
      </c>
      <c r="G66" s="25">
        <v>7.782E-2</v>
      </c>
      <c r="H66" s="25">
        <v>7.782E-2</v>
      </c>
      <c r="I66" s="25">
        <v>0</v>
      </c>
      <c r="J66" s="26">
        <v>0</v>
      </c>
    </row>
    <row r="67" spans="2:10" x14ac:dyDescent="0.25">
      <c r="B67" s="16">
        <v>59</v>
      </c>
      <c r="C67" s="22"/>
      <c r="D67" s="22" t="s">
        <v>52</v>
      </c>
      <c r="E67" s="23">
        <v>600000</v>
      </c>
      <c r="F67" s="24">
        <v>0</v>
      </c>
      <c r="G67" s="25">
        <v>5.1889999999999999E-2</v>
      </c>
      <c r="H67" s="25">
        <v>5.1889999999999999E-2</v>
      </c>
      <c r="I67" s="25">
        <v>0</v>
      </c>
      <c r="J67" s="26">
        <v>0</v>
      </c>
    </row>
    <row r="68" spans="2:10" x14ac:dyDescent="0.25">
      <c r="B68" s="16">
        <v>60</v>
      </c>
      <c r="C68" s="17"/>
      <c r="D68" s="17" t="s">
        <v>53</v>
      </c>
      <c r="E68" s="27" t="s">
        <v>43</v>
      </c>
      <c r="F68" s="18">
        <v>0</v>
      </c>
      <c r="G68" s="19">
        <v>1.9439999999999999E-2</v>
      </c>
      <c r="H68" s="19">
        <v>1.9439999999999999E-2</v>
      </c>
      <c r="I68" s="19">
        <v>0</v>
      </c>
      <c r="J68" s="20">
        <v>0</v>
      </c>
    </row>
    <row r="69" spans="2:10" x14ac:dyDescent="0.25">
      <c r="B69" s="16">
        <v>61</v>
      </c>
      <c r="C69" s="22" t="s">
        <v>60</v>
      </c>
      <c r="D69" s="22" t="s">
        <v>41</v>
      </c>
      <c r="E69" s="23">
        <v>10000</v>
      </c>
      <c r="F69" s="24">
        <v>844078</v>
      </c>
      <c r="G69" s="25">
        <v>0.14465999999999998</v>
      </c>
      <c r="H69" s="25">
        <v>0.14429999999999998</v>
      </c>
      <c r="I69" s="25">
        <v>-3.5999999999999921E-4</v>
      </c>
      <c r="J69" s="26">
        <v>-303.86807999999934</v>
      </c>
    </row>
    <row r="70" spans="2:10" x14ac:dyDescent="0.25">
      <c r="B70" s="16">
        <v>62</v>
      </c>
      <c r="C70" s="22"/>
      <c r="D70" s="22" t="s">
        <v>42</v>
      </c>
      <c r="E70" s="23">
        <v>20000</v>
      </c>
      <c r="F70" s="24">
        <v>1445175</v>
      </c>
      <c r="G70" s="25">
        <v>0.12948999999999999</v>
      </c>
      <c r="H70" s="25">
        <v>0.12916999999999998</v>
      </c>
      <c r="I70" s="25">
        <v>-3.2000000000001472E-4</v>
      </c>
      <c r="J70" s="26">
        <v>-462.45600000002128</v>
      </c>
    </row>
    <row r="71" spans="2:10" x14ac:dyDescent="0.25">
      <c r="B71" s="16">
        <v>63</v>
      </c>
      <c r="C71" s="22"/>
      <c r="D71" s="22" t="s">
        <v>50</v>
      </c>
      <c r="E71" s="23">
        <v>20000</v>
      </c>
      <c r="F71" s="24">
        <v>1034978</v>
      </c>
      <c r="G71" s="25">
        <v>9.9289999999999989E-2</v>
      </c>
      <c r="H71" s="25">
        <v>9.9049999999999985E-2</v>
      </c>
      <c r="I71" s="25">
        <v>-2.400000000000041E-4</v>
      </c>
      <c r="J71" s="26">
        <v>-248.39472000000424</v>
      </c>
    </row>
    <row r="72" spans="2:10" x14ac:dyDescent="0.25">
      <c r="B72" s="16">
        <v>64</v>
      </c>
      <c r="C72" s="22"/>
      <c r="D72" s="22" t="s">
        <v>51</v>
      </c>
      <c r="E72" s="23">
        <v>100000</v>
      </c>
      <c r="F72" s="24">
        <v>3359916</v>
      </c>
      <c r="G72" s="25">
        <v>7.9449999999999993E-2</v>
      </c>
      <c r="H72" s="25">
        <v>7.9250000000000001E-2</v>
      </c>
      <c r="I72" s="25">
        <v>-1.9999999999999185E-4</v>
      </c>
      <c r="J72" s="26">
        <v>-671.98319999997261</v>
      </c>
    </row>
    <row r="73" spans="2:10" x14ac:dyDescent="0.25">
      <c r="B73" s="16">
        <v>65</v>
      </c>
      <c r="C73" s="22"/>
      <c r="D73" s="22" t="s">
        <v>52</v>
      </c>
      <c r="E73" s="23">
        <v>600000</v>
      </c>
      <c r="F73" s="24">
        <v>1349120</v>
      </c>
      <c r="G73" s="25">
        <v>5.2969999999999996E-2</v>
      </c>
      <c r="H73" s="25">
        <v>5.2839999999999998E-2</v>
      </c>
      <c r="I73" s="25">
        <v>-1.2999999999999817E-4</v>
      </c>
      <c r="J73" s="26">
        <v>-175.38559999999754</v>
      </c>
    </row>
    <row r="74" spans="2:10" x14ac:dyDescent="0.25">
      <c r="B74" s="16">
        <v>66</v>
      </c>
      <c r="C74" s="17"/>
      <c r="D74" s="17" t="s">
        <v>53</v>
      </c>
      <c r="E74" s="27" t="s">
        <v>43</v>
      </c>
      <c r="F74" s="18">
        <v>0</v>
      </c>
      <c r="G74" s="25">
        <v>1.9859999999999999E-2</v>
      </c>
      <c r="H74" s="25">
        <v>1.9810000000000001E-2</v>
      </c>
      <c r="I74" s="25">
        <v>-4.9999999999997963E-5</v>
      </c>
      <c r="J74" s="26">
        <v>0</v>
      </c>
    </row>
    <row r="75" spans="2:10" x14ac:dyDescent="0.25">
      <c r="B75" s="16">
        <v>67</v>
      </c>
      <c r="C75" s="21" t="s">
        <v>61</v>
      </c>
      <c r="D75" s="17" t="s">
        <v>34</v>
      </c>
      <c r="E75" s="17" t="s">
        <v>34</v>
      </c>
      <c r="F75" s="18">
        <v>0</v>
      </c>
      <c r="G75" s="28">
        <v>4.9099999999999994E-3</v>
      </c>
      <c r="H75" s="28">
        <v>4.9099999999999994E-3</v>
      </c>
      <c r="I75" s="28">
        <v>0</v>
      </c>
      <c r="J75" s="29">
        <v>0</v>
      </c>
    </row>
    <row r="76" spans="2:10" x14ac:dyDescent="0.25">
      <c r="B76" s="16">
        <v>68</v>
      </c>
      <c r="C76" s="21" t="s">
        <v>62</v>
      </c>
      <c r="D76" s="17" t="s">
        <v>34</v>
      </c>
      <c r="E76" s="17" t="s">
        <v>34</v>
      </c>
      <c r="F76" s="18">
        <v>0</v>
      </c>
      <c r="G76" s="28">
        <v>4.9099999999999994E-3</v>
      </c>
      <c r="H76" s="28">
        <v>4.9099999999999994E-3</v>
      </c>
      <c r="I76" s="28">
        <v>0</v>
      </c>
      <c r="J76" s="29">
        <v>0</v>
      </c>
    </row>
    <row r="77" spans="2:10" x14ac:dyDescent="0.25">
      <c r="B77" s="16">
        <v>69</v>
      </c>
      <c r="C77" s="21" t="s">
        <v>63</v>
      </c>
      <c r="D77" s="17" t="s">
        <v>34</v>
      </c>
      <c r="E77" s="17" t="s">
        <v>34</v>
      </c>
      <c r="F77" s="18">
        <v>2895114</v>
      </c>
      <c r="G77" s="28">
        <v>0</v>
      </c>
      <c r="H77" s="28">
        <v>0</v>
      </c>
      <c r="I77" s="28">
        <v>0</v>
      </c>
      <c r="J77" s="29">
        <v>0</v>
      </c>
    </row>
    <row r="78" spans="2:10" x14ac:dyDescent="0.25">
      <c r="I78" s="30" t="s">
        <v>64</v>
      </c>
      <c r="J78" s="31">
        <v>-321298.20103572536</v>
      </c>
    </row>
    <row r="79" spans="2:10" x14ac:dyDescent="0.25">
      <c r="I79" s="30" t="s">
        <v>65</v>
      </c>
      <c r="J79" s="32">
        <v>-320858</v>
      </c>
    </row>
    <row r="80" spans="2:10" x14ac:dyDescent="0.25">
      <c r="I80" s="30" t="s">
        <v>66</v>
      </c>
      <c r="J80" s="33">
        <v>-440.20103572536027</v>
      </c>
    </row>
  </sheetData>
  <pageMargins left="0.7" right="0.7" top="1" bottom="0.75" header="0.3" footer="0.3"/>
  <pageSetup orientation="portrait" horizontalDpi="1200" verticalDpi="1200" r:id="rId1"/>
  <headerFooter>
    <oddHeader>&amp;RUG-210974 NWN WUTC Advice 23-12
Exhibit A - Supporting Materials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425D-51D3-4809-950C-CFA979DC5860}">
  <sheetPr>
    <pageSetUpPr fitToPage="1"/>
  </sheetPr>
  <dimension ref="A1:AD108"/>
  <sheetViews>
    <sheetView view="pageLayout" zoomScaleNormal="70" workbookViewId="0">
      <selection activeCell="I5" sqref="I5"/>
    </sheetView>
  </sheetViews>
  <sheetFormatPr defaultRowHeight="15" x14ac:dyDescent="0.25"/>
  <cols>
    <col min="1" max="1" width="6.140625" style="35" customWidth="1"/>
    <col min="2" max="2" width="16.140625" style="35" customWidth="1"/>
    <col min="3" max="3" width="8.42578125" style="35"/>
    <col min="4" max="4" width="15" style="35" bestFit="1" customWidth="1"/>
    <col min="5" max="5" width="12.140625" style="35" customWidth="1"/>
    <col min="6" max="6" width="11.28515625" style="35" bestFit="1" customWidth="1"/>
    <col min="7" max="7" width="12.28515625" style="35" customWidth="1"/>
    <col min="8" max="8" width="10.7109375" style="35" customWidth="1"/>
    <col min="9" max="9" width="13.42578125" style="35" customWidth="1"/>
    <col min="10" max="11" width="14.5703125" style="35" hidden="1" customWidth="1"/>
    <col min="12" max="12" width="16.140625" style="35" hidden="1" customWidth="1"/>
    <col min="13" max="14" width="13.42578125" style="35" hidden="1" customWidth="1"/>
    <col min="15" max="17" width="14.140625" style="35" hidden="1" customWidth="1"/>
    <col min="18" max="18" width="14.85546875" style="35" hidden="1" customWidth="1"/>
    <col min="19" max="21" width="14.140625" style="37" hidden="1" customWidth="1"/>
    <col min="22" max="23" width="14.140625" style="35" hidden="1" customWidth="1"/>
    <col min="24" max="24" width="16.140625" style="35" hidden="1" customWidth="1"/>
    <col min="25" max="26" width="14.140625" style="35" hidden="1" customWidth="1"/>
    <col min="27" max="27" width="16.140625" style="35" hidden="1" customWidth="1"/>
    <col min="28" max="29" width="14.140625" style="35" customWidth="1"/>
    <col min="30" max="30" width="16.140625" style="35" customWidth="1"/>
  </cols>
  <sheetData>
    <row r="1" spans="1:30" x14ac:dyDescent="0.25">
      <c r="A1" s="34" t="s">
        <v>0</v>
      </c>
      <c r="K1" s="36"/>
      <c r="N1" s="36"/>
      <c r="Q1" s="36"/>
      <c r="T1" s="38"/>
    </row>
    <row r="2" spans="1:30" x14ac:dyDescent="0.25">
      <c r="A2" s="34" t="s">
        <v>68</v>
      </c>
      <c r="K2" s="36"/>
      <c r="N2" s="36"/>
      <c r="Q2" s="36"/>
      <c r="T2" s="38"/>
    </row>
    <row r="3" spans="1:30" x14ac:dyDescent="0.25">
      <c r="A3" s="34" t="s">
        <v>69</v>
      </c>
      <c r="I3" s="39"/>
      <c r="J3" s="39"/>
      <c r="K3" s="36"/>
      <c r="L3" s="40"/>
      <c r="M3" s="41"/>
      <c r="N3" s="36"/>
      <c r="O3" s="36"/>
      <c r="P3" s="36"/>
      <c r="Q3" s="36"/>
      <c r="R3" s="36"/>
      <c r="S3" s="38"/>
      <c r="T3" s="38"/>
      <c r="U3" s="38"/>
      <c r="V3" s="36"/>
      <c r="W3" s="36"/>
      <c r="X3" s="36"/>
      <c r="Y3" s="36"/>
      <c r="Z3" s="36"/>
      <c r="AA3" s="36"/>
      <c r="AB3" s="36"/>
      <c r="AC3" s="36"/>
      <c r="AD3" s="36"/>
    </row>
    <row r="4" spans="1:30" x14ac:dyDescent="0.25">
      <c r="A4" s="34" t="s">
        <v>70</v>
      </c>
      <c r="J4" s="39"/>
      <c r="K4" s="36"/>
      <c r="L4" s="40"/>
      <c r="N4" s="36"/>
      <c r="Q4" s="36"/>
      <c r="S4" s="42"/>
      <c r="T4" s="38"/>
    </row>
    <row r="5" spans="1:30" x14ac:dyDescent="0.25">
      <c r="A5" s="43" t="s">
        <v>71</v>
      </c>
      <c r="G5" s="44"/>
      <c r="H5" s="44"/>
      <c r="I5" s="44"/>
      <c r="J5" s="45"/>
      <c r="K5" s="36"/>
      <c r="L5" s="46"/>
      <c r="M5" s="46"/>
      <c r="N5" s="46"/>
      <c r="O5" s="46"/>
      <c r="P5" s="46"/>
      <c r="Q5" s="36"/>
      <c r="R5" s="46"/>
      <c r="S5" s="42"/>
      <c r="T5" s="38"/>
      <c r="U5" s="47"/>
      <c r="V5" s="46"/>
      <c r="W5" s="46"/>
      <c r="X5" s="46"/>
      <c r="Y5" s="46"/>
      <c r="Z5" s="46"/>
      <c r="AA5" s="46"/>
      <c r="AB5" s="46"/>
      <c r="AC5" s="46"/>
      <c r="AD5" s="46"/>
    </row>
    <row r="6" spans="1:30" ht="15.75" thickBot="1" x14ac:dyDescent="0.3">
      <c r="K6" s="46"/>
      <c r="L6" s="46"/>
      <c r="M6" s="46"/>
      <c r="N6" s="46"/>
      <c r="O6" s="46"/>
      <c r="P6" s="46"/>
      <c r="Q6" s="46"/>
      <c r="R6" s="46"/>
      <c r="S6" s="42"/>
      <c r="T6" s="47"/>
      <c r="U6" s="47"/>
      <c r="V6" s="46"/>
      <c r="W6" s="46"/>
      <c r="X6" s="46"/>
      <c r="Y6" s="46"/>
      <c r="Z6" s="46"/>
      <c r="AA6" s="46"/>
      <c r="AB6" s="46"/>
      <c r="AC6" s="46"/>
      <c r="AD6" s="46"/>
    </row>
    <row r="7" spans="1:30" x14ac:dyDescent="0.25">
      <c r="A7" s="48">
        <v>1</v>
      </c>
      <c r="D7" s="48" t="s">
        <v>72</v>
      </c>
      <c r="F7" s="49" t="s">
        <v>73</v>
      </c>
      <c r="H7" s="48" t="s">
        <v>74</v>
      </c>
      <c r="I7" s="49"/>
      <c r="J7" s="49" t="s">
        <v>75</v>
      </c>
      <c r="K7" s="49" t="s">
        <v>75</v>
      </c>
      <c r="L7" s="50" t="s">
        <v>75</v>
      </c>
      <c r="M7" s="49" t="s">
        <v>75</v>
      </c>
      <c r="N7" s="49" t="s">
        <v>75</v>
      </c>
      <c r="O7" s="50" t="s">
        <v>75</v>
      </c>
      <c r="P7" s="49" t="s">
        <v>75</v>
      </c>
      <c r="Q7" s="49" t="s">
        <v>75</v>
      </c>
      <c r="R7" s="50" t="s">
        <v>75</v>
      </c>
      <c r="S7" s="49" t="s">
        <v>75</v>
      </c>
      <c r="T7" s="49" t="s">
        <v>75</v>
      </c>
      <c r="U7" s="50" t="s">
        <v>75</v>
      </c>
      <c r="V7" s="49" t="s">
        <v>75</v>
      </c>
      <c r="W7" s="49" t="s">
        <v>75</v>
      </c>
      <c r="X7" s="50" t="s">
        <v>75</v>
      </c>
      <c r="Y7" s="49" t="s">
        <v>75</v>
      </c>
      <c r="Z7" s="49" t="s">
        <v>75</v>
      </c>
      <c r="AA7" s="50" t="s">
        <v>75</v>
      </c>
      <c r="AB7" s="49" t="s">
        <v>75</v>
      </c>
      <c r="AC7" s="49" t="s">
        <v>75</v>
      </c>
      <c r="AD7" s="50" t="s">
        <v>75</v>
      </c>
    </row>
    <row r="8" spans="1:30" x14ac:dyDescent="0.25">
      <c r="A8" s="48">
        <f>A7+1</f>
        <v>2</v>
      </c>
      <c r="D8" s="48" t="s">
        <v>76</v>
      </c>
      <c r="E8" s="49"/>
      <c r="F8" s="49" t="s">
        <v>77</v>
      </c>
      <c r="G8" s="48" t="s">
        <v>78</v>
      </c>
      <c r="H8" s="51">
        <v>44866</v>
      </c>
      <c r="I8" s="49">
        <v>44866</v>
      </c>
      <c r="J8" s="49">
        <v>45231</v>
      </c>
      <c r="K8" s="49">
        <v>45231</v>
      </c>
      <c r="L8" s="52">
        <v>45231</v>
      </c>
      <c r="M8" s="49">
        <v>45231</v>
      </c>
      <c r="N8" s="49">
        <v>45231</v>
      </c>
      <c r="O8" s="52">
        <v>45231</v>
      </c>
      <c r="P8" s="49">
        <v>45231</v>
      </c>
      <c r="Q8" s="49">
        <v>45231</v>
      </c>
      <c r="R8" s="52">
        <v>45231</v>
      </c>
      <c r="S8" s="49">
        <v>45231</v>
      </c>
      <c r="T8" s="49">
        <v>45231</v>
      </c>
      <c r="U8" s="52">
        <v>45231</v>
      </c>
      <c r="V8" s="49">
        <v>45231</v>
      </c>
      <c r="W8" s="49">
        <v>45231</v>
      </c>
      <c r="X8" s="52">
        <v>45231</v>
      </c>
      <c r="Y8" s="49">
        <v>45231</v>
      </c>
      <c r="Z8" s="49">
        <v>45231</v>
      </c>
      <c r="AA8" s="52">
        <v>45231</v>
      </c>
      <c r="AB8" s="49">
        <v>45231</v>
      </c>
      <c r="AC8" s="49">
        <v>45231</v>
      </c>
      <c r="AD8" s="52">
        <v>45231</v>
      </c>
    </row>
    <row r="9" spans="1:30" x14ac:dyDescent="0.25">
      <c r="A9" s="48">
        <f t="shared" ref="A9:A72" si="0">A8+1</f>
        <v>3</v>
      </c>
      <c r="D9" s="48" t="s">
        <v>79</v>
      </c>
      <c r="E9" s="48" t="s">
        <v>80</v>
      </c>
      <c r="F9" s="48" t="s">
        <v>81</v>
      </c>
      <c r="G9" s="48" t="s">
        <v>81</v>
      </c>
      <c r="H9" s="48" t="s">
        <v>82</v>
      </c>
      <c r="I9" s="48" t="s">
        <v>74</v>
      </c>
      <c r="J9" s="48"/>
      <c r="K9" s="48" t="s">
        <v>83</v>
      </c>
      <c r="L9" s="53"/>
      <c r="M9" s="48"/>
      <c r="N9" s="48" t="s">
        <v>84</v>
      </c>
      <c r="O9" s="53"/>
      <c r="P9" s="48"/>
      <c r="Q9" s="48" t="s">
        <v>85</v>
      </c>
      <c r="R9" s="54"/>
      <c r="S9" s="48"/>
      <c r="T9" s="48" t="s">
        <v>86</v>
      </c>
      <c r="U9" s="53"/>
      <c r="V9" s="48"/>
      <c r="W9" s="48" t="s">
        <v>87</v>
      </c>
      <c r="X9" s="53"/>
      <c r="Y9" s="48"/>
      <c r="Z9" s="48" t="s">
        <v>88</v>
      </c>
      <c r="AA9" s="53"/>
      <c r="AB9" s="48"/>
      <c r="AC9" s="48" t="s">
        <v>89</v>
      </c>
      <c r="AD9" s="53"/>
    </row>
    <row r="10" spans="1:30" ht="15.75" thickBot="1" x14ac:dyDescent="0.3">
      <c r="A10" s="48">
        <f t="shared" si="0"/>
        <v>4</v>
      </c>
      <c r="D10" s="55" t="s">
        <v>90</v>
      </c>
      <c r="E10" s="55" t="s">
        <v>9</v>
      </c>
      <c r="F10" s="55" t="s">
        <v>91</v>
      </c>
      <c r="G10" s="55" t="s">
        <v>92</v>
      </c>
      <c r="H10" s="55" t="s">
        <v>93</v>
      </c>
      <c r="I10" s="55" t="s">
        <v>94</v>
      </c>
      <c r="J10" s="55" t="s">
        <v>95</v>
      </c>
      <c r="K10" s="55" t="s">
        <v>96</v>
      </c>
      <c r="L10" s="56" t="s">
        <v>97</v>
      </c>
      <c r="M10" s="57" t="s">
        <v>93</v>
      </c>
      <c r="N10" s="55" t="s">
        <v>96</v>
      </c>
      <c r="O10" s="56" t="s">
        <v>97</v>
      </c>
      <c r="P10" s="57" t="s">
        <v>93</v>
      </c>
      <c r="Q10" s="55" t="s">
        <v>96</v>
      </c>
      <c r="R10" s="56" t="s">
        <v>97</v>
      </c>
      <c r="S10" s="57" t="s">
        <v>93</v>
      </c>
      <c r="T10" s="55" t="s">
        <v>96</v>
      </c>
      <c r="U10" s="56" t="s">
        <v>97</v>
      </c>
      <c r="V10" s="57" t="s">
        <v>93</v>
      </c>
      <c r="W10" s="55" t="s">
        <v>96</v>
      </c>
      <c r="X10" s="56" t="s">
        <v>97</v>
      </c>
      <c r="Y10" s="57" t="s">
        <v>93</v>
      </c>
      <c r="Z10" s="55" t="s">
        <v>96</v>
      </c>
      <c r="AA10" s="56" t="s">
        <v>97</v>
      </c>
      <c r="AB10" s="57" t="s">
        <v>93</v>
      </c>
      <c r="AC10" s="55" t="s">
        <v>96</v>
      </c>
      <c r="AD10" s="56" t="s">
        <v>97</v>
      </c>
    </row>
    <row r="11" spans="1:30" x14ac:dyDescent="0.25">
      <c r="A11" s="48">
        <f t="shared" si="0"/>
        <v>5</v>
      </c>
      <c r="D11" s="58"/>
      <c r="E11" s="58"/>
      <c r="F11" s="58"/>
      <c r="G11" s="58"/>
      <c r="H11" s="58"/>
      <c r="I11" s="59" t="s">
        <v>98</v>
      </c>
      <c r="J11" s="58"/>
      <c r="K11" s="59" t="s">
        <v>99</v>
      </c>
      <c r="L11" s="53"/>
      <c r="M11" s="59"/>
      <c r="N11" s="59" t="s">
        <v>100</v>
      </c>
      <c r="O11" s="60"/>
      <c r="P11" s="59"/>
      <c r="Q11" s="59" t="s">
        <v>101</v>
      </c>
      <c r="R11" s="61"/>
      <c r="S11" s="59"/>
      <c r="T11" s="59" t="s">
        <v>102</v>
      </c>
      <c r="U11" s="61"/>
      <c r="V11" s="59"/>
      <c r="W11" s="59" t="s">
        <v>103</v>
      </c>
      <c r="X11" s="61"/>
      <c r="Y11" s="59"/>
      <c r="Z11" s="59" t="s">
        <v>103</v>
      </c>
      <c r="AA11" s="61"/>
      <c r="AB11" s="59"/>
      <c r="AC11" s="59" t="s">
        <v>103</v>
      </c>
      <c r="AD11" s="61"/>
    </row>
    <row r="12" spans="1:30" x14ac:dyDescent="0.25">
      <c r="A12" s="48">
        <f t="shared" si="0"/>
        <v>6</v>
      </c>
      <c r="B12" s="62" t="s">
        <v>8</v>
      </c>
      <c r="C12" s="62" t="s">
        <v>9</v>
      </c>
      <c r="D12" s="63" t="s">
        <v>14</v>
      </c>
      <c r="E12" s="63" t="s">
        <v>15</v>
      </c>
      <c r="F12" s="63" t="s">
        <v>16</v>
      </c>
      <c r="G12" s="63" t="s">
        <v>17</v>
      </c>
      <c r="H12" s="63" t="s">
        <v>18</v>
      </c>
      <c r="I12" s="63" t="s">
        <v>19</v>
      </c>
      <c r="J12" s="63" t="s">
        <v>20</v>
      </c>
      <c r="K12" s="63" t="s">
        <v>21</v>
      </c>
      <c r="L12" s="64" t="s">
        <v>22</v>
      </c>
      <c r="M12" s="63" t="s">
        <v>23</v>
      </c>
      <c r="N12" s="63" t="s">
        <v>24</v>
      </c>
      <c r="O12" s="64" t="s">
        <v>104</v>
      </c>
      <c r="P12" s="63" t="s">
        <v>25</v>
      </c>
      <c r="Q12" s="63" t="s">
        <v>26</v>
      </c>
      <c r="R12" s="64" t="s">
        <v>27</v>
      </c>
      <c r="S12" s="63" t="s">
        <v>105</v>
      </c>
      <c r="T12" s="63" t="s">
        <v>28</v>
      </c>
      <c r="U12" s="64" t="s">
        <v>29</v>
      </c>
      <c r="V12" s="63" t="s">
        <v>30</v>
      </c>
      <c r="W12" s="63" t="s">
        <v>106</v>
      </c>
      <c r="X12" s="64" t="s">
        <v>31</v>
      </c>
      <c r="Y12" s="63" t="s">
        <v>30</v>
      </c>
      <c r="Z12" s="63" t="s">
        <v>106</v>
      </c>
      <c r="AA12" s="64" t="s">
        <v>31</v>
      </c>
      <c r="AB12" s="63" t="s">
        <v>30</v>
      </c>
      <c r="AC12" s="63" t="s">
        <v>106</v>
      </c>
      <c r="AD12" s="64" t="s">
        <v>31</v>
      </c>
    </row>
    <row r="13" spans="1:30" x14ac:dyDescent="0.25">
      <c r="A13" s="48">
        <f t="shared" si="0"/>
        <v>7</v>
      </c>
      <c r="B13" s="65" t="s">
        <v>33</v>
      </c>
      <c r="C13" s="65"/>
      <c r="D13" s="66">
        <v>318916</v>
      </c>
      <c r="E13" s="67" t="s">
        <v>107</v>
      </c>
      <c r="F13" s="68">
        <v>16</v>
      </c>
      <c r="G13" s="69">
        <v>5.5</v>
      </c>
      <c r="H13" s="70">
        <v>1.5919000000000005</v>
      </c>
      <c r="I13" s="71">
        <v>30.97</v>
      </c>
      <c r="J13" s="70">
        <v>1.6700900000000005</v>
      </c>
      <c r="K13" s="71">
        <v>32.22</v>
      </c>
      <c r="L13" s="72">
        <v>0.04</v>
      </c>
      <c r="M13" s="70">
        <v>1.5910100000000003</v>
      </c>
      <c r="N13" s="71">
        <v>30.96</v>
      </c>
      <c r="O13" s="72">
        <v>0</v>
      </c>
      <c r="P13" s="70">
        <v>1.5919000000000005</v>
      </c>
      <c r="Q13" s="71">
        <v>30.97</v>
      </c>
      <c r="R13" s="72">
        <v>0</v>
      </c>
      <c r="S13" s="70">
        <v>1.5952600000000006</v>
      </c>
      <c r="T13" s="71">
        <v>31.02</v>
      </c>
      <c r="U13" s="72">
        <v>2E-3</v>
      </c>
      <c r="V13" s="70">
        <v>1.5760400000000006</v>
      </c>
      <c r="W13" s="71">
        <v>30.716640000000009</v>
      </c>
      <c r="X13" s="72">
        <v>-8.1808201485305144E-3</v>
      </c>
      <c r="Y13" s="70">
        <v>1.5919000000000005</v>
      </c>
      <c r="Z13" s="71">
        <v>30.970400000000009</v>
      </c>
      <c r="AA13" s="72">
        <v>1.2915724895373778E-5</v>
      </c>
      <c r="AB13" s="70">
        <v>1.5853000000000006</v>
      </c>
      <c r="AC13" s="71">
        <v>30.86480000000001</v>
      </c>
      <c r="AD13" s="73">
        <v>-3.396835647400365E-3</v>
      </c>
    </row>
    <row r="14" spans="1:30" x14ac:dyDescent="0.25">
      <c r="A14" s="48">
        <f t="shared" si="0"/>
        <v>8</v>
      </c>
      <c r="B14" s="65" t="s">
        <v>35</v>
      </c>
      <c r="C14" s="65"/>
      <c r="D14" s="66">
        <v>22569.3</v>
      </c>
      <c r="E14" s="67" t="s">
        <v>107</v>
      </c>
      <c r="F14" s="68">
        <v>51</v>
      </c>
      <c r="G14" s="69">
        <v>7</v>
      </c>
      <c r="H14" s="70">
        <v>1.6060099999999995</v>
      </c>
      <c r="I14" s="71">
        <v>88.91</v>
      </c>
      <c r="J14" s="70">
        <v>1.6731999999999998</v>
      </c>
      <c r="K14" s="71">
        <v>92.33</v>
      </c>
      <c r="L14" s="72">
        <v>3.7999999999999999E-2</v>
      </c>
      <c r="M14" s="70">
        <v>1.6054699999999995</v>
      </c>
      <c r="N14" s="71">
        <v>88.88</v>
      </c>
      <c r="O14" s="72">
        <v>0</v>
      </c>
      <c r="P14" s="70">
        <v>1.6060099999999995</v>
      </c>
      <c r="Q14" s="71">
        <v>88.91</v>
      </c>
      <c r="R14" s="72">
        <v>0</v>
      </c>
      <c r="S14" s="70">
        <v>1.6090199999999995</v>
      </c>
      <c r="T14" s="71">
        <v>89.06</v>
      </c>
      <c r="U14" s="72">
        <v>2E-3</v>
      </c>
      <c r="V14" s="70">
        <v>1.5928399999999996</v>
      </c>
      <c r="W14" s="71">
        <v>88.234839999999977</v>
      </c>
      <c r="X14" s="72">
        <v>-7.5937464852099826E-3</v>
      </c>
      <c r="Y14" s="70">
        <v>1.6060099999999995</v>
      </c>
      <c r="Z14" s="71">
        <v>88.906509999999969</v>
      </c>
      <c r="AA14" s="72">
        <v>-3.9253177370686638E-5</v>
      </c>
      <c r="AB14" s="70">
        <v>1.6005299999999996</v>
      </c>
      <c r="AC14" s="71">
        <v>88.627029999999976</v>
      </c>
      <c r="AD14" s="73">
        <v>-3.1826566190532018E-3</v>
      </c>
    </row>
    <row r="15" spans="1:30" x14ac:dyDescent="0.25">
      <c r="A15" s="48">
        <f t="shared" si="0"/>
        <v>9</v>
      </c>
      <c r="B15" s="65" t="s">
        <v>36</v>
      </c>
      <c r="C15" s="65"/>
      <c r="D15" s="66">
        <v>60471175.100000001</v>
      </c>
      <c r="E15" s="67" t="s">
        <v>107</v>
      </c>
      <c r="F15" s="68">
        <v>58</v>
      </c>
      <c r="G15" s="69">
        <v>8</v>
      </c>
      <c r="H15" s="70">
        <v>1.41591</v>
      </c>
      <c r="I15" s="71">
        <v>90.12</v>
      </c>
      <c r="J15" s="70">
        <v>1.46295</v>
      </c>
      <c r="K15" s="71">
        <v>92.85</v>
      </c>
      <c r="L15" s="73">
        <v>0.03</v>
      </c>
      <c r="M15" s="70">
        <v>1.4154100000000001</v>
      </c>
      <c r="N15" s="71">
        <v>90.09</v>
      </c>
      <c r="O15" s="73">
        <v>0</v>
      </c>
      <c r="P15" s="70">
        <v>1.2914299999999999</v>
      </c>
      <c r="Q15" s="71">
        <v>82.9</v>
      </c>
      <c r="R15" s="72">
        <v>-0.08</v>
      </c>
      <c r="S15" s="70">
        <v>1.4186099999999999</v>
      </c>
      <c r="T15" s="71">
        <v>90.28</v>
      </c>
      <c r="U15" s="72">
        <v>2E-3</v>
      </c>
      <c r="V15" s="70">
        <v>1.4065300000000001</v>
      </c>
      <c r="W15" s="71">
        <v>89.57874000000001</v>
      </c>
      <c r="X15" s="73">
        <v>-6.0059920106523973E-3</v>
      </c>
      <c r="Y15" s="70">
        <v>1.41591</v>
      </c>
      <c r="Z15" s="71">
        <v>90.122780000000006</v>
      </c>
      <c r="AA15" s="72">
        <v>3.0847758544178172E-5</v>
      </c>
      <c r="AB15" s="70">
        <v>1.4117299999999999</v>
      </c>
      <c r="AC15" s="71">
        <v>89.88033999999999</v>
      </c>
      <c r="AD15" s="73">
        <v>-2.6593430980915984E-3</v>
      </c>
    </row>
    <row r="16" spans="1:30" x14ac:dyDescent="0.25">
      <c r="A16" s="48">
        <f t="shared" si="0"/>
        <v>10</v>
      </c>
      <c r="B16" s="65" t="s">
        <v>37</v>
      </c>
      <c r="C16" s="65"/>
      <c r="D16" s="66">
        <v>19986400</v>
      </c>
      <c r="E16" s="67" t="s">
        <v>107</v>
      </c>
      <c r="F16" s="68">
        <v>249</v>
      </c>
      <c r="G16" s="69">
        <v>22</v>
      </c>
      <c r="H16" s="70">
        <v>1.2503800000000003</v>
      </c>
      <c r="I16" s="71">
        <v>333.34</v>
      </c>
      <c r="J16" s="70">
        <v>1.2922800000000001</v>
      </c>
      <c r="K16" s="71">
        <v>343.78</v>
      </c>
      <c r="L16" s="72">
        <v>3.1E-2</v>
      </c>
      <c r="M16" s="70">
        <v>1.2499300000000004</v>
      </c>
      <c r="N16" s="71">
        <v>333.23</v>
      </c>
      <c r="O16" s="72">
        <v>0</v>
      </c>
      <c r="P16" s="70">
        <v>1.2503800000000003</v>
      </c>
      <c r="Q16" s="71">
        <v>333.34</v>
      </c>
      <c r="R16" s="72">
        <v>0</v>
      </c>
      <c r="S16" s="70">
        <v>1.2527000000000004</v>
      </c>
      <c r="T16" s="71">
        <v>333.92</v>
      </c>
      <c r="U16" s="72">
        <v>2E-3</v>
      </c>
      <c r="V16" s="70">
        <v>1.2419400000000003</v>
      </c>
      <c r="W16" s="71">
        <v>331.24306000000007</v>
      </c>
      <c r="X16" s="72">
        <v>-6.2906941861159901E-3</v>
      </c>
      <c r="Y16" s="70">
        <v>1.2503800000000003</v>
      </c>
      <c r="Z16" s="71">
        <v>333.34462000000008</v>
      </c>
      <c r="AA16" s="72">
        <v>1.3859722805850511E-5</v>
      </c>
      <c r="AB16" s="70">
        <v>1.2466300000000001</v>
      </c>
      <c r="AC16" s="71">
        <v>332.41087000000005</v>
      </c>
      <c r="AD16" s="73">
        <v>-2.7873342533147227E-3</v>
      </c>
    </row>
    <row r="17" spans="1:30" x14ac:dyDescent="0.25">
      <c r="A17" s="48">
        <f t="shared" si="0"/>
        <v>11</v>
      </c>
      <c r="B17" s="65" t="s">
        <v>38</v>
      </c>
      <c r="C17" s="65"/>
      <c r="D17" s="66">
        <v>277642.16352</v>
      </c>
      <c r="E17" s="67" t="s">
        <v>107</v>
      </c>
      <c r="F17" s="68">
        <v>1218</v>
      </c>
      <c r="G17" s="69">
        <v>22</v>
      </c>
      <c r="H17" s="70">
        <v>1.2289899999999998</v>
      </c>
      <c r="I17" s="71">
        <v>1518.91</v>
      </c>
      <c r="J17" s="70">
        <v>1.2289899999999998</v>
      </c>
      <c r="K17" s="71">
        <v>1518.91</v>
      </c>
      <c r="L17" s="72">
        <v>0</v>
      </c>
      <c r="M17" s="70">
        <v>1.2286899999999998</v>
      </c>
      <c r="N17" s="71">
        <v>1518.54</v>
      </c>
      <c r="O17" s="72">
        <v>0</v>
      </c>
      <c r="P17" s="70">
        <v>1.2289899999999998</v>
      </c>
      <c r="Q17" s="71">
        <v>1518.91</v>
      </c>
      <c r="R17" s="72">
        <v>0</v>
      </c>
      <c r="S17" s="70">
        <v>1.2311499999999997</v>
      </c>
      <c r="T17" s="71">
        <v>1521.54</v>
      </c>
      <c r="U17" s="72">
        <v>2E-3</v>
      </c>
      <c r="V17" s="70">
        <v>1.2214299999999998</v>
      </c>
      <c r="W17" s="71">
        <v>1509.7017399999997</v>
      </c>
      <c r="X17" s="72">
        <v>-6.0624131778711943E-3</v>
      </c>
      <c r="Y17" s="70">
        <v>1.2298199999999999</v>
      </c>
      <c r="Z17" s="71">
        <v>1519.92076</v>
      </c>
      <c r="AA17" s="72">
        <v>6.6545088254069758E-4</v>
      </c>
      <c r="AB17" s="70">
        <v>1.2255999999999998</v>
      </c>
      <c r="AC17" s="71">
        <v>1514.7807999999998</v>
      </c>
      <c r="AD17" s="73">
        <v>-2.7185284184055077E-3</v>
      </c>
    </row>
    <row r="18" spans="1:30" x14ac:dyDescent="0.25">
      <c r="A18" s="48">
        <f t="shared" si="0"/>
        <v>12</v>
      </c>
      <c r="B18" s="74">
        <v>27</v>
      </c>
      <c r="C18" s="74"/>
      <c r="D18" s="66">
        <v>80869.600000000006</v>
      </c>
      <c r="E18" s="67" t="s">
        <v>107</v>
      </c>
      <c r="F18" s="68">
        <v>23</v>
      </c>
      <c r="G18" s="69">
        <v>9</v>
      </c>
      <c r="H18" s="70">
        <v>1.0206200000000001</v>
      </c>
      <c r="I18" s="71">
        <v>32.47</v>
      </c>
      <c r="J18" s="70">
        <v>1.0780400000000001</v>
      </c>
      <c r="K18" s="71">
        <v>33.79</v>
      </c>
      <c r="L18" s="72">
        <v>4.1000000000000002E-2</v>
      </c>
      <c r="M18" s="70">
        <v>1.02217</v>
      </c>
      <c r="N18" s="71">
        <v>32.51</v>
      </c>
      <c r="O18" s="72">
        <v>1E-3</v>
      </c>
      <c r="P18" s="70">
        <v>1.0206200000000001</v>
      </c>
      <c r="Q18" s="71">
        <v>32.47</v>
      </c>
      <c r="R18" s="72">
        <v>0</v>
      </c>
      <c r="S18" s="70">
        <v>1.0230700000000001</v>
      </c>
      <c r="T18" s="71">
        <v>32.53</v>
      </c>
      <c r="U18" s="72">
        <v>2E-3</v>
      </c>
      <c r="V18" s="70">
        <v>1.0139400000000001</v>
      </c>
      <c r="W18" s="71">
        <v>32.320620000000005</v>
      </c>
      <c r="X18" s="72">
        <v>-4.600554357868606E-3</v>
      </c>
      <c r="Y18" s="70">
        <v>1.0206200000000001</v>
      </c>
      <c r="Z18" s="71">
        <v>32.474260000000001</v>
      </c>
      <c r="AA18" s="72">
        <v>1.3119802894986606E-4</v>
      </c>
      <c r="AB18" s="70">
        <v>1.0176500000000002</v>
      </c>
      <c r="AC18" s="71">
        <v>32.405950000000004</v>
      </c>
      <c r="AD18" s="73">
        <v>-1.9725900831535142E-3</v>
      </c>
    </row>
    <row r="19" spans="1:30" x14ac:dyDescent="0.25">
      <c r="A19" s="48">
        <f t="shared" si="0"/>
        <v>13</v>
      </c>
      <c r="B19" s="48" t="s">
        <v>40</v>
      </c>
      <c r="C19" s="75" t="s">
        <v>41</v>
      </c>
      <c r="D19" s="76">
        <v>1570103</v>
      </c>
      <c r="E19" s="77">
        <v>2000</v>
      </c>
      <c r="F19" s="78">
        <v>3712</v>
      </c>
      <c r="G19" s="79">
        <v>250</v>
      </c>
      <c r="H19" s="80">
        <v>1.03667</v>
      </c>
      <c r="I19" s="36"/>
      <c r="J19" s="80">
        <v>1.0696299999999996</v>
      </c>
      <c r="K19" s="36"/>
      <c r="L19" s="81"/>
      <c r="M19" s="80">
        <v>1.0363</v>
      </c>
      <c r="N19" s="36"/>
      <c r="O19" s="81"/>
      <c r="P19" s="80">
        <v>1.03667</v>
      </c>
      <c r="Q19" s="36"/>
      <c r="R19" s="81"/>
      <c r="S19" s="80">
        <v>1.0385899999999999</v>
      </c>
      <c r="T19" s="36"/>
      <c r="U19" s="81"/>
      <c r="V19" s="80">
        <v>1.03006</v>
      </c>
      <c r="W19" s="36"/>
      <c r="X19" s="81"/>
      <c r="Y19" s="80">
        <v>1.03667</v>
      </c>
      <c r="Z19" s="36"/>
      <c r="AA19" s="81"/>
      <c r="AB19" s="80">
        <v>1.0337000000000001</v>
      </c>
      <c r="AC19" s="36"/>
      <c r="AD19" s="82"/>
    </row>
    <row r="20" spans="1:30" x14ac:dyDescent="0.25">
      <c r="A20" s="48">
        <f t="shared" si="0"/>
        <v>14</v>
      </c>
      <c r="B20" s="48"/>
      <c r="C20" s="75" t="s">
        <v>42</v>
      </c>
      <c r="D20" s="76">
        <v>2126826.5</v>
      </c>
      <c r="E20" s="77" t="s">
        <v>43</v>
      </c>
      <c r="F20" s="78"/>
      <c r="G20" s="79"/>
      <c r="H20" s="80">
        <v>0.98319999999999985</v>
      </c>
      <c r="I20" s="36"/>
      <c r="J20" s="80">
        <v>1.01223</v>
      </c>
      <c r="K20" s="36"/>
      <c r="L20" s="81"/>
      <c r="M20" s="80">
        <v>0.98287999999999986</v>
      </c>
      <c r="N20" s="36"/>
      <c r="O20" s="81"/>
      <c r="P20" s="80">
        <v>0.98319999999999985</v>
      </c>
      <c r="Q20" s="36"/>
      <c r="R20" s="81"/>
      <c r="S20" s="80">
        <v>0.9850199999999999</v>
      </c>
      <c r="T20" s="36"/>
      <c r="U20" s="81"/>
      <c r="V20" s="80">
        <v>0.97737999999999992</v>
      </c>
      <c r="W20" s="36"/>
      <c r="X20" s="81"/>
      <c r="Y20" s="80">
        <v>0.98319999999999985</v>
      </c>
      <c r="Z20" s="36"/>
      <c r="AA20" s="81"/>
      <c r="AB20" s="80">
        <v>0.9805799999999999</v>
      </c>
      <c r="AC20" s="36"/>
      <c r="AD20" s="82"/>
    </row>
    <row r="21" spans="1:30" x14ac:dyDescent="0.25">
      <c r="A21" s="48">
        <f t="shared" si="0"/>
        <v>15</v>
      </c>
      <c r="B21" s="74"/>
      <c r="C21" s="83" t="s">
        <v>108</v>
      </c>
      <c r="D21" s="84"/>
      <c r="E21" s="85"/>
      <c r="F21" s="86"/>
      <c r="G21" s="87"/>
      <c r="H21" s="88"/>
      <c r="I21" s="89">
        <v>4006.58</v>
      </c>
      <c r="J21" s="88"/>
      <c r="K21" s="89">
        <v>4122.2</v>
      </c>
      <c r="L21" s="90">
        <v>2.9000000000000001E-2</v>
      </c>
      <c r="M21" s="88"/>
      <c r="N21" s="89">
        <v>4005.29</v>
      </c>
      <c r="O21" s="91">
        <v>0</v>
      </c>
      <c r="P21" s="88"/>
      <c r="Q21" s="89">
        <v>4006.58</v>
      </c>
      <c r="R21" s="91">
        <v>0</v>
      </c>
      <c r="S21" s="88"/>
      <c r="T21" s="89">
        <v>4013.53</v>
      </c>
      <c r="U21" s="91">
        <v>2E-3</v>
      </c>
      <c r="V21" s="88"/>
      <c r="W21" s="89">
        <v>3983.39</v>
      </c>
      <c r="X21" s="91">
        <v>-5.7879787749152778E-3</v>
      </c>
      <c r="Y21" s="88"/>
      <c r="Z21" s="89">
        <v>4006.58</v>
      </c>
      <c r="AA21" s="91">
        <v>0</v>
      </c>
      <c r="AB21" s="88"/>
      <c r="AC21" s="89">
        <v>3996.15</v>
      </c>
      <c r="AD21" s="90">
        <v>-2.6032177068721542E-3</v>
      </c>
    </row>
    <row r="22" spans="1:30" x14ac:dyDescent="0.25">
      <c r="A22" s="48">
        <f t="shared" si="0"/>
        <v>16</v>
      </c>
      <c r="B22" s="48" t="s">
        <v>44</v>
      </c>
      <c r="C22" s="75" t="s">
        <v>41</v>
      </c>
      <c r="D22" s="76">
        <v>405389.26339126914</v>
      </c>
      <c r="E22" s="77">
        <v>2000</v>
      </c>
      <c r="F22" s="78">
        <v>4578</v>
      </c>
      <c r="G22" s="79">
        <v>250</v>
      </c>
      <c r="H22" s="80">
        <v>0.96687000000000034</v>
      </c>
      <c r="I22" s="36"/>
      <c r="J22" s="80">
        <v>0.96687000000000034</v>
      </c>
      <c r="K22" s="36"/>
      <c r="L22" s="81"/>
      <c r="M22" s="80">
        <v>0.9657100000000004</v>
      </c>
      <c r="N22" s="36"/>
      <c r="O22" s="81"/>
      <c r="P22" s="80">
        <v>0.96687000000000034</v>
      </c>
      <c r="Q22" s="36"/>
      <c r="R22" s="81"/>
      <c r="S22" s="80">
        <v>0.96864000000000039</v>
      </c>
      <c r="T22" s="36"/>
      <c r="U22" s="81"/>
      <c r="V22" s="80">
        <v>0.9599500000000003</v>
      </c>
      <c r="W22" s="36"/>
      <c r="X22" s="81"/>
      <c r="Y22" s="80">
        <v>0.96770000000000034</v>
      </c>
      <c r="Z22" s="36"/>
      <c r="AA22" s="81"/>
      <c r="AB22" s="80">
        <v>0.96594000000000024</v>
      </c>
      <c r="AC22" s="36"/>
      <c r="AD22" s="82"/>
    </row>
    <row r="23" spans="1:30" x14ac:dyDescent="0.25">
      <c r="A23" s="48">
        <f t="shared" si="0"/>
        <v>17</v>
      </c>
      <c r="B23" s="48"/>
      <c r="C23" s="75" t="s">
        <v>42</v>
      </c>
      <c r="D23" s="76">
        <v>803152.63660873112</v>
      </c>
      <c r="E23" s="77" t="s">
        <v>43</v>
      </c>
      <c r="F23" s="92"/>
      <c r="G23" s="93"/>
      <c r="H23" s="80">
        <v>0.92169999999999985</v>
      </c>
      <c r="I23" s="36"/>
      <c r="J23" s="80">
        <v>0.92169999999999985</v>
      </c>
      <c r="K23" s="36"/>
      <c r="L23" s="81"/>
      <c r="M23" s="80">
        <v>0.92067999999999983</v>
      </c>
      <c r="N23" s="36"/>
      <c r="O23" s="81"/>
      <c r="P23" s="80">
        <v>0.92169999999999985</v>
      </c>
      <c r="Q23" s="36"/>
      <c r="R23" s="81"/>
      <c r="S23" s="80">
        <v>0.92338999999999982</v>
      </c>
      <c r="T23" s="36"/>
      <c r="U23" s="81"/>
      <c r="V23" s="80">
        <v>0.91559999999999986</v>
      </c>
      <c r="W23" s="36"/>
      <c r="X23" s="81"/>
      <c r="Y23" s="80">
        <v>0.92252999999999985</v>
      </c>
      <c r="Z23" s="36"/>
      <c r="AA23" s="81"/>
      <c r="AB23" s="80">
        <v>0.92087999999999992</v>
      </c>
      <c r="AC23" s="36"/>
      <c r="AD23" s="82"/>
    </row>
    <row r="24" spans="1:30" x14ac:dyDescent="0.25">
      <c r="A24" s="48">
        <f t="shared" si="0"/>
        <v>18</v>
      </c>
      <c r="B24" s="74"/>
      <c r="C24" s="83" t="s">
        <v>108</v>
      </c>
      <c r="D24" s="84"/>
      <c r="E24" s="85"/>
      <c r="F24" s="86"/>
      <c r="G24" s="87"/>
      <c r="H24" s="88"/>
      <c r="I24" s="89">
        <v>4559.88</v>
      </c>
      <c r="J24" s="88"/>
      <c r="K24" s="89">
        <v>4559.88</v>
      </c>
      <c r="L24" s="91">
        <v>0</v>
      </c>
      <c r="M24" s="88"/>
      <c r="N24" s="89">
        <v>4554.93</v>
      </c>
      <c r="O24" s="91">
        <v>-1E-3</v>
      </c>
      <c r="P24" s="88"/>
      <c r="Q24" s="89">
        <v>4559.88</v>
      </c>
      <c r="R24" s="91">
        <v>0</v>
      </c>
      <c r="S24" s="88"/>
      <c r="T24" s="89">
        <v>4567.78</v>
      </c>
      <c r="U24" s="91">
        <v>2E-3</v>
      </c>
      <c r="V24" s="88"/>
      <c r="W24" s="89">
        <v>4530.32</v>
      </c>
      <c r="X24" s="91">
        <v>-6.4826267357913801E-3</v>
      </c>
      <c r="Y24" s="88"/>
      <c r="Z24" s="89">
        <v>4563.68</v>
      </c>
      <c r="AA24" s="91">
        <v>8.3335526373505043E-4</v>
      </c>
      <c r="AB24" s="88"/>
      <c r="AC24" s="89">
        <v>4555.91</v>
      </c>
      <c r="AD24" s="90">
        <v>-8.7063694658636955E-4</v>
      </c>
    </row>
    <row r="25" spans="1:30" x14ac:dyDescent="0.25">
      <c r="A25" s="48">
        <f t="shared" si="0"/>
        <v>19</v>
      </c>
      <c r="B25" s="48" t="s">
        <v>45</v>
      </c>
      <c r="C25" s="75" t="s">
        <v>41</v>
      </c>
      <c r="D25" s="76">
        <v>0</v>
      </c>
      <c r="E25" s="77">
        <v>2000</v>
      </c>
      <c r="F25" s="78">
        <v>0</v>
      </c>
      <c r="G25" s="79">
        <v>250</v>
      </c>
      <c r="H25" s="80">
        <v>1.0149000000000001</v>
      </c>
      <c r="I25" s="36"/>
      <c r="J25" s="80">
        <v>1.0454600000000001</v>
      </c>
      <c r="K25" s="36"/>
      <c r="L25" s="81"/>
      <c r="M25" s="80">
        <v>1.0145000000000002</v>
      </c>
      <c r="N25" s="36"/>
      <c r="O25" s="81"/>
      <c r="P25" s="80">
        <v>1.0149000000000001</v>
      </c>
      <c r="Q25" s="36"/>
      <c r="R25" s="81"/>
      <c r="S25" s="80">
        <v>1.0149000000000001</v>
      </c>
      <c r="T25" s="36"/>
      <c r="U25" s="81"/>
      <c r="V25" s="80">
        <v>1.0089300000000001</v>
      </c>
      <c r="W25" s="36"/>
      <c r="X25" s="81"/>
      <c r="Y25" s="80">
        <v>1.0149000000000001</v>
      </c>
      <c r="Z25" s="36"/>
      <c r="AA25" s="81"/>
      <c r="AB25" s="80">
        <v>1.0008100000000002</v>
      </c>
      <c r="AC25" s="36"/>
      <c r="AD25" s="82"/>
    </row>
    <row r="26" spans="1:30" x14ac:dyDescent="0.25">
      <c r="A26" s="48">
        <f t="shared" si="0"/>
        <v>20</v>
      </c>
      <c r="B26" s="48"/>
      <c r="C26" s="75" t="s">
        <v>42</v>
      </c>
      <c r="D26" s="76">
        <v>0</v>
      </c>
      <c r="E26" s="77" t="s">
        <v>43</v>
      </c>
      <c r="F26" s="92"/>
      <c r="G26" s="93"/>
      <c r="H26" s="80">
        <v>0.96392999999999995</v>
      </c>
      <c r="I26" s="36"/>
      <c r="J26" s="80">
        <v>0.99083999999999994</v>
      </c>
      <c r="K26" s="36"/>
      <c r="L26" s="81"/>
      <c r="M26" s="80">
        <v>0.96357999999999999</v>
      </c>
      <c r="N26" s="36"/>
      <c r="O26" s="81"/>
      <c r="P26" s="80">
        <v>0.96392999999999995</v>
      </c>
      <c r="Q26" s="36"/>
      <c r="R26" s="81"/>
      <c r="S26" s="80">
        <v>0.96392999999999995</v>
      </c>
      <c r="T26" s="36"/>
      <c r="U26" s="81"/>
      <c r="V26" s="80">
        <v>0.95865999999999996</v>
      </c>
      <c r="W26" s="36"/>
      <c r="X26" s="81"/>
      <c r="Y26" s="80">
        <v>0.96392999999999995</v>
      </c>
      <c r="Z26" s="36"/>
      <c r="AA26" s="81"/>
      <c r="AB26" s="80">
        <v>0.95151999999999992</v>
      </c>
      <c r="AC26" s="36"/>
      <c r="AD26" s="82"/>
    </row>
    <row r="27" spans="1:30" x14ac:dyDescent="0.25">
      <c r="A27" s="48">
        <f t="shared" si="0"/>
        <v>21</v>
      </c>
      <c r="B27" s="74"/>
      <c r="C27" s="83" t="s">
        <v>108</v>
      </c>
      <c r="D27" s="84"/>
      <c r="E27" s="85"/>
      <c r="F27" s="86"/>
      <c r="G27" s="87"/>
      <c r="H27" s="88"/>
      <c r="I27" s="89">
        <v>250</v>
      </c>
      <c r="J27" s="88"/>
      <c r="K27" s="89">
        <v>250</v>
      </c>
      <c r="L27" s="91">
        <v>0</v>
      </c>
      <c r="M27" s="88"/>
      <c r="N27" s="89">
        <v>250</v>
      </c>
      <c r="O27" s="91">
        <v>0</v>
      </c>
      <c r="P27" s="88"/>
      <c r="Q27" s="89">
        <v>250</v>
      </c>
      <c r="R27" s="91">
        <v>0</v>
      </c>
      <c r="S27" s="88"/>
      <c r="T27" s="89">
        <v>250</v>
      </c>
      <c r="U27" s="91">
        <v>0</v>
      </c>
      <c r="V27" s="88"/>
      <c r="W27" s="89">
        <v>250</v>
      </c>
      <c r="X27" s="91">
        <v>0</v>
      </c>
      <c r="Y27" s="88"/>
      <c r="Z27" s="89">
        <v>250</v>
      </c>
      <c r="AA27" s="91">
        <v>0</v>
      </c>
      <c r="AB27" s="88"/>
      <c r="AC27" s="89">
        <v>250</v>
      </c>
      <c r="AD27" s="90">
        <v>0</v>
      </c>
    </row>
    <row r="28" spans="1:30" x14ac:dyDescent="0.25">
      <c r="A28" s="48">
        <f t="shared" si="0"/>
        <v>22</v>
      </c>
      <c r="B28" s="48" t="s">
        <v>46</v>
      </c>
      <c r="C28" s="75" t="s">
        <v>41</v>
      </c>
      <c r="D28" s="76">
        <v>0</v>
      </c>
      <c r="E28" s="77">
        <v>2000</v>
      </c>
      <c r="F28" s="78">
        <v>0</v>
      </c>
      <c r="G28" s="79">
        <v>250</v>
      </c>
      <c r="H28" s="80">
        <v>0.95740000000000003</v>
      </c>
      <c r="I28" s="36"/>
      <c r="J28" s="80">
        <v>0.95740000000000003</v>
      </c>
      <c r="K28" s="36"/>
      <c r="L28" s="81"/>
      <c r="M28" s="80">
        <v>0.95687</v>
      </c>
      <c r="N28" s="36"/>
      <c r="O28" s="81"/>
      <c r="P28" s="80">
        <v>0.95740000000000003</v>
      </c>
      <c r="Q28" s="36"/>
      <c r="R28" s="81"/>
      <c r="S28" s="80">
        <v>0.95740000000000003</v>
      </c>
      <c r="T28" s="36"/>
      <c r="U28" s="81"/>
      <c r="V28" s="80">
        <v>0.95126000000000011</v>
      </c>
      <c r="W28" s="36"/>
      <c r="X28" s="81"/>
      <c r="Y28" s="80">
        <v>0.95823000000000003</v>
      </c>
      <c r="Z28" s="36"/>
      <c r="AA28" s="81"/>
      <c r="AB28" s="80">
        <v>0.95740000000000003</v>
      </c>
      <c r="AC28" s="36"/>
      <c r="AD28" s="82"/>
    </row>
    <row r="29" spans="1:30" x14ac:dyDescent="0.25">
      <c r="A29" s="48">
        <f t="shared" si="0"/>
        <v>23</v>
      </c>
      <c r="B29" s="48"/>
      <c r="C29" s="75" t="s">
        <v>42</v>
      </c>
      <c r="D29" s="76">
        <v>0</v>
      </c>
      <c r="E29" s="77" t="s">
        <v>43</v>
      </c>
      <c r="F29" s="78"/>
      <c r="G29" s="79"/>
      <c r="H29" s="80">
        <v>0.91322999999999999</v>
      </c>
      <c r="I29" s="36"/>
      <c r="J29" s="80">
        <v>0.91322999999999999</v>
      </c>
      <c r="K29" s="36"/>
      <c r="L29" s="81"/>
      <c r="M29" s="80">
        <v>0.91276999999999997</v>
      </c>
      <c r="N29" s="36"/>
      <c r="O29" s="81"/>
      <c r="P29" s="80">
        <v>0.91322999999999999</v>
      </c>
      <c r="Q29" s="36"/>
      <c r="R29" s="81"/>
      <c r="S29" s="80">
        <v>0.91322999999999999</v>
      </c>
      <c r="T29" s="36"/>
      <c r="U29" s="81"/>
      <c r="V29" s="80">
        <v>0.90781999999999996</v>
      </c>
      <c r="W29" s="36"/>
      <c r="X29" s="81"/>
      <c r="Y29" s="80">
        <v>0.91405999999999998</v>
      </c>
      <c r="Z29" s="36"/>
      <c r="AA29" s="81"/>
      <c r="AB29" s="80">
        <v>0.91322999999999999</v>
      </c>
      <c r="AC29" s="36"/>
      <c r="AD29" s="82"/>
    </row>
    <row r="30" spans="1:30" x14ac:dyDescent="0.25">
      <c r="A30" s="48">
        <f t="shared" si="0"/>
        <v>24</v>
      </c>
      <c r="B30" s="74"/>
      <c r="C30" s="83" t="s">
        <v>108</v>
      </c>
      <c r="D30" s="84"/>
      <c r="E30" s="85"/>
      <c r="F30" s="86"/>
      <c r="G30" s="87"/>
      <c r="H30" s="88"/>
      <c r="I30" s="89">
        <v>250</v>
      </c>
      <c r="J30" s="88"/>
      <c r="K30" s="89">
        <v>250</v>
      </c>
      <c r="L30" s="91">
        <v>0</v>
      </c>
      <c r="M30" s="88"/>
      <c r="N30" s="89">
        <v>250</v>
      </c>
      <c r="O30" s="91">
        <v>0</v>
      </c>
      <c r="P30" s="88"/>
      <c r="Q30" s="89">
        <v>250</v>
      </c>
      <c r="R30" s="91">
        <v>0</v>
      </c>
      <c r="S30" s="88"/>
      <c r="T30" s="89">
        <v>250</v>
      </c>
      <c r="U30" s="91">
        <v>0</v>
      </c>
      <c r="V30" s="88"/>
      <c r="W30" s="89">
        <v>250</v>
      </c>
      <c r="X30" s="91">
        <v>0</v>
      </c>
      <c r="Y30" s="88"/>
      <c r="Z30" s="89">
        <v>250</v>
      </c>
      <c r="AA30" s="91">
        <v>0</v>
      </c>
      <c r="AB30" s="88"/>
      <c r="AC30" s="89">
        <v>250</v>
      </c>
      <c r="AD30" s="90">
        <v>0</v>
      </c>
    </row>
    <row r="31" spans="1:30" x14ac:dyDescent="0.25">
      <c r="A31" s="48">
        <f t="shared" si="0"/>
        <v>25</v>
      </c>
      <c r="B31" s="48" t="s">
        <v>109</v>
      </c>
      <c r="C31" s="75" t="s">
        <v>41</v>
      </c>
      <c r="D31" s="76">
        <v>148852.71949366332</v>
      </c>
      <c r="E31" s="77">
        <v>2000</v>
      </c>
      <c r="F31" s="78">
        <v>4664</v>
      </c>
      <c r="G31" s="79">
        <v>500</v>
      </c>
      <c r="H31" s="80">
        <v>0.38082999999999995</v>
      </c>
      <c r="I31" s="36"/>
      <c r="J31" s="80">
        <v>0.38082999999999995</v>
      </c>
      <c r="K31" s="36"/>
      <c r="L31" s="81"/>
      <c r="M31" s="80">
        <v>0.38082999999999995</v>
      </c>
      <c r="N31" s="36"/>
      <c r="O31" s="81"/>
      <c r="P31" s="80">
        <v>0.38082999999999995</v>
      </c>
      <c r="Q31" s="36"/>
      <c r="R31" s="81"/>
      <c r="S31" s="80">
        <v>0.38168999999999997</v>
      </c>
      <c r="T31" s="36"/>
      <c r="U31" s="81"/>
      <c r="V31" s="80">
        <v>0.37495999999999996</v>
      </c>
      <c r="W31" s="36"/>
      <c r="X31" s="81"/>
      <c r="Y31" s="80">
        <v>0.38165999999999994</v>
      </c>
      <c r="Z31" s="36"/>
      <c r="AA31" s="81"/>
      <c r="AB31" s="80">
        <v>0.37978999999999996</v>
      </c>
      <c r="AC31" s="36"/>
      <c r="AD31" s="82"/>
    </row>
    <row r="32" spans="1:30" x14ac:dyDescent="0.25">
      <c r="A32" s="48">
        <f t="shared" si="0"/>
        <v>26</v>
      </c>
      <c r="B32" s="48"/>
      <c r="C32" s="75" t="s">
        <v>42</v>
      </c>
      <c r="D32" s="76">
        <v>298848.4950063366</v>
      </c>
      <c r="E32" s="77" t="s">
        <v>43</v>
      </c>
      <c r="F32" s="78"/>
      <c r="G32" s="79"/>
      <c r="H32" s="80">
        <v>0.33552000000000004</v>
      </c>
      <c r="I32" s="36"/>
      <c r="J32" s="80">
        <v>0.33552000000000004</v>
      </c>
      <c r="K32" s="36"/>
      <c r="L32" s="81"/>
      <c r="M32" s="80">
        <v>0.33552000000000004</v>
      </c>
      <c r="N32" s="36"/>
      <c r="O32" s="81"/>
      <c r="P32" s="80">
        <v>0.33552000000000004</v>
      </c>
      <c r="Q32" s="36"/>
      <c r="R32" s="81"/>
      <c r="S32" s="80">
        <v>0.33628000000000002</v>
      </c>
      <c r="T32" s="36"/>
      <c r="U32" s="81"/>
      <c r="V32" s="80">
        <v>0.33035000000000003</v>
      </c>
      <c r="W32" s="36"/>
      <c r="X32" s="81"/>
      <c r="Y32" s="80">
        <v>0.33635000000000004</v>
      </c>
      <c r="Z32" s="36"/>
      <c r="AA32" s="81"/>
      <c r="AB32" s="80">
        <v>0.33461000000000002</v>
      </c>
      <c r="AC32" s="36"/>
      <c r="AD32" s="82"/>
    </row>
    <row r="33" spans="1:30" x14ac:dyDescent="0.25">
      <c r="A33" s="48">
        <f t="shared" si="0"/>
        <v>27</v>
      </c>
      <c r="B33" s="74"/>
      <c r="C33" s="83" t="s">
        <v>108</v>
      </c>
      <c r="D33" s="84"/>
      <c r="E33" s="85"/>
      <c r="F33" s="86"/>
      <c r="G33" s="87"/>
      <c r="H33" s="88"/>
      <c r="I33" s="89">
        <v>2155.4899999999998</v>
      </c>
      <c r="J33" s="88"/>
      <c r="K33" s="89">
        <v>2155.4899999999998</v>
      </c>
      <c r="L33" s="91">
        <v>0</v>
      </c>
      <c r="M33" s="88"/>
      <c r="N33" s="89">
        <v>2155.4899999999998</v>
      </c>
      <c r="O33" s="91">
        <v>0</v>
      </c>
      <c r="P33" s="88"/>
      <c r="Q33" s="89">
        <v>2155.4899999999998</v>
      </c>
      <c r="R33" s="91">
        <v>0</v>
      </c>
      <c r="S33" s="88"/>
      <c r="T33" s="89">
        <v>2159.23</v>
      </c>
      <c r="U33" s="91">
        <v>2E-3</v>
      </c>
      <c r="V33" s="88"/>
      <c r="W33" s="89">
        <v>2129.9700000000003</v>
      </c>
      <c r="X33" s="91">
        <v>-1.1839535326074131E-2</v>
      </c>
      <c r="Y33" s="88"/>
      <c r="Z33" s="89">
        <v>2159.3599999999997</v>
      </c>
      <c r="AA33" s="91">
        <v>1.7954154275825411E-3</v>
      </c>
      <c r="AB33" s="88"/>
      <c r="AC33" s="89">
        <v>2150.98</v>
      </c>
      <c r="AD33" s="90">
        <v>-2.0923316740044094E-3</v>
      </c>
    </row>
    <row r="34" spans="1:30" x14ac:dyDescent="0.25">
      <c r="A34" s="48">
        <f t="shared" si="0"/>
        <v>28</v>
      </c>
      <c r="B34" s="48" t="s">
        <v>110</v>
      </c>
      <c r="C34" s="75" t="s">
        <v>41</v>
      </c>
      <c r="D34" s="76">
        <v>0</v>
      </c>
      <c r="E34" s="77">
        <v>2000</v>
      </c>
      <c r="F34" s="78">
        <v>0</v>
      </c>
      <c r="G34" s="79">
        <v>500</v>
      </c>
      <c r="H34" s="80">
        <v>0.37098000000000003</v>
      </c>
      <c r="I34" s="36"/>
      <c r="J34" s="80">
        <v>0.37098000000000003</v>
      </c>
      <c r="K34" s="36"/>
      <c r="L34" s="81"/>
      <c r="M34" s="80">
        <v>0.37098000000000003</v>
      </c>
      <c r="N34" s="36"/>
      <c r="O34" s="81"/>
      <c r="P34" s="80">
        <v>0.37098000000000003</v>
      </c>
      <c r="Q34" s="36"/>
      <c r="R34" s="81"/>
      <c r="S34" s="80">
        <v>0.37098000000000003</v>
      </c>
      <c r="T34" s="36"/>
      <c r="U34" s="81"/>
      <c r="V34" s="80">
        <v>0.36492000000000002</v>
      </c>
      <c r="W34" s="36"/>
      <c r="X34" s="81"/>
      <c r="Y34" s="80">
        <v>0.37181000000000003</v>
      </c>
      <c r="Z34" s="36"/>
      <c r="AA34" s="81"/>
      <c r="AB34" s="80">
        <v>0.37098000000000003</v>
      </c>
      <c r="AC34" s="36"/>
      <c r="AD34" s="82"/>
    </row>
    <row r="35" spans="1:30" x14ac:dyDescent="0.25">
      <c r="A35" s="48">
        <f t="shared" si="0"/>
        <v>29</v>
      </c>
      <c r="B35" s="48"/>
      <c r="C35" s="75" t="s">
        <v>42</v>
      </c>
      <c r="D35" s="76">
        <v>0</v>
      </c>
      <c r="E35" s="77" t="s">
        <v>43</v>
      </c>
      <c r="F35" s="78"/>
      <c r="G35" s="79"/>
      <c r="H35" s="80">
        <v>0.3268700000000001</v>
      </c>
      <c r="I35" s="36"/>
      <c r="J35" s="80">
        <v>0.3268700000000001</v>
      </c>
      <c r="K35" s="36"/>
      <c r="L35" s="81"/>
      <c r="M35" s="80">
        <v>0.3268700000000001</v>
      </c>
      <c r="N35" s="36"/>
      <c r="O35" s="81"/>
      <c r="P35" s="80">
        <v>0.3268700000000001</v>
      </c>
      <c r="Q35" s="36"/>
      <c r="R35" s="81"/>
      <c r="S35" s="80">
        <v>0.3268700000000001</v>
      </c>
      <c r="T35" s="36"/>
      <c r="U35" s="81"/>
      <c r="V35" s="80">
        <v>0.32152000000000014</v>
      </c>
      <c r="W35" s="36"/>
      <c r="X35" s="81"/>
      <c r="Y35" s="80">
        <v>0.3277000000000001</v>
      </c>
      <c r="Z35" s="36"/>
      <c r="AA35" s="81"/>
      <c r="AB35" s="80">
        <v>0.3268700000000001</v>
      </c>
      <c r="AC35" s="36"/>
      <c r="AD35" s="82"/>
    </row>
    <row r="36" spans="1:30" x14ac:dyDescent="0.25">
      <c r="A36" s="48">
        <f t="shared" si="0"/>
        <v>30</v>
      </c>
      <c r="B36" s="74"/>
      <c r="C36" s="83" t="s">
        <v>108</v>
      </c>
      <c r="D36" s="84"/>
      <c r="E36" s="85"/>
      <c r="F36" s="86"/>
      <c r="G36" s="87"/>
      <c r="H36" s="88"/>
      <c r="I36" s="89">
        <v>500</v>
      </c>
      <c r="J36" s="88"/>
      <c r="K36" s="89">
        <v>500</v>
      </c>
      <c r="L36" s="91">
        <v>0</v>
      </c>
      <c r="M36" s="88"/>
      <c r="N36" s="89">
        <v>500</v>
      </c>
      <c r="O36" s="91">
        <v>0</v>
      </c>
      <c r="P36" s="88"/>
      <c r="Q36" s="89">
        <v>500</v>
      </c>
      <c r="R36" s="91">
        <v>0</v>
      </c>
      <c r="S36" s="88"/>
      <c r="T36" s="89">
        <v>500</v>
      </c>
      <c r="U36" s="91">
        <v>0</v>
      </c>
      <c r="V36" s="88"/>
      <c r="W36" s="89">
        <v>500</v>
      </c>
      <c r="X36" s="91">
        <v>0</v>
      </c>
      <c r="Y36" s="88"/>
      <c r="Z36" s="89">
        <v>500</v>
      </c>
      <c r="AA36" s="91">
        <v>0</v>
      </c>
      <c r="AB36" s="88"/>
      <c r="AC36" s="89">
        <v>500</v>
      </c>
      <c r="AD36" s="90">
        <v>0</v>
      </c>
    </row>
    <row r="37" spans="1:30" x14ac:dyDescent="0.25">
      <c r="A37" s="48">
        <f t="shared" si="0"/>
        <v>31</v>
      </c>
      <c r="B37" s="48" t="s">
        <v>49</v>
      </c>
      <c r="C37" s="75" t="s">
        <v>41</v>
      </c>
      <c r="D37" s="76">
        <v>701174.7</v>
      </c>
      <c r="E37" s="76">
        <v>10000</v>
      </c>
      <c r="F37" s="78">
        <v>17264</v>
      </c>
      <c r="G37" s="79">
        <v>1300</v>
      </c>
      <c r="H37" s="80">
        <v>0.80749999999999977</v>
      </c>
      <c r="I37" s="36"/>
      <c r="J37" s="80">
        <v>0.82921999999999974</v>
      </c>
      <c r="K37" s="36"/>
      <c r="L37" s="81"/>
      <c r="M37" s="80">
        <v>0.80743999999999971</v>
      </c>
      <c r="N37" s="36"/>
      <c r="O37" s="81"/>
      <c r="P37" s="80">
        <v>0.80749999999999977</v>
      </c>
      <c r="Q37" s="36"/>
      <c r="R37" s="81"/>
      <c r="S37" s="80">
        <v>0.8090299999999998</v>
      </c>
      <c r="T37" s="36"/>
      <c r="U37" s="81"/>
      <c r="V37" s="80">
        <v>0.80642999999999976</v>
      </c>
      <c r="W37" s="36"/>
      <c r="X37" s="81"/>
      <c r="Y37" s="80">
        <v>0.80749999999999977</v>
      </c>
      <c r="Z37" s="36"/>
      <c r="AA37" s="81"/>
      <c r="AB37" s="80">
        <v>0.80525999999999975</v>
      </c>
      <c r="AC37" s="36"/>
      <c r="AD37" s="82"/>
    </row>
    <row r="38" spans="1:30" x14ac:dyDescent="0.25">
      <c r="A38" s="48">
        <f t="shared" si="0"/>
        <v>32</v>
      </c>
      <c r="B38" s="48"/>
      <c r="C38" s="75" t="s">
        <v>42</v>
      </c>
      <c r="D38" s="76">
        <v>698883.6</v>
      </c>
      <c r="E38" s="76">
        <v>20000</v>
      </c>
      <c r="F38" s="78"/>
      <c r="G38" s="79"/>
      <c r="H38" s="80">
        <v>0.78433999999999959</v>
      </c>
      <c r="I38" s="36"/>
      <c r="J38" s="80">
        <v>0.80377999999999961</v>
      </c>
      <c r="K38" s="36"/>
      <c r="L38" s="81"/>
      <c r="M38" s="80">
        <v>0.7842899999999996</v>
      </c>
      <c r="N38" s="36"/>
      <c r="O38" s="81"/>
      <c r="P38" s="80">
        <v>0.78433999999999959</v>
      </c>
      <c r="Q38" s="36"/>
      <c r="R38" s="81"/>
      <c r="S38" s="80">
        <v>0.78582999999999958</v>
      </c>
      <c r="T38" s="36"/>
      <c r="U38" s="81"/>
      <c r="V38" s="80">
        <v>0.78338999999999959</v>
      </c>
      <c r="W38" s="36"/>
      <c r="X38" s="81"/>
      <c r="Y38" s="80">
        <v>0.78433999999999959</v>
      </c>
      <c r="Z38" s="36"/>
      <c r="AA38" s="81"/>
      <c r="AB38" s="80">
        <v>0.78233999999999959</v>
      </c>
      <c r="AC38" s="36"/>
      <c r="AD38" s="82"/>
    </row>
    <row r="39" spans="1:30" x14ac:dyDescent="0.25">
      <c r="A39" s="48">
        <f t="shared" si="0"/>
        <v>33</v>
      </c>
      <c r="B39" s="48"/>
      <c r="C39" s="75" t="s">
        <v>50</v>
      </c>
      <c r="D39" s="76">
        <v>213653.7</v>
      </c>
      <c r="E39" s="76">
        <v>20000</v>
      </c>
      <c r="F39" s="78"/>
      <c r="G39" s="79"/>
      <c r="H39" s="80">
        <v>0.73830999999999991</v>
      </c>
      <c r="I39" s="36"/>
      <c r="J39" s="80">
        <v>0.75322</v>
      </c>
      <c r="K39" s="36"/>
      <c r="L39" s="81"/>
      <c r="M39" s="80">
        <v>0.73826999999999998</v>
      </c>
      <c r="N39" s="36"/>
      <c r="O39" s="81"/>
      <c r="P39" s="80">
        <v>0.73830999999999991</v>
      </c>
      <c r="Q39" s="36"/>
      <c r="R39" s="81"/>
      <c r="S39" s="80">
        <v>0.73970999999999987</v>
      </c>
      <c r="T39" s="36"/>
      <c r="U39" s="81"/>
      <c r="V39" s="80">
        <v>0.7375799999999999</v>
      </c>
      <c r="W39" s="36"/>
      <c r="X39" s="81"/>
      <c r="Y39" s="80">
        <v>0.73830999999999991</v>
      </c>
      <c r="Z39" s="36"/>
      <c r="AA39" s="81"/>
      <c r="AB39" s="80">
        <v>0.73677999999999988</v>
      </c>
      <c r="AC39" s="36"/>
      <c r="AD39" s="82"/>
    </row>
    <row r="40" spans="1:30" x14ac:dyDescent="0.25">
      <c r="A40" s="48">
        <f t="shared" si="0"/>
        <v>34</v>
      </c>
      <c r="B40" s="48"/>
      <c r="C40" s="75" t="s">
        <v>51</v>
      </c>
      <c r="D40" s="76">
        <v>43633.5</v>
      </c>
      <c r="E40" s="76">
        <v>100000</v>
      </c>
      <c r="F40" s="78"/>
      <c r="G40" s="79"/>
      <c r="H40" s="80">
        <v>0.70801000000000025</v>
      </c>
      <c r="I40" s="36"/>
      <c r="J40" s="80">
        <v>0.7199300000000004</v>
      </c>
      <c r="K40" s="36"/>
      <c r="L40" s="81"/>
      <c r="M40" s="80">
        <v>0.70797000000000021</v>
      </c>
      <c r="N40" s="36"/>
      <c r="O40" s="81"/>
      <c r="P40" s="80">
        <v>0.70801000000000025</v>
      </c>
      <c r="Q40" s="36"/>
      <c r="R40" s="81"/>
      <c r="S40" s="80">
        <v>0.70936000000000021</v>
      </c>
      <c r="T40" s="36"/>
      <c r="U40" s="81"/>
      <c r="V40" s="80">
        <v>0.70742000000000027</v>
      </c>
      <c r="W40" s="36"/>
      <c r="X40" s="81"/>
      <c r="Y40" s="80">
        <v>0.70801000000000025</v>
      </c>
      <c r="Z40" s="36"/>
      <c r="AA40" s="81"/>
      <c r="AB40" s="80">
        <v>0.7067800000000003</v>
      </c>
      <c r="AC40" s="36"/>
      <c r="AD40" s="82"/>
    </row>
    <row r="41" spans="1:30" x14ac:dyDescent="0.25">
      <c r="A41" s="48">
        <f t="shared" si="0"/>
        <v>35</v>
      </c>
      <c r="B41" s="48"/>
      <c r="C41" s="75" t="s">
        <v>52</v>
      </c>
      <c r="D41" s="76">
        <v>0</v>
      </c>
      <c r="E41" s="76">
        <v>600000</v>
      </c>
      <c r="F41" s="78"/>
      <c r="G41" s="79"/>
      <c r="H41" s="80">
        <v>0.66761000000000004</v>
      </c>
      <c r="I41" s="36"/>
      <c r="J41" s="80">
        <v>0.67555000000000009</v>
      </c>
      <c r="K41" s="36"/>
      <c r="L41" s="81"/>
      <c r="M41" s="80">
        <v>0.66759000000000002</v>
      </c>
      <c r="N41" s="36"/>
      <c r="O41" s="81"/>
      <c r="P41" s="80">
        <v>0.66761000000000004</v>
      </c>
      <c r="Q41" s="36"/>
      <c r="R41" s="81"/>
      <c r="S41" s="80">
        <v>0.66888000000000003</v>
      </c>
      <c r="T41" s="36"/>
      <c r="U41" s="81"/>
      <c r="V41" s="80">
        <v>0.66720999999999997</v>
      </c>
      <c r="W41" s="36"/>
      <c r="X41" s="81"/>
      <c r="Y41" s="80">
        <v>0.66761000000000004</v>
      </c>
      <c r="Z41" s="36"/>
      <c r="AA41" s="81"/>
      <c r="AB41" s="80">
        <v>0.66678999999999999</v>
      </c>
      <c r="AC41" s="36"/>
      <c r="AD41" s="82"/>
    </row>
    <row r="42" spans="1:30" x14ac:dyDescent="0.25">
      <c r="A42" s="48">
        <f t="shared" si="0"/>
        <v>36</v>
      </c>
      <c r="B42" s="48"/>
      <c r="C42" s="75" t="s">
        <v>53</v>
      </c>
      <c r="D42" s="76">
        <v>0</v>
      </c>
      <c r="E42" s="77" t="s">
        <v>43</v>
      </c>
      <c r="F42" s="78"/>
      <c r="G42" s="79"/>
      <c r="H42" s="80">
        <v>0.61709000000000014</v>
      </c>
      <c r="I42" s="36"/>
      <c r="J42" s="80">
        <v>0.62007000000000012</v>
      </c>
      <c r="K42" s="36"/>
      <c r="L42" s="81"/>
      <c r="M42" s="80">
        <v>0.61709000000000014</v>
      </c>
      <c r="N42" s="36"/>
      <c r="O42" s="81"/>
      <c r="P42" s="80">
        <v>0.61709000000000014</v>
      </c>
      <c r="Q42" s="36"/>
      <c r="R42" s="81"/>
      <c r="S42" s="80">
        <v>0.61826000000000014</v>
      </c>
      <c r="T42" s="36"/>
      <c r="U42" s="81"/>
      <c r="V42" s="80">
        <v>0.61695000000000011</v>
      </c>
      <c r="W42" s="36"/>
      <c r="X42" s="81"/>
      <c r="Y42" s="80">
        <v>0.61709000000000014</v>
      </c>
      <c r="Z42" s="36"/>
      <c r="AA42" s="81"/>
      <c r="AB42" s="80">
        <v>0.61678000000000011</v>
      </c>
      <c r="AC42" s="36"/>
      <c r="AD42" s="82"/>
    </row>
    <row r="43" spans="1:30" x14ac:dyDescent="0.25">
      <c r="A43" s="48">
        <f t="shared" si="0"/>
        <v>37</v>
      </c>
      <c r="B43" s="74"/>
      <c r="C43" s="83" t="s">
        <v>108</v>
      </c>
      <c r="D43" s="84"/>
      <c r="E43" s="85"/>
      <c r="F43" s="86"/>
      <c r="G43" s="87"/>
      <c r="H43" s="88"/>
      <c r="I43" s="89">
        <v>15072.45</v>
      </c>
      <c r="J43" s="88"/>
      <c r="K43" s="89">
        <v>15430.86</v>
      </c>
      <c r="L43" s="91">
        <v>2.4E-2</v>
      </c>
      <c r="M43" s="88"/>
      <c r="N43" s="89">
        <v>15071.48</v>
      </c>
      <c r="O43" s="91">
        <v>0</v>
      </c>
      <c r="P43" s="88"/>
      <c r="Q43" s="89">
        <v>15072.45</v>
      </c>
      <c r="R43" s="91">
        <v>0</v>
      </c>
      <c r="S43" s="88"/>
      <c r="T43" s="89">
        <v>15098.57</v>
      </c>
      <c r="U43" s="91">
        <v>2E-3</v>
      </c>
      <c r="V43" s="88"/>
      <c r="W43" s="89">
        <v>15054.84</v>
      </c>
      <c r="X43" s="91">
        <v>-1.1683568364798411E-3</v>
      </c>
      <c r="Y43" s="88"/>
      <c r="Z43" s="89">
        <v>15072.45</v>
      </c>
      <c r="AA43" s="91">
        <v>0</v>
      </c>
      <c r="AB43" s="88"/>
      <c r="AC43" s="89">
        <v>15035.52</v>
      </c>
      <c r="AD43" s="90">
        <v>-2.4501656996706103E-3</v>
      </c>
    </row>
    <row r="44" spans="1:30" x14ac:dyDescent="0.25">
      <c r="A44" s="48">
        <f t="shared" si="0"/>
        <v>38</v>
      </c>
      <c r="B44" s="48" t="s">
        <v>54</v>
      </c>
      <c r="C44" s="75" t="s">
        <v>41</v>
      </c>
      <c r="D44" s="76">
        <v>1266148.1421839348</v>
      </c>
      <c r="E44" s="76">
        <v>10000</v>
      </c>
      <c r="F44" s="78">
        <v>19128</v>
      </c>
      <c r="G44" s="79">
        <v>1300</v>
      </c>
      <c r="H44" s="80">
        <v>0.75461</v>
      </c>
      <c r="I44" s="36"/>
      <c r="J44" s="80">
        <v>0.75461</v>
      </c>
      <c r="K44" s="36"/>
      <c r="L44" s="81"/>
      <c r="M44" s="80">
        <v>0.75457000000000007</v>
      </c>
      <c r="N44" s="36"/>
      <c r="O44" s="81"/>
      <c r="P44" s="80">
        <v>0.75461</v>
      </c>
      <c r="Q44" s="36"/>
      <c r="R44" s="81"/>
      <c r="S44" s="80">
        <v>0.75604000000000005</v>
      </c>
      <c r="T44" s="36"/>
      <c r="U44" s="81"/>
      <c r="V44" s="80">
        <v>0.75331000000000004</v>
      </c>
      <c r="W44" s="36"/>
      <c r="X44" s="81"/>
      <c r="Y44" s="80">
        <v>0.75544</v>
      </c>
      <c r="Z44" s="36"/>
      <c r="AA44" s="81"/>
      <c r="AB44" s="80">
        <v>0.75395999999999996</v>
      </c>
      <c r="AC44" s="36"/>
      <c r="AD44" s="82"/>
    </row>
    <row r="45" spans="1:30" x14ac:dyDescent="0.25">
      <c r="A45" s="48">
        <f t="shared" si="0"/>
        <v>39</v>
      </c>
      <c r="B45" s="48"/>
      <c r="C45" s="75" t="s">
        <v>42</v>
      </c>
      <c r="D45" s="76">
        <v>871827.239127715</v>
      </c>
      <c r="E45" s="76">
        <v>20000</v>
      </c>
      <c r="F45" s="78"/>
      <c r="G45" s="79"/>
      <c r="H45" s="80">
        <v>0.7370000000000001</v>
      </c>
      <c r="I45" s="36"/>
      <c r="J45" s="80">
        <v>0.7370000000000001</v>
      </c>
      <c r="K45" s="36"/>
      <c r="L45" s="81"/>
      <c r="M45" s="80">
        <v>0.73697000000000012</v>
      </c>
      <c r="N45" s="36"/>
      <c r="O45" s="81"/>
      <c r="P45" s="80">
        <v>0.7370000000000001</v>
      </c>
      <c r="Q45" s="36"/>
      <c r="R45" s="81"/>
      <c r="S45" s="80">
        <v>0.7383900000000001</v>
      </c>
      <c r="T45" s="36"/>
      <c r="U45" s="81"/>
      <c r="V45" s="80">
        <v>0.7358300000000001</v>
      </c>
      <c r="W45" s="36"/>
      <c r="X45" s="81"/>
      <c r="Y45" s="80">
        <v>0.7378300000000001</v>
      </c>
      <c r="Z45" s="36"/>
      <c r="AA45" s="81"/>
      <c r="AB45" s="80">
        <v>0.73641000000000012</v>
      </c>
      <c r="AC45" s="36"/>
      <c r="AD45" s="82"/>
    </row>
    <row r="46" spans="1:30" x14ac:dyDescent="0.25">
      <c r="A46" s="48">
        <f t="shared" si="0"/>
        <v>40</v>
      </c>
      <c r="B46" s="48"/>
      <c r="C46" s="75" t="s">
        <v>50</v>
      </c>
      <c r="D46" s="76">
        <v>146522.52953330288</v>
      </c>
      <c r="E46" s="76">
        <v>20000</v>
      </c>
      <c r="F46" s="78"/>
      <c r="G46" s="79"/>
      <c r="H46" s="80">
        <v>0.70197999999999983</v>
      </c>
      <c r="I46" s="36"/>
      <c r="J46" s="80">
        <v>0.70197999999999983</v>
      </c>
      <c r="K46" s="36"/>
      <c r="L46" s="81"/>
      <c r="M46" s="80">
        <v>0.70194999999999985</v>
      </c>
      <c r="N46" s="36"/>
      <c r="O46" s="81"/>
      <c r="P46" s="80">
        <v>0.70197999999999983</v>
      </c>
      <c r="Q46" s="36"/>
      <c r="R46" s="81"/>
      <c r="S46" s="80">
        <v>0.70330999999999988</v>
      </c>
      <c r="T46" s="36"/>
      <c r="U46" s="81"/>
      <c r="V46" s="80">
        <v>0.70107999999999981</v>
      </c>
      <c r="W46" s="36"/>
      <c r="X46" s="81"/>
      <c r="Y46" s="80">
        <v>0.70280999999999982</v>
      </c>
      <c r="Z46" s="36"/>
      <c r="AA46" s="81"/>
      <c r="AB46" s="80">
        <v>0.70152999999999976</v>
      </c>
      <c r="AC46" s="36"/>
      <c r="AD46" s="82"/>
    </row>
    <row r="47" spans="1:30" x14ac:dyDescent="0.25">
      <c r="A47" s="48">
        <f t="shared" si="0"/>
        <v>41</v>
      </c>
      <c r="B47" s="48"/>
      <c r="C47" s="75" t="s">
        <v>51</v>
      </c>
      <c r="D47" s="76">
        <v>10866.561995046666</v>
      </c>
      <c r="E47" s="76">
        <v>100000</v>
      </c>
      <c r="F47" s="78"/>
      <c r="G47" s="79"/>
      <c r="H47" s="80">
        <v>0.67895000000000005</v>
      </c>
      <c r="I47" s="36"/>
      <c r="J47" s="80">
        <v>0.67895000000000005</v>
      </c>
      <c r="K47" s="36"/>
      <c r="L47" s="81"/>
      <c r="M47" s="80">
        <v>0.67893999999999999</v>
      </c>
      <c r="N47" s="36"/>
      <c r="O47" s="81"/>
      <c r="P47" s="80">
        <v>0.67895000000000005</v>
      </c>
      <c r="Q47" s="36"/>
      <c r="R47" s="81"/>
      <c r="S47" s="80">
        <v>0.68023</v>
      </c>
      <c r="T47" s="36"/>
      <c r="U47" s="81"/>
      <c r="V47" s="80">
        <v>0.67823000000000011</v>
      </c>
      <c r="W47" s="36"/>
      <c r="X47" s="81"/>
      <c r="Y47" s="80">
        <v>0.67978000000000005</v>
      </c>
      <c r="Z47" s="36"/>
      <c r="AA47" s="81"/>
      <c r="AB47" s="80">
        <v>0.67859000000000003</v>
      </c>
      <c r="AC47" s="36"/>
      <c r="AD47" s="82"/>
    </row>
    <row r="48" spans="1:30" x14ac:dyDescent="0.25">
      <c r="A48" s="48">
        <f t="shared" si="0"/>
        <v>42</v>
      </c>
      <c r="B48" s="48"/>
      <c r="C48" s="75" t="s">
        <v>52</v>
      </c>
      <c r="D48" s="76">
        <v>0</v>
      </c>
      <c r="E48" s="76">
        <v>600000</v>
      </c>
      <c r="F48" s="78"/>
      <c r="G48" s="79"/>
      <c r="H48" s="80">
        <v>0.64824000000000026</v>
      </c>
      <c r="I48" s="36"/>
      <c r="J48" s="80">
        <v>0.64824000000000026</v>
      </c>
      <c r="K48" s="36"/>
      <c r="L48" s="81"/>
      <c r="M48" s="80">
        <v>0.64823000000000031</v>
      </c>
      <c r="N48" s="36"/>
      <c r="O48" s="81"/>
      <c r="P48" s="80">
        <v>0.64824000000000026</v>
      </c>
      <c r="Q48" s="36"/>
      <c r="R48" s="81"/>
      <c r="S48" s="80">
        <v>0.64947000000000021</v>
      </c>
      <c r="T48" s="36"/>
      <c r="U48" s="81"/>
      <c r="V48" s="80">
        <v>0.64776000000000022</v>
      </c>
      <c r="W48" s="36"/>
      <c r="X48" s="81"/>
      <c r="Y48" s="80">
        <v>0.64907000000000026</v>
      </c>
      <c r="Z48" s="36"/>
      <c r="AA48" s="81"/>
      <c r="AB48" s="80">
        <v>0.64800000000000024</v>
      </c>
      <c r="AC48" s="36"/>
      <c r="AD48" s="82"/>
    </row>
    <row r="49" spans="1:30" x14ac:dyDescent="0.25">
      <c r="A49" s="48">
        <f t="shared" si="0"/>
        <v>43</v>
      </c>
      <c r="B49" s="48"/>
      <c r="C49" s="75" t="s">
        <v>53</v>
      </c>
      <c r="D49" s="76">
        <v>0</v>
      </c>
      <c r="E49" s="77" t="s">
        <v>43</v>
      </c>
      <c r="F49" s="78"/>
      <c r="G49" s="79"/>
      <c r="H49" s="80">
        <v>0.60981999999999992</v>
      </c>
      <c r="I49" s="36"/>
      <c r="J49" s="80">
        <v>0.60981999999999992</v>
      </c>
      <c r="K49" s="36"/>
      <c r="L49" s="81"/>
      <c r="M49" s="80">
        <v>0.60980999999999985</v>
      </c>
      <c r="N49" s="36"/>
      <c r="O49" s="81"/>
      <c r="P49" s="80">
        <v>0.60981999999999992</v>
      </c>
      <c r="Q49" s="36"/>
      <c r="R49" s="81"/>
      <c r="S49" s="80">
        <v>0.6109699999999999</v>
      </c>
      <c r="T49" s="36"/>
      <c r="U49" s="81"/>
      <c r="V49" s="80">
        <v>0.60963999999999996</v>
      </c>
      <c r="W49" s="36"/>
      <c r="X49" s="81"/>
      <c r="Y49" s="80">
        <v>0.61064999999999992</v>
      </c>
      <c r="Z49" s="36"/>
      <c r="AA49" s="81"/>
      <c r="AB49" s="80">
        <v>0.60972999999999988</v>
      </c>
      <c r="AC49" s="36"/>
      <c r="AD49" s="82"/>
    </row>
    <row r="50" spans="1:30" x14ac:dyDescent="0.25">
      <c r="A50" s="48">
        <f t="shared" si="0"/>
        <v>44</v>
      </c>
      <c r="B50" s="74"/>
      <c r="C50" s="83" t="s">
        <v>108</v>
      </c>
      <c r="D50" s="84"/>
      <c r="E50" s="85"/>
      <c r="F50" s="86"/>
      <c r="G50" s="87"/>
      <c r="H50" s="88"/>
      <c r="I50" s="89">
        <v>15573.44</v>
      </c>
      <c r="J50" s="88"/>
      <c r="K50" s="89">
        <v>15573.44</v>
      </c>
      <c r="L50" s="91">
        <v>0</v>
      </c>
      <c r="M50" s="88"/>
      <c r="N50" s="89">
        <v>15572.76</v>
      </c>
      <c r="O50" s="91">
        <v>0</v>
      </c>
      <c r="P50" s="88"/>
      <c r="Q50" s="89">
        <v>15573.44</v>
      </c>
      <c r="R50" s="91">
        <v>0</v>
      </c>
      <c r="S50" s="88"/>
      <c r="T50" s="89">
        <v>15600.42</v>
      </c>
      <c r="U50" s="91">
        <v>2E-3</v>
      </c>
      <c r="V50" s="88"/>
      <c r="W50" s="89">
        <v>15549.76</v>
      </c>
      <c r="X50" s="91">
        <v>-1.5205375305648778E-3</v>
      </c>
      <c r="Y50" s="88"/>
      <c r="Z50" s="89">
        <v>15589.31</v>
      </c>
      <c r="AA50" s="91">
        <v>1.0190426777898127E-3</v>
      </c>
      <c r="AB50" s="88"/>
      <c r="AC50" s="89">
        <v>15561.55</v>
      </c>
      <c r="AD50" s="90">
        <v>-7.6347935973049221E-4</v>
      </c>
    </row>
    <row r="51" spans="1:30" x14ac:dyDescent="0.25">
      <c r="A51" s="48">
        <f t="shared" si="0"/>
        <v>45</v>
      </c>
      <c r="B51" s="48" t="s">
        <v>111</v>
      </c>
      <c r="C51" s="75" t="s">
        <v>41</v>
      </c>
      <c r="D51" s="76">
        <v>217852.64307951118</v>
      </c>
      <c r="E51" s="76">
        <v>10000</v>
      </c>
      <c r="F51" s="78">
        <v>73112</v>
      </c>
      <c r="G51" s="79">
        <v>1550</v>
      </c>
      <c r="H51" s="80">
        <v>0.15375999999999998</v>
      </c>
      <c r="I51" s="36"/>
      <c r="J51" s="80">
        <v>0.15375999999999998</v>
      </c>
      <c r="K51" s="36"/>
      <c r="L51" s="81"/>
      <c r="M51" s="80">
        <v>0.15375999999999998</v>
      </c>
      <c r="N51" s="36"/>
      <c r="O51" s="81"/>
      <c r="P51" s="80">
        <v>0.15375999999999998</v>
      </c>
      <c r="Q51" s="36"/>
      <c r="R51" s="81"/>
      <c r="S51" s="80">
        <v>0.15407999999999997</v>
      </c>
      <c r="T51" s="36"/>
      <c r="U51" s="81"/>
      <c r="V51" s="80">
        <v>0.15334999999999999</v>
      </c>
      <c r="W51" s="36"/>
      <c r="X51" s="81"/>
      <c r="Y51" s="80">
        <v>0.15458999999999998</v>
      </c>
      <c r="Z51" s="36"/>
      <c r="AA51" s="81"/>
      <c r="AB51" s="80">
        <v>0.15311999999999998</v>
      </c>
      <c r="AC51" s="36"/>
      <c r="AD51" s="82"/>
    </row>
    <row r="52" spans="1:30" x14ac:dyDescent="0.25">
      <c r="A52" s="48">
        <f t="shared" si="0"/>
        <v>46</v>
      </c>
      <c r="B52" s="48"/>
      <c r="C52" s="75" t="s">
        <v>42</v>
      </c>
      <c r="D52" s="76">
        <v>435705.28615902236</v>
      </c>
      <c r="E52" s="76">
        <v>20000</v>
      </c>
      <c r="F52" s="78"/>
      <c r="G52" s="79"/>
      <c r="H52" s="80">
        <v>0.13764000000000001</v>
      </c>
      <c r="I52" s="36"/>
      <c r="J52" s="80">
        <v>0.13764000000000001</v>
      </c>
      <c r="K52" s="36"/>
      <c r="L52" s="81"/>
      <c r="M52" s="80">
        <v>0.13764000000000001</v>
      </c>
      <c r="N52" s="36"/>
      <c r="O52" s="81"/>
      <c r="P52" s="80">
        <v>0.13764000000000001</v>
      </c>
      <c r="Q52" s="36"/>
      <c r="R52" s="81"/>
      <c r="S52" s="80">
        <v>0.13792000000000001</v>
      </c>
      <c r="T52" s="36"/>
      <c r="U52" s="81"/>
      <c r="V52" s="80">
        <v>0.13728000000000001</v>
      </c>
      <c r="W52" s="36"/>
      <c r="X52" s="81"/>
      <c r="Y52" s="80">
        <v>0.13847000000000001</v>
      </c>
      <c r="Z52" s="36"/>
      <c r="AA52" s="81"/>
      <c r="AB52" s="80">
        <v>0.13708000000000001</v>
      </c>
      <c r="AC52" s="36"/>
      <c r="AD52" s="82"/>
    </row>
    <row r="53" spans="1:30" x14ac:dyDescent="0.25">
      <c r="A53" s="48">
        <f t="shared" si="0"/>
        <v>47</v>
      </c>
      <c r="B53" s="48"/>
      <c r="C53" s="75" t="s">
        <v>50</v>
      </c>
      <c r="D53" s="76">
        <v>435705.28615902236</v>
      </c>
      <c r="E53" s="76">
        <v>20000</v>
      </c>
      <c r="F53" s="78"/>
      <c r="G53" s="79"/>
      <c r="H53" s="80">
        <v>0.10553</v>
      </c>
      <c r="I53" s="36"/>
      <c r="J53" s="80">
        <v>0.10553</v>
      </c>
      <c r="K53" s="36"/>
      <c r="L53" s="81"/>
      <c r="M53" s="80">
        <v>0.10553</v>
      </c>
      <c r="N53" s="36"/>
      <c r="O53" s="81"/>
      <c r="P53" s="80">
        <v>0.10553</v>
      </c>
      <c r="Q53" s="36"/>
      <c r="R53" s="81"/>
      <c r="S53" s="80">
        <v>0.10575</v>
      </c>
      <c r="T53" s="36"/>
      <c r="U53" s="81"/>
      <c r="V53" s="80">
        <v>0.10525999999999999</v>
      </c>
      <c r="W53" s="36"/>
      <c r="X53" s="81"/>
      <c r="Y53" s="80">
        <v>0.10636</v>
      </c>
      <c r="Z53" s="36"/>
      <c r="AA53" s="81"/>
      <c r="AB53" s="80">
        <v>0.1051</v>
      </c>
      <c r="AC53" s="36"/>
      <c r="AD53" s="82"/>
    </row>
    <row r="54" spans="1:30" x14ac:dyDescent="0.25">
      <c r="A54" s="48">
        <f t="shared" si="0"/>
        <v>48</v>
      </c>
      <c r="B54" s="48"/>
      <c r="C54" s="75" t="s">
        <v>51</v>
      </c>
      <c r="D54" s="76">
        <v>665436.34460244386</v>
      </c>
      <c r="E54" s="76">
        <v>100000</v>
      </c>
      <c r="F54" s="78"/>
      <c r="G54" s="79"/>
      <c r="H54" s="80">
        <v>8.4450000000000011E-2</v>
      </c>
      <c r="I54" s="36"/>
      <c r="J54" s="80">
        <v>8.4450000000000011E-2</v>
      </c>
      <c r="K54" s="36"/>
      <c r="L54" s="81"/>
      <c r="M54" s="80">
        <v>8.4450000000000011E-2</v>
      </c>
      <c r="N54" s="36"/>
      <c r="O54" s="81"/>
      <c r="P54" s="80">
        <v>8.4450000000000011E-2</v>
      </c>
      <c r="Q54" s="36"/>
      <c r="R54" s="81"/>
      <c r="S54" s="80">
        <v>8.4620000000000015E-2</v>
      </c>
      <c r="T54" s="36"/>
      <c r="U54" s="81"/>
      <c r="V54" s="80">
        <v>8.4230000000000013E-2</v>
      </c>
      <c r="W54" s="36"/>
      <c r="X54" s="81"/>
      <c r="Y54" s="80">
        <v>8.5280000000000009E-2</v>
      </c>
      <c r="Z54" s="36"/>
      <c r="AA54" s="81"/>
      <c r="AB54" s="80">
        <v>8.4100000000000008E-2</v>
      </c>
      <c r="AC54" s="36"/>
      <c r="AD54" s="82"/>
    </row>
    <row r="55" spans="1:30" x14ac:dyDescent="0.25">
      <c r="A55" s="48">
        <f t="shared" si="0"/>
        <v>49</v>
      </c>
      <c r="B55" s="48"/>
      <c r="C55" s="75" t="s">
        <v>52</v>
      </c>
      <c r="D55" s="76">
        <v>0</v>
      </c>
      <c r="E55" s="76">
        <v>600000</v>
      </c>
      <c r="F55" s="78"/>
      <c r="G55" s="79"/>
      <c r="H55" s="80">
        <v>5.629E-2</v>
      </c>
      <c r="I55" s="36"/>
      <c r="J55" s="80">
        <v>5.629E-2</v>
      </c>
      <c r="K55" s="36"/>
      <c r="L55" s="81"/>
      <c r="M55" s="80">
        <v>5.629E-2</v>
      </c>
      <c r="N55" s="36"/>
      <c r="O55" s="81"/>
      <c r="P55" s="80">
        <v>5.629E-2</v>
      </c>
      <c r="Q55" s="36"/>
      <c r="R55" s="81"/>
      <c r="S55" s="80">
        <v>5.6410000000000002E-2</v>
      </c>
      <c r="T55" s="36"/>
      <c r="U55" s="81"/>
      <c r="V55" s="80">
        <v>5.6150000000000005E-2</v>
      </c>
      <c r="W55" s="36"/>
      <c r="X55" s="81"/>
      <c r="Y55" s="80">
        <v>5.7119999999999997E-2</v>
      </c>
      <c r="Z55" s="36"/>
      <c r="AA55" s="81"/>
      <c r="AB55" s="80">
        <v>5.6059999999999999E-2</v>
      </c>
      <c r="AC55" s="36"/>
      <c r="AD55" s="82"/>
    </row>
    <row r="56" spans="1:30" x14ac:dyDescent="0.25">
      <c r="A56" s="48">
        <f t="shared" si="0"/>
        <v>50</v>
      </c>
      <c r="B56" s="48"/>
      <c r="C56" s="75" t="s">
        <v>53</v>
      </c>
      <c r="D56" s="76">
        <v>0</v>
      </c>
      <c r="E56" s="77" t="s">
        <v>43</v>
      </c>
      <c r="F56" s="78"/>
      <c r="G56" s="79"/>
      <c r="H56" s="80">
        <v>2.111E-2</v>
      </c>
      <c r="I56" s="36"/>
      <c r="J56" s="80">
        <v>2.111E-2</v>
      </c>
      <c r="K56" s="36"/>
      <c r="L56" s="81"/>
      <c r="M56" s="80">
        <v>2.111E-2</v>
      </c>
      <c r="N56" s="36"/>
      <c r="O56" s="81"/>
      <c r="P56" s="80">
        <v>2.111E-2</v>
      </c>
      <c r="Q56" s="36"/>
      <c r="R56" s="81"/>
      <c r="S56" s="80">
        <v>2.1149999999999999E-2</v>
      </c>
      <c r="T56" s="36"/>
      <c r="U56" s="81"/>
      <c r="V56" s="80">
        <v>2.1049999999999999E-2</v>
      </c>
      <c r="W56" s="36"/>
      <c r="X56" s="81"/>
      <c r="Y56" s="80">
        <v>2.1940000000000001E-2</v>
      </c>
      <c r="Z56" s="36"/>
      <c r="AA56" s="81"/>
      <c r="AB56" s="80">
        <v>2.103E-2</v>
      </c>
      <c r="AC56" s="36"/>
      <c r="AD56" s="82"/>
    </row>
    <row r="57" spans="1:30" x14ac:dyDescent="0.25">
      <c r="A57" s="48">
        <f t="shared" si="0"/>
        <v>51</v>
      </c>
      <c r="B57" s="74"/>
      <c r="C57" s="83" t="s">
        <v>108</v>
      </c>
      <c r="D57" s="84"/>
      <c r="E57" s="85"/>
      <c r="F57" s="86"/>
      <c r="G57" s="87"/>
      <c r="H57" s="88"/>
      <c r="I57" s="89">
        <v>9902.81</v>
      </c>
      <c r="J57" s="88"/>
      <c r="K57" s="89">
        <v>9902.81</v>
      </c>
      <c r="L57" s="91">
        <v>0</v>
      </c>
      <c r="M57" s="88"/>
      <c r="N57" s="89">
        <v>9902.81</v>
      </c>
      <c r="O57" s="91">
        <v>0</v>
      </c>
      <c r="P57" s="88"/>
      <c r="Q57" s="89">
        <v>9902.81</v>
      </c>
      <c r="R57" s="91">
        <v>0</v>
      </c>
      <c r="S57" s="88"/>
      <c r="T57" s="89">
        <v>9919.94</v>
      </c>
      <c r="U57" s="91">
        <v>2E-3</v>
      </c>
      <c r="V57" s="88"/>
      <c r="W57" s="89">
        <v>9881.02</v>
      </c>
      <c r="X57" s="91">
        <v>-2.200385547132486E-3</v>
      </c>
      <c r="Y57" s="88"/>
      <c r="Z57" s="89">
        <v>9963.49</v>
      </c>
      <c r="AA57" s="91">
        <v>6.1275536943554698E-3</v>
      </c>
      <c r="AB57" s="88"/>
      <c r="AC57" s="89">
        <v>9868.52</v>
      </c>
      <c r="AD57" s="90">
        <v>-3.4626535296546188E-3</v>
      </c>
    </row>
    <row r="58" spans="1:30" x14ac:dyDescent="0.25">
      <c r="A58" s="48">
        <f t="shared" si="0"/>
        <v>52</v>
      </c>
      <c r="B58" s="48" t="s">
        <v>112</v>
      </c>
      <c r="C58" s="75" t="s">
        <v>41</v>
      </c>
      <c r="D58" s="76">
        <v>840318.28913812735</v>
      </c>
      <c r="E58" s="76">
        <v>10000</v>
      </c>
      <c r="F58" s="78">
        <v>68813</v>
      </c>
      <c r="G58" s="79">
        <v>1550</v>
      </c>
      <c r="H58" s="80">
        <v>0.15086000000000002</v>
      </c>
      <c r="I58" s="36"/>
      <c r="J58" s="80">
        <v>0.15086000000000002</v>
      </c>
      <c r="K58" s="36"/>
      <c r="L58" s="82"/>
      <c r="M58" s="80">
        <v>0.15086000000000002</v>
      </c>
      <c r="N58" s="36"/>
      <c r="O58" s="82"/>
      <c r="P58" s="80">
        <v>0.15086000000000002</v>
      </c>
      <c r="Q58" s="36"/>
      <c r="R58" s="82"/>
      <c r="S58" s="80">
        <v>0.15118000000000001</v>
      </c>
      <c r="T58" s="36"/>
      <c r="U58" s="82"/>
      <c r="V58" s="80">
        <v>0.15036000000000002</v>
      </c>
      <c r="W58" s="36"/>
      <c r="X58" s="82"/>
      <c r="Y58" s="80">
        <v>0.15169000000000002</v>
      </c>
      <c r="Z58" s="36"/>
      <c r="AA58" s="82"/>
      <c r="AB58" s="80">
        <v>0.15043000000000004</v>
      </c>
      <c r="AC58" s="36"/>
      <c r="AD58" s="82"/>
    </row>
    <row r="59" spans="1:30" x14ac:dyDescent="0.25">
      <c r="A59" s="48">
        <f t="shared" si="0"/>
        <v>53</v>
      </c>
      <c r="B59" s="48"/>
      <c r="C59" s="75" t="s">
        <v>42</v>
      </c>
      <c r="D59" s="76">
        <v>1062417.1455207404</v>
      </c>
      <c r="E59" s="76">
        <v>20000</v>
      </c>
      <c r="F59" s="78"/>
      <c r="G59" s="79"/>
      <c r="H59" s="80">
        <v>0.13502999999999993</v>
      </c>
      <c r="I59" s="36"/>
      <c r="J59" s="80">
        <v>0.13502999999999993</v>
      </c>
      <c r="K59" s="36"/>
      <c r="L59" s="82"/>
      <c r="M59" s="80">
        <v>0.13502999999999993</v>
      </c>
      <c r="N59" s="36"/>
      <c r="O59" s="82"/>
      <c r="P59" s="80">
        <v>0.13502999999999993</v>
      </c>
      <c r="Q59" s="36"/>
      <c r="R59" s="82"/>
      <c r="S59" s="80">
        <v>0.13531999999999994</v>
      </c>
      <c r="T59" s="36"/>
      <c r="U59" s="82"/>
      <c r="V59" s="80">
        <v>0.13458999999999993</v>
      </c>
      <c r="W59" s="36"/>
      <c r="X59" s="82"/>
      <c r="Y59" s="80">
        <v>0.13585999999999993</v>
      </c>
      <c r="Z59" s="36"/>
      <c r="AA59" s="82"/>
      <c r="AB59" s="80">
        <v>0.13464999999999994</v>
      </c>
      <c r="AC59" s="36"/>
      <c r="AD59" s="82"/>
    </row>
    <row r="60" spans="1:30" x14ac:dyDescent="0.25">
      <c r="A60" s="48">
        <f t="shared" si="0"/>
        <v>54</v>
      </c>
      <c r="B60" s="48"/>
      <c r="C60" s="75" t="s">
        <v>50</v>
      </c>
      <c r="D60" s="76">
        <v>936547.2792859514</v>
      </c>
      <c r="E60" s="76">
        <v>20000</v>
      </c>
      <c r="F60" s="78"/>
      <c r="G60" s="79"/>
      <c r="H60" s="80">
        <v>0.10354000000000001</v>
      </c>
      <c r="I60" s="36"/>
      <c r="J60" s="80">
        <v>0.10354000000000001</v>
      </c>
      <c r="K60" s="36"/>
      <c r="L60" s="82"/>
      <c r="M60" s="80">
        <v>0.10354000000000001</v>
      </c>
      <c r="N60" s="36"/>
      <c r="O60" s="82"/>
      <c r="P60" s="80">
        <v>0.10354000000000001</v>
      </c>
      <c r="Q60" s="36"/>
      <c r="R60" s="82"/>
      <c r="S60" s="80">
        <v>0.10376000000000001</v>
      </c>
      <c r="T60" s="36"/>
      <c r="U60" s="82"/>
      <c r="V60" s="80">
        <v>0.1032</v>
      </c>
      <c r="W60" s="36"/>
      <c r="X60" s="82"/>
      <c r="Y60" s="80">
        <v>0.10437</v>
      </c>
      <c r="Z60" s="36"/>
      <c r="AA60" s="82"/>
      <c r="AB60" s="80">
        <v>0.10324000000000001</v>
      </c>
      <c r="AC60" s="36"/>
      <c r="AD60" s="82"/>
    </row>
    <row r="61" spans="1:30" x14ac:dyDescent="0.25">
      <c r="A61" s="48">
        <f t="shared" si="0"/>
        <v>55</v>
      </c>
      <c r="B61" s="48"/>
      <c r="C61" s="75" t="s">
        <v>51</v>
      </c>
      <c r="D61" s="76">
        <v>2527102.6120563564</v>
      </c>
      <c r="E61" s="76">
        <v>100000</v>
      </c>
      <c r="F61" s="78"/>
      <c r="G61" s="79"/>
      <c r="H61" s="80">
        <v>8.2830000000000029E-2</v>
      </c>
      <c r="I61" s="36"/>
      <c r="J61" s="80">
        <v>8.2830000000000029E-2</v>
      </c>
      <c r="K61" s="36"/>
      <c r="L61" s="82"/>
      <c r="M61" s="80">
        <v>8.2830000000000029E-2</v>
      </c>
      <c r="N61" s="36"/>
      <c r="O61" s="82"/>
      <c r="P61" s="80">
        <v>8.2830000000000029E-2</v>
      </c>
      <c r="Q61" s="36"/>
      <c r="R61" s="82"/>
      <c r="S61" s="80">
        <v>8.3010000000000028E-2</v>
      </c>
      <c r="T61" s="36"/>
      <c r="U61" s="82"/>
      <c r="V61" s="80">
        <v>8.2560000000000022E-2</v>
      </c>
      <c r="W61" s="36"/>
      <c r="X61" s="82"/>
      <c r="Y61" s="80">
        <v>8.3660000000000026E-2</v>
      </c>
      <c r="Z61" s="36"/>
      <c r="AA61" s="82"/>
      <c r="AB61" s="80">
        <v>8.2600000000000021E-2</v>
      </c>
      <c r="AC61" s="36"/>
      <c r="AD61" s="82"/>
    </row>
    <row r="62" spans="1:30" x14ac:dyDescent="0.25">
      <c r="A62" s="48">
        <f t="shared" si="0"/>
        <v>56</v>
      </c>
      <c r="B62" s="48"/>
      <c r="C62" s="75" t="s">
        <v>52</v>
      </c>
      <c r="D62" s="76">
        <v>1239685.5839988254</v>
      </c>
      <c r="E62" s="76">
        <v>600000</v>
      </c>
      <c r="F62" s="78"/>
      <c r="G62" s="79"/>
      <c r="H62" s="80">
        <v>5.5230000000000001E-2</v>
      </c>
      <c r="I62" s="36"/>
      <c r="J62" s="80">
        <v>5.5230000000000001E-2</v>
      </c>
      <c r="K62" s="36"/>
      <c r="L62" s="82"/>
      <c r="M62" s="80">
        <v>5.5230000000000001E-2</v>
      </c>
      <c r="N62" s="36"/>
      <c r="O62" s="82"/>
      <c r="P62" s="80">
        <v>5.5230000000000001E-2</v>
      </c>
      <c r="Q62" s="36"/>
      <c r="R62" s="82"/>
      <c r="S62" s="80">
        <v>5.5350000000000003E-2</v>
      </c>
      <c r="T62" s="36"/>
      <c r="U62" s="82"/>
      <c r="V62" s="80">
        <v>5.5050000000000002E-2</v>
      </c>
      <c r="W62" s="36"/>
      <c r="X62" s="82"/>
      <c r="Y62" s="80">
        <v>5.6059999999999999E-2</v>
      </c>
      <c r="Z62" s="36"/>
      <c r="AA62" s="82"/>
      <c r="AB62" s="80">
        <v>5.5070000000000001E-2</v>
      </c>
      <c r="AC62" s="36"/>
      <c r="AD62" s="82"/>
    </row>
    <row r="63" spans="1:30" x14ac:dyDescent="0.25">
      <c r="A63" s="48">
        <f t="shared" si="0"/>
        <v>57</v>
      </c>
      <c r="B63" s="48"/>
      <c r="C63" s="75" t="s">
        <v>53</v>
      </c>
      <c r="D63" s="76">
        <v>0</v>
      </c>
      <c r="E63" s="77" t="s">
        <v>43</v>
      </c>
      <c r="F63" s="78"/>
      <c r="G63" s="79"/>
      <c r="H63" s="80">
        <v>2.0709999999999999E-2</v>
      </c>
      <c r="I63" s="36"/>
      <c r="J63" s="80">
        <v>2.0709999999999999E-2</v>
      </c>
      <c r="K63" s="36"/>
      <c r="L63" s="82"/>
      <c r="M63" s="80">
        <v>2.0709999999999999E-2</v>
      </c>
      <c r="N63" s="36"/>
      <c r="O63" s="82"/>
      <c r="P63" s="80">
        <v>2.0709999999999999E-2</v>
      </c>
      <c r="Q63" s="36"/>
      <c r="R63" s="82"/>
      <c r="S63" s="80">
        <v>2.0749999999999998E-2</v>
      </c>
      <c r="T63" s="36"/>
      <c r="U63" s="82"/>
      <c r="V63" s="80">
        <v>2.0639999999999999E-2</v>
      </c>
      <c r="W63" s="36"/>
      <c r="X63" s="82"/>
      <c r="Y63" s="80">
        <v>2.154E-2</v>
      </c>
      <c r="Z63" s="36"/>
      <c r="AA63" s="82"/>
      <c r="AB63" s="80">
        <v>2.0660000000000001E-2</v>
      </c>
      <c r="AC63" s="36"/>
      <c r="AD63" s="82"/>
    </row>
    <row r="64" spans="1:30" x14ac:dyDescent="0.25">
      <c r="A64" s="48">
        <f t="shared" si="0"/>
        <v>58</v>
      </c>
      <c r="B64" s="74"/>
      <c r="C64" s="83" t="s">
        <v>108</v>
      </c>
      <c r="D64" s="84"/>
      <c r="E64" s="85"/>
      <c r="F64" s="86"/>
      <c r="G64" s="87"/>
      <c r="H64" s="88"/>
      <c r="I64" s="89">
        <v>9388.2799999999988</v>
      </c>
      <c r="J64" s="88"/>
      <c r="K64" s="89">
        <v>9388.2799999999988</v>
      </c>
      <c r="L64" s="90">
        <v>0</v>
      </c>
      <c r="M64" s="88"/>
      <c r="N64" s="89">
        <v>9388.2799999999988</v>
      </c>
      <c r="O64" s="90">
        <v>0</v>
      </c>
      <c r="P64" s="88"/>
      <c r="Q64" s="89">
        <v>9388.2799999999988</v>
      </c>
      <c r="R64" s="91">
        <v>0</v>
      </c>
      <c r="S64" s="88"/>
      <c r="T64" s="89">
        <v>9405.07</v>
      </c>
      <c r="U64" s="91">
        <v>2E-3</v>
      </c>
      <c r="V64" s="88"/>
      <c r="W64" s="89">
        <v>9362.6</v>
      </c>
      <c r="X64" s="90">
        <v>-2.73532532050583E-3</v>
      </c>
      <c r="Y64" s="88"/>
      <c r="Z64" s="89">
        <v>9445.4</v>
      </c>
      <c r="AA64" s="91">
        <v>6.084181554022761E-3</v>
      </c>
      <c r="AB64" s="88"/>
      <c r="AC64" s="89">
        <v>9366.0499999999993</v>
      </c>
      <c r="AD64" s="90">
        <v>-2.3678458674005853E-3</v>
      </c>
    </row>
    <row r="65" spans="1:30" x14ac:dyDescent="0.25">
      <c r="A65" s="48">
        <f t="shared" si="0"/>
        <v>59</v>
      </c>
      <c r="B65" s="48" t="s">
        <v>57</v>
      </c>
      <c r="C65" s="75" t="s">
        <v>41</v>
      </c>
      <c r="D65" s="76">
        <v>226931.87075753463</v>
      </c>
      <c r="E65" s="76">
        <v>10000</v>
      </c>
      <c r="F65" s="78">
        <v>39178</v>
      </c>
      <c r="G65" s="79">
        <v>1300</v>
      </c>
      <c r="H65" s="80">
        <v>0.76839000000000013</v>
      </c>
      <c r="I65" s="36"/>
      <c r="J65" s="80">
        <v>0.76427</v>
      </c>
      <c r="K65" s="36"/>
      <c r="L65" s="81"/>
      <c r="M65" s="80">
        <v>0.76805000000000012</v>
      </c>
      <c r="N65" s="36"/>
      <c r="O65" s="81"/>
      <c r="P65" s="80">
        <v>0.76839000000000013</v>
      </c>
      <c r="Q65" s="36"/>
      <c r="R65" s="81"/>
      <c r="S65" s="80">
        <v>0.76978000000000013</v>
      </c>
      <c r="T65" s="36"/>
      <c r="U65" s="81"/>
      <c r="V65" s="80">
        <v>0.76755000000000018</v>
      </c>
      <c r="W65" s="36"/>
      <c r="X65" s="81"/>
      <c r="Y65" s="80">
        <v>0.76839000000000013</v>
      </c>
      <c r="Z65" s="36"/>
      <c r="AA65" s="81"/>
      <c r="AB65" s="80">
        <v>0.76706000000000008</v>
      </c>
      <c r="AC65" s="36"/>
      <c r="AD65" s="82"/>
    </row>
    <row r="66" spans="1:30" x14ac:dyDescent="0.25">
      <c r="A66" s="48">
        <f t="shared" si="0"/>
        <v>60</v>
      </c>
      <c r="B66" s="48"/>
      <c r="C66" s="75" t="s">
        <v>42</v>
      </c>
      <c r="D66" s="76">
        <v>425616.39690252516</v>
      </c>
      <c r="E66" s="76">
        <v>20000</v>
      </c>
      <c r="F66" s="92"/>
      <c r="G66" s="93"/>
      <c r="H66" s="80">
        <v>0.74927999999999984</v>
      </c>
      <c r="I66" s="36"/>
      <c r="J66" s="80">
        <v>0.74558999999999986</v>
      </c>
      <c r="K66" s="36"/>
      <c r="L66" s="81"/>
      <c r="M66" s="80">
        <v>0.7489699999999998</v>
      </c>
      <c r="N66" s="36"/>
      <c r="O66" s="81"/>
      <c r="P66" s="80">
        <v>0.74927999999999984</v>
      </c>
      <c r="Q66" s="36"/>
      <c r="R66" s="81"/>
      <c r="S66" s="80">
        <v>0.75063999999999986</v>
      </c>
      <c r="T66" s="36"/>
      <c r="U66" s="81"/>
      <c r="V66" s="80">
        <v>0.74852999999999981</v>
      </c>
      <c r="W66" s="36"/>
      <c r="X66" s="81"/>
      <c r="Y66" s="80">
        <v>0.74927999999999984</v>
      </c>
      <c r="Z66" s="36"/>
      <c r="AA66" s="81"/>
      <c r="AB66" s="80">
        <v>0.74808999999999981</v>
      </c>
      <c r="AC66" s="36"/>
      <c r="AD66" s="82"/>
    </row>
    <row r="67" spans="1:30" x14ac:dyDescent="0.25">
      <c r="A67" s="48">
        <f t="shared" si="0"/>
        <v>61</v>
      </c>
      <c r="B67" s="48"/>
      <c r="C67" s="75" t="s">
        <v>50</v>
      </c>
      <c r="D67" s="76">
        <v>194048.49713530636</v>
      </c>
      <c r="E67" s="76">
        <v>20000</v>
      </c>
      <c r="F67" s="92"/>
      <c r="G67" s="93"/>
      <c r="H67" s="80">
        <v>0.71125000000000005</v>
      </c>
      <c r="I67" s="36"/>
      <c r="J67" s="80">
        <v>0.70840999999999998</v>
      </c>
      <c r="K67" s="36"/>
      <c r="L67" s="81"/>
      <c r="M67" s="80">
        <v>0.71100999999999992</v>
      </c>
      <c r="N67" s="36"/>
      <c r="O67" s="81"/>
      <c r="P67" s="80">
        <v>0.71125000000000005</v>
      </c>
      <c r="Q67" s="36"/>
      <c r="R67" s="81"/>
      <c r="S67" s="80">
        <v>0.71254000000000006</v>
      </c>
      <c r="T67" s="36"/>
      <c r="U67" s="81"/>
      <c r="V67" s="80">
        <v>0.71067000000000002</v>
      </c>
      <c r="W67" s="36"/>
      <c r="X67" s="81"/>
      <c r="Y67" s="80">
        <v>0.71125000000000005</v>
      </c>
      <c r="Z67" s="36"/>
      <c r="AA67" s="81"/>
      <c r="AB67" s="80">
        <v>0.71034000000000008</v>
      </c>
      <c r="AC67" s="36"/>
      <c r="AD67" s="82"/>
    </row>
    <row r="68" spans="1:30" x14ac:dyDescent="0.25">
      <c r="A68" s="48">
        <f t="shared" si="0"/>
        <v>62</v>
      </c>
      <c r="B68" s="48"/>
      <c r="C68" s="75" t="s">
        <v>51</v>
      </c>
      <c r="D68" s="76">
        <v>93667.075204633904</v>
      </c>
      <c r="E68" s="76">
        <v>100000</v>
      </c>
      <c r="F68" s="92"/>
      <c r="G68" s="93"/>
      <c r="H68" s="80">
        <v>0.68620999999999999</v>
      </c>
      <c r="I68" s="36"/>
      <c r="J68" s="80">
        <v>0.68393999999999999</v>
      </c>
      <c r="K68" s="36"/>
      <c r="L68" s="81"/>
      <c r="M68" s="80">
        <v>0.68601999999999996</v>
      </c>
      <c r="N68" s="36"/>
      <c r="O68" s="81"/>
      <c r="P68" s="80">
        <v>0.68620999999999999</v>
      </c>
      <c r="Q68" s="36"/>
      <c r="R68" s="81"/>
      <c r="S68" s="80">
        <v>0.68745000000000001</v>
      </c>
      <c r="T68" s="36"/>
      <c r="U68" s="81"/>
      <c r="V68" s="80">
        <v>0.68574999999999997</v>
      </c>
      <c r="W68" s="36"/>
      <c r="X68" s="81"/>
      <c r="Y68" s="80">
        <v>0.68620999999999999</v>
      </c>
      <c r="Z68" s="36"/>
      <c r="AA68" s="81"/>
      <c r="AB68" s="80">
        <v>0.68547999999999998</v>
      </c>
      <c r="AC68" s="36"/>
      <c r="AD68" s="82"/>
    </row>
    <row r="69" spans="1:30" x14ac:dyDescent="0.25">
      <c r="A69" s="48">
        <f t="shared" si="0"/>
        <v>63</v>
      </c>
      <c r="B69" s="48"/>
      <c r="C69" s="75" t="s">
        <v>52</v>
      </c>
      <c r="D69" s="76">
        <v>0</v>
      </c>
      <c r="E69" s="76">
        <v>600000</v>
      </c>
      <c r="F69" s="92"/>
      <c r="G69" s="93"/>
      <c r="H69" s="80">
        <v>0.65288000000000002</v>
      </c>
      <c r="I69" s="36"/>
      <c r="J69" s="80">
        <v>0.65137</v>
      </c>
      <c r="K69" s="36"/>
      <c r="L69" s="81"/>
      <c r="M69" s="80">
        <v>0.65275000000000005</v>
      </c>
      <c r="N69" s="36"/>
      <c r="O69" s="81"/>
      <c r="P69" s="80">
        <v>0.65288000000000002</v>
      </c>
      <c r="Q69" s="36"/>
      <c r="R69" s="81"/>
      <c r="S69" s="80">
        <v>0.65405999999999997</v>
      </c>
      <c r="T69" s="36"/>
      <c r="U69" s="81"/>
      <c r="V69" s="80">
        <v>0.65256999999999998</v>
      </c>
      <c r="W69" s="36"/>
      <c r="X69" s="81"/>
      <c r="Y69" s="80">
        <v>0.65288000000000002</v>
      </c>
      <c r="Z69" s="36"/>
      <c r="AA69" s="81"/>
      <c r="AB69" s="80">
        <v>0.65239000000000003</v>
      </c>
      <c r="AC69" s="36"/>
      <c r="AD69" s="82"/>
    </row>
    <row r="70" spans="1:30" x14ac:dyDescent="0.25">
      <c r="A70" s="48">
        <f t="shared" si="0"/>
        <v>64</v>
      </c>
      <c r="B70" s="48"/>
      <c r="C70" s="75" t="s">
        <v>53</v>
      </c>
      <c r="D70" s="76">
        <v>0</v>
      </c>
      <c r="E70" s="77" t="s">
        <v>43</v>
      </c>
      <c r="F70" s="92"/>
      <c r="G70" s="93"/>
      <c r="H70" s="80">
        <v>0.61117999999999995</v>
      </c>
      <c r="I70" s="36"/>
      <c r="J70" s="80">
        <v>0.61061999999999983</v>
      </c>
      <c r="K70" s="36"/>
      <c r="L70" s="81"/>
      <c r="M70" s="80">
        <v>0.61113999999999991</v>
      </c>
      <c r="N70" s="36"/>
      <c r="O70" s="81"/>
      <c r="P70" s="80">
        <v>0.61117999999999995</v>
      </c>
      <c r="Q70" s="36"/>
      <c r="R70" s="81"/>
      <c r="S70" s="80">
        <v>0.61229</v>
      </c>
      <c r="T70" s="36"/>
      <c r="U70" s="81"/>
      <c r="V70" s="80">
        <v>0.61105999999999994</v>
      </c>
      <c r="W70" s="36"/>
      <c r="X70" s="81"/>
      <c r="Y70" s="80">
        <v>0.61117999999999995</v>
      </c>
      <c r="Z70" s="36"/>
      <c r="AA70" s="81"/>
      <c r="AB70" s="80">
        <v>0.61099999999999999</v>
      </c>
      <c r="AC70" s="36"/>
      <c r="AD70" s="82"/>
    </row>
    <row r="71" spans="1:30" x14ac:dyDescent="0.25">
      <c r="A71" s="48">
        <f t="shared" si="0"/>
        <v>65</v>
      </c>
      <c r="B71" s="74"/>
      <c r="C71" s="83" t="s">
        <v>108</v>
      </c>
      <c r="D71" s="84"/>
      <c r="E71" s="85"/>
      <c r="F71" s="86"/>
      <c r="G71" s="87"/>
      <c r="H71" s="88"/>
      <c r="I71" s="89">
        <v>30497.35</v>
      </c>
      <c r="J71" s="88"/>
      <c r="K71" s="89">
        <v>30356.29</v>
      </c>
      <c r="L71" s="91">
        <v>-5.0000000000000001E-3</v>
      </c>
      <c r="M71" s="88"/>
      <c r="N71" s="89">
        <v>30485.55</v>
      </c>
      <c r="O71" s="91">
        <v>0</v>
      </c>
      <c r="P71" s="88"/>
      <c r="Q71" s="89">
        <v>30497.35</v>
      </c>
      <c r="R71" s="91">
        <v>0</v>
      </c>
      <c r="S71" s="88"/>
      <c r="T71" s="89">
        <v>30550.29</v>
      </c>
      <c r="U71" s="91">
        <v>2E-3</v>
      </c>
      <c r="V71" s="88"/>
      <c r="W71" s="89">
        <v>30468.63</v>
      </c>
      <c r="X71" s="91">
        <v>-9.417211659372872E-4</v>
      </c>
      <c r="Y71" s="88"/>
      <c r="Z71" s="89">
        <v>30497.35</v>
      </c>
      <c r="AA71" s="91">
        <v>0</v>
      </c>
      <c r="AB71" s="88"/>
      <c r="AC71" s="89">
        <v>30451.9</v>
      </c>
      <c r="AD71" s="90">
        <v>-1.490293418936304E-3</v>
      </c>
    </row>
    <row r="72" spans="1:30" x14ac:dyDescent="0.25">
      <c r="A72" s="48">
        <f t="shared" si="0"/>
        <v>66</v>
      </c>
      <c r="B72" s="48" t="s">
        <v>58</v>
      </c>
      <c r="C72" s="75" t="s">
        <v>41</v>
      </c>
      <c r="D72" s="76">
        <v>128853.19376431129</v>
      </c>
      <c r="E72" s="76">
        <v>10000</v>
      </c>
      <c r="F72" s="78">
        <v>18328</v>
      </c>
      <c r="G72" s="79">
        <v>1300</v>
      </c>
      <c r="H72" s="80">
        <v>0.75104999999999988</v>
      </c>
      <c r="I72" s="36"/>
      <c r="J72" s="80">
        <v>0.75104999999999988</v>
      </c>
      <c r="K72" s="36"/>
      <c r="L72" s="81"/>
      <c r="M72" s="80">
        <v>0.75085999999999986</v>
      </c>
      <c r="N72" s="36"/>
      <c r="O72" s="81"/>
      <c r="P72" s="80">
        <v>0.75104999999999988</v>
      </c>
      <c r="Q72" s="36"/>
      <c r="R72" s="81"/>
      <c r="S72" s="80">
        <v>0.75247999999999993</v>
      </c>
      <c r="T72" s="36"/>
      <c r="U72" s="81"/>
      <c r="V72" s="80">
        <v>0.75007999999999997</v>
      </c>
      <c r="W72" s="36"/>
      <c r="X72" s="81"/>
      <c r="Y72" s="80">
        <v>0.75187999999999988</v>
      </c>
      <c r="Z72" s="36"/>
      <c r="AA72" s="81"/>
      <c r="AB72" s="80">
        <v>0.75044999999999984</v>
      </c>
      <c r="AC72" s="36"/>
      <c r="AD72" s="82"/>
    </row>
    <row r="73" spans="1:30" x14ac:dyDescent="0.25">
      <c r="A73" s="48">
        <f t="shared" ref="A73:A105" si="1">A72+1</f>
        <v>67</v>
      </c>
      <c r="B73" s="48"/>
      <c r="C73" s="75" t="s">
        <v>42</v>
      </c>
      <c r="D73" s="76">
        <v>91078.806235688724</v>
      </c>
      <c r="E73" s="76">
        <v>20000</v>
      </c>
      <c r="F73" s="78"/>
      <c r="G73" s="79"/>
      <c r="H73" s="80">
        <v>0.73375999999999997</v>
      </c>
      <c r="I73" s="36"/>
      <c r="J73" s="80">
        <v>0.73375999999999997</v>
      </c>
      <c r="K73" s="36"/>
      <c r="L73" s="81"/>
      <c r="M73" s="80">
        <v>0.73358999999999996</v>
      </c>
      <c r="N73" s="36"/>
      <c r="O73" s="81"/>
      <c r="P73" s="80">
        <v>0.73375999999999997</v>
      </c>
      <c r="Q73" s="36"/>
      <c r="R73" s="81"/>
      <c r="S73" s="80">
        <v>0.73514999999999997</v>
      </c>
      <c r="T73" s="36"/>
      <c r="U73" s="81"/>
      <c r="V73" s="80">
        <v>0.73288999999999993</v>
      </c>
      <c r="W73" s="36"/>
      <c r="X73" s="81"/>
      <c r="Y73" s="80">
        <v>0.73458999999999997</v>
      </c>
      <c r="Z73" s="36"/>
      <c r="AA73" s="81"/>
      <c r="AB73" s="80">
        <v>0.73321999999999998</v>
      </c>
      <c r="AC73" s="36"/>
      <c r="AD73" s="82"/>
    </row>
    <row r="74" spans="1:30" x14ac:dyDescent="0.25">
      <c r="A74" s="48">
        <f t="shared" si="1"/>
        <v>68</v>
      </c>
      <c r="B74" s="48"/>
      <c r="C74" s="75" t="s">
        <v>50</v>
      </c>
      <c r="D74" s="76">
        <v>0</v>
      </c>
      <c r="E74" s="76">
        <v>20000</v>
      </c>
      <c r="F74" s="78"/>
      <c r="G74" s="79"/>
      <c r="H74" s="80">
        <v>0.69936000000000009</v>
      </c>
      <c r="I74" s="36"/>
      <c r="J74" s="80">
        <v>0.69936000000000009</v>
      </c>
      <c r="K74" s="36"/>
      <c r="L74" s="81"/>
      <c r="M74" s="80">
        <v>0.69922000000000006</v>
      </c>
      <c r="N74" s="36"/>
      <c r="O74" s="81"/>
      <c r="P74" s="80">
        <v>0.69936000000000009</v>
      </c>
      <c r="Q74" s="36"/>
      <c r="R74" s="81"/>
      <c r="S74" s="80">
        <v>0.70069000000000015</v>
      </c>
      <c r="T74" s="36"/>
      <c r="U74" s="81"/>
      <c r="V74" s="80">
        <v>0.6987000000000001</v>
      </c>
      <c r="W74" s="36"/>
      <c r="X74" s="81"/>
      <c r="Y74" s="80">
        <v>0.70019000000000009</v>
      </c>
      <c r="Z74" s="36"/>
      <c r="AA74" s="81"/>
      <c r="AB74" s="80">
        <v>0.69894000000000012</v>
      </c>
      <c r="AC74" s="36"/>
      <c r="AD74" s="82"/>
    </row>
    <row r="75" spans="1:30" x14ac:dyDescent="0.25">
      <c r="A75" s="48">
        <f t="shared" si="1"/>
        <v>69</v>
      </c>
      <c r="B75" s="48"/>
      <c r="C75" s="75" t="s">
        <v>51</v>
      </c>
      <c r="D75" s="76">
        <v>0</v>
      </c>
      <c r="E75" s="76">
        <v>100000</v>
      </c>
      <c r="F75" s="78"/>
      <c r="G75" s="79"/>
      <c r="H75" s="80">
        <v>0.6767099999999997</v>
      </c>
      <c r="I75" s="36"/>
      <c r="J75" s="80">
        <v>0.6767099999999997</v>
      </c>
      <c r="K75" s="36"/>
      <c r="L75" s="81"/>
      <c r="M75" s="80">
        <v>0.67660999999999971</v>
      </c>
      <c r="N75" s="36"/>
      <c r="O75" s="81"/>
      <c r="P75" s="80">
        <v>0.6767099999999997</v>
      </c>
      <c r="Q75" s="36"/>
      <c r="R75" s="81"/>
      <c r="S75" s="80">
        <v>0.67799999999999971</v>
      </c>
      <c r="T75" s="36"/>
      <c r="U75" s="81"/>
      <c r="V75" s="80">
        <v>0.67617999999999967</v>
      </c>
      <c r="W75" s="36"/>
      <c r="X75" s="81"/>
      <c r="Y75" s="80">
        <v>0.6775399999999997</v>
      </c>
      <c r="Z75" s="36"/>
      <c r="AA75" s="81"/>
      <c r="AB75" s="80">
        <v>0.67637999999999976</v>
      </c>
      <c r="AC75" s="36"/>
      <c r="AD75" s="82"/>
    </row>
    <row r="76" spans="1:30" x14ac:dyDescent="0.25">
      <c r="A76" s="48">
        <f t="shared" si="1"/>
        <v>70</v>
      </c>
      <c r="B76" s="48"/>
      <c r="C76" s="75" t="s">
        <v>52</v>
      </c>
      <c r="D76" s="76">
        <v>0</v>
      </c>
      <c r="E76" s="76">
        <v>600000</v>
      </c>
      <c r="F76" s="78"/>
      <c r="G76" s="79"/>
      <c r="H76" s="80">
        <v>0.64652000000000009</v>
      </c>
      <c r="I76" s="36"/>
      <c r="J76" s="80">
        <v>0.64652000000000009</v>
      </c>
      <c r="K76" s="36"/>
      <c r="L76" s="81"/>
      <c r="M76" s="80">
        <v>0.64644000000000024</v>
      </c>
      <c r="N76" s="36"/>
      <c r="O76" s="81"/>
      <c r="P76" s="80">
        <v>0.64652000000000009</v>
      </c>
      <c r="Q76" s="36"/>
      <c r="R76" s="81"/>
      <c r="S76" s="80">
        <v>0.64775000000000005</v>
      </c>
      <c r="T76" s="36"/>
      <c r="U76" s="81"/>
      <c r="V76" s="80">
        <v>0.64616000000000007</v>
      </c>
      <c r="W76" s="36"/>
      <c r="X76" s="81"/>
      <c r="Y76" s="80">
        <v>0.64735000000000009</v>
      </c>
      <c r="Z76" s="36"/>
      <c r="AA76" s="81"/>
      <c r="AB76" s="80">
        <v>0.6463000000000001</v>
      </c>
      <c r="AC76" s="36"/>
      <c r="AD76" s="82"/>
    </row>
    <row r="77" spans="1:30" x14ac:dyDescent="0.25">
      <c r="A77" s="48">
        <f t="shared" si="1"/>
        <v>71</v>
      </c>
      <c r="B77" s="48"/>
      <c r="C77" s="75" t="s">
        <v>53</v>
      </c>
      <c r="D77" s="76">
        <v>0</v>
      </c>
      <c r="E77" s="77" t="s">
        <v>43</v>
      </c>
      <c r="F77" s="78"/>
      <c r="G77" s="79"/>
      <c r="H77" s="80">
        <v>0.60878999999999994</v>
      </c>
      <c r="I77" s="36"/>
      <c r="J77" s="80">
        <v>0.60878999999999994</v>
      </c>
      <c r="K77" s="36"/>
      <c r="L77" s="81"/>
      <c r="M77" s="80">
        <v>0.60875999999999986</v>
      </c>
      <c r="N77" s="36"/>
      <c r="O77" s="81"/>
      <c r="P77" s="80">
        <v>0.60878999999999994</v>
      </c>
      <c r="Q77" s="36"/>
      <c r="R77" s="81"/>
      <c r="S77" s="80">
        <v>0.60994999999999999</v>
      </c>
      <c r="T77" s="36"/>
      <c r="U77" s="81"/>
      <c r="V77" s="80">
        <v>0.60865999999999987</v>
      </c>
      <c r="W77" s="36"/>
      <c r="X77" s="81"/>
      <c r="Y77" s="80">
        <v>0.60961999999999994</v>
      </c>
      <c r="Z77" s="36"/>
      <c r="AA77" s="81"/>
      <c r="AB77" s="80">
        <v>0.60869999999999991</v>
      </c>
      <c r="AC77" s="36"/>
      <c r="AD77" s="82"/>
    </row>
    <row r="78" spans="1:30" x14ac:dyDescent="0.25">
      <c r="A78" s="48">
        <f t="shared" si="1"/>
        <v>72</v>
      </c>
      <c r="B78" s="74"/>
      <c r="C78" s="83" t="s">
        <v>108</v>
      </c>
      <c r="D78" s="84"/>
      <c r="E78" s="85"/>
      <c r="F78" s="86"/>
      <c r="G78" s="87"/>
      <c r="H78" s="88"/>
      <c r="I78" s="89">
        <v>14921.25</v>
      </c>
      <c r="J78" s="88"/>
      <c r="K78" s="89">
        <v>14921.25</v>
      </c>
      <c r="L78" s="91">
        <v>0</v>
      </c>
      <c r="M78" s="88"/>
      <c r="N78" s="89">
        <v>14917.94</v>
      </c>
      <c r="O78" s="91">
        <v>0</v>
      </c>
      <c r="P78" s="88"/>
      <c r="Q78" s="89">
        <v>14921.25</v>
      </c>
      <c r="R78" s="91">
        <v>0</v>
      </c>
      <c r="S78" s="88"/>
      <c r="T78" s="89">
        <v>14947.13</v>
      </c>
      <c r="U78" s="91">
        <v>2E-3</v>
      </c>
      <c r="V78" s="88"/>
      <c r="W78" s="89">
        <v>14904.31</v>
      </c>
      <c r="X78" s="91">
        <v>-1.1352936248639027E-3</v>
      </c>
      <c r="Y78" s="88"/>
      <c r="Z78" s="89">
        <v>14936.47</v>
      </c>
      <c r="AA78" s="91">
        <v>1.0200217810169621E-3</v>
      </c>
      <c r="AB78" s="88"/>
      <c r="AC78" s="89">
        <v>14910.76</v>
      </c>
      <c r="AD78" s="90">
        <v>-7.0302421043811887E-4</v>
      </c>
    </row>
    <row r="79" spans="1:30" x14ac:dyDescent="0.25">
      <c r="A79" s="48">
        <f t="shared" si="1"/>
        <v>73</v>
      </c>
      <c r="B79" s="48" t="s">
        <v>113</v>
      </c>
      <c r="C79" s="75" t="s">
        <v>41</v>
      </c>
      <c r="D79" s="76">
        <v>0</v>
      </c>
      <c r="E79" s="76">
        <v>10000</v>
      </c>
      <c r="F79" s="78">
        <v>0</v>
      </c>
      <c r="G79" s="79">
        <v>1550</v>
      </c>
      <c r="H79" s="80">
        <v>0.14294999999999999</v>
      </c>
      <c r="I79" s="36"/>
      <c r="J79" s="80">
        <v>0.14294999999999999</v>
      </c>
      <c r="K79" s="36"/>
      <c r="L79" s="81"/>
      <c r="M79" s="80">
        <v>0.14294999999999999</v>
      </c>
      <c r="N79" s="36"/>
      <c r="O79" s="81"/>
      <c r="P79" s="80">
        <v>0.14294999999999999</v>
      </c>
      <c r="Q79" s="36"/>
      <c r="R79" s="81"/>
      <c r="S79" s="80">
        <v>0.14294999999999999</v>
      </c>
      <c r="T79" s="36"/>
      <c r="U79" s="81"/>
      <c r="V79" s="80">
        <v>0.14057999999999998</v>
      </c>
      <c r="W79" s="36"/>
      <c r="X79" s="81"/>
      <c r="Y79" s="80">
        <v>0.14377999999999999</v>
      </c>
      <c r="Z79" s="36"/>
      <c r="AA79" s="81"/>
      <c r="AB79" s="80">
        <v>0.14294999999999999</v>
      </c>
      <c r="AC79" s="36"/>
      <c r="AD79" s="82"/>
    </row>
    <row r="80" spans="1:30" x14ac:dyDescent="0.25">
      <c r="A80" s="48">
        <f t="shared" si="1"/>
        <v>74</v>
      </c>
      <c r="B80" s="48"/>
      <c r="C80" s="75" t="s">
        <v>42</v>
      </c>
      <c r="D80" s="76">
        <v>0</v>
      </c>
      <c r="E80" s="76">
        <v>20000</v>
      </c>
      <c r="F80" s="78"/>
      <c r="G80" s="79"/>
      <c r="H80" s="80">
        <v>0.12797</v>
      </c>
      <c r="I80" s="36"/>
      <c r="J80" s="80">
        <v>0.12797</v>
      </c>
      <c r="K80" s="36"/>
      <c r="L80" s="81"/>
      <c r="M80" s="80">
        <v>0.12797</v>
      </c>
      <c r="N80" s="36"/>
      <c r="O80" s="81"/>
      <c r="P80" s="80">
        <v>0.12797</v>
      </c>
      <c r="Q80" s="36"/>
      <c r="R80" s="81"/>
      <c r="S80" s="80">
        <v>0.12797</v>
      </c>
      <c r="T80" s="36"/>
      <c r="U80" s="81"/>
      <c r="V80" s="80">
        <v>0.12584999999999999</v>
      </c>
      <c r="W80" s="36"/>
      <c r="X80" s="81"/>
      <c r="Y80" s="80">
        <v>0.1288</v>
      </c>
      <c r="Z80" s="36"/>
      <c r="AA80" s="81"/>
      <c r="AB80" s="80">
        <v>0.12797</v>
      </c>
      <c r="AC80" s="36"/>
      <c r="AD80" s="82"/>
    </row>
    <row r="81" spans="1:30" x14ac:dyDescent="0.25">
      <c r="A81" s="48">
        <f t="shared" si="1"/>
        <v>75</v>
      </c>
      <c r="B81" s="48"/>
      <c r="C81" s="75" t="s">
        <v>50</v>
      </c>
      <c r="D81" s="76">
        <v>0</v>
      </c>
      <c r="E81" s="76">
        <v>20000</v>
      </c>
      <c r="F81" s="78"/>
      <c r="G81" s="79"/>
      <c r="H81" s="80">
        <v>9.8129999999999995E-2</v>
      </c>
      <c r="I81" s="36"/>
      <c r="J81" s="80">
        <v>9.8129999999999995E-2</v>
      </c>
      <c r="K81" s="36"/>
      <c r="L81" s="81"/>
      <c r="M81" s="80">
        <v>9.8129999999999995E-2</v>
      </c>
      <c r="N81" s="36"/>
      <c r="O81" s="81"/>
      <c r="P81" s="80">
        <v>9.8129999999999995E-2</v>
      </c>
      <c r="Q81" s="36"/>
      <c r="R81" s="81"/>
      <c r="S81" s="80">
        <v>9.8129999999999995E-2</v>
      </c>
      <c r="T81" s="36"/>
      <c r="U81" s="81"/>
      <c r="V81" s="80">
        <v>9.6509999999999999E-2</v>
      </c>
      <c r="W81" s="36"/>
      <c r="X81" s="81"/>
      <c r="Y81" s="80">
        <v>9.8959999999999992E-2</v>
      </c>
      <c r="Z81" s="36"/>
      <c r="AA81" s="81"/>
      <c r="AB81" s="80">
        <v>9.8129999999999995E-2</v>
      </c>
      <c r="AC81" s="36"/>
      <c r="AD81" s="82"/>
    </row>
    <row r="82" spans="1:30" x14ac:dyDescent="0.25">
      <c r="A82" s="48">
        <f t="shared" si="1"/>
        <v>76</v>
      </c>
      <c r="B82" s="48"/>
      <c r="C82" s="75" t="s">
        <v>51</v>
      </c>
      <c r="D82" s="76">
        <v>0</v>
      </c>
      <c r="E82" s="76">
        <v>100000</v>
      </c>
      <c r="F82" s="78"/>
      <c r="G82" s="79"/>
      <c r="H82" s="80">
        <v>7.8509999999999996E-2</v>
      </c>
      <c r="I82" s="36"/>
      <c r="J82" s="80">
        <v>7.8509999999999996E-2</v>
      </c>
      <c r="K82" s="36"/>
      <c r="L82" s="81"/>
      <c r="M82" s="80">
        <v>7.8509999999999996E-2</v>
      </c>
      <c r="N82" s="36"/>
      <c r="O82" s="81"/>
      <c r="P82" s="80">
        <v>7.8509999999999996E-2</v>
      </c>
      <c r="Q82" s="36"/>
      <c r="R82" s="81"/>
      <c r="S82" s="80">
        <v>7.8509999999999996E-2</v>
      </c>
      <c r="T82" s="36"/>
      <c r="U82" s="81"/>
      <c r="V82" s="80">
        <v>7.7210000000000001E-2</v>
      </c>
      <c r="W82" s="36"/>
      <c r="X82" s="81"/>
      <c r="Y82" s="80">
        <v>7.9339999999999994E-2</v>
      </c>
      <c r="Z82" s="36"/>
      <c r="AA82" s="81"/>
      <c r="AB82" s="80">
        <v>7.8509999999999996E-2</v>
      </c>
      <c r="AC82" s="36"/>
      <c r="AD82" s="82"/>
    </row>
    <row r="83" spans="1:30" x14ac:dyDescent="0.25">
      <c r="A83" s="48">
        <f t="shared" si="1"/>
        <v>77</v>
      </c>
      <c r="B83" s="48"/>
      <c r="C83" s="75" t="s">
        <v>52</v>
      </c>
      <c r="D83" s="76">
        <v>0</v>
      </c>
      <c r="E83" s="76">
        <v>600000</v>
      </c>
      <c r="F83" s="78"/>
      <c r="G83" s="79"/>
      <c r="H83" s="80">
        <v>5.2350000000000001E-2</v>
      </c>
      <c r="I83" s="36"/>
      <c r="J83" s="80">
        <v>5.2350000000000001E-2</v>
      </c>
      <c r="K83" s="36"/>
      <c r="L83" s="81"/>
      <c r="M83" s="80">
        <v>5.2350000000000001E-2</v>
      </c>
      <c r="N83" s="36"/>
      <c r="O83" s="81"/>
      <c r="P83" s="80">
        <v>5.2350000000000001E-2</v>
      </c>
      <c r="Q83" s="36"/>
      <c r="R83" s="81"/>
      <c r="S83" s="80">
        <v>5.2350000000000001E-2</v>
      </c>
      <c r="T83" s="36"/>
      <c r="U83" s="81"/>
      <c r="V83" s="80">
        <v>5.1480000000000005E-2</v>
      </c>
      <c r="W83" s="36"/>
      <c r="X83" s="81"/>
      <c r="Y83" s="80">
        <v>5.3179999999999998E-2</v>
      </c>
      <c r="Z83" s="36"/>
      <c r="AA83" s="81"/>
      <c r="AB83" s="80">
        <v>5.2350000000000001E-2</v>
      </c>
      <c r="AC83" s="36"/>
      <c r="AD83" s="82"/>
    </row>
    <row r="84" spans="1:30" x14ac:dyDescent="0.25">
      <c r="A84" s="48">
        <f t="shared" si="1"/>
        <v>78</v>
      </c>
      <c r="B84" s="48"/>
      <c r="C84" s="75" t="s">
        <v>53</v>
      </c>
      <c r="D84" s="76">
        <v>0</v>
      </c>
      <c r="E84" s="77" t="s">
        <v>43</v>
      </c>
      <c r="F84" s="78"/>
      <c r="G84" s="79"/>
      <c r="H84" s="80">
        <v>1.9609999999999999E-2</v>
      </c>
      <c r="I84" s="36"/>
      <c r="J84" s="80">
        <v>1.9609999999999999E-2</v>
      </c>
      <c r="K84" s="36"/>
      <c r="L84" s="81"/>
      <c r="M84" s="80">
        <v>1.9609999999999999E-2</v>
      </c>
      <c r="N84" s="36"/>
      <c r="O84" s="81"/>
      <c r="P84" s="80">
        <v>1.9609999999999999E-2</v>
      </c>
      <c r="Q84" s="36"/>
      <c r="R84" s="81"/>
      <c r="S84" s="80">
        <v>1.9609999999999999E-2</v>
      </c>
      <c r="T84" s="36"/>
      <c r="U84" s="81"/>
      <c r="V84" s="80">
        <v>1.9279999999999999E-2</v>
      </c>
      <c r="W84" s="36"/>
      <c r="X84" s="81"/>
      <c r="Y84" s="94">
        <v>2.044E-2</v>
      </c>
      <c r="Z84" s="36"/>
      <c r="AA84" s="81"/>
      <c r="AB84" s="94">
        <v>1.9609999999999999E-2</v>
      </c>
      <c r="AC84" s="36"/>
      <c r="AD84" s="82"/>
    </row>
    <row r="85" spans="1:30" x14ac:dyDescent="0.25">
      <c r="A85" s="48">
        <f t="shared" si="1"/>
        <v>79</v>
      </c>
      <c r="B85" s="74"/>
      <c r="C85" s="83" t="s">
        <v>108</v>
      </c>
      <c r="D85" s="84"/>
      <c r="E85" s="85"/>
      <c r="F85" s="86"/>
      <c r="G85" s="87"/>
      <c r="H85" s="88"/>
      <c r="I85" s="89">
        <v>1550</v>
      </c>
      <c r="J85" s="89"/>
      <c r="K85" s="89">
        <v>1550</v>
      </c>
      <c r="L85" s="95">
        <v>0</v>
      </c>
      <c r="M85" s="89"/>
      <c r="N85" s="89">
        <v>1550</v>
      </c>
      <c r="O85" s="95">
        <v>0</v>
      </c>
      <c r="P85" s="95"/>
      <c r="Q85" s="89">
        <v>1550</v>
      </c>
      <c r="R85" s="91">
        <v>0</v>
      </c>
      <c r="S85" s="95"/>
      <c r="T85" s="89">
        <v>1550</v>
      </c>
      <c r="U85" s="91">
        <v>0</v>
      </c>
      <c r="V85" s="89"/>
      <c r="W85" s="89">
        <v>1550</v>
      </c>
      <c r="X85" s="96">
        <v>0</v>
      </c>
      <c r="Y85" s="97"/>
      <c r="Z85" s="89">
        <v>1550</v>
      </c>
      <c r="AA85" s="91">
        <v>0</v>
      </c>
      <c r="AB85" s="97"/>
      <c r="AC85" s="89">
        <v>1550</v>
      </c>
      <c r="AD85" s="90">
        <v>0</v>
      </c>
    </row>
    <row r="86" spans="1:30" x14ac:dyDescent="0.25">
      <c r="A86" s="48">
        <f t="shared" si="1"/>
        <v>80</v>
      </c>
      <c r="B86" s="48" t="s">
        <v>114</v>
      </c>
      <c r="C86" s="75" t="s">
        <v>41</v>
      </c>
      <c r="D86" s="76">
        <v>830412.691773167</v>
      </c>
      <c r="E86" s="76">
        <v>10000</v>
      </c>
      <c r="F86" s="78">
        <v>0</v>
      </c>
      <c r="G86" s="79">
        <v>1550</v>
      </c>
      <c r="H86" s="80">
        <v>0.14371999999999999</v>
      </c>
      <c r="I86" s="36"/>
      <c r="J86" s="80">
        <v>0.14371999999999999</v>
      </c>
      <c r="K86" s="36"/>
      <c r="L86" s="81"/>
      <c r="M86" s="80">
        <v>0.14371999999999999</v>
      </c>
      <c r="N86" s="36"/>
      <c r="O86" s="81"/>
      <c r="P86" s="80">
        <v>0.14371999999999999</v>
      </c>
      <c r="Q86" s="36"/>
      <c r="R86" s="81"/>
      <c r="S86" s="80">
        <v>0.14402999999999999</v>
      </c>
      <c r="T86" s="36"/>
      <c r="U86" s="81"/>
      <c r="V86" s="80">
        <v>0.14324999999999999</v>
      </c>
      <c r="W86" s="36"/>
      <c r="X86" s="81"/>
      <c r="Y86" s="80">
        <v>0.14454999999999998</v>
      </c>
      <c r="Z86" s="36"/>
      <c r="AA86" s="81"/>
      <c r="AB86" s="80">
        <v>0.14335999999999999</v>
      </c>
      <c r="AC86" s="36"/>
      <c r="AD86" s="82"/>
    </row>
    <row r="87" spans="1:30" x14ac:dyDescent="0.25">
      <c r="A87" s="48">
        <f t="shared" si="1"/>
        <v>81</v>
      </c>
      <c r="B87" s="48"/>
      <c r="C87" s="75" t="s">
        <v>42</v>
      </c>
      <c r="D87" s="76">
        <v>1522701.1145343112</v>
      </c>
      <c r="E87" s="76">
        <v>20000</v>
      </c>
      <c r="F87" s="78"/>
      <c r="G87" s="79"/>
      <c r="H87" s="80">
        <v>0.12864999999999999</v>
      </c>
      <c r="I87" s="36"/>
      <c r="J87" s="80">
        <v>0.12864999999999999</v>
      </c>
      <c r="K87" s="36"/>
      <c r="L87" s="81"/>
      <c r="M87" s="80">
        <v>0.12864999999999999</v>
      </c>
      <c r="N87" s="36"/>
      <c r="O87" s="81"/>
      <c r="P87" s="80">
        <v>0.12864999999999999</v>
      </c>
      <c r="Q87" s="36"/>
      <c r="R87" s="81"/>
      <c r="S87" s="80">
        <v>0.12892999999999999</v>
      </c>
      <c r="T87" s="36"/>
      <c r="U87" s="81"/>
      <c r="V87" s="80">
        <v>0.12822999999999998</v>
      </c>
      <c r="W87" s="36"/>
      <c r="X87" s="81"/>
      <c r="Y87" s="80">
        <v>0.12947999999999998</v>
      </c>
      <c r="Z87" s="36"/>
      <c r="AA87" s="81"/>
      <c r="AB87" s="80">
        <v>0.12832999999999997</v>
      </c>
      <c r="AC87" s="36"/>
      <c r="AD87" s="82"/>
    </row>
    <row r="88" spans="1:30" x14ac:dyDescent="0.25">
      <c r="A88" s="48">
        <f t="shared" si="1"/>
        <v>82</v>
      </c>
      <c r="B88" s="48"/>
      <c r="C88" s="75" t="s">
        <v>50</v>
      </c>
      <c r="D88" s="76">
        <v>1166628.4258088893</v>
      </c>
      <c r="E88" s="76">
        <v>20000</v>
      </c>
      <c r="F88" s="78"/>
      <c r="G88" s="79"/>
      <c r="H88" s="80">
        <v>9.8649999999999988E-2</v>
      </c>
      <c r="I88" s="36"/>
      <c r="J88" s="80">
        <v>9.8649999999999988E-2</v>
      </c>
      <c r="K88" s="36"/>
      <c r="L88" s="81"/>
      <c r="M88" s="80">
        <v>9.8649999999999988E-2</v>
      </c>
      <c r="N88" s="36"/>
      <c r="O88" s="81"/>
      <c r="P88" s="80">
        <v>9.8649999999999988E-2</v>
      </c>
      <c r="Q88" s="36"/>
      <c r="R88" s="81"/>
      <c r="S88" s="80">
        <v>9.885999999999999E-2</v>
      </c>
      <c r="T88" s="36"/>
      <c r="U88" s="81"/>
      <c r="V88" s="80">
        <v>9.8319999999999991E-2</v>
      </c>
      <c r="W88" s="36"/>
      <c r="X88" s="81"/>
      <c r="Y88" s="80">
        <v>9.9479999999999985E-2</v>
      </c>
      <c r="Z88" s="36"/>
      <c r="AA88" s="81"/>
      <c r="AB88" s="80">
        <v>9.8409999999999984E-2</v>
      </c>
      <c r="AC88" s="36"/>
      <c r="AD88" s="82"/>
    </row>
    <row r="89" spans="1:30" x14ac:dyDescent="0.25">
      <c r="A89" s="48">
        <f t="shared" si="1"/>
        <v>83</v>
      </c>
      <c r="B89" s="48"/>
      <c r="C89" s="75" t="s">
        <v>51</v>
      </c>
      <c r="D89" s="76">
        <v>2984748.9545244905</v>
      </c>
      <c r="E89" s="76">
        <v>100000</v>
      </c>
      <c r="F89" s="78"/>
      <c r="G89" s="79"/>
      <c r="H89" s="80">
        <v>7.8939999999999996E-2</v>
      </c>
      <c r="I89" s="36"/>
      <c r="J89" s="80">
        <v>7.8939999999999996E-2</v>
      </c>
      <c r="K89" s="36"/>
      <c r="L89" s="81"/>
      <c r="M89" s="80">
        <v>7.8939999999999996E-2</v>
      </c>
      <c r="N89" s="36"/>
      <c r="O89" s="81"/>
      <c r="P89" s="80">
        <v>7.8939999999999996E-2</v>
      </c>
      <c r="Q89" s="36"/>
      <c r="R89" s="81"/>
      <c r="S89" s="80">
        <v>7.911E-2</v>
      </c>
      <c r="T89" s="36"/>
      <c r="U89" s="81"/>
      <c r="V89" s="80">
        <v>7.8679999999999986E-2</v>
      </c>
      <c r="W89" s="36"/>
      <c r="X89" s="81"/>
      <c r="Y89" s="80">
        <v>7.9769999999999994E-2</v>
      </c>
      <c r="Z89" s="36"/>
      <c r="AA89" s="81"/>
      <c r="AB89" s="80">
        <v>7.8740000000000004E-2</v>
      </c>
      <c r="AC89" s="36"/>
      <c r="AD89" s="82"/>
    </row>
    <row r="90" spans="1:30" x14ac:dyDescent="0.25">
      <c r="A90" s="48">
        <f t="shared" si="1"/>
        <v>84</v>
      </c>
      <c r="B90" s="48"/>
      <c r="C90" s="75" t="s">
        <v>52</v>
      </c>
      <c r="D90" s="76">
        <v>1303638.2052591417</v>
      </c>
      <c r="E90" s="76">
        <v>600000</v>
      </c>
      <c r="F90" s="78"/>
      <c r="G90" s="79"/>
      <c r="H90" s="80">
        <v>5.2629999999999996E-2</v>
      </c>
      <c r="I90" s="36"/>
      <c r="J90" s="80">
        <v>5.2629999999999996E-2</v>
      </c>
      <c r="K90" s="36"/>
      <c r="L90" s="81"/>
      <c r="M90" s="80">
        <v>5.2629999999999996E-2</v>
      </c>
      <c r="N90" s="36"/>
      <c r="O90" s="81"/>
      <c r="P90" s="80">
        <v>5.2629999999999996E-2</v>
      </c>
      <c r="Q90" s="36"/>
      <c r="R90" s="81"/>
      <c r="S90" s="80">
        <v>5.2739999999999995E-2</v>
      </c>
      <c r="T90" s="36"/>
      <c r="U90" s="81"/>
      <c r="V90" s="80">
        <v>5.246E-2</v>
      </c>
      <c r="W90" s="36"/>
      <c r="X90" s="81"/>
      <c r="Y90" s="80">
        <v>5.3459999999999994E-2</v>
      </c>
      <c r="Z90" s="36"/>
      <c r="AA90" s="81"/>
      <c r="AB90" s="80">
        <v>5.2499999999999998E-2</v>
      </c>
      <c r="AC90" s="36"/>
      <c r="AD90" s="82"/>
    </row>
    <row r="91" spans="1:30" x14ac:dyDescent="0.25">
      <c r="A91" s="48">
        <f t="shared" si="1"/>
        <v>85</v>
      </c>
      <c r="B91" s="48"/>
      <c r="C91" s="75" t="s">
        <v>53</v>
      </c>
      <c r="D91" s="76">
        <v>0</v>
      </c>
      <c r="E91" s="77" t="s">
        <v>43</v>
      </c>
      <c r="F91" s="78"/>
      <c r="G91" s="79"/>
      <c r="H91" s="80">
        <v>1.9729999999999998E-2</v>
      </c>
      <c r="I91" s="36"/>
      <c r="J91" s="80">
        <v>1.9729999999999998E-2</v>
      </c>
      <c r="K91" s="36"/>
      <c r="L91" s="81"/>
      <c r="M91" s="80">
        <v>1.9729999999999998E-2</v>
      </c>
      <c r="N91" s="36"/>
      <c r="O91" s="81"/>
      <c r="P91" s="80">
        <v>1.9729999999999998E-2</v>
      </c>
      <c r="Q91" s="36"/>
      <c r="R91" s="81"/>
      <c r="S91" s="80">
        <v>1.9769999999999996E-2</v>
      </c>
      <c r="T91" s="36"/>
      <c r="U91" s="81"/>
      <c r="V91" s="80">
        <v>1.9659999999999997E-2</v>
      </c>
      <c r="W91" s="36"/>
      <c r="X91" s="81"/>
      <c r="Y91" s="80">
        <v>2.0559999999999998E-2</v>
      </c>
      <c r="Z91" s="36"/>
      <c r="AA91" s="81"/>
      <c r="AB91" s="80">
        <v>1.968E-2</v>
      </c>
      <c r="AC91" s="36"/>
      <c r="AD91" s="82"/>
    </row>
    <row r="92" spans="1:30" x14ac:dyDescent="0.25">
      <c r="A92" s="48">
        <f t="shared" si="1"/>
        <v>86</v>
      </c>
      <c r="B92" s="74"/>
      <c r="C92" s="83" t="s">
        <v>108</v>
      </c>
      <c r="D92" s="84"/>
      <c r="E92" s="85"/>
      <c r="F92" s="86"/>
      <c r="G92" s="87"/>
      <c r="H92" s="88"/>
      <c r="I92" s="89">
        <v>1550</v>
      </c>
      <c r="J92" s="98"/>
      <c r="K92" s="89">
        <v>1550</v>
      </c>
      <c r="L92" s="96">
        <v>0</v>
      </c>
      <c r="M92" s="98"/>
      <c r="N92" s="89">
        <v>1550</v>
      </c>
      <c r="O92" s="96">
        <v>0</v>
      </c>
      <c r="P92" s="98"/>
      <c r="Q92" s="89">
        <v>1550</v>
      </c>
      <c r="R92" s="91">
        <v>0</v>
      </c>
      <c r="S92" s="98"/>
      <c r="T92" s="89">
        <v>1550</v>
      </c>
      <c r="U92" s="91">
        <v>0</v>
      </c>
      <c r="V92" s="98"/>
      <c r="W92" s="89">
        <v>1550</v>
      </c>
      <c r="X92" s="96">
        <v>0</v>
      </c>
      <c r="Y92" s="98"/>
      <c r="Z92" s="89">
        <v>1550</v>
      </c>
      <c r="AA92" s="91">
        <v>0</v>
      </c>
      <c r="AB92" s="98"/>
      <c r="AC92" s="89">
        <v>1550</v>
      </c>
      <c r="AD92" s="90">
        <v>0</v>
      </c>
    </row>
    <row r="93" spans="1:30" x14ac:dyDescent="0.25">
      <c r="A93" s="48">
        <f t="shared" si="1"/>
        <v>87</v>
      </c>
      <c r="B93" s="74" t="s">
        <v>115</v>
      </c>
      <c r="C93" s="74"/>
      <c r="D93" s="99">
        <v>0</v>
      </c>
      <c r="E93" s="100" t="s">
        <v>107</v>
      </c>
      <c r="F93" s="101">
        <v>0</v>
      </c>
      <c r="G93" s="102">
        <v>38000</v>
      </c>
      <c r="H93" s="103">
        <v>5.7799999999999995E-3</v>
      </c>
      <c r="I93" s="71">
        <v>38000</v>
      </c>
      <c r="J93" s="103">
        <v>5.7799999999999995E-3</v>
      </c>
      <c r="K93" s="71">
        <v>38000</v>
      </c>
      <c r="L93" s="104">
        <v>0</v>
      </c>
      <c r="M93" s="103">
        <v>5.7799999999999995E-3</v>
      </c>
      <c r="N93" s="71">
        <v>38000</v>
      </c>
      <c r="O93" s="104">
        <v>0</v>
      </c>
      <c r="P93" s="103">
        <v>5.7799999999999995E-3</v>
      </c>
      <c r="Q93" s="71">
        <v>38000</v>
      </c>
      <c r="R93" s="72">
        <v>0</v>
      </c>
      <c r="S93" s="103">
        <v>5.7799999999999995E-3</v>
      </c>
      <c r="T93" s="71">
        <v>38000</v>
      </c>
      <c r="U93" s="72">
        <v>0</v>
      </c>
      <c r="V93" s="103">
        <v>4.899999999999999E-3</v>
      </c>
      <c r="W93" s="71">
        <v>38000</v>
      </c>
      <c r="X93" s="104">
        <v>0</v>
      </c>
      <c r="Y93" s="103">
        <v>6.6099999999999996E-3</v>
      </c>
      <c r="Z93" s="71">
        <v>38000</v>
      </c>
      <c r="AA93" s="72">
        <v>0</v>
      </c>
      <c r="AB93" s="103">
        <v>5.7799999999999995E-3</v>
      </c>
      <c r="AC93" s="71">
        <v>38000</v>
      </c>
      <c r="AD93" s="90">
        <v>0</v>
      </c>
    </row>
    <row r="94" spans="1:30" x14ac:dyDescent="0.25">
      <c r="A94" s="48">
        <f t="shared" si="1"/>
        <v>88</v>
      </c>
      <c r="B94" s="65" t="s">
        <v>116</v>
      </c>
      <c r="C94" s="65"/>
      <c r="D94" s="66">
        <v>0</v>
      </c>
      <c r="E94" s="100" t="s">
        <v>107</v>
      </c>
      <c r="F94" s="68">
        <v>0</v>
      </c>
      <c r="G94" s="102">
        <v>38000</v>
      </c>
      <c r="H94" s="70">
        <v>5.2099999999999994E-3</v>
      </c>
      <c r="I94" s="71">
        <v>38000</v>
      </c>
      <c r="J94" s="70">
        <v>5.2099999999999994E-3</v>
      </c>
      <c r="K94" s="71">
        <v>38000</v>
      </c>
      <c r="L94" s="72">
        <v>0</v>
      </c>
      <c r="M94" s="70">
        <v>5.2099999999999994E-3</v>
      </c>
      <c r="N94" s="71">
        <v>38000</v>
      </c>
      <c r="O94" s="72">
        <v>0</v>
      </c>
      <c r="P94" s="103">
        <v>5.2099999999999994E-3</v>
      </c>
      <c r="Q94" s="71">
        <v>38000</v>
      </c>
      <c r="R94" s="72">
        <v>0</v>
      </c>
      <c r="S94" s="103">
        <v>5.2099999999999994E-3</v>
      </c>
      <c r="T94" s="71">
        <v>38000</v>
      </c>
      <c r="U94" s="72">
        <v>0</v>
      </c>
      <c r="V94" s="103">
        <v>4.8799999999999989E-3</v>
      </c>
      <c r="W94" s="71">
        <v>38000</v>
      </c>
      <c r="X94" s="72">
        <v>0</v>
      </c>
      <c r="Y94" s="103">
        <v>6.0399999999999994E-3</v>
      </c>
      <c r="Z94" s="71">
        <v>38000</v>
      </c>
      <c r="AA94" s="72">
        <v>0</v>
      </c>
      <c r="AB94" s="103">
        <v>5.2099999999999994E-3</v>
      </c>
      <c r="AC94" s="71">
        <v>38000</v>
      </c>
      <c r="AD94" s="90">
        <v>0</v>
      </c>
    </row>
    <row r="95" spans="1:30" ht="15.75" thickBot="1" x14ac:dyDescent="0.3">
      <c r="A95" s="48">
        <f t="shared" si="1"/>
        <v>89</v>
      </c>
      <c r="B95" s="65" t="s">
        <v>117</v>
      </c>
      <c r="C95" s="65"/>
      <c r="D95" s="66"/>
      <c r="E95" s="100"/>
      <c r="F95" s="68"/>
      <c r="G95" s="105"/>
      <c r="H95" s="106"/>
      <c r="I95" s="107"/>
      <c r="J95" s="107"/>
      <c r="K95" s="107"/>
      <c r="L95" s="108"/>
      <c r="M95" s="107"/>
      <c r="N95" s="107"/>
      <c r="O95" s="108"/>
      <c r="P95" s="109"/>
      <c r="Q95" s="107"/>
      <c r="R95" s="108"/>
      <c r="S95" s="109"/>
      <c r="T95" s="107"/>
      <c r="U95" s="108"/>
      <c r="V95" s="109"/>
      <c r="W95" s="107"/>
      <c r="X95" s="108"/>
      <c r="Y95" s="109"/>
      <c r="Z95" s="107"/>
      <c r="AA95" s="108"/>
      <c r="AB95" s="109"/>
      <c r="AC95" s="107"/>
      <c r="AD95" s="108"/>
    </row>
    <row r="96" spans="1:30" x14ac:dyDescent="0.25">
      <c r="A96" s="48">
        <f t="shared" si="1"/>
        <v>90</v>
      </c>
      <c r="B96" s="137" t="s">
        <v>118</v>
      </c>
      <c r="C96" s="138"/>
      <c r="D96" s="138"/>
      <c r="E96" s="138"/>
      <c r="F96" s="138"/>
      <c r="G96" s="138"/>
      <c r="H96" s="138"/>
      <c r="I96" s="138"/>
      <c r="J96" s="138"/>
      <c r="K96" s="138"/>
      <c r="L96" s="138"/>
    </row>
    <row r="97" spans="1:30" x14ac:dyDescent="0.25">
      <c r="A97" s="48">
        <f t="shared" si="1"/>
        <v>91</v>
      </c>
      <c r="B97" s="138"/>
      <c r="C97" s="138"/>
      <c r="D97" s="138"/>
      <c r="E97" s="138"/>
      <c r="F97" s="138"/>
      <c r="G97" s="138"/>
      <c r="H97" s="138"/>
      <c r="I97" s="138"/>
      <c r="J97" s="138"/>
      <c r="K97" s="138"/>
      <c r="L97" s="138"/>
    </row>
    <row r="98" spans="1:30" x14ac:dyDescent="0.25">
      <c r="A98" s="48">
        <f t="shared" si="1"/>
        <v>92</v>
      </c>
      <c r="B98" s="139" t="s">
        <v>119</v>
      </c>
      <c r="C98" s="139"/>
      <c r="D98" s="139"/>
      <c r="E98" s="139"/>
      <c r="F98" s="139"/>
      <c r="G98" s="139"/>
      <c r="H98" s="139"/>
      <c r="I98" s="139"/>
      <c r="J98" s="139"/>
      <c r="K98" s="139"/>
      <c r="L98" s="139"/>
    </row>
    <row r="99" spans="1:30" x14ac:dyDescent="0.25">
      <c r="A99" s="48">
        <f t="shared" si="1"/>
        <v>93</v>
      </c>
      <c r="B99" s="140" t="s">
        <v>120</v>
      </c>
      <c r="C99" s="138"/>
      <c r="D99" s="138"/>
      <c r="E99" s="138"/>
      <c r="F99" s="138"/>
      <c r="G99" s="138"/>
      <c r="H99" s="138"/>
      <c r="I99" s="138"/>
      <c r="J99" s="138"/>
      <c r="K99" s="138"/>
      <c r="L99" s="138"/>
      <c r="M99" s="39"/>
      <c r="N99" s="39"/>
      <c r="O99" s="39"/>
      <c r="P99" s="39"/>
      <c r="Q99" s="39"/>
      <c r="R99" s="39"/>
      <c r="S99" s="110"/>
      <c r="T99" s="110"/>
      <c r="U99" s="110"/>
      <c r="V99" s="39"/>
      <c r="W99" s="39"/>
      <c r="X99" s="39"/>
      <c r="Y99" s="39"/>
      <c r="Z99" s="39"/>
      <c r="AA99" s="39"/>
      <c r="AB99" s="39"/>
      <c r="AC99" s="39"/>
      <c r="AD99" s="39"/>
    </row>
    <row r="100" spans="1:30" x14ac:dyDescent="0.25">
      <c r="A100" s="48">
        <f t="shared" si="1"/>
        <v>94</v>
      </c>
      <c r="B100" s="138"/>
      <c r="C100" s="138"/>
      <c r="D100" s="138"/>
      <c r="E100" s="138"/>
      <c r="F100" s="138"/>
      <c r="G100" s="138"/>
      <c r="H100" s="138"/>
      <c r="I100" s="138"/>
      <c r="J100" s="138"/>
      <c r="K100" s="138"/>
      <c r="L100" s="138"/>
    </row>
    <row r="101" spans="1:30" x14ac:dyDescent="0.25">
      <c r="A101" s="48">
        <f t="shared" si="1"/>
        <v>95</v>
      </c>
      <c r="B101" s="138"/>
      <c r="C101" s="138"/>
      <c r="D101" s="138"/>
      <c r="E101" s="138"/>
      <c r="F101" s="138"/>
      <c r="G101" s="138"/>
      <c r="H101" s="138"/>
      <c r="I101" s="138"/>
      <c r="J101" s="138"/>
      <c r="K101" s="138"/>
      <c r="L101" s="138"/>
    </row>
    <row r="102" spans="1:30" ht="15.75" thickBot="1" x14ac:dyDescent="0.3">
      <c r="A102" s="48">
        <f t="shared" si="1"/>
        <v>96</v>
      </c>
      <c r="B102" s="111" t="s">
        <v>121</v>
      </c>
    </row>
    <row r="103" spans="1:30" ht="15.75" thickBot="1" x14ac:dyDescent="0.3">
      <c r="A103" s="48">
        <f t="shared" si="1"/>
        <v>97</v>
      </c>
      <c r="B103" s="112" t="s">
        <v>122</v>
      </c>
      <c r="C103" s="113"/>
      <c r="D103" s="114"/>
      <c r="E103" s="115" t="s">
        <v>123</v>
      </c>
      <c r="F103" s="114"/>
      <c r="G103" s="115" t="s">
        <v>123</v>
      </c>
      <c r="H103" s="114"/>
      <c r="I103" s="114"/>
      <c r="J103" s="114"/>
      <c r="K103" s="114"/>
      <c r="L103" s="114"/>
      <c r="M103" s="114"/>
      <c r="N103" s="114"/>
      <c r="O103" s="114"/>
      <c r="P103" s="114"/>
      <c r="Q103" s="114"/>
      <c r="R103" s="114"/>
      <c r="S103" s="114"/>
      <c r="T103" s="114"/>
      <c r="U103" s="114"/>
      <c r="V103" s="114"/>
      <c r="W103" s="114"/>
      <c r="X103" s="114"/>
      <c r="Y103" s="114"/>
      <c r="Z103" s="114"/>
      <c r="AA103" s="114"/>
      <c r="AB103" s="116"/>
      <c r="AC103" s="116"/>
      <c r="AD103" s="116"/>
    </row>
    <row r="104" spans="1:30" ht="15.75" thickBot="1" x14ac:dyDescent="0.3">
      <c r="A104" s="48">
        <f t="shared" si="1"/>
        <v>98</v>
      </c>
      <c r="S104" s="35"/>
      <c r="T104" s="35"/>
      <c r="U104" s="35"/>
    </row>
    <row r="105" spans="1:30" ht="15.75" thickBot="1" x14ac:dyDescent="0.3">
      <c r="A105" s="48">
        <f t="shared" si="1"/>
        <v>99</v>
      </c>
      <c r="B105" s="112" t="s">
        <v>124</v>
      </c>
      <c r="C105" s="113"/>
      <c r="D105" s="117"/>
      <c r="E105" s="118"/>
      <c r="F105" s="118"/>
      <c r="G105" s="117"/>
      <c r="H105" s="115" t="s">
        <v>125</v>
      </c>
      <c r="I105" s="117"/>
      <c r="J105" s="117"/>
      <c r="K105" s="117"/>
      <c r="L105" s="117"/>
      <c r="M105" s="117"/>
      <c r="N105" s="117"/>
      <c r="O105" s="117"/>
      <c r="P105" s="117"/>
      <c r="Q105" s="117"/>
      <c r="R105" s="117"/>
      <c r="S105" s="117"/>
      <c r="T105" s="117"/>
      <c r="U105" s="117"/>
      <c r="V105" s="117"/>
      <c r="W105" s="117"/>
      <c r="X105" s="117"/>
      <c r="Y105" s="117"/>
      <c r="Z105" s="117"/>
      <c r="AA105" s="117"/>
      <c r="AB105" s="119"/>
      <c r="AC105" s="119"/>
      <c r="AD105" s="119"/>
    </row>
    <row r="106" spans="1:30" x14ac:dyDescent="0.25">
      <c r="A106" s="48"/>
    </row>
    <row r="107" spans="1:30" x14ac:dyDescent="0.25">
      <c r="A107" s="48"/>
    </row>
    <row r="108" spans="1:30" x14ac:dyDescent="0.25">
      <c r="B108" s="139"/>
      <c r="C108" s="139"/>
      <c r="D108" s="139"/>
      <c r="E108" s="139"/>
      <c r="F108" s="139"/>
      <c r="G108" s="139"/>
      <c r="H108" s="139"/>
      <c r="I108" s="139"/>
      <c r="J108" s="139"/>
      <c r="K108" s="139"/>
      <c r="L108" s="139"/>
    </row>
  </sheetData>
  <mergeCells count="4">
    <mergeCell ref="B96:L97"/>
    <mergeCell ref="B98:L98"/>
    <mergeCell ref="B99:L101"/>
    <mergeCell ref="B108:L108"/>
  </mergeCells>
  <pageMargins left="0.7" right="0.7" top="1" bottom="0.75" header="0.3" footer="0.3"/>
  <pageSetup scale="42" orientation="portrait" horizontalDpi="1200" verticalDpi="1200" r:id="rId1"/>
  <headerFooter>
    <oddHeader>&amp;RUG-210974 NWN WUTC Advice 23-12
Exhibit A - Supporting Materials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28BD2-D330-4852-948B-A9A483BE2B9D}">
  <dimension ref="A1:F24"/>
  <sheetViews>
    <sheetView tabSelected="1" view="pageLayout" topLeftCell="A4" zoomScaleNormal="100" workbookViewId="0">
      <selection activeCell="B31" sqref="B31"/>
    </sheetView>
  </sheetViews>
  <sheetFormatPr defaultRowHeight="15" x14ac:dyDescent="0.25"/>
  <cols>
    <col min="2" max="2" width="38.140625" customWidth="1"/>
    <col min="6" max="6" width="14.85546875" bestFit="1" customWidth="1"/>
  </cols>
  <sheetData>
    <row r="1" spans="1:6" x14ac:dyDescent="0.25">
      <c r="A1" s="120" t="s">
        <v>0</v>
      </c>
      <c r="B1" s="121"/>
      <c r="C1" s="121"/>
      <c r="D1" s="121"/>
      <c r="E1" s="121"/>
      <c r="F1" s="121"/>
    </row>
    <row r="2" spans="1:6" x14ac:dyDescent="0.25">
      <c r="A2" s="120" t="s">
        <v>68</v>
      </c>
      <c r="B2" s="121"/>
      <c r="C2" s="121"/>
      <c r="D2" s="121"/>
      <c r="E2" s="121"/>
      <c r="F2" s="121"/>
    </row>
    <row r="3" spans="1:6" x14ac:dyDescent="0.25">
      <c r="A3" s="122" t="s">
        <v>126</v>
      </c>
      <c r="B3" s="121"/>
      <c r="C3" s="121"/>
      <c r="D3" s="121"/>
      <c r="E3" s="121"/>
      <c r="F3" s="121"/>
    </row>
    <row r="4" spans="1:6" x14ac:dyDescent="0.25">
      <c r="A4" s="122" t="s">
        <v>127</v>
      </c>
      <c r="B4" s="121"/>
      <c r="C4" s="121"/>
      <c r="D4" s="121"/>
      <c r="E4" s="121"/>
      <c r="F4" s="121"/>
    </row>
    <row r="5" spans="1:6" x14ac:dyDescent="0.25">
      <c r="A5" s="123"/>
      <c r="B5" s="121"/>
      <c r="C5" s="121"/>
      <c r="D5" s="121"/>
      <c r="E5" s="121"/>
      <c r="F5" s="121"/>
    </row>
    <row r="6" spans="1:6" x14ac:dyDescent="0.25">
      <c r="A6" s="121"/>
      <c r="B6" s="121"/>
      <c r="C6" s="121"/>
      <c r="D6" s="121"/>
      <c r="E6" s="121"/>
      <c r="F6" s="121"/>
    </row>
    <row r="7" spans="1:6" x14ac:dyDescent="0.25">
      <c r="A7" s="124">
        <v>1</v>
      </c>
      <c r="B7" s="121"/>
      <c r="C7" s="121"/>
      <c r="D7" s="121"/>
      <c r="E7" s="121"/>
      <c r="F7" s="125" t="s">
        <v>128</v>
      </c>
    </row>
    <row r="8" spans="1:6" x14ac:dyDescent="0.25">
      <c r="A8" s="124">
        <v>2</v>
      </c>
      <c r="B8" s="121"/>
      <c r="C8" s="121"/>
      <c r="D8" s="121"/>
      <c r="E8" s="121"/>
      <c r="F8" s="126"/>
    </row>
    <row r="9" spans="1:6" x14ac:dyDescent="0.25">
      <c r="A9" s="124">
        <v>3</v>
      </c>
      <c r="B9" s="127" t="s">
        <v>129</v>
      </c>
      <c r="C9" s="121"/>
      <c r="D9" s="121"/>
      <c r="E9" s="121"/>
      <c r="F9" s="126"/>
    </row>
    <row r="10" spans="1:6" x14ac:dyDescent="0.25">
      <c r="A10" s="124">
        <v>4</v>
      </c>
      <c r="B10" s="127"/>
      <c r="C10" s="121"/>
      <c r="D10" s="121"/>
      <c r="E10" s="121"/>
      <c r="F10" s="126"/>
    </row>
    <row r="11" spans="1:6" x14ac:dyDescent="0.25">
      <c r="A11" s="124">
        <v>5</v>
      </c>
      <c r="B11" s="128" t="s">
        <v>130</v>
      </c>
      <c r="C11" s="121"/>
      <c r="D11" s="121"/>
      <c r="E11" s="121"/>
      <c r="F11" s="121"/>
    </row>
    <row r="12" spans="1:6" x14ac:dyDescent="0.25">
      <c r="A12" s="124">
        <v>6</v>
      </c>
      <c r="B12" s="121" t="s">
        <v>135</v>
      </c>
      <c r="C12" s="121"/>
      <c r="D12" s="121"/>
      <c r="E12" s="121"/>
      <c r="F12" s="129">
        <v>0</v>
      </c>
    </row>
    <row r="13" spans="1:6" x14ac:dyDescent="0.25">
      <c r="A13" s="124">
        <v>7</v>
      </c>
      <c r="B13" s="121"/>
      <c r="C13" s="121"/>
      <c r="D13" s="121"/>
      <c r="E13" s="121"/>
      <c r="F13" s="129"/>
    </row>
    <row r="14" spans="1:6" x14ac:dyDescent="0.25">
      <c r="A14" s="124">
        <v>8</v>
      </c>
      <c r="B14" s="128" t="s">
        <v>131</v>
      </c>
      <c r="C14" s="121"/>
      <c r="D14" s="121"/>
      <c r="E14" s="121"/>
      <c r="F14" s="121"/>
    </row>
    <row r="15" spans="1:6" x14ac:dyDescent="0.25">
      <c r="A15" s="124">
        <v>9</v>
      </c>
      <c r="B15" s="121" t="s">
        <v>135</v>
      </c>
      <c r="C15" s="121"/>
      <c r="D15" s="121"/>
      <c r="E15" s="121"/>
      <c r="F15" s="130">
        <v>-320858</v>
      </c>
    </row>
    <row r="16" spans="1:6" x14ac:dyDescent="0.25">
      <c r="A16" s="124">
        <v>10</v>
      </c>
      <c r="B16" s="121"/>
      <c r="C16" s="121"/>
      <c r="D16" s="121"/>
      <c r="E16" s="121"/>
      <c r="F16" s="129"/>
    </row>
    <row r="17" spans="1:6" x14ac:dyDescent="0.25">
      <c r="A17" s="124">
        <v>11</v>
      </c>
      <c r="B17" s="123"/>
      <c r="C17" s="121"/>
      <c r="D17" s="121"/>
      <c r="E17" s="121"/>
      <c r="F17" s="129"/>
    </row>
    <row r="18" spans="1:6" ht="15.75" thickBot="1" x14ac:dyDescent="0.3">
      <c r="A18" s="124">
        <v>12</v>
      </c>
      <c r="B18" s="123" t="s">
        <v>132</v>
      </c>
      <c r="C18" s="121"/>
      <c r="D18" s="121"/>
      <c r="E18" s="121"/>
      <c r="F18" s="131">
        <v>-320858</v>
      </c>
    </row>
    <row r="19" spans="1:6" ht="15.75" thickTop="1" x14ac:dyDescent="0.25">
      <c r="A19" s="124">
        <v>13</v>
      </c>
      <c r="B19" s="121"/>
      <c r="C19" s="121"/>
      <c r="D19" s="121"/>
      <c r="E19" s="121"/>
      <c r="F19" s="126"/>
    </row>
    <row r="20" spans="1:6" x14ac:dyDescent="0.25">
      <c r="A20" s="124">
        <v>14</v>
      </c>
      <c r="B20" s="121"/>
      <c r="C20" s="121"/>
      <c r="D20" s="121"/>
      <c r="E20" s="121"/>
      <c r="F20" s="126"/>
    </row>
    <row r="21" spans="1:6" x14ac:dyDescent="0.25">
      <c r="A21" s="124">
        <v>15</v>
      </c>
      <c r="B21" s="121"/>
      <c r="C21" s="121"/>
      <c r="D21" s="121"/>
      <c r="E21" s="121"/>
      <c r="F21" s="126"/>
    </row>
    <row r="22" spans="1:6" x14ac:dyDescent="0.25">
      <c r="A22" s="124">
        <v>16</v>
      </c>
      <c r="B22" s="132" t="s">
        <v>133</v>
      </c>
      <c r="C22" s="133"/>
      <c r="D22" s="133"/>
      <c r="E22" s="121"/>
      <c r="F22" s="134">
        <v>102022644.16345409</v>
      </c>
    </row>
    <row r="23" spans="1:6" x14ac:dyDescent="0.25">
      <c r="A23" s="124">
        <v>17</v>
      </c>
      <c r="B23" s="123"/>
      <c r="C23" s="121"/>
      <c r="D23" s="121"/>
      <c r="E23" s="121"/>
      <c r="F23" s="135"/>
    </row>
    <row r="24" spans="1:6" x14ac:dyDescent="0.25">
      <c r="A24" s="124">
        <v>18</v>
      </c>
      <c r="B24" s="123" t="s">
        <v>134</v>
      </c>
      <c r="C24" s="121"/>
      <c r="D24" s="121"/>
      <c r="E24" s="121"/>
      <c r="F24" s="136">
        <v>-3.0999999999999999E-3</v>
      </c>
    </row>
  </sheetData>
  <pageMargins left="0.7" right="0.7" top="1" bottom="0.75" header="0.3" footer="0.3"/>
  <pageSetup orientation="portrait" horizontalDpi="1200" verticalDpi="1200" r:id="rId1"/>
  <headerFooter>
    <oddHeader>&amp;RUG-210974 NWN WUTC Advice 23-12
Exhibit A - Supporting Materials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9358134CD3B06499D9993152DDF8676" ma:contentTypeVersion="36" ma:contentTypeDescription="" ma:contentTypeScope="" ma:versionID="280d83a106501fa3736775fb37e7023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 for Accounting Order</CaseType>
    <IndustryCode xmlns="dc463f71-b30c-4ab2-9473-d307f9d35888">150</IndustryCode>
    <CaseStatus xmlns="dc463f71-b30c-4ab2-9473-d307f9d35888">Closed</CaseStatus>
    <OpenedDate xmlns="dc463f71-b30c-4ab2-9473-d307f9d35888">2021-12-22T08:00:00+00:00</OpenedDate>
    <SignificantOrder xmlns="dc463f71-b30c-4ab2-9473-d307f9d35888">false</SignificantOrder>
    <Date1 xmlns="dc463f71-b30c-4ab2-9473-d307f9d35888">2023-09-15T07:00:00+00:00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210974</DocketNumber>
    <DelegatedOrder xmlns="dc463f71-b30c-4ab2-9473-d307f9d35888">false</DelegatedOrder>
  </documentManagement>
</p:properties>
</file>

<file path=customXml/itemProps1.xml><?xml version="1.0" encoding="utf-8"?>
<ds:datastoreItem xmlns:ds="http://schemas.openxmlformats.org/officeDocument/2006/customXml" ds:itemID="{69025531-25AA-4F47-B188-492397715F68}"/>
</file>

<file path=customXml/itemProps2.xml><?xml version="1.0" encoding="utf-8"?>
<ds:datastoreItem xmlns:ds="http://schemas.openxmlformats.org/officeDocument/2006/customXml" ds:itemID="{FE0C8F6C-DBF1-465A-BE69-B0BE921DE9B2}"/>
</file>

<file path=customXml/itemProps3.xml><?xml version="1.0" encoding="utf-8"?>
<ds:datastoreItem xmlns:ds="http://schemas.openxmlformats.org/officeDocument/2006/customXml" ds:itemID="{1EB1491D-16DB-4B6A-9F68-39DC05FF9158}"/>
</file>

<file path=customXml/itemProps4.xml><?xml version="1.0" encoding="utf-8"?>
<ds:datastoreItem xmlns:ds="http://schemas.openxmlformats.org/officeDocument/2006/customXml" ds:itemID="{49B63C01-9682-41B2-ACAA-40B222A608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Rate Calc</vt:lpstr>
      <vt:lpstr>Aver Bill</vt:lpstr>
      <vt:lpstr>Effect on Revenue</vt:lpstr>
      <vt:lpstr>'Aver Bill'!Print_Area</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Lee-Pella, Erica</cp:lastModifiedBy>
  <cp:lastPrinted>2023-09-14T22:43:43Z</cp:lastPrinted>
  <dcterms:created xsi:type="dcterms:W3CDTF">2023-09-14T21:15:45Z</dcterms:created>
  <dcterms:modified xsi:type="dcterms:W3CDTF">2023-09-15T17:07:14Z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0x0101006E56B4D1795A2E4DB2F0B01679ED314A0089358134CD3B06499D9993152DDF8676</vt:lpwstr>
  </property>
  <property fmtid="{D5CDD505-2E9C-101B-9397-08002B2CF9AE}" pid="3" name="_docset_NoMedatataSyncRequired">
    <vt:lpwstr>False</vt:lpwstr>
  </property>
</Properties>
</file>