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" yWindow="64861" windowWidth="15480" windowHeight="11640" tabRatio="253" activeTab="0"/>
  </bookViews>
  <sheets>
    <sheet name="Sheet1" sheetId="1" r:id="rId1"/>
  </sheets>
  <definedNames>
    <definedName name="_xlnm.Print_Area" localSheetId="0">'Sheet1'!$A$1:$M$41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<sst xmlns="http://schemas.openxmlformats.org/spreadsheetml/2006/main" count="45" uniqueCount="25">
  <si>
    <t>FY 02</t>
  </si>
  <si>
    <t>FY 03</t>
  </si>
  <si>
    <t>FY 04</t>
  </si>
  <si>
    <t>FY 05</t>
  </si>
  <si>
    <t>FY 06</t>
  </si>
  <si>
    <t>Jan</t>
  </si>
  <si>
    <t>Feb</t>
  </si>
  <si>
    <t>Mar</t>
  </si>
  <si>
    <t xml:space="preserve">May </t>
  </si>
  <si>
    <t>Jun</t>
  </si>
  <si>
    <t>Jul</t>
  </si>
  <si>
    <t>Aug</t>
  </si>
  <si>
    <t>Sept</t>
  </si>
  <si>
    <t>Oct</t>
  </si>
  <si>
    <t xml:space="preserve">Nov </t>
  </si>
  <si>
    <t>Dec</t>
  </si>
  <si>
    <t>Apr</t>
  </si>
  <si>
    <t>Net % Recovered</t>
  </si>
  <si>
    <t>Net Benefit from Outside Collections</t>
  </si>
  <si>
    <t>Amount assigned*</t>
  </si>
  <si>
    <t>Amount Collected*</t>
  </si>
  <si>
    <t>Commisions Paid*</t>
  </si>
  <si>
    <t>Net Benefit*</t>
  </si>
  <si>
    <t>* In Thousands</t>
  </si>
  <si>
    <t>53 month average % return = 15.03%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</si>
</sst>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workbookViewId="0" topLeftCell="A1">
      <selection activeCell="L40" sqref="L40"/>
    </sheetView>
  </sheetViews>
  <sheetFormatPr defaultColWidth="9.00390625" defaultRowHeight="12.75"/>
  <cols>
    <col min="1" max="1" width="15.25390625" style="0" customWidth="1"/>
    <col min="2" max="13" width="9.25390625" style="3" customWidth="1"/>
    <col min="14" max="33" width="11.00390625" style="0" customWidth="1"/>
    <col min="34" max="34" width="10.375" style="0" customWidth="1"/>
    <col min="35" max="16384" width="11.00390625" style="0" customWidth="1"/>
  </cols>
  <sheetData>
    <row r="1" spans="1:13" ht="19.5" customHeight="1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2:13" s="2" customFormat="1" ht="12.75">
      <c r="B3" s="4" t="s">
        <v>16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5</v>
      </c>
      <c r="L3" s="4" t="s">
        <v>6</v>
      </c>
      <c r="M3" s="4" t="s">
        <v>7</v>
      </c>
    </row>
    <row r="4" ht="12.75">
      <c r="A4" t="s">
        <v>19</v>
      </c>
    </row>
    <row r="5" spans="1:13" ht="12.75">
      <c r="A5" s="1" t="s">
        <v>0</v>
      </c>
      <c r="B5" s="3">
        <v>1476</v>
      </c>
      <c r="C5" s="3">
        <v>1700</v>
      </c>
      <c r="D5" s="3">
        <v>1527</v>
      </c>
      <c r="E5" s="3">
        <v>1089</v>
      </c>
      <c r="F5" s="3">
        <v>1196</v>
      </c>
      <c r="G5" s="3">
        <v>1171</v>
      </c>
      <c r="H5" s="3">
        <v>1374</v>
      </c>
      <c r="I5" s="3">
        <v>982</v>
      </c>
      <c r="J5" s="3">
        <v>975</v>
      </c>
      <c r="K5" s="3">
        <v>1193</v>
      </c>
      <c r="L5" s="3">
        <v>1110</v>
      </c>
      <c r="M5" s="3">
        <v>1261</v>
      </c>
    </row>
    <row r="6" spans="1:13" ht="12.75">
      <c r="A6" s="1" t="s">
        <v>1</v>
      </c>
      <c r="B6" s="3">
        <v>1548</v>
      </c>
      <c r="C6" s="3">
        <v>1483</v>
      </c>
      <c r="D6" s="3">
        <v>1186</v>
      </c>
      <c r="E6" s="3">
        <v>1314</v>
      </c>
      <c r="F6" s="3">
        <v>1275</v>
      </c>
      <c r="G6" s="3">
        <v>1215</v>
      </c>
      <c r="H6" s="3">
        <v>1920</v>
      </c>
      <c r="I6" s="3">
        <v>1217</v>
      </c>
      <c r="J6" s="3">
        <v>1108</v>
      </c>
      <c r="K6" s="3">
        <v>1188</v>
      </c>
      <c r="L6" s="3">
        <v>1108</v>
      </c>
      <c r="M6" s="3">
        <v>1382</v>
      </c>
    </row>
    <row r="7" spans="1:13" ht="12.75">
      <c r="A7" s="1" t="s">
        <v>2</v>
      </c>
      <c r="B7" s="3">
        <v>1607</v>
      </c>
      <c r="C7" s="3">
        <v>1525</v>
      </c>
      <c r="D7" s="3">
        <v>872</v>
      </c>
      <c r="E7" s="3">
        <v>734</v>
      </c>
      <c r="F7" s="3">
        <v>819</v>
      </c>
      <c r="G7" s="3">
        <v>2354</v>
      </c>
      <c r="H7" s="3">
        <v>979</v>
      </c>
      <c r="I7" s="3">
        <v>836</v>
      </c>
      <c r="J7" s="3">
        <v>833</v>
      </c>
      <c r="K7" s="3">
        <v>1124</v>
      </c>
      <c r="L7" s="3">
        <v>1490</v>
      </c>
      <c r="M7" s="3">
        <v>1715</v>
      </c>
    </row>
    <row r="8" spans="1:13" ht="12.75">
      <c r="A8" s="1" t="s">
        <v>3</v>
      </c>
      <c r="B8" s="3">
        <v>1539</v>
      </c>
      <c r="C8" s="3">
        <v>1361</v>
      </c>
      <c r="D8" s="3">
        <v>1447</v>
      </c>
      <c r="E8" s="3">
        <v>1305</v>
      </c>
      <c r="F8" s="3">
        <v>1348</v>
      </c>
      <c r="G8" s="3">
        <v>1332</v>
      </c>
      <c r="H8" s="3">
        <v>1043</v>
      </c>
      <c r="I8" s="3">
        <v>1027</v>
      </c>
      <c r="J8" s="3">
        <v>966</v>
      </c>
      <c r="K8" s="3">
        <v>990</v>
      </c>
      <c r="L8" s="3">
        <v>904</v>
      </c>
      <c r="M8" s="3">
        <v>1401</v>
      </c>
    </row>
    <row r="9" spans="1:6" ht="12.75">
      <c r="A9" s="1" t="s">
        <v>4</v>
      </c>
      <c r="B9" s="3">
        <v>1305</v>
      </c>
      <c r="C9" s="3">
        <v>1268</v>
      </c>
      <c r="D9" s="3">
        <v>1314</v>
      </c>
      <c r="E9" s="3">
        <v>1070</v>
      </c>
      <c r="F9" s="3">
        <v>1216</v>
      </c>
    </row>
    <row r="11" ht="12.75">
      <c r="A11" s="1" t="s">
        <v>20</v>
      </c>
    </row>
    <row r="12" spans="1:13" ht="12.75">
      <c r="A12" s="1" t="s">
        <v>0</v>
      </c>
      <c r="B12" s="3">
        <v>234</v>
      </c>
      <c r="C12" s="3">
        <v>218</v>
      </c>
      <c r="D12" s="3">
        <v>224</v>
      </c>
      <c r="E12" s="3">
        <v>213</v>
      </c>
      <c r="F12" s="3">
        <v>220</v>
      </c>
      <c r="G12" s="3">
        <v>200</v>
      </c>
      <c r="H12" s="3">
        <v>215</v>
      </c>
      <c r="I12" s="3">
        <v>216</v>
      </c>
      <c r="J12" s="3">
        <v>186</v>
      </c>
      <c r="K12" s="3">
        <v>240</v>
      </c>
      <c r="L12" s="3">
        <v>268</v>
      </c>
      <c r="M12" s="3">
        <v>276</v>
      </c>
    </row>
    <row r="13" spans="1:13" ht="12.75">
      <c r="A13" s="1" t="s">
        <v>1</v>
      </c>
      <c r="B13" s="3">
        <v>265</v>
      </c>
      <c r="C13" s="3">
        <v>254</v>
      </c>
      <c r="D13" s="3">
        <v>209</v>
      </c>
      <c r="E13" s="3">
        <v>222</v>
      </c>
      <c r="F13" s="3">
        <v>231</v>
      </c>
      <c r="G13" s="3">
        <v>215</v>
      </c>
      <c r="H13" s="3">
        <v>232</v>
      </c>
      <c r="I13" s="3">
        <v>202</v>
      </c>
      <c r="J13" s="3">
        <v>192</v>
      </c>
      <c r="K13" s="3">
        <v>238</v>
      </c>
      <c r="L13" s="3">
        <v>274</v>
      </c>
      <c r="M13" s="3">
        <v>266</v>
      </c>
    </row>
    <row r="14" spans="1:13" ht="12.75">
      <c r="A14" s="1" t="s">
        <v>2</v>
      </c>
      <c r="B14" s="3">
        <v>243</v>
      </c>
      <c r="C14" s="3">
        <v>234</v>
      </c>
      <c r="D14" s="3">
        <v>259</v>
      </c>
      <c r="E14" s="3">
        <v>181</v>
      </c>
      <c r="F14" s="3">
        <v>220</v>
      </c>
      <c r="G14" s="3">
        <v>235</v>
      </c>
      <c r="H14" s="3">
        <v>320</v>
      </c>
      <c r="I14" s="3">
        <v>249</v>
      </c>
      <c r="J14" s="3">
        <v>214</v>
      </c>
      <c r="K14" s="3">
        <v>251</v>
      </c>
      <c r="L14" s="3">
        <v>312</v>
      </c>
      <c r="M14" s="3">
        <v>355</v>
      </c>
    </row>
    <row r="15" spans="1:13" ht="12.75">
      <c r="A15" s="1" t="s">
        <v>3</v>
      </c>
      <c r="B15" s="3">
        <v>294</v>
      </c>
      <c r="C15" s="3">
        <v>286</v>
      </c>
      <c r="D15" s="3">
        <v>281</v>
      </c>
      <c r="E15" s="3">
        <v>246</v>
      </c>
      <c r="F15" s="3">
        <v>281</v>
      </c>
      <c r="G15" s="3">
        <v>252</v>
      </c>
      <c r="H15" s="3">
        <v>270</v>
      </c>
      <c r="I15" s="3">
        <v>298</v>
      </c>
      <c r="J15" s="3">
        <v>263</v>
      </c>
      <c r="K15" s="3">
        <v>288</v>
      </c>
      <c r="L15" s="3">
        <v>309</v>
      </c>
      <c r="M15" s="3">
        <v>331</v>
      </c>
    </row>
    <row r="16" spans="1:6" ht="12.75">
      <c r="A16" s="1" t="s">
        <v>4</v>
      </c>
      <c r="B16" s="3">
        <v>304</v>
      </c>
      <c r="C16" s="3">
        <v>297</v>
      </c>
      <c r="D16" s="3">
        <v>270</v>
      </c>
      <c r="E16" s="3">
        <v>261</v>
      </c>
      <c r="F16" s="3">
        <v>294</v>
      </c>
    </row>
    <row r="18" ht="12.75">
      <c r="A18" s="1" t="s">
        <v>21</v>
      </c>
    </row>
    <row r="19" spans="1:13" ht="12.75">
      <c r="A19" s="1" t="s">
        <v>0</v>
      </c>
      <c r="B19" s="3">
        <v>73.123</v>
      </c>
      <c r="C19" s="3">
        <v>74.181</v>
      </c>
      <c r="D19" s="3">
        <v>63.754</v>
      </c>
      <c r="E19" s="3">
        <v>68.659</v>
      </c>
      <c r="F19" s="3">
        <v>74.85</v>
      </c>
      <c r="G19" s="3">
        <v>62.812</v>
      </c>
      <c r="H19" s="3">
        <v>71.479</v>
      </c>
      <c r="I19" s="3">
        <v>74.152</v>
      </c>
      <c r="J19" s="3">
        <v>66.599</v>
      </c>
      <c r="K19" s="3">
        <v>71.621</v>
      </c>
      <c r="L19" s="3">
        <v>87.026</v>
      </c>
      <c r="M19" s="3">
        <v>87.975</v>
      </c>
    </row>
    <row r="20" spans="1:13" ht="12.75">
      <c r="A20" s="1" t="s">
        <v>1</v>
      </c>
      <c r="B20" s="3">
        <v>82.559</v>
      </c>
      <c r="C20" s="3">
        <v>81.233</v>
      </c>
      <c r="D20" s="3">
        <v>58.902</v>
      </c>
      <c r="E20" s="3">
        <v>58.674</v>
      </c>
      <c r="F20" s="3">
        <v>64.962</v>
      </c>
      <c r="G20" s="3">
        <v>61.115</v>
      </c>
      <c r="H20" s="3">
        <v>67.348</v>
      </c>
      <c r="I20" s="3">
        <v>56.769</v>
      </c>
      <c r="J20" s="3">
        <v>55.408</v>
      </c>
      <c r="K20" s="3">
        <v>63.335</v>
      </c>
      <c r="L20" s="3">
        <v>71.014</v>
      </c>
      <c r="M20" s="3">
        <v>72.784</v>
      </c>
    </row>
    <row r="21" spans="1:13" ht="12.75">
      <c r="A21" s="1" t="s">
        <v>2</v>
      </c>
      <c r="B21" s="3">
        <v>66.773</v>
      </c>
      <c r="C21" s="3">
        <v>63.177</v>
      </c>
      <c r="D21" s="3">
        <v>68.84</v>
      </c>
      <c r="E21" s="3">
        <v>63.496</v>
      </c>
      <c r="F21" s="3">
        <v>61.796</v>
      </c>
      <c r="G21" s="3">
        <v>68.484</v>
      </c>
      <c r="H21" s="3">
        <v>95.462</v>
      </c>
      <c r="I21" s="3">
        <v>74.759</v>
      </c>
      <c r="J21" s="3">
        <v>59.653</v>
      </c>
      <c r="K21" s="3">
        <v>72.481</v>
      </c>
      <c r="L21" s="3">
        <v>92.18</v>
      </c>
      <c r="M21" s="3">
        <v>105</v>
      </c>
    </row>
    <row r="22" spans="1:13" ht="12.75">
      <c r="A22" s="1" t="s">
        <v>3</v>
      </c>
      <c r="B22" s="3">
        <v>84.896</v>
      </c>
      <c r="C22" s="3">
        <v>79.567</v>
      </c>
      <c r="D22" s="3">
        <v>78.788</v>
      </c>
      <c r="E22" s="3">
        <v>66.985</v>
      </c>
      <c r="F22" s="3">
        <v>69.897</v>
      </c>
      <c r="G22" s="3">
        <v>65.07</v>
      </c>
      <c r="H22" s="3">
        <v>71.412</v>
      </c>
      <c r="I22" s="3">
        <v>75.017</v>
      </c>
      <c r="J22" s="3">
        <v>68.328</v>
      </c>
      <c r="K22" s="3">
        <v>75.021</v>
      </c>
      <c r="L22" s="3">
        <v>81.797</v>
      </c>
      <c r="M22" s="3">
        <v>81.635</v>
      </c>
    </row>
    <row r="23" spans="1:6" ht="12.75">
      <c r="A23" s="1" t="s">
        <v>4</v>
      </c>
      <c r="B23" s="3">
        <v>75.026</v>
      </c>
      <c r="C23" s="3">
        <v>66.48</v>
      </c>
      <c r="D23" s="3">
        <v>68.456</v>
      </c>
      <c r="E23" s="3">
        <v>64.18</v>
      </c>
      <c r="F23" s="3">
        <v>74.366</v>
      </c>
    </row>
    <row r="24" ht="12.75">
      <c r="A24" s="1"/>
    </row>
    <row r="25" ht="12.75">
      <c r="A25" s="1" t="s">
        <v>22</v>
      </c>
    </row>
    <row r="26" spans="1:256" ht="12.75">
      <c r="A26" s="1" t="s">
        <v>0</v>
      </c>
      <c r="B26" s="3">
        <f aca="true" t="shared" si="0" ref="B26:M26">B12-B19</f>
        <v>160.877</v>
      </c>
      <c r="C26" s="3">
        <f t="shared" si="0"/>
        <v>143.81900000000002</v>
      </c>
      <c r="D26" s="3">
        <f t="shared" si="0"/>
        <v>160.246</v>
      </c>
      <c r="E26" s="3">
        <f t="shared" si="0"/>
        <v>144.341</v>
      </c>
      <c r="F26" s="3">
        <f t="shared" si="0"/>
        <v>145.15</v>
      </c>
      <c r="G26" s="3">
        <f t="shared" si="0"/>
        <v>137.188</v>
      </c>
      <c r="H26" s="3">
        <f t="shared" si="0"/>
        <v>143.52100000000002</v>
      </c>
      <c r="I26" s="3">
        <f t="shared" si="0"/>
        <v>141.848</v>
      </c>
      <c r="J26" s="3">
        <f t="shared" si="0"/>
        <v>119.401</v>
      </c>
      <c r="K26" s="3">
        <f t="shared" si="0"/>
        <v>168.37900000000002</v>
      </c>
      <c r="L26" s="3">
        <f t="shared" si="0"/>
        <v>180.974</v>
      </c>
      <c r="M26" s="3">
        <f t="shared" si="0"/>
        <v>188.025</v>
      </c>
      <c r="IV26" s="3">
        <f>IV12-IV19</f>
        <v>0</v>
      </c>
    </row>
    <row r="27" spans="1:13" ht="12.75">
      <c r="A27" s="1" t="s">
        <v>1</v>
      </c>
      <c r="B27" s="3">
        <f aca="true" t="shared" si="1" ref="B27:M27">B13-B20</f>
        <v>182.441</v>
      </c>
      <c r="C27" s="3">
        <f t="shared" si="1"/>
        <v>172.767</v>
      </c>
      <c r="D27" s="3">
        <f t="shared" si="1"/>
        <v>150.098</v>
      </c>
      <c r="E27" s="3">
        <f t="shared" si="1"/>
        <v>163.326</v>
      </c>
      <c r="F27" s="3">
        <f t="shared" si="1"/>
        <v>166.038</v>
      </c>
      <c r="G27" s="3">
        <f t="shared" si="1"/>
        <v>153.885</v>
      </c>
      <c r="H27" s="3">
        <f t="shared" si="1"/>
        <v>164.652</v>
      </c>
      <c r="I27" s="3">
        <f t="shared" si="1"/>
        <v>145.231</v>
      </c>
      <c r="J27" s="3">
        <f t="shared" si="1"/>
        <v>136.59199999999998</v>
      </c>
      <c r="K27" s="3">
        <f t="shared" si="1"/>
        <v>174.665</v>
      </c>
      <c r="L27" s="3">
        <f t="shared" si="1"/>
        <v>202.986</v>
      </c>
      <c r="M27" s="3">
        <f t="shared" si="1"/>
        <v>193.216</v>
      </c>
    </row>
    <row r="28" spans="1:13" ht="12.75">
      <c r="A28" s="1" t="s">
        <v>2</v>
      </c>
      <c r="B28" s="3">
        <f aca="true" t="shared" si="2" ref="B28:M28">B14-B21</f>
        <v>176.227</v>
      </c>
      <c r="C28" s="3">
        <f t="shared" si="2"/>
        <v>170.823</v>
      </c>
      <c r="D28" s="3">
        <f t="shared" si="2"/>
        <v>190.16</v>
      </c>
      <c r="E28" s="3">
        <f t="shared" si="2"/>
        <v>117.50399999999999</v>
      </c>
      <c r="F28" s="3">
        <f t="shared" si="2"/>
        <v>158.204</v>
      </c>
      <c r="G28" s="3">
        <f t="shared" si="2"/>
        <v>166.51600000000002</v>
      </c>
      <c r="H28" s="3">
        <f t="shared" si="2"/>
        <v>224.538</v>
      </c>
      <c r="I28" s="3">
        <f t="shared" si="2"/>
        <v>174.24099999999999</v>
      </c>
      <c r="J28" s="3">
        <f t="shared" si="2"/>
        <v>154.347</v>
      </c>
      <c r="K28" s="3">
        <f t="shared" si="2"/>
        <v>178.519</v>
      </c>
      <c r="L28" s="3">
        <f t="shared" si="2"/>
        <v>219.82</v>
      </c>
      <c r="M28" s="3">
        <f t="shared" si="2"/>
        <v>250</v>
      </c>
    </row>
    <row r="29" spans="1:13" ht="12.75">
      <c r="A29" s="1" t="s">
        <v>3</v>
      </c>
      <c r="B29" s="3">
        <f>B15-B22</f>
        <v>209.10399999999998</v>
      </c>
      <c r="C29" s="3">
        <f aca="true" t="shared" si="3" ref="C29:M29">C15-C22</f>
        <v>206.433</v>
      </c>
      <c r="D29" s="3">
        <f t="shared" si="3"/>
        <v>202.212</v>
      </c>
      <c r="E29" s="3">
        <f t="shared" si="3"/>
        <v>179.015</v>
      </c>
      <c r="F29" s="3">
        <f t="shared" si="3"/>
        <v>211.103</v>
      </c>
      <c r="G29" s="3">
        <f t="shared" si="3"/>
        <v>186.93</v>
      </c>
      <c r="H29" s="3">
        <f t="shared" si="3"/>
        <v>198.588</v>
      </c>
      <c r="I29" s="3">
        <f t="shared" si="3"/>
        <v>222.983</v>
      </c>
      <c r="J29" s="3">
        <f t="shared" si="3"/>
        <v>194.672</v>
      </c>
      <c r="K29" s="3">
        <f t="shared" si="3"/>
        <v>212.97899999999998</v>
      </c>
      <c r="L29" s="3">
        <f t="shared" si="3"/>
        <v>227.203</v>
      </c>
      <c r="M29" s="3">
        <f t="shared" si="3"/>
        <v>249.365</v>
      </c>
    </row>
    <row r="30" spans="1:6" ht="12.75">
      <c r="A30" s="1" t="s">
        <v>4</v>
      </c>
      <c r="B30" s="3">
        <f>B16-B23</f>
        <v>228.974</v>
      </c>
      <c r="C30" s="3">
        <f>C16-C23</f>
        <v>230.51999999999998</v>
      </c>
      <c r="D30" s="3">
        <f>D16-D23</f>
        <v>201.54399999999998</v>
      </c>
      <c r="E30" s="3">
        <f>E16-E23</f>
        <v>196.82</v>
      </c>
      <c r="F30" s="3">
        <f>F16-F23</f>
        <v>219.63400000000001</v>
      </c>
    </row>
    <row r="32" ht="12.75">
      <c r="A32" s="1" t="s">
        <v>17</v>
      </c>
    </row>
    <row r="33" spans="1:15" ht="12.75">
      <c r="A33" s="1" t="s">
        <v>0</v>
      </c>
      <c r="B33" s="5">
        <f aca="true" t="shared" si="4" ref="B33:M33">B26/B5</f>
        <v>0.10899525745257453</v>
      </c>
      <c r="C33" s="5">
        <f t="shared" si="4"/>
        <v>0.0845994117647059</v>
      </c>
      <c r="D33" s="5">
        <f t="shared" si="4"/>
        <v>0.10494171578258023</v>
      </c>
      <c r="E33" s="5">
        <f t="shared" si="4"/>
        <v>0.132544536271809</v>
      </c>
      <c r="F33" s="5">
        <f t="shared" si="4"/>
        <v>0.1213628762541806</v>
      </c>
      <c r="G33" s="5">
        <f t="shared" si="4"/>
        <v>0.11715456874466267</v>
      </c>
      <c r="H33" s="5">
        <f t="shared" si="4"/>
        <v>0.10445487627365357</v>
      </c>
      <c r="I33" s="5">
        <f t="shared" si="4"/>
        <v>0.1444480651731161</v>
      </c>
      <c r="J33" s="5">
        <f t="shared" si="4"/>
        <v>0.12246256410256409</v>
      </c>
      <c r="K33" s="5">
        <f t="shared" si="4"/>
        <v>0.14113914501257335</v>
      </c>
      <c r="L33" s="5">
        <f t="shared" si="4"/>
        <v>0.16303963963963963</v>
      </c>
      <c r="M33" s="5">
        <f t="shared" si="4"/>
        <v>0.14910785091197462</v>
      </c>
      <c r="O33" s="5">
        <f>SUM(B33:M33)</f>
        <v>1.4942505073840342</v>
      </c>
    </row>
    <row r="34" spans="1:15" ht="12.75">
      <c r="A34" s="1" t="s">
        <v>1</v>
      </c>
      <c r="B34" s="5">
        <f>B27/B6</f>
        <v>0.11785594315245478</v>
      </c>
      <c r="C34" s="5">
        <f aca="true" t="shared" si="5" ref="C34:M34">C27/C6</f>
        <v>0.11649831422791639</v>
      </c>
      <c r="D34" s="5">
        <f t="shared" si="5"/>
        <v>0.12655817875210792</v>
      </c>
      <c r="E34" s="5">
        <f t="shared" si="5"/>
        <v>0.12429680365296804</v>
      </c>
      <c r="F34" s="5">
        <f t="shared" si="5"/>
        <v>0.1302258823529412</v>
      </c>
      <c r="G34" s="5">
        <f t="shared" si="5"/>
        <v>0.1266543209876543</v>
      </c>
      <c r="H34" s="5">
        <f t="shared" si="5"/>
        <v>0.08575624999999999</v>
      </c>
      <c r="I34" s="5">
        <f t="shared" si="5"/>
        <v>0.11933525061626951</v>
      </c>
      <c r="J34" s="5">
        <f t="shared" si="5"/>
        <v>0.12327797833935017</v>
      </c>
      <c r="K34" s="5">
        <f t="shared" si="5"/>
        <v>0.14702441077441078</v>
      </c>
      <c r="L34" s="5">
        <f t="shared" si="5"/>
        <v>0.18320036101083031</v>
      </c>
      <c r="M34" s="5">
        <f t="shared" si="5"/>
        <v>0.13980897250361796</v>
      </c>
      <c r="O34" s="5">
        <f>SUM(B34:M34)</f>
        <v>1.5404926663705212</v>
      </c>
    </row>
    <row r="35" spans="1:15" ht="12.75">
      <c r="A35" s="1" t="s">
        <v>2</v>
      </c>
      <c r="B35" s="5">
        <f>B28/B7</f>
        <v>0.10966210329807094</v>
      </c>
      <c r="C35" s="5">
        <f aca="true" t="shared" si="6" ref="C35:M35">C28/C7</f>
        <v>0.11201508196721312</v>
      </c>
      <c r="D35" s="5">
        <f t="shared" si="6"/>
        <v>0.21807339449541285</v>
      </c>
      <c r="E35" s="5">
        <f t="shared" si="6"/>
        <v>0.16008719346049044</v>
      </c>
      <c r="F35" s="5">
        <f t="shared" si="6"/>
        <v>0.1931672771672772</v>
      </c>
      <c r="G35" s="5">
        <f t="shared" si="6"/>
        <v>0.0707374681393373</v>
      </c>
      <c r="H35" s="5">
        <f t="shared" si="6"/>
        <v>0.2293544433094995</v>
      </c>
      <c r="I35" s="5">
        <f t="shared" si="6"/>
        <v>0.20842224880382773</v>
      </c>
      <c r="J35" s="5">
        <f t="shared" si="6"/>
        <v>0.1852905162064826</v>
      </c>
      <c r="K35" s="5">
        <f t="shared" si="6"/>
        <v>0.1588247330960854</v>
      </c>
      <c r="L35" s="5">
        <f t="shared" si="6"/>
        <v>0.14753020134228187</v>
      </c>
      <c r="M35" s="5">
        <f t="shared" si="6"/>
        <v>0.1457725947521866</v>
      </c>
      <c r="O35" s="5">
        <f>SUM(B35:M35)</f>
        <v>1.9389372560381657</v>
      </c>
    </row>
    <row r="36" spans="1:15" ht="12.75">
      <c r="A36" s="1" t="s">
        <v>3</v>
      </c>
      <c r="B36" s="5">
        <f>B29/B8</f>
        <v>0.13587004548408055</v>
      </c>
      <c r="C36" s="5">
        <f aca="true" t="shared" si="7" ref="C36:M36">C29/C8</f>
        <v>0.15167744305657604</v>
      </c>
      <c r="D36" s="5">
        <f t="shared" si="7"/>
        <v>0.1397456807187284</v>
      </c>
      <c r="E36" s="5">
        <f t="shared" si="7"/>
        <v>0.13717624521072797</v>
      </c>
      <c r="F36" s="5">
        <f t="shared" si="7"/>
        <v>0.15660459940652818</v>
      </c>
      <c r="G36" s="5">
        <f t="shared" si="7"/>
        <v>0.14033783783783785</v>
      </c>
      <c r="H36" s="5">
        <f t="shared" si="7"/>
        <v>0.19040076701821668</v>
      </c>
      <c r="I36" s="5">
        <f t="shared" si="7"/>
        <v>0.2171207400194742</v>
      </c>
      <c r="J36" s="5">
        <f t="shared" si="7"/>
        <v>0.20152380952380952</v>
      </c>
      <c r="K36" s="5">
        <f t="shared" si="7"/>
        <v>0.215130303030303</v>
      </c>
      <c r="L36" s="5">
        <f t="shared" si="7"/>
        <v>0.2513307522123894</v>
      </c>
      <c r="M36" s="5">
        <f t="shared" si="7"/>
        <v>0.17799072091363313</v>
      </c>
      <c r="O36" s="5">
        <f>SUM(B36:M36)</f>
        <v>2.114908944432305</v>
      </c>
    </row>
    <row r="37" spans="1:15" ht="12.75">
      <c r="A37" s="1" t="s">
        <v>4</v>
      </c>
      <c r="B37" s="5">
        <f>B30/B9</f>
        <v>0.1754590038314176</v>
      </c>
      <c r="C37" s="5">
        <f>C30/C9</f>
        <v>0.18179810725552048</v>
      </c>
      <c r="D37" s="5">
        <f>D30/D9</f>
        <v>0.15338203957382038</v>
      </c>
      <c r="E37" s="5">
        <f>E30/E9</f>
        <v>0.18394392523364486</v>
      </c>
      <c r="F37" s="5">
        <f>F30/F9</f>
        <v>0.1806200657894737</v>
      </c>
      <c r="G37" s="5"/>
      <c r="H37" s="5"/>
      <c r="I37" s="5"/>
      <c r="J37" s="5"/>
      <c r="K37" s="5"/>
      <c r="L37" s="5"/>
      <c r="M37" s="5"/>
      <c r="O37" s="5">
        <f>SUM(B37:M37)</f>
        <v>0.875203141683877</v>
      </c>
    </row>
    <row r="39" spans="1:15" ht="12.75">
      <c r="A39" s="3" t="s">
        <v>23</v>
      </c>
      <c r="O39" s="5">
        <f>SUM(O33:O37)</f>
        <v>7.963792515908904</v>
      </c>
    </row>
    <row r="41" spans="5:15" ht="18">
      <c r="E41" s="6" t="s">
        <v>24</v>
      </c>
      <c r="G41" s="6"/>
      <c r="H41" s="6"/>
      <c r="I41" s="6"/>
      <c r="O41">
        <f>O39/53</f>
        <v>0.1502602361492246</v>
      </c>
    </row>
  </sheetData>
  <mergeCells count="1">
    <mergeCell ref="A1:M1"/>
  </mergeCells>
  <printOptions/>
  <pageMargins left="1" right="1" top="1.5" bottom="1" header="1" footer="0.5"/>
  <pageSetup fitToHeight="1" fitToWidth="1" orientation="landscape" scale="78" r:id="rId1"/>
  <headerFooter alignWithMargins="0">
    <oddHeader>&amp;L&amp;C&amp;R&amp;14Exhibit No. ____
(CME-12)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OpportunityCouncil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Eberdt</dc:creator>
  <cp:keywords/>
  <dc:description/>
  <cp:lastModifiedBy>Mike Sommerville, Customer Service Specialist 3</cp:lastModifiedBy>
  <cp:lastPrinted>2005-11-02T19:52:42Z</cp:lastPrinted>
  <dcterms:created xsi:type="dcterms:W3CDTF">2005-10-31T17:07:20Z</dcterms:created>
  <dcterms:modified xsi:type="dcterms:W3CDTF">2005-11-21T17:23:05Z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