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Exhibit No. ___(SJC-4)" sheetId="1" r:id="rId1"/>
  </sheets>
  <externalReferences>
    <externalReference r:id="rId4"/>
    <externalReference r:id="rId5"/>
  </externalReferences>
  <definedNames>
    <definedName name="BottomRight">#REF!</definedName>
    <definedName name="CL_RT">#REF!</definedName>
    <definedName name="CL_RT2">'[1]Transp Data'!$A$6:$C$81</definedName>
    <definedName name="Consv_Rdr_Rt">'[2]Sch_120'!#REF!</definedName>
    <definedName name="Conv_Factor">'[2]Sch_120'!#REF!</definedName>
    <definedName name="Data">#REF!</definedName>
    <definedName name="Degree_Days">#REF!</definedName>
    <definedName name="Final">#REF!</definedName>
    <definedName name="FIT">'Exhibit No. ___(SJC-4)'!$AD$27</definedName>
    <definedName name="graph">#REF!</definedName>
    <definedName name="_xlnm.Print_Area" localSheetId="0">'Exhibit No. ___(SJC-4)'!$B$2:$G$35</definedName>
    <definedName name="RATE">#REF!</definedName>
    <definedName name="RATE2">'[1]Transp Data'!$A$8:$I$112</definedName>
    <definedName name="TopLeft">#REF!</definedName>
  </definedNames>
  <calcPr fullCalcOnLoad="1"/>
</workbook>
</file>

<file path=xl/sharedStrings.xml><?xml version="1.0" encoding="utf-8"?>
<sst xmlns="http://schemas.openxmlformats.org/spreadsheetml/2006/main" count="25" uniqueCount="24">
  <si>
    <t>PUGET SOUND ENERGY-ELECTRIC ONLY</t>
  </si>
  <si>
    <t xml:space="preserve">TEMPERATURE NORMALIZATION </t>
  </si>
  <si>
    <t>FOR THE TWELVE MONTHS ENDED MARCH 31, 2005</t>
  </si>
  <si>
    <t>LINE</t>
  </si>
  <si>
    <t>NO.</t>
  </si>
  <si>
    <t>DESCRIPTION</t>
  </si>
  <si>
    <t>ACTUAL</t>
  </si>
  <si>
    <t>TEMP ADJ</t>
  </si>
  <si>
    <t>MWH</t>
  </si>
  <si>
    <t>ADJ FOR LOSSES</t>
  </si>
  <si>
    <t>GPI MWH</t>
  </si>
  <si>
    <t>CHANGE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</si>
  <si>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</si>
  <si>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</si>
  <si>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</si>
  <si>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</si>
  <si>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</si>
  <si>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</si>
  <si>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</si>
  <si>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35</t>
  </si>
  <si>
    <t>Schedule 43</t>
  </si>
  <si>
    <t>Firm Resale</t>
  </si>
  <si>
    <t>INCREASE (DECREASE) SALES TO CUSTOMERS</t>
  </si>
  <si>
    <t>Docket Number UE-05xxxx
Exhibit No. _____ (SJC-3)
Page 4 of 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</si>
</sst>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0000000"/>
    <numFmt numFmtId="169" formatCode="0.00000000000"/>
    <numFmt numFmtId="170" formatCode="0.0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mmmmm\-yy"/>
    <numFmt numFmtId="179" formatCode="mm\-yy"/>
    <numFmt numFmtId="180" formatCode="0.0%"/>
    <numFmt numFmtId="181" formatCode="_(&quot;$&quot;* #,##0_);_(&quot;$&quot;* \(#,##0\);_(&quot;$&quot;* &quot;-&quot;??_);_(@_)"/>
    <numFmt numFmtId="182" formatCode="_(&quot;$&quot;* #,##0.000000_);_(&quot;$&quot;* \(#,##0.000000\);_(&quot;$&quot;* &quot;-&quot;??_);_(@_)"/>
    <numFmt numFmtId="183" formatCode="[Blue]#,##0_);[Magenta]\(#,##0\)"/>
    <numFmt numFmtId="184" formatCode="0.00_)"/>
  </numFmts>
  <fonts count="14">
    <font>
      <sz val="10"/>
      <name val="Arial"/>
      <family val="0"/>
    </font>
    <font>
      <sz val="8"/>
      <color indexed="12"/>
      <name val="Arial"/>
      <family val="2"/>
    </font>
    <font>
      <u val="single"/>
      <sz val="7.5"/>
      <color indexed="36"/>
      <name val="Geneva"/>
      <family val="0"/>
    </font>
    <font>
      <sz val="8"/>
      <name val="Arial"/>
      <family val="0"/>
    </font>
    <font>
      <u val="single"/>
      <sz val="7.5"/>
      <color indexed="12"/>
      <name val="Geneva"/>
      <family val="0"/>
    </font>
    <font>
      <b/>
      <i/>
      <sz val="16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1" fillId="0" borderId="0">
      <alignment/>
      <protection/>
    </xf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180" fontId="11" fillId="0" borderId="0" xfId="0" applyNumberFormat="1" applyFont="1" applyFill="1" applyAlignment="1">
      <alignment horizontal="center"/>
    </xf>
    <xf numFmtId="1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Fill="1" applyAlignment="1">
      <alignment horizontal="right"/>
    </xf>
    <xf numFmtId="167" fontId="6" fillId="0" borderId="3" xfId="0" applyNumberFormat="1" applyFont="1" applyFill="1" applyBorder="1" applyAlignment="1">
      <alignment/>
    </xf>
    <xf numFmtId="3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0" fillId="0" borderId="0" xfId="15" applyNumberFormat="1" applyFont="1" applyFill="1" applyAlignment="1">
      <alignment/>
    </xf>
    <xf numFmtId="42" fontId="0" fillId="0" borderId="0" xfId="17" applyNumberFormat="1" applyFont="1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37" fontId="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42" fontId="6" fillId="0" borderId="0" xfId="15" applyNumberFormat="1" applyFont="1" applyFill="1" applyBorder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 quotePrefix="1">
      <alignment horizontal="center" textRotation="180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ntered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tabSelected="1" workbookViewId="0" topLeftCell="B1">
      <selection activeCell="C10" sqref="C10"/>
    </sheetView>
  </sheetViews>
  <sheetFormatPr defaultColWidth="9.140625" defaultRowHeight="12.75"/>
  <cols>
    <col min="2" max="2" width="9.140625" style="1" customWidth="1"/>
    <col min="3" max="3" width="40.00390625" style="0" bestFit="1" customWidth="1"/>
    <col min="4" max="4" width="11.421875" style="0" bestFit="1" customWidth="1"/>
    <col min="5" max="5" width="11.28125" style="0" bestFit="1" customWidth="1"/>
    <col min="6" max="6" width="11.8515625" style="0" bestFit="1" customWidth="1"/>
    <col min="7" max="7" width="15.140625" style="0" bestFit="1" customWidth="1"/>
    <col min="11" max="11" width="14.140625" style="0" customWidth="1"/>
  </cols>
  <sheetData>
    <row r="1" spans="3:7" ht="12.75">
      <c r="C1" s="1"/>
      <c r="D1" s="1"/>
      <c r="E1" s="1"/>
      <c r="F1" s="1"/>
      <c r="G1" s="51"/>
    </row>
    <row r="2" spans="2:7" ht="12.75">
      <c r="B2" s="2" t="s">
        <v>0</v>
      </c>
      <c r="C2" s="2"/>
      <c r="D2" s="2"/>
      <c r="E2" s="2"/>
      <c r="F2" s="2"/>
      <c r="G2" s="2"/>
    </row>
    <row r="3" spans="2:7" ht="12.75">
      <c r="B3" s="2" t="s">
        <v>1</v>
      </c>
      <c r="C3" s="2"/>
      <c r="D3" s="2"/>
      <c r="E3" s="2"/>
      <c r="F3" s="2"/>
      <c r="G3" s="2"/>
    </row>
    <row r="4" spans="2:7" ht="12.75">
      <c r="B4" s="3" t="s">
        <v>2</v>
      </c>
      <c r="C4" s="3"/>
      <c r="D4" s="3"/>
      <c r="E4" s="3"/>
      <c r="F4" s="3"/>
      <c r="G4" s="3"/>
    </row>
    <row r="5" spans="2:7" ht="12.75">
      <c r="B5" s="2"/>
      <c r="C5" s="2"/>
      <c r="D5" s="2"/>
      <c r="E5" s="2"/>
      <c r="F5" s="2"/>
      <c r="G5" s="2"/>
    </row>
    <row r="6" spans="2:7" ht="12.75">
      <c r="B6" s="4"/>
      <c r="C6" s="1"/>
      <c r="D6" s="1"/>
      <c r="E6" s="1"/>
      <c r="F6" s="1"/>
      <c r="G6" s="1"/>
    </row>
    <row r="7" spans="2:8" ht="12.75">
      <c r="B7" s="5" t="s">
        <v>3</v>
      </c>
      <c r="C7" s="6"/>
      <c r="D7" s="6"/>
      <c r="E7" s="6"/>
      <c r="F7" s="1"/>
      <c r="G7" s="1"/>
      <c r="H7" s="7"/>
    </row>
    <row r="8" spans="2:8" ht="12.75">
      <c r="B8" s="8" t="s">
        <v>4</v>
      </c>
      <c r="C8" s="9" t="s">
        <v>5</v>
      </c>
      <c r="D8" s="9"/>
      <c r="E8" s="9"/>
      <c r="F8" s="10"/>
      <c r="G8" s="10"/>
      <c r="H8" s="7"/>
    </row>
    <row r="9" spans="2:8" ht="12.75">
      <c r="B9" s="4"/>
      <c r="C9" s="11"/>
      <c r="D9" s="12"/>
      <c r="E9" s="13"/>
      <c r="F9" s="11"/>
      <c r="G9" s="11"/>
      <c r="H9" s="7"/>
    </row>
    <row r="10" spans="2:8" ht="12.75">
      <c r="B10" s="14">
        <v>1</v>
      </c>
      <c r="C10" s="15"/>
      <c r="D10" s="16" t="s">
        <v>6</v>
      </c>
      <c r="E10" s="17" t="s">
        <v>7</v>
      </c>
      <c r="F10" s="18" t="s">
        <v>8</v>
      </c>
      <c r="G10" s="19" t="s">
        <v>9</v>
      </c>
      <c r="H10" s="17"/>
    </row>
    <row r="11" spans="2:8" ht="12.75">
      <c r="B11" s="14">
        <f aca="true" t="shared" si="0" ref="B11:B35">B10+1</f>
        <v>2</v>
      </c>
      <c r="C11" s="15"/>
      <c r="D11" s="20" t="s">
        <v>10</v>
      </c>
      <c r="E11" s="21" t="s">
        <v>10</v>
      </c>
      <c r="F11" s="22" t="s">
        <v>11</v>
      </c>
      <c r="G11" s="23">
        <v>0.066</v>
      </c>
      <c r="H11" s="17"/>
    </row>
    <row r="12" spans="2:8" ht="12.75">
      <c r="B12" s="14">
        <f t="shared" si="0"/>
        <v>3</v>
      </c>
      <c r="C12" s="24">
        <v>38078</v>
      </c>
      <c r="D12" s="25">
        <v>1602778.418</v>
      </c>
      <c r="E12" s="25">
        <v>1642816.9598437103</v>
      </c>
      <c r="F12" s="25">
        <f aca="true" t="shared" si="1" ref="F12:F23">+E12-D12</f>
        <v>40038.541843710234</v>
      </c>
      <c r="G12" s="25">
        <f aca="true" t="shared" si="2" ref="G12:G23">ROUND(+F12*(1-$G$11),0)</f>
        <v>37396</v>
      </c>
      <c r="H12" s="7"/>
    </row>
    <row r="13" spans="2:8" ht="12.75">
      <c r="B13" s="14">
        <f t="shared" si="0"/>
        <v>4</v>
      </c>
      <c r="C13" s="24">
        <v>38108</v>
      </c>
      <c r="D13" s="25">
        <v>1564342.59</v>
      </c>
      <c r="E13" s="25">
        <v>1573902.5251908759</v>
      </c>
      <c r="F13" s="25">
        <f t="shared" si="1"/>
        <v>9559.935190875782</v>
      </c>
      <c r="G13" s="25">
        <f t="shared" si="2"/>
        <v>8929</v>
      </c>
      <c r="H13" s="7"/>
    </row>
    <row r="14" spans="2:7" ht="12.75">
      <c r="B14" s="14">
        <f t="shared" si="0"/>
        <v>5</v>
      </c>
      <c r="C14" s="24">
        <v>38139</v>
      </c>
      <c r="D14" s="25">
        <v>1532417.513</v>
      </c>
      <c r="E14" s="25">
        <v>1527643.404867995</v>
      </c>
      <c r="F14" s="25">
        <f t="shared" si="1"/>
        <v>-4774.108132004971</v>
      </c>
      <c r="G14" s="25">
        <f t="shared" si="2"/>
        <v>-4459</v>
      </c>
    </row>
    <row r="15" spans="2:7" ht="12.75">
      <c r="B15" s="14">
        <f t="shared" si="0"/>
        <v>6</v>
      </c>
      <c r="C15" s="24">
        <v>38169</v>
      </c>
      <c r="D15" s="25">
        <v>1608271.172</v>
      </c>
      <c r="E15" s="25">
        <v>1593739.9113000163</v>
      </c>
      <c r="F15" s="25">
        <f t="shared" si="1"/>
        <v>-14531.260699983686</v>
      </c>
      <c r="G15" s="25">
        <f t="shared" si="2"/>
        <v>-13572</v>
      </c>
    </row>
    <row r="16" spans="2:7" ht="12.75">
      <c r="B16" s="14">
        <f t="shared" si="0"/>
        <v>7</v>
      </c>
      <c r="C16" s="24">
        <v>38200</v>
      </c>
      <c r="D16" s="25">
        <v>1632234.58</v>
      </c>
      <c r="E16" s="25">
        <v>1626072.3727379714</v>
      </c>
      <c r="F16" s="25">
        <f t="shared" si="1"/>
        <v>-6162.207262028707</v>
      </c>
      <c r="G16" s="25">
        <f t="shared" si="2"/>
        <v>-5756</v>
      </c>
    </row>
    <row r="17" spans="2:7" ht="12.75">
      <c r="B17" s="14">
        <f t="shared" si="0"/>
        <v>8</v>
      </c>
      <c r="C17" s="24">
        <v>38231</v>
      </c>
      <c r="D17" s="25">
        <v>1541101.31</v>
      </c>
      <c r="E17" s="25">
        <v>1537685.7430462083</v>
      </c>
      <c r="F17" s="25">
        <f t="shared" si="1"/>
        <v>-3415.566953791771</v>
      </c>
      <c r="G17" s="25">
        <f t="shared" si="2"/>
        <v>-3190</v>
      </c>
    </row>
    <row r="18" spans="2:7" ht="12.75">
      <c r="B18" s="14">
        <f t="shared" si="0"/>
        <v>9</v>
      </c>
      <c r="C18" s="24">
        <v>38261</v>
      </c>
      <c r="D18" s="26">
        <v>1726793.041</v>
      </c>
      <c r="E18" s="25">
        <v>1734541.5127793988</v>
      </c>
      <c r="F18" s="25">
        <f t="shared" si="1"/>
        <v>7748.471779398853</v>
      </c>
      <c r="G18" s="25">
        <f t="shared" si="2"/>
        <v>7237</v>
      </c>
    </row>
    <row r="19" spans="2:7" ht="12.75">
      <c r="B19" s="14">
        <f t="shared" si="0"/>
        <v>10</v>
      </c>
      <c r="C19" s="24">
        <v>38292</v>
      </c>
      <c r="D19" s="25">
        <v>1948492.761</v>
      </c>
      <c r="E19" s="25">
        <v>1943480.5295284716</v>
      </c>
      <c r="F19" s="25">
        <f t="shared" si="1"/>
        <v>-5012.231471528299</v>
      </c>
      <c r="G19" s="25">
        <f t="shared" si="2"/>
        <v>-4681</v>
      </c>
    </row>
    <row r="20" spans="2:7" ht="12.75">
      <c r="B20" s="14">
        <f t="shared" si="0"/>
        <v>11</v>
      </c>
      <c r="C20" s="24">
        <v>38322</v>
      </c>
      <c r="D20" s="25">
        <v>2173168.468</v>
      </c>
      <c r="E20" s="25">
        <v>2218535.255790913</v>
      </c>
      <c r="F20" s="25">
        <f t="shared" si="1"/>
        <v>45366.787790913135</v>
      </c>
      <c r="G20" s="25">
        <f t="shared" si="2"/>
        <v>42373</v>
      </c>
    </row>
    <row r="21" spans="2:7" ht="12.75">
      <c r="B21" s="14">
        <f t="shared" si="0"/>
        <v>12</v>
      </c>
      <c r="C21" s="24">
        <v>38353</v>
      </c>
      <c r="D21" s="25">
        <v>2211893.419</v>
      </c>
      <c r="E21" s="25">
        <v>2231341.5696206377</v>
      </c>
      <c r="F21" s="25">
        <f t="shared" si="1"/>
        <v>19448.15062063746</v>
      </c>
      <c r="G21" s="25">
        <f t="shared" si="2"/>
        <v>18165</v>
      </c>
    </row>
    <row r="22" spans="2:7" ht="12.75">
      <c r="B22" s="14">
        <f t="shared" si="0"/>
        <v>13</v>
      </c>
      <c r="C22" s="24">
        <v>38384</v>
      </c>
      <c r="D22" s="25">
        <v>1930914.14</v>
      </c>
      <c r="E22" s="25">
        <v>1907855.1527239382</v>
      </c>
      <c r="F22" s="25">
        <f t="shared" si="1"/>
        <v>-23058.98727606167</v>
      </c>
      <c r="G22" s="25">
        <f t="shared" si="2"/>
        <v>-21537</v>
      </c>
    </row>
    <row r="23" spans="2:7" ht="12.75">
      <c r="B23" s="14">
        <f t="shared" si="0"/>
        <v>14</v>
      </c>
      <c r="C23" s="24">
        <v>38412</v>
      </c>
      <c r="D23" s="25">
        <v>1885214.07</v>
      </c>
      <c r="E23" s="25">
        <v>1942076.4756697542</v>
      </c>
      <c r="F23" s="25">
        <f t="shared" si="1"/>
        <v>56862.40566975414</v>
      </c>
      <c r="G23" s="25">
        <f t="shared" si="2"/>
        <v>53109</v>
      </c>
    </row>
    <row r="24" spans="2:7" ht="12.75">
      <c r="B24" s="14">
        <f t="shared" si="0"/>
        <v>15</v>
      </c>
      <c r="C24" s="1"/>
      <c r="D24" s="27">
        <f>SUM(D12:D23)</f>
        <v>21357621.482</v>
      </c>
      <c r="E24" s="27">
        <f>SUM(E12:E23)</f>
        <v>21479691.41309989</v>
      </c>
      <c r="F24" s="27">
        <f>SUM(F12:F23)</f>
        <v>122069.9310998905</v>
      </c>
      <c r="G24" s="27">
        <f>ROUND(SUM(G12:G23),0)</f>
        <v>114014</v>
      </c>
    </row>
    <row r="25" spans="2:7" ht="12.75">
      <c r="B25" s="14">
        <f t="shared" si="0"/>
        <v>16</v>
      </c>
      <c r="C25" s="11"/>
      <c r="D25" s="28"/>
      <c r="E25" s="28"/>
      <c r="F25" s="29"/>
      <c r="G25" s="29"/>
    </row>
    <row r="26" spans="2:8" ht="12.75">
      <c r="B26" s="14">
        <f t="shared" si="0"/>
        <v>17</v>
      </c>
      <c r="C26" s="30" t="s">
        <v>12</v>
      </c>
      <c r="D26" s="30" t="s">
        <v>13</v>
      </c>
      <c r="E26" s="31"/>
      <c r="F26" s="31">
        <v>109430.6522743037</v>
      </c>
      <c r="G26" s="32">
        <v>9251158</v>
      </c>
      <c r="H26" s="33"/>
    </row>
    <row r="27" spans="2:11" ht="12.75">
      <c r="B27" s="14">
        <f t="shared" si="0"/>
        <v>18</v>
      </c>
      <c r="C27" s="34"/>
      <c r="D27" s="30" t="s">
        <v>14</v>
      </c>
      <c r="E27" s="30"/>
      <c r="F27" s="31">
        <v>3733.7015873991895</v>
      </c>
      <c r="G27" s="32">
        <v>280513</v>
      </c>
      <c r="H27" s="33"/>
      <c r="K27" s="52" t="s">
        <v>23</v>
      </c>
    </row>
    <row r="28" spans="2:11" ht="15" customHeight="1">
      <c r="B28" s="14">
        <f t="shared" si="0"/>
        <v>19</v>
      </c>
      <c r="C28" s="30"/>
      <c r="D28" s="35" t="s">
        <v>15</v>
      </c>
      <c r="E28" s="36"/>
      <c r="F28" s="31">
        <v>3250.309637200214</v>
      </c>
      <c r="G28" s="32">
        <v>177511</v>
      </c>
      <c r="H28" s="33"/>
      <c r="K28" s="52"/>
    </row>
    <row r="29" spans="2:11" ht="12.75" customHeight="1">
      <c r="B29" s="14">
        <f t="shared" si="0"/>
        <v>20</v>
      </c>
      <c r="C29" s="37"/>
      <c r="D29" s="30" t="s">
        <v>16</v>
      </c>
      <c r="E29" s="35"/>
      <c r="F29" s="31">
        <v>-1093.3153595172632</v>
      </c>
      <c r="G29" s="32">
        <v>-56116</v>
      </c>
      <c r="H29" s="33"/>
      <c r="K29" s="52"/>
    </row>
    <row r="30" spans="2:11" ht="12.75">
      <c r="B30" s="14">
        <f t="shared" si="0"/>
        <v>21</v>
      </c>
      <c r="C30" s="30"/>
      <c r="D30" s="35" t="s">
        <v>17</v>
      </c>
      <c r="E30" s="30"/>
      <c r="F30" s="31">
        <v>274.5324106615872</v>
      </c>
      <c r="G30" s="32">
        <v>12253</v>
      </c>
      <c r="H30" s="33"/>
      <c r="K30" s="52"/>
    </row>
    <row r="31" spans="2:11" ht="12.75" customHeight="1">
      <c r="B31" s="14">
        <f t="shared" si="0"/>
        <v>22</v>
      </c>
      <c r="C31" s="30"/>
      <c r="D31" s="35" t="s">
        <v>18</v>
      </c>
      <c r="E31" s="30"/>
      <c r="F31" s="31">
        <v>-3817.935563766479</v>
      </c>
      <c r="G31" s="32">
        <v>-177388</v>
      </c>
      <c r="H31" s="33"/>
      <c r="K31" s="52"/>
    </row>
    <row r="32" spans="2:11" ht="12.75">
      <c r="B32" s="14">
        <f t="shared" si="0"/>
        <v>23</v>
      </c>
      <c r="C32" s="30"/>
      <c r="D32" s="30" t="s">
        <v>19</v>
      </c>
      <c r="E32" s="30"/>
      <c r="F32" s="31">
        <v>0</v>
      </c>
      <c r="G32" s="32">
        <v>0</v>
      </c>
      <c r="H32" s="33"/>
      <c r="K32" s="52"/>
    </row>
    <row r="33" spans="2:11" ht="12.75" customHeight="1">
      <c r="B33" s="14">
        <f t="shared" si="0"/>
        <v>24</v>
      </c>
      <c r="C33" s="30"/>
      <c r="D33" s="30" t="s">
        <v>20</v>
      </c>
      <c r="E33" s="30"/>
      <c r="F33" s="31">
        <v>2096.391540506424</v>
      </c>
      <c r="G33" s="32">
        <v>93537</v>
      </c>
      <c r="H33" s="33"/>
      <c r="K33" s="52"/>
    </row>
    <row r="34" spans="2:11" ht="12.75">
      <c r="B34" s="14">
        <f t="shared" si="0"/>
        <v>25</v>
      </c>
      <c r="C34" s="30"/>
      <c r="D34" s="30" t="s">
        <v>21</v>
      </c>
      <c r="E34" s="30"/>
      <c r="F34" s="31">
        <v>139.6634827811732</v>
      </c>
      <c r="G34" s="32">
        <v>4909</v>
      </c>
      <c r="H34" s="33"/>
      <c r="K34" s="52"/>
    </row>
    <row r="35" spans="2:11" ht="12.75">
      <c r="B35" s="14">
        <f t="shared" si="0"/>
        <v>26</v>
      </c>
      <c r="C35" s="30" t="s">
        <v>22</v>
      </c>
      <c r="D35" s="30"/>
      <c r="E35" s="30"/>
      <c r="F35" s="38">
        <f>SUM(F26:F34)</f>
        <v>114014.00000956855</v>
      </c>
      <c r="G35" s="39">
        <f>SUM(G26:G34)</f>
        <v>9586377</v>
      </c>
      <c r="K35" s="52"/>
    </row>
    <row r="36" spans="2:11" ht="12.75">
      <c r="B36" s="14"/>
      <c r="C36" s="1"/>
      <c r="D36" s="1"/>
      <c r="E36" s="1"/>
      <c r="F36" s="1"/>
      <c r="G36" s="1"/>
      <c r="K36" s="52"/>
    </row>
    <row r="37" spans="2:11" ht="12.75">
      <c r="B37" s="40"/>
      <c r="C37" s="41"/>
      <c r="D37" s="41"/>
      <c r="E37" s="41"/>
      <c r="F37" s="42"/>
      <c r="G37" s="43"/>
      <c r="K37" s="52"/>
    </row>
    <row r="38" spans="2:11" ht="12.75">
      <c r="B38" s="40"/>
      <c r="C38" s="41"/>
      <c r="D38" s="41"/>
      <c r="E38" s="41"/>
      <c r="F38" s="42"/>
      <c r="G38" s="44"/>
      <c r="K38" s="52"/>
    </row>
    <row r="39" spans="2:11" ht="12.75">
      <c r="B39" s="40"/>
      <c r="C39" s="41"/>
      <c r="D39" s="41"/>
      <c r="E39" s="41"/>
      <c r="F39" s="42"/>
      <c r="G39" s="45"/>
      <c r="K39" s="52"/>
    </row>
    <row r="40" spans="2:11" ht="12.75">
      <c r="B40" s="40"/>
      <c r="C40" s="41"/>
      <c r="D40" s="41"/>
      <c r="E40" s="41"/>
      <c r="F40" s="42"/>
      <c r="G40" s="43"/>
      <c r="K40" s="52"/>
    </row>
    <row r="41" spans="2:7" ht="12.75">
      <c r="B41" s="40"/>
      <c r="C41" s="41"/>
      <c r="D41" s="41"/>
      <c r="E41" s="41"/>
      <c r="F41" s="46"/>
      <c r="G41" s="44"/>
    </row>
    <row r="42" spans="2:7" ht="12.75">
      <c r="B42" s="40"/>
      <c r="C42" s="41"/>
      <c r="D42" s="41"/>
      <c r="E42" s="41"/>
      <c r="F42" s="46"/>
      <c r="G42" s="47"/>
    </row>
    <row r="43" spans="2:7" ht="12.75">
      <c r="B43" s="40"/>
      <c r="C43" s="41"/>
      <c r="D43" s="41"/>
      <c r="E43" s="41"/>
      <c r="F43" s="46"/>
      <c r="G43" s="44"/>
    </row>
    <row r="44" spans="2:7" ht="12.75">
      <c r="B44" s="40"/>
      <c r="C44" s="41"/>
      <c r="D44" s="41"/>
      <c r="E44" s="41"/>
      <c r="F44" s="46"/>
      <c r="G44" s="45"/>
    </row>
    <row r="45" spans="2:7" ht="12.75">
      <c r="B45" s="40"/>
      <c r="C45" s="41"/>
      <c r="D45" s="41"/>
      <c r="E45" s="41"/>
      <c r="F45" s="48"/>
      <c r="G45" s="44"/>
    </row>
    <row r="46" spans="2:7" ht="12.75">
      <c r="B46" s="40"/>
      <c r="C46" s="41"/>
      <c r="D46" s="41"/>
      <c r="E46" s="41"/>
      <c r="F46" s="46"/>
      <c r="G46" s="49"/>
    </row>
    <row r="47" spans="2:7" ht="12.75">
      <c r="B47" s="50"/>
      <c r="C47" s="11"/>
      <c r="D47" s="11"/>
      <c r="E47" s="11"/>
      <c r="F47" s="11"/>
      <c r="G47" s="11"/>
    </row>
    <row r="48" spans="2:7" ht="12.75">
      <c r="B48" s="50"/>
      <c r="C48" s="11"/>
      <c r="D48" s="11"/>
      <c r="E48" s="11"/>
      <c r="F48" s="11"/>
      <c r="G48" s="11"/>
    </row>
    <row r="49" spans="2:7" ht="12.75">
      <c r="B49" s="50"/>
      <c r="C49" s="11"/>
      <c r="D49" s="11"/>
      <c r="E49" s="11"/>
      <c r="F49" s="11"/>
      <c r="G49" s="11"/>
    </row>
    <row r="50" spans="2:7" ht="12.75">
      <c r="B50" s="50"/>
      <c r="C50" s="11"/>
      <c r="D50" s="11"/>
      <c r="E50" s="11"/>
      <c r="F50" s="11"/>
      <c r="G50" s="11"/>
    </row>
    <row r="51" spans="2:7" ht="12.75">
      <c r="B51" s="50"/>
      <c r="C51" s="11"/>
      <c r="D51" s="11"/>
      <c r="E51" s="11"/>
      <c r="F51" s="11"/>
      <c r="G51" s="11"/>
    </row>
    <row r="52" ht="12.75">
      <c r="B52" s="15" t="str">
        <f ca="1">CELL("filename",$B$52)</f>
        <v>C:\Documents and Settings\kuzmj\Desktop\Cardwell\[04..xls]Exhibit No. ___(SJC-4)</v>
      </c>
    </row>
  </sheetData>
  <mergeCells count="1">
    <mergeCell ref="K27:K40"/>
  </mergeCells>
  <printOptions horizontalCentered="1" verticalCentered="1"/>
  <pageMargins left="1" right="1" top="1.5" bottom="1" header="1.25" footer="1.25"/>
  <pageSetup fitToHeight="1" fitToWidth="1" horizontalDpi="600" verticalDpi="600" orientation="landscape" r:id="rId1"/>
  <headerFooter alignWithMargins="0">
    <oddHeader>&amp;R&amp;"Times New Roman,Regular"&amp;12Exhibit No. ___(SJC-4)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Kuzma, Jason</dc:creator>
  <cp:keywords/>
  <dc:description/>
  <cp:lastModifiedBy>No Name</cp:lastModifiedBy>
  <cp:lastPrinted>2005-06-04T02:06:20Z</cp:lastPrinted>
  <dcterms:created xsi:type="dcterms:W3CDTF">2005-05-31T15:48:29Z</dcterms:created>
  <dcterms:modified xsi:type="dcterms:W3CDTF">2005-06-04T02:08:33Z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Kuzma, Jason</vt:lpwstr>
  </property>
  <property fmtid="{D5CDD505-2E9C-101B-9397-08002B2CF9AE}" pid="4" name="archive">
    <vt:lpwstr/>
  </property>
  <property fmtid="{D5CDD505-2E9C-101B-9397-08002B2CF9AE}" pid="5" name="encrypt">
    <vt:lpwstr>0</vt:lpwstr>
  </property>
  <property fmtid="{D5CDD505-2E9C-101B-9397-08002B2CF9AE}" pid="6" name="association">
    <vt:lpwstr>Environ/Energy</vt:lpwstr>
  </property>
  <property fmtid="{D5CDD505-2E9C-101B-9397-08002B2CF9AE}" pid="7" name="reference">
    <vt:lpwstr/>
  </property>
  <property fmtid="{D5CDD505-2E9C-101B-9397-08002B2CF9AE}" pid="8" name="title">
    <vt:lpwstr/>
  </property>
  <property fmtid="{D5CDD505-2E9C-101B-9397-08002B2CF9AE}" pid="9" name="catid">
    <vt:lpwstr>BA</vt:lpwstr>
  </property>
  <property fmtid="{D5CDD505-2E9C-101B-9397-08002B2CF9AE}" pid="10" name="refname1">
    <vt:lpwstr/>
  </property>
  <property fmtid="{D5CDD505-2E9C-101B-9397-08002B2CF9AE}" pid="11" name="refname2">
    <vt:lpwstr/>
  </property>
  <property fmtid="{D5CDD505-2E9C-101B-9397-08002B2CF9AE}" pid="12" name="indextext">
    <vt:lpwstr>1</vt:lpwstr>
  </property>
  <property fmtid="{D5CDD505-2E9C-101B-9397-08002B2CF9AE}" pid="13" name="filecat">
    <vt:lpwstr>13 General Business</vt:lpwstr>
  </property>
  <property fmtid="{D5CDD505-2E9C-101B-9397-08002B2CF9AE}" pid="14" name="version">
    <vt:lpwstr/>
  </property>
  <property fmtid="{D5CDD505-2E9C-101B-9397-08002B2CF9AE}" pid="15" name="typist">
    <vt:lpwstr>Kuzma, Jason</vt:lpwstr>
  </property>
  <property fmtid="{D5CDD505-2E9C-101B-9397-08002B2CF9AE}" pid="16" name="filename">
    <vt:lpwstr>WORKBOOK.01</vt:lpwstr>
  </property>
  <property fmtid="{D5CDD505-2E9C-101B-9397-08002B2CF9AE}" pid="17" name="DocumentSetType">
    <vt:lpwstr>Testimony</vt:lpwstr>
  </property>
  <property fmtid="{D5CDD505-2E9C-101B-9397-08002B2CF9AE}" pid="18" name="IsHighlyConfidential">
    <vt:lpwstr>0</vt:lpwstr>
  </property>
  <property fmtid="{D5CDD505-2E9C-101B-9397-08002B2CF9AE}" pid="19" name="DocketNumber">
    <vt:lpwstr>050870</vt:lpwstr>
  </property>
  <property fmtid="{D5CDD505-2E9C-101B-9397-08002B2CF9AE}" pid="20" name="IsConfidential">
    <vt:lpwstr>0</vt:lpwstr>
  </property>
  <property fmtid="{D5CDD505-2E9C-101B-9397-08002B2CF9AE}" pid="21" name="Date1">
    <vt:lpwstr>2005-06-07T00:00:00Z</vt:lpwstr>
  </property>
  <property fmtid="{D5CDD505-2E9C-101B-9397-08002B2CF9AE}" pid="22" name="CaseType">
    <vt:lpwstr>Tariff Revision</vt:lpwstr>
  </property>
  <property fmtid="{D5CDD505-2E9C-101B-9397-08002B2CF9AE}" pid="23" name="OpenedDate">
    <vt:lpwstr>2005-06-07T00:00:00Z</vt:lpwstr>
  </property>
  <property fmtid="{D5CDD505-2E9C-101B-9397-08002B2CF9AE}" pid="24" name="Prefix">
    <vt:lpwstr>UE</vt:lpwstr>
  </property>
  <property fmtid="{D5CDD505-2E9C-101B-9397-08002B2CF9AE}" pid="25" name="CaseCompanyNames">
    <vt:lpwstr>Puget Sound Energy</vt:lpwstr>
  </property>
  <property fmtid="{D5CDD505-2E9C-101B-9397-08002B2CF9AE}" pid="26" name="IndustryCode">
    <vt:lpwstr>140</vt:lpwstr>
  </property>
  <property fmtid="{D5CDD505-2E9C-101B-9397-08002B2CF9AE}" pid="27" name="CaseStatus">
    <vt:lpwstr>Closed</vt:lpwstr>
  </property>
  <property fmtid="{D5CDD505-2E9C-101B-9397-08002B2CF9AE}" pid="28" name="_docset_NoMedatataSyncRequired">
    <vt:lpwstr>False</vt:lpwstr>
  </property>
  <property fmtid="{D5CDD505-2E9C-101B-9397-08002B2CF9AE}" pid="29" name="Nickname">
    <vt:lpwstr/>
  </property>
  <property fmtid="{D5CDD505-2E9C-101B-9397-08002B2CF9AE}" pid="30" name="Process">
    <vt:lpwstr/>
  </property>
  <property fmtid="{D5CDD505-2E9C-101B-9397-08002B2CF9AE}" pid="31" name="Visibility">
    <vt:lpwstr/>
  </property>
  <property fmtid="{D5CDD505-2E9C-101B-9397-08002B2CF9AE}" pid="32" name="DocumentGroup">
    <vt:lpwstr/>
  </property>
</Properties>
</file>