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120" windowHeight="8010"/>
  </bookViews>
  <sheets>
    <sheet name="Page 7.7" sheetId="4" r:id="rId1"/>
    <sheet name="Page 7.7.1" sheetId="8" r:id="rId2"/>
  </sheets>
  <externalReferences>
    <externalReference r:id="rId3"/>
  </externalReferences>
  <definedNames>
    <definedName name="AvgFactors">[1]Factors!$B$3:$P$99</definedName>
    <definedName name="FactorType">[1]Variables!$AK$2:$AL$12</definedName>
    <definedName name="Jurisdiction">[1]Variables!$AK$15</definedName>
    <definedName name="JurisNumber">[1]Variables!$AL$15</definedName>
    <definedName name="_xlnm.Print_Area" localSheetId="0">'Page 7.7'!$A$1:$J$68</definedName>
    <definedName name="YEFactors">[1]Factors!$S$3:$AG$99</definedName>
  </definedNames>
  <calcPr calcId="145621" calcMode="manual" iterate="1"/>
</workbook>
</file>

<file path=xl/calcChain.xml><?xml version="1.0" encoding="utf-8"?>
<calcChain xmlns="http://schemas.openxmlformats.org/spreadsheetml/2006/main">
  <c r="D10" i="8" l="1"/>
  <c r="C15" i="8" l="1"/>
  <c r="D15" i="8" s="1"/>
  <c r="D17" i="8" l="1"/>
  <c r="D19" i="8" s="1"/>
  <c r="F12" i="4" s="1"/>
  <c r="I12" i="4" s="1"/>
  <c r="C17" i="8"/>
  <c r="C19" i="8" s="1"/>
  <c r="F10" i="4" s="1"/>
  <c r="I10" i="4" s="1"/>
</calcChain>
</file>

<file path=xl/sharedStrings.xml><?xml version="1.0" encoding="utf-8"?>
<sst xmlns="http://schemas.openxmlformats.org/spreadsheetml/2006/main" count="45" uniqueCount="34">
  <si>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</si>
  <si>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</si>
  <si>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</si>
  <si>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</si>
  <si>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</si>
  <si>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</si>
  <si>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</si>
  <si>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</si>
  <si>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</si>
  <si>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</si>
  <si>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</si>
  <si>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</si>
  <si>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</si>
  <si>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</si>
  <si>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Remove Deferred State Tax Expense &amp; Balance</t>
  </si>
  <si>
    <t>Description</t>
  </si>
  <si>
    <t>PacifiCorp</t>
  </si>
  <si>
    <t>Page</t>
  </si>
  <si>
    <t>Tax Rates</t>
  </si>
  <si>
    <t>ADIT State Balance</t>
  </si>
  <si>
    <t>Total Deferred Income Tax Expense Allocated to Washington</t>
  </si>
  <si>
    <t xml:space="preserve">     before removal of State tax portion</t>
  </si>
  <si>
    <t>Less: Pension Curtailment which is not in Rate Base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</si>
  <si>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</si>
  <si>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</si>
  <si>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</si>
  <si>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</si>
  <si>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</si>
  <si>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Ref. 7.7</t>
  </si>
  <si>
    <t>Washington General Rate Case - December 2013</t>
  </si>
  <si>
    <t>RES</t>
  </si>
  <si>
    <t>7.7.1</t>
  </si>
  <si>
    <t>Situs</t>
  </si>
  <si>
    <t>Bench Request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</si>
</sst>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9" applyNumberFormat="0" applyProtection="0">
      <alignment horizontal="left" vertical="center" indent="1"/>
    </xf>
    <xf numFmtId="4" fontId="6" fillId="0" borderId="9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4" fontId="10" fillId="3" borderId="9" applyNumberFormat="0" applyProtection="0"/>
    <xf numFmtId="0" fontId="6" fillId="3" borderId="9" applyNumberFormat="0" applyProtection="0">
      <alignment horizontal="left" vertical="top"/>
    </xf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41" fontId="9" fillId="0" borderId="0" xfId="10" applyFont="1" applyBorder="1" applyAlignment="1">
      <alignment horizontal="right"/>
    </xf>
    <xf numFmtId="41" fontId="9" fillId="0" borderId="0" xfId="10" applyFont="1" applyBorder="1"/>
    <xf numFmtId="0" fontId="9" fillId="2" borderId="10" xfId="0" applyFont="1" applyFill="1" applyBorder="1" applyAlignment="1">
      <alignment horizontal="center"/>
    </xf>
    <xf numFmtId="41" fontId="9" fillId="2" borderId="10" xfId="1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16" xfId="0" applyFont="1" applyBorder="1"/>
    <xf numFmtId="0" fontId="9" fillId="0" borderId="14" xfId="0" applyFont="1" applyBorder="1"/>
    <xf numFmtId="41" fontId="9" fillId="0" borderId="14" xfId="10" applyFont="1" applyBorder="1" applyAlignment="1">
      <alignment horizontal="center"/>
    </xf>
    <xf numFmtId="0" fontId="9" fillId="0" borderId="12" xfId="0" applyFont="1" applyBorder="1"/>
    <xf numFmtId="37" fontId="3" fillId="0" borderId="0" xfId="5" applyNumberFormat="1" applyFont="1" applyBorder="1" applyAlignment="1">
      <alignment horizontal="center"/>
    </xf>
    <xf numFmtId="17" fontId="9" fillId="0" borderId="16" xfId="0" applyNumberFormat="1" applyFont="1" applyBorder="1"/>
    <xf numFmtId="0" fontId="9" fillId="0" borderId="13" xfId="0" applyFont="1" applyBorder="1"/>
    <xf numFmtId="41" fontId="9" fillId="0" borderId="13" xfId="10" applyFont="1" applyBorder="1"/>
    <xf numFmtId="41" fontId="9" fillId="0" borderId="12" xfId="10" applyFont="1" applyBorder="1"/>
    <xf numFmtId="0" fontId="9" fillId="0" borderId="17" xfId="0" applyFont="1" applyBorder="1"/>
    <xf numFmtId="0" fontId="9" fillId="0" borderId="15" xfId="0" applyFont="1" applyBorder="1"/>
    <xf numFmtId="41" fontId="9" fillId="0" borderId="15" xfId="10" applyFont="1" applyBorder="1"/>
    <xf numFmtId="41" fontId="9" fillId="0" borderId="12" xfId="0" applyNumberFormat="1" applyFont="1" applyBorder="1"/>
    <xf numFmtId="0" fontId="2" fillId="0" borderId="17" xfId="0" applyFont="1" applyBorder="1"/>
    <xf numFmtId="166" fontId="9" fillId="0" borderId="15" xfId="2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37" fontId="9" fillId="0" borderId="0" xfId="0" applyNumberFormat="1" applyFont="1" applyFill="1" applyBorder="1"/>
    <xf numFmtId="166" fontId="9" fillId="0" borderId="15" xfId="2" applyNumberFormat="1" applyFont="1" applyBorder="1"/>
    <xf numFmtId="17" fontId="9" fillId="0" borderId="17" xfId="0" applyNumberFormat="1" applyFont="1" applyBorder="1"/>
    <xf numFmtId="167" fontId="9" fillId="0" borderId="15" xfId="2" applyNumberFormat="1" applyFont="1" applyBorder="1"/>
    <xf numFmtId="167" fontId="9" fillId="0" borderId="12" xfId="0" applyNumberFormat="1" applyFont="1" applyBorder="1"/>
    <xf numFmtId="41" fontId="8" fillId="0" borderId="18" xfId="10" applyFont="1" applyBorder="1"/>
    <xf numFmtId="41" fontId="8" fillId="0" borderId="15" xfId="10" applyFont="1" applyBorder="1"/>
    <xf numFmtId="41" fontId="8" fillId="0" borderId="0" xfId="10" applyFont="1" applyAlignment="1">
      <alignment horizontal="center"/>
    </xf>
    <xf numFmtId="41" fontId="9" fillId="0" borderId="0" xfId="10" applyFont="1"/>
    <xf numFmtId="17" fontId="9" fillId="0" borderId="0" xfId="0" applyNumberFormat="1" applyFont="1" applyBorder="1"/>
    <xf numFmtId="0" fontId="9" fillId="0" borderId="0" xfId="0" applyFont="1" applyAlignment="1">
      <alignment horizontal="center"/>
    </xf>
    <xf numFmtId="165" fontId="7" fillId="0" borderId="0" xfId="2" applyNumberFormat="1" applyFont="1" applyAlignment="1" applyProtection="1">
      <alignment horizontal="center"/>
    </xf>
    <xf numFmtId="17" fontId="3" fillId="0" borderId="0" xfId="0" applyNumberFormat="1" applyFont="1"/>
  </cellXfs>
  <cellStyles count="13">
    <cellStyle name="Comma" xfId="1" builtinId="3"/>
    <cellStyle name="Comma [0]" xfId="10" builtinId="6"/>
    <cellStyle name="Normal" xfId="0" builtinId="0"/>
    <cellStyle name="Normal 16" xfId="8"/>
    <cellStyle name="Normal 18" xfId="5"/>
    <cellStyle name="Normal 19" xfId="6"/>
    <cellStyle name="Normal 22" xfId="7"/>
    <cellStyle name="Normal 6" xfId="9"/>
    <cellStyle name="Percent" xfId="2" builtinId="5"/>
    <cellStyle name="SAPBEXchaText" xfId="11"/>
    <cellStyle name="SAPBEXstdData" xfId="4"/>
    <cellStyle name="SAPBEXstdItem" xfId="3"/>
    <cellStyle name="SAPBEXstdItemX" xfId="12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removes the deferred state income tax expense  and associated balances from results since state income tax expense is excluded under the WCA allocation methodology.  </a:t>
          </a:r>
          <a:r>
            <a:rPr lang="en-US" sz="1000" b="1" i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has been modified to reflect changes made to other adjustments in response to Bench Request 12.</a:t>
          </a: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DXCO\PSB1\REGULATN\ER\WA%20GRC%20Dec%202013%20Base\Models\WA%20RAM%20December%20201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1"/>
      <sheetData sheetId="12"/>
      <sheetData sheetId="13"/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0.99999999999999989</v>
          </cell>
          <cell r="F4">
            <v>1.5306917972615819E-2</v>
          </cell>
          <cell r="G4">
            <v>0.24905688793106512</v>
          </cell>
          <cell r="H4">
            <v>7.9057273540331513E-2</v>
          </cell>
          <cell r="I4">
            <v>0.15853347517520847</v>
          </cell>
          <cell r="J4">
            <v>0.13079840764810047</v>
          </cell>
          <cell r="K4">
            <v>0.43456276290540274</v>
          </cell>
          <cell r="L4">
            <v>5.947447595447803E-2</v>
          </cell>
          <cell r="M4">
            <v>2.7735067527107991E-2</v>
          </cell>
          <cell r="N4">
            <v>4.0082065208982658E-3</v>
          </cell>
          <cell r="O4">
            <v>0</v>
          </cell>
          <cell r="P4">
            <v>0</v>
          </cell>
          <cell r="S4" t="str">
            <v>SG</v>
          </cell>
          <cell r="V4">
            <v>0.99999999999999989</v>
          </cell>
          <cell r="W4">
            <v>1.5306917972615819E-2</v>
          </cell>
          <cell r="X4">
            <v>0.24905688793106512</v>
          </cell>
          <cell r="Y4">
            <v>7.9057273540331513E-2</v>
          </cell>
          <cell r="Z4">
            <v>0.15853347517520847</v>
          </cell>
          <cell r="AA4">
            <v>0.13079840764810047</v>
          </cell>
          <cell r="AB4">
            <v>0.43456276290540274</v>
          </cell>
          <cell r="AC4">
            <v>5.947447595447803E-2</v>
          </cell>
          <cell r="AD4">
            <v>2.7735067527107991E-2</v>
          </cell>
          <cell r="AE4">
            <v>4.0082065208982658E-3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0.99999999999999989</v>
          </cell>
          <cell r="F5">
            <v>1.5306917972615819E-2</v>
          </cell>
          <cell r="G5">
            <v>0.24905688793106512</v>
          </cell>
          <cell r="H5">
            <v>7.9057273540331513E-2</v>
          </cell>
          <cell r="I5">
            <v>0.15853347517520847</v>
          </cell>
          <cell r="J5">
            <v>0.13079840764810047</v>
          </cell>
          <cell r="K5">
            <v>0.43456276290540274</v>
          </cell>
          <cell r="L5">
            <v>5.947447595447803E-2</v>
          </cell>
          <cell r="M5">
            <v>2.7735067527107991E-2</v>
          </cell>
          <cell r="N5">
            <v>4.0082065208982658E-3</v>
          </cell>
          <cell r="O5">
            <v>0</v>
          </cell>
          <cell r="P5">
            <v>0</v>
          </cell>
          <cell r="S5" t="str">
            <v>SG-P</v>
          </cell>
          <cell r="V5">
            <v>0.99999999999999989</v>
          </cell>
          <cell r="W5">
            <v>1.5306917972615819E-2</v>
          </cell>
          <cell r="X5">
            <v>0.24905688793106512</v>
          </cell>
          <cell r="Y5">
            <v>7.9057273540331513E-2</v>
          </cell>
          <cell r="Z5">
            <v>0.15853347517520847</v>
          </cell>
          <cell r="AA5">
            <v>0.13079840764810047</v>
          </cell>
          <cell r="AB5">
            <v>0.43456276290540274</v>
          </cell>
          <cell r="AC5">
            <v>5.947447595447803E-2</v>
          </cell>
          <cell r="AD5">
            <v>2.7735067527107991E-2</v>
          </cell>
          <cell r="AE5">
            <v>4.0082065208982658E-3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0.99999999999999989</v>
          </cell>
          <cell r="F6">
            <v>1.5306917972615819E-2</v>
          </cell>
          <cell r="G6">
            <v>0.24905688793106512</v>
          </cell>
          <cell r="H6">
            <v>7.9057273540331513E-2</v>
          </cell>
          <cell r="I6">
            <v>0.15853347517520847</v>
          </cell>
          <cell r="J6">
            <v>0.13079840764810047</v>
          </cell>
          <cell r="K6">
            <v>0.43456276290540274</v>
          </cell>
          <cell r="L6">
            <v>5.947447595447803E-2</v>
          </cell>
          <cell r="M6">
            <v>2.7735067527107991E-2</v>
          </cell>
          <cell r="N6">
            <v>4.0082065208982658E-3</v>
          </cell>
          <cell r="O6">
            <v>0</v>
          </cell>
          <cell r="P6">
            <v>0</v>
          </cell>
          <cell r="S6" t="str">
            <v>SG-U</v>
          </cell>
          <cell r="V6">
            <v>0.99999999999999989</v>
          </cell>
          <cell r="W6">
            <v>1.5306917972615819E-2</v>
          </cell>
          <cell r="X6">
            <v>0.24905688793106512</v>
          </cell>
          <cell r="Y6">
            <v>7.9057273540331513E-2</v>
          </cell>
          <cell r="Z6">
            <v>0.15853347517520847</v>
          </cell>
          <cell r="AA6">
            <v>0.13079840764810047</v>
          </cell>
          <cell r="AB6">
            <v>0.43456276290540274</v>
          </cell>
          <cell r="AC6">
            <v>5.947447595447803E-2</v>
          </cell>
          <cell r="AD6">
            <v>2.7735067527107991E-2</v>
          </cell>
          <cell r="AE6">
            <v>4.0082065208982658E-3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3.2278129408972574E-2</v>
          </cell>
          <cell r="G7">
            <v>0.52519328013757482</v>
          </cell>
          <cell r="H7">
            <v>0.16671030122592861</v>
          </cell>
          <cell r="I7">
            <v>0.27581828922752394</v>
          </cell>
          <cell r="J7">
            <v>0.27581828922752394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3.2278129408972574E-2</v>
          </cell>
          <cell r="X7">
            <v>0.52519328013757482</v>
          </cell>
          <cell r="Y7">
            <v>0.16671030122592861</v>
          </cell>
          <cell r="Z7">
            <v>0.27581828922752394</v>
          </cell>
          <cell r="AA7">
            <v>0.27581828922752394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5.2750276676699452E-2</v>
          </cell>
          <cell r="J8">
            <v>0</v>
          </cell>
          <cell r="K8">
            <v>0.82650983107381726</v>
          </cell>
          <cell r="L8">
            <v>0.1131165467231714</v>
          </cell>
          <cell r="M8">
            <v>5.2750276676699452E-2</v>
          </cell>
          <cell r="N8">
            <v>7.6233455263118024E-3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5.2750276676699452E-2</v>
          </cell>
          <cell r="AA8">
            <v>0</v>
          </cell>
          <cell r="AB8">
            <v>0.82650983107381726</v>
          </cell>
          <cell r="AC8">
            <v>0.1131165467231714</v>
          </cell>
          <cell r="AD8">
            <v>5.2750276676699452E-2</v>
          </cell>
          <cell r="AE8">
            <v>7.6233455263118024E-3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1.5385166522222434E-2</v>
          </cell>
          <cell r="G9">
            <v>0.25137775585383931</v>
          </cell>
          <cell r="H9">
            <v>8.0177054057363958E-2</v>
          </cell>
          <cell r="I9">
            <v>0.15349779899507104</v>
          </cell>
          <cell r="J9">
            <v>0.12688029562953423</v>
          </cell>
          <cell r="K9">
            <v>0.43752858492420488</v>
          </cell>
          <cell r="L9">
            <v>5.7921296521015624E-2</v>
          </cell>
          <cell r="M9">
            <v>2.6617503365536817E-2</v>
          </cell>
          <cell r="N9">
            <v>4.1123431262826476E-3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1.5385166522222434E-2</v>
          </cell>
          <cell r="X9">
            <v>0.25137775585383931</v>
          </cell>
          <cell r="Y9">
            <v>8.0177054057363958E-2</v>
          </cell>
          <cell r="Z9">
            <v>0.15349779899507104</v>
          </cell>
          <cell r="AA9">
            <v>0.12688029562953423</v>
          </cell>
          <cell r="AB9">
            <v>0.43752858492420488</v>
          </cell>
          <cell r="AC9">
            <v>5.7921296521015624E-2</v>
          </cell>
          <cell r="AD9">
            <v>2.6617503365536817E-2</v>
          </cell>
          <cell r="AE9">
            <v>4.1123431262826476E-3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1.5072172323795978E-2</v>
          </cell>
          <cell r="G10">
            <v>0.24209428416274248</v>
          </cell>
          <cell r="H10">
            <v>7.5697931989234163E-2</v>
          </cell>
          <cell r="I10">
            <v>0.17364050371562062</v>
          </cell>
          <cell r="J10">
            <v>0.14255274370379911</v>
          </cell>
          <cell r="K10">
            <v>0.42566529684899634</v>
          </cell>
          <cell r="L10">
            <v>6.4134014254865257E-2</v>
          </cell>
          <cell r="M10">
            <v>3.1087760011821501E-2</v>
          </cell>
          <cell r="N10">
            <v>3.6957967047451202E-3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1.5072172323795978E-2</v>
          </cell>
          <cell r="X10">
            <v>0.24209428416274248</v>
          </cell>
          <cell r="Y10">
            <v>7.5697931989234163E-2</v>
          </cell>
          <cell r="Z10">
            <v>0.17364050371562062</v>
          </cell>
          <cell r="AA10">
            <v>0.14255274370379911</v>
          </cell>
          <cell r="AB10">
            <v>0.42566529684899634</v>
          </cell>
          <cell r="AC10">
            <v>6.4134014254865257E-2</v>
          </cell>
          <cell r="AD10">
            <v>3.1087760011821501E-2</v>
          </cell>
          <cell r="AE10">
            <v>3.6957967047451202E-3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4.5280218748582048E-2</v>
          </cell>
          <cell r="G11">
            <v>0.72730605178680208</v>
          </cell>
          <cell r="H11">
            <v>0.22741372946461591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4.5280218748582048E-2</v>
          </cell>
          <cell r="X11">
            <v>0.72730605178680208</v>
          </cell>
          <cell r="Y11">
            <v>0.22741372946461591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0.99999999999999978</v>
          </cell>
          <cell r="F12">
            <v>0</v>
          </cell>
          <cell r="G12">
            <v>0</v>
          </cell>
          <cell r="H12">
            <v>0</v>
          </cell>
          <cell r="I12">
            <v>0.26027767175986644</v>
          </cell>
          <cell r="J12">
            <v>0.21367881018688845</v>
          </cell>
          <cell r="K12">
            <v>0.6380491304855761</v>
          </cell>
          <cell r="L12">
            <v>9.6133399487303789E-2</v>
          </cell>
          <cell r="M12">
            <v>4.6598861572978011E-2</v>
          </cell>
          <cell r="N12">
            <v>5.5397982672536518E-3</v>
          </cell>
          <cell r="O12">
            <v>0</v>
          </cell>
          <cell r="P12">
            <v>0</v>
          </cell>
          <cell r="S12" t="str">
            <v>CAEE</v>
          </cell>
          <cell r="V12">
            <v>0.99999999999999978</v>
          </cell>
          <cell r="W12">
            <v>0</v>
          </cell>
          <cell r="X12">
            <v>0</v>
          </cell>
          <cell r="Y12">
            <v>0</v>
          </cell>
          <cell r="Z12">
            <v>0.26027767175986644</v>
          </cell>
          <cell r="AA12">
            <v>0.21367881018688845</v>
          </cell>
          <cell r="AB12">
            <v>0.6380491304855761</v>
          </cell>
          <cell r="AC12">
            <v>9.6133399487303789E-2</v>
          </cell>
          <cell r="AD12">
            <v>4.6598861572978011E-2</v>
          </cell>
          <cell r="AE12">
            <v>5.5397982672536518E-3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3.1703048341352173E-2</v>
          </cell>
          <cell r="G13">
            <v>0.50922498954307793</v>
          </cell>
          <cell r="H13">
            <v>0.1592242409149067</v>
          </cell>
          <cell r="I13">
            <v>0.29984772120066328</v>
          </cell>
          <cell r="J13">
            <v>0.29984772120066328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3.1703048341352173E-2</v>
          </cell>
          <cell r="X13">
            <v>0.50922498954307793</v>
          </cell>
          <cell r="Y13">
            <v>0.1592242409149067</v>
          </cell>
          <cell r="Z13">
            <v>0.29984772120066328</v>
          </cell>
          <cell r="AA13">
            <v>0.29984772120066328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0.99999999999999989</v>
          </cell>
          <cell r="F14">
            <v>0</v>
          </cell>
          <cell r="G14">
            <v>0</v>
          </cell>
          <cell r="H14">
            <v>0</v>
          </cell>
          <cell r="I14">
            <v>5.9261866749455612E-2</v>
          </cell>
          <cell r="J14">
            <v>0</v>
          </cell>
          <cell r="K14">
            <v>0.81143575774325005</v>
          </cell>
          <cell r="L14">
            <v>0.122257165052556</v>
          </cell>
          <cell r="M14">
            <v>5.9261866749455612E-2</v>
          </cell>
          <cell r="N14">
            <v>7.045210454738376E-3</v>
          </cell>
          <cell r="O14">
            <v>0</v>
          </cell>
          <cell r="P14">
            <v>0</v>
          </cell>
          <cell r="S14" t="str">
            <v>DEU</v>
          </cell>
          <cell r="V14">
            <v>0.99999999999999989</v>
          </cell>
          <cell r="W14">
            <v>0</v>
          </cell>
          <cell r="X14">
            <v>0</v>
          </cell>
          <cell r="Y14">
            <v>0</v>
          </cell>
          <cell r="Z14">
            <v>5.9261866749455612E-2</v>
          </cell>
          <cell r="AA14">
            <v>0</v>
          </cell>
          <cell r="AB14">
            <v>0.81143575774325005</v>
          </cell>
          <cell r="AC14">
            <v>0.122257165052556</v>
          </cell>
          <cell r="AD14">
            <v>5.9261866749455612E-2</v>
          </cell>
          <cell r="AE14">
            <v>7.045210454738376E-3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2.0034064145027151E-2</v>
          </cell>
          <cell r="G15">
            <v>0.23815281967663798</v>
          </cell>
          <cell r="H15">
            <v>6.8539355270203509E-2</v>
          </cell>
          <cell r="I15">
            <v>0.15151298749500899</v>
          </cell>
          <cell r="J15">
            <v>0.12521780860572426</v>
          </cell>
          <cell r="K15">
            <v>0.45803100920424522</v>
          </cell>
          <cell r="L15">
            <v>6.0696020621590088E-2</v>
          </cell>
          <cell r="M15">
            <v>2.6295178889284739E-2</v>
          </cell>
          <cell r="N15">
            <v>3.0337435872867715E-3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0.99999999999999978</v>
          </cell>
          <cell r="W15">
            <v>2.0034064145027151E-2</v>
          </cell>
          <cell r="X15">
            <v>0.23815281967663798</v>
          </cell>
          <cell r="Y15">
            <v>6.8539355270203509E-2</v>
          </cell>
          <cell r="Z15">
            <v>0.15151298749500899</v>
          </cell>
          <cell r="AA15">
            <v>0.12521780860572426</v>
          </cell>
          <cell r="AB15">
            <v>0.45803100920424522</v>
          </cell>
          <cell r="AC15">
            <v>6.0696020621590088E-2</v>
          </cell>
          <cell r="AD15">
            <v>2.6295178889284739E-2</v>
          </cell>
          <cell r="AE15">
            <v>3.0337435872867715E-3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2.0034064145027151E-2</v>
          </cell>
          <cell r="G16">
            <v>0.23815281967663798</v>
          </cell>
          <cell r="H16">
            <v>6.8539355270203509E-2</v>
          </cell>
          <cell r="I16">
            <v>0.15151298749500899</v>
          </cell>
          <cell r="J16">
            <v>0.12521780860572426</v>
          </cell>
          <cell r="K16">
            <v>0.45803100920424522</v>
          </cell>
          <cell r="L16">
            <v>6.0696020621590088E-2</v>
          </cell>
          <cell r="M16">
            <v>2.6295178889284739E-2</v>
          </cell>
          <cell r="N16">
            <v>3.0337435872867715E-3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0.99999999999999978</v>
          </cell>
          <cell r="W16">
            <v>2.0034064145027151E-2</v>
          </cell>
          <cell r="X16">
            <v>0.23815281967663798</v>
          </cell>
          <cell r="Y16">
            <v>6.8539355270203509E-2</v>
          </cell>
          <cell r="Z16">
            <v>0.15151298749500899</v>
          </cell>
          <cell r="AA16">
            <v>0.12521780860572426</v>
          </cell>
          <cell r="AB16">
            <v>0.45803100920424522</v>
          </cell>
          <cell r="AC16">
            <v>6.0696020621590088E-2</v>
          </cell>
          <cell r="AD16">
            <v>2.6295178889284739E-2</v>
          </cell>
          <cell r="AE16">
            <v>3.0337435872867715E-3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2.0034064145027151E-2</v>
          </cell>
          <cell r="G17">
            <v>0.23815281967663798</v>
          </cell>
          <cell r="H17">
            <v>6.8539355270203509E-2</v>
          </cell>
          <cell r="I17">
            <v>0.15151298749500899</v>
          </cell>
          <cell r="J17">
            <v>0.12521780860572426</v>
          </cell>
          <cell r="K17">
            <v>0.45803100920424522</v>
          </cell>
          <cell r="L17">
            <v>6.0696020621590088E-2</v>
          </cell>
          <cell r="M17">
            <v>2.6295178889284739E-2</v>
          </cell>
          <cell r="N17">
            <v>3.0337435872867715E-3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0.99999999999999978</v>
          </cell>
          <cell r="W17">
            <v>2.0034064145027151E-2</v>
          </cell>
          <cell r="X17">
            <v>0.23815281967663798</v>
          </cell>
          <cell r="Y17">
            <v>6.8539355270203509E-2</v>
          </cell>
          <cell r="Z17">
            <v>0.15151298749500899</v>
          </cell>
          <cell r="AA17">
            <v>0.12521780860572426</v>
          </cell>
          <cell r="AB17">
            <v>0.45803100920424522</v>
          </cell>
          <cell r="AC17">
            <v>6.0696020621590088E-2</v>
          </cell>
          <cell r="AD17">
            <v>2.6295178889284739E-2</v>
          </cell>
          <cell r="AE17">
            <v>3.0337435872867715E-3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0.99999999999999978</v>
          </cell>
          <cell r="F20">
            <v>2.0034064145027154E-2</v>
          </cell>
          <cell r="G20">
            <v>0.23815281967663804</v>
          </cell>
          <cell r="H20">
            <v>6.8539355270203509E-2</v>
          </cell>
          <cell r="I20">
            <v>0.15151298749500902</v>
          </cell>
          <cell r="J20">
            <v>0.12521780860572429</v>
          </cell>
          <cell r="K20">
            <v>0.45803100920424528</v>
          </cell>
          <cell r="L20">
            <v>6.0696020621590088E-2</v>
          </cell>
          <cell r="M20">
            <v>2.6295178889284739E-2</v>
          </cell>
          <cell r="N20">
            <v>3.0337435872867724E-3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2.0034064145027154E-2</v>
          </cell>
          <cell r="X20">
            <v>0.23815281967663804</v>
          </cell>
          <cell r="Y20">
            <v>6.8539355270203509E-2</v>
          </cell>
          <cell r="Z20">
            <v>0.15151298749500902</v>
          </cell>
          <cell r="AA20">
            <v>0.12521780860572429</v>
          </cell>
          <cell r="AB20">
            <v>0.45803100920424528</v>
          </cell>
          <cell r="AC20">
            <v>6.0696020621590088E-2</v>
          </cell>
          <cell r="AD20">
            <v>2.6295178889284739E-2</v>
          </cell>
          <cell r="AE20">
            <v>3.0337435872867724E-3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0.99999999999999956</v>
          </cell>
          <cell r="F23">
            <v>1.7495973469496506E-2</v>
          </cell>
          <cell r="G23">
            <v>0.21409010352159266</v>
          </cell>
          <cell r="H23">
            <v>6.220721907403963E-2</v>
          </cell>
          <cell r="I23">
            <v>0.1575094983917871</v>
          </cell>
          <cell r="J23">
            <v>0.13021134497342252</v>
          </cell>
          <cell r="K23">
            <v>0.48328537672651978</v>
          </cell>
          <cell r="L23">
            <v>6.2149372554452069E-2</v>
          </cell>
          <cell r="M23">
            <v>2.7298153418364595E-2</v>
          </cell>
          <cell r="N23">
            <v>3.2624562621119844E-3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0.99999999999999956</v>
          </cell>
          <cell r="W23">
            <v>1.7495973469496506E-2</v>
          </cell>
          <cell r="X23">
            <v>0.21409010352159266</v>
          </cell>
          <cell r="Y23">
            <v>6.220721907403963E-2</v>
          </cell>
          <cell r="Z23">
            <v>0.1575094983917871</v>
          </cell>
          <cell r="AA23">
            <v>0.13021134497342252</v>
          </cell>
          <cell r="AB23">
            <v>0.48328537672651978</v>
          </cell>
          <cell r="AC23">
            <v>6.2149372554452069E-2</v>
          </cell>
          <cell r="AD23">
            <v>2.7298153418364595E-2</v>
          </cell>
          <cell r="AE23">
            <v>3.2624562621119844E-3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3.4525301133970142E-2</v>
          </cell>
          <cell r="G34">
            <v>0.26786797663332834</v>
          </cell>
          <cell r="H34">
            <v>6.2803307592478125E-2</v>
          </cell>
          <cell r="I34">
            <v>0.10688303666136155</v>
          </cell>
          <cell r="J34">
            <v>8.9278042554017625E-2</v>
          </cell>
          <cell r="K34">
            <v>0.48094507570851236</v>
          </cell>
          <cell r="L34">
            <v>4.697530227034951E-2</v>
          </cell>
          <cell r="M34">
            <v>1.7604994107343928E-2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3.4525301133970142E-2</v>
          </cell>
          <cell r="X34">
            <v>0.26786797663332834</v>
          </cell>
          <cell r="Y34">
            <v>6.2803307592478125E-2</v>
          </cell>
          <cell r="Z34">
            <v>0.10688303666136155</v>
          </cell>
          <cell r="AA34">
            <v>8.9278042554017625E-2</v>
          </cell>
          <cell r="AB34">
            <v>0.48094507570851236</v>
          </cell>
          <cell r="AC34">
            <v>4.697530227034951E-2</v>
          </cell>
          <cell r="AD34">
            <v>1.7604994107343928E-2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0.99999999999999978</v>
          </cell>
          <cell r="F35">
            <v>4.4150312188556966E-2</v>
          </cell>
          <cell r="G35">
            <v>0.7250008313426084</v>
          </cell>
          <cell r="H35">
            <v>0.23084885646883446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0.99999999999999978</v>
          </cell>
          <cell r="W35">
            <v>4.4150312188556966E-2</v>
          </cell>
          <cell r="X35">
            <v>0.7250008313426084</v>
          </cell>
          <cell r="Y35">
            <v>0.23084885646883446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0.99999999999999989</v>
          </cell>
          <cell r="F36">
            <v>0</v>
          </cell>
          <cell r="G36">
            <v>0</v>
          </cell>
          <cell r="H36">
            <v>0</v>
          </cell>
          <cell r="I36">
            <v>0.23624613806935357</v>
          </cell>
          <cell r="J36">
            <v>0.194994423750943</v>
          </cell>
          <cell r="K36">
            <v>0.66749136937782572</v>
          </cell>
          <cell r="L36">
            <v>9.0293984314246262E-2</v>
          </cell>
          <cell r="M36">
            <v>4.1251714318410557E-2</v>
          </cell>
          <cell r="N36">
            <v>5.9685082385744171E-3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0.99999999999999989</v>
          </cell>
          <cell r="W36">
            <v>0</v>
          </cell>
          <cell r="X36">
            <v>0</v>
          </cell>
          <cell r="Y36">
            <v>0</v>
          </cell>
          <cell r="Z36">
            <v>0.23624613806935357</v>
          </cell>
          <cell r="AA36">
            <v>0.194994423750943</v>
          </cell>
          <cell r="AB36">
            <v>0.66749136937782572</v>
          </cell>
          <cell r="AC36">
            <v>9.0293984314246262E-2</v>
          </cell>
          <cell r="AD36">
            <v>4.1251714318410557E-2</v>
          </cell>
          <cell r="AE36">
            <v>5.9685082385744171E-3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0.99999999999999978</v>
          </cell>
          <cell r="F38">
            <v>0</v>
          </cell>
          <cell r="G38">
            <v>0</v>
          </cell>
          <cell r="H38">
            <v>0</v>
          </cell>
          <cell r="I38">
            <v>0.26027767175986649</v>
          </cell>
          <cell r="J38">
            <v>0.21367881018688847</v>
          </cell>
          <cell r="K38">
            <v>0.6380491304855761</v>
          </cell>
          <cell r="L38">
            <v>9.6133399487303789E-2</v>
          </cell>
          <cell r="M38">
            <v>4.6598861572978011E-2</v>
          </cell>
          <cell r="N38">
            <v>5.5397982672536518E-3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0</v>
          </cell>
          <cell r="X38">
            <v>0</v>
          </cell>
          <cell r="Y38">
            <v>0</v>
          </cell>
          <cell r="Z38">
            <v>0.26027767175986649</v>
          </cell>
          <cell r="AA38">
            <v>0.21367881018688847</v>
          </cell>
          <cell r="AB38">
            <v>0.6380491304855761</v>
          </cell>
          <cell r="AC38">
            <v>9.6133399487303789E-2</v>
          </cell>
          <cell r="AD38">
            <v>4.6598861572978011E-2</v>
          </cell>
          <cell r="AE38">
            <v>5.5397982672536518E-3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0.99999999999999978</v>
          </cell>
          <cell r="F39">
            <v>4.3899775687002006E-2</v>
          </cell>
          <cell r="G39">
            <v>0.7208867229047502</v>
          </cell>
          <cell r="H39">
            <v>0.22953887558714423</v>
          </cell>
          <cell r="I39">
            <v>1.3406084352242987E-3</v>
          </cell>
          <cell r="J39">
            <v>1.1065203919882677E-3</v>
          </cell>
          <cell r="K39">
            <v>3.7877637600350375E-3</v>
          </cell>
          <cell r="L39">
            <v>5.1238457487992183E-4</v>
          </cell>
          <cell r="M39">
            <v>2.3408804323603094E-4</v>
          </cell>
          <cell r="N39">
            <v>3.3869050964082405E-5</v>
          </cell>
          <cell r="O39">
            <v>0</v>
          </cell>
          <cell r="P39">
            <v>0</v>
          </cell>
          <cell r="S39" t="str">
            <v>JBG</v>
          </cell>
          <cell r="V39">
            <v>0.99999999999999978</v>
          </cell>
          <cell r="W39">
            <v>4.3899775687002006E-2</v>
          </cell>
          <cell r="X39">
            <v>0.7208867229047502</v>
          </cell>
          <cell r="Y39">
            <v>0.22953887558714423</v>
          </cell>
          <cell r="Z39">
            <v>1.3406084352242987E-3</v>
          </cell>
          <cell r="AA39">
            <v>1.1065203919882677E-3</v>
          </cell>
          <cell r="AB39">
            <v>3.7877637600350375E-3</v>
          </cell>
          <cell r="AC39">
            <v>5.1238457487992183E-4</v>
          </cell>
          <cell r="AD39">
            <v>2.3408804323603094E-4</v>
          </cell>
          <cell r="AE39">
            <v>3.3869050964082405E-5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4.5023270450086139E-2</v>
          </cell>
          <cell r="G40">
            <v>0.72317886208548798</v>
          </cell>
          <cell r="H40">
            <v>0.22612324164332259</v>
          </cell>
          <cell r="I40">
            <v>1.4769783968251978E-3</v>
          </cell>
          <cell r="J40">
            <v>1.2125472937091566E-3</v>
          </cell>
          <cell r="K40">
            <v>3.6206900709859846E-3</v>
          </cell>
          <cell r="L40">
            <v>5.455210710010967E-4</v>
          </cell>
          <cell r="M40">
            <v>2.6443110311604124E-4</v>
          </cell>
          <cell r="N40">
            <v>3.143628229106112E-5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4.5023270450086139E-2</v>
          </cell>
          <cell r="X40">
            <v>0.72317886208548798</v>
          </cell>
          <cell r="Y40">
            <v>0.22612324164332259</v>
          </cell>
          <cell r="Z40">
            <v>1.4769783968251978E-3</v>
          </cell>
          <cell r="AA40">
            <v>1.2125472937091566E-3</v>
          </cell>
          <cell r="AB40">
            <v>3.6206900709859846E-3</v>
          </cell>
          <cell r="AC40">
            <v>5.455210710010967E-4</v>
          </cell>
          <cell r="AD40">
            <v>2.6443110311604124E-4</v>
          </cell>
          <cell r="AE40">
            <v>3.143628229106112E-5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9.132406715311429E-3</v>
          </cell>
          <cell r="G41">
            <v>0.14996502023547775</v>
          </cell>
          <cell r="H41">
            <v>4.7750639633854279E-2</v>
          </cell>
          <cell r="I41">
            <v>0.18737908117161903</v>
          </cell>
          <cell r="J41">
            <v>0.15466020420327375</v>
          </cell>
          <cell r="K41">
            <v>0.52942207016008636</v>
          </cell>
          <cell r="L41">
            <v>7.1616848234620292E-2</v>
          </cell>
          <cell r="M41">
            <v>3.271887696834528E-2</v>
          </cell>
          <cell r="N41">
            <v>4.7339338490307832E-3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9.132406715311429E-3</v>
          </cell>
          <cell r="X41">
            <v>0.14996502023547775</v>
          </cell>
          <cell r="Y41">
            <v>4.7750639633854279E-2</v>
          </cell>
          <cell r="Z41">
            <v>0.18737908117161903</v>
          </cell>
          <cell r="AA41">
            <v>0.15466020420327375</v>
          </cell>
          <cell r="AB41">
            <v>0.52942207016008636</v>
          </cell>
          <cell r="AC41">
            <v>7.1616848234620292E-2</v>
          </cell>
          <cell r="AD41">
            <v>3.271887696834528E-2</v>
          </cell>
          <cell r="AE41">
            <v>4.7339338490307832E-3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1</v>
          </cell>
          <cell r="F42">
            <v>9.366125702673922E-3</v>
          </cell>
          <cell r="G42">
            <v>0.15044185062741061</v>
          </cell>
          <cell r="H42">
            <v>4.7040090254558978E-2</v>
          </cell>
          <cell r="I42">
            <v>0.20643973858118561</v>
          </cell>
          <cell r="J42">
            <v>0.16947976142962354</v>
          </cell>
          <cell r="K42">
            <v>0.50606990145862174</v>
          </cell>
          <cell r="L42">
            <v>7.6248391669145849E-2</v>
          </cell>
          <cell r="M42">
            <v>3.6959977151562066E-2</v>
          </cell>
          <cell r="N42">
            <v>4.3939017064032757E-3</v>
          </cell>
          <cell r="O42">
            <v>0</v>
          </cell>
          <cell r="P42">
            <v>0</v>
          </cell>
          <cell r="S42" t="str">
            <v>WRE</v>
          </cell>
          <cell r="V42">
            <v>1</v>
          </cell>
          <cell r="W42">
            <v>9.366125702673922E-3</v>
          </cell>
          <cell r="X42">
            <v>0.15044185062741061</v>
          </cell>
          <cell r="Y42">
            <v>4.7040090254558978E-2</v>
          </cell>
          <cell r="Z42">
            <v>0.20643973858118561</v>
          </cell>
          <cell r="AA42">
            <v>0.16947976142962354</v>
          </cell>
          <cell r="AB42">
            <v>0.50606990145862174</v>
          </cell>
          <cell r="AC42">
            <v>7.6248391669145849E-2</v>
          </cell>
          <cell r="AD42">
            <v>3.6959977151562066E-2</v>
          </cell>
          <cell r="AE42">
            <v>4.3939017064032757E-3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0.99999999999999944</v>
          </cell>
          <cell r="F45">
            <v>3.6119368560515064E-2</v>
          </cell>
          <cell r="G45">
            <v>0.59312314989089965</v>
          </cell>
          <cell r="H45">
            <v>0.18885743985140774</v>
          </cell>
          <cell r="I45">
            <v>4.2973182365612463E-2</v>
          </cell>
          <cell r="J45">
            <v>3.5469493811013546E-2</v>
          </cell>
          <cell r="K45">
            <v>0.12141670792233232</v>
          </cell>
          <cell r="L45">
            <v>1.6424479511765646E-2</v>
          </cell>
          <cell r="M45">
            <v>7.5036885545989159E-3</v>
          </cell>
          <cell r="N45">
            <v>1.0856718974666317E-3</v>
          </cell>
          <cell r="O45">
            <v>0</v>
          </cell>
          <cell r="P45">
            <v>0</v>
          </cell>
          <cell r="S45" t="str">
            <v>SNPPH-P</v>
          </cell>
          <cell r="V45">
            <v>0.99999999999999944</v>
          </cell>
          <cell r="W45">
            <v>3.6119368560515064E-2</v>
          </cell>
          <cell r="X45">
            <v>0.59312314989089965</v>
          </cell>
          <cell r="Y45">
            <v>0.18885743985140774</v>
          </cell>
          <cell r="Z45">
            <v>4.2973182365612463E-2</v>
          </cell>
          <cell r="AA45">
            <v>3.5469493811013546E-2</v>
          </cell>
          <cell r="AB45">
            <v>0.12141670792233232</v>
          </cell>
          <cell r="AC45">
            <v>1.6424479511765646E-2</v>
          </cell>
          <cell r="AD45">
            <v>7.5036885545989159E-3</v>
          </cell>
          <cell r="AE45">
            <v>1.0856718974666317E-3</v>
          </cell>
          <cell r="AF45">
            <v>0</v>
          </cell>
          <cell r="AG45">
            <v>0</v>
          </cell>
        </row>
        <row r="46">
          <cell r="B46" t="str">
            <v>SNPPH-U</v>
          </cell>
          <cell r="E46">
            <v>0.99999999999999944</v>
          </cell>
          <cell r="F46">
            <v>3.6119368560515064E-2</v>
          </cell>
          <cell r="G46">
            <v>0.59312314989089965</v>
          </cell>
          <cell r="H46">
            <v>0.18885743985140774</v>
          </cell>
          <cell r="I46">
            <v>4.2973182365612463E-2</v>
          </cell>
          <cell r="J46">
            <v>3.5469493811013546E-2</v>
          </cell>
          <cell r="K46">
            <v>0.12141670792233232</v>
          </cell>
          <cell r="L46">
            <v>1.6424479511765646E-2</v>
          </cell>
          <cell r="M46">
            <v>7.5036885545989159E-3</v>
          </cell>
          <cell r="N46">
            <v>1.0856718974666317E-3</v>
          </cell>
          <cell r="O46">
            <v>0</v>
          </cell>
          <cell r="P46">
            <v>0</v>
          </cell>
          <cell r="S46" t="str">
            <v>SNPPH-U</v>
          </cell>
          <cell r="V46">
            <v>0.99999999999999944</v>
          </cell>
          <cell r="W46">
            <v>3.6119368560515064E-2</v>
          </cell>
          <cell r="X46">
            <v>0.59312314989089965</v>
          </cell>
          <cell r="Y46">
            <v>0.18885743985140774</v>
          </cell>
          <cell r="Z46">
            <v>4.2973182365612463E-2</v>
          </cell>
          <cell r="AA46">
            <v>3.5469493811013546E-2</v>
          </cell>
          <cell r="AB46">
            <v>0.12141670792233232</v>
          </cell>
          <cell r="AC46">
            <v>1.6424479511765646E-2</v>
          </cell>
          <cell r="AD46">
            <v>7.5036885545989159E-3</v>
          </cell>
          <cell r="AE46">
            <v>1.0856718974666317E-3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0.99999999999999978</v>
          </cell>
          <cell r="F47">
            <v>2.4450154252421537E-2</v>
          </cell>
          <cell r="G47">
            <v>0.30394363496811</v>
          </cell>
          <cell r="H47">
            <v>6.9173575695716499E-2</v>
          </cell>
          <cell r="I47">
            <v>7.4759541669148014E-2</v>
          </cell>
          <cell r="J47">
            <v>6.6349218584605588E-2</v>
          </cell>
          <cell r="K47">
            <v>0.48895194526907942</v>
          </cell>
          <cell r="L47">
            <v>3.8721148145524409E-2</v>
          </cell>
          <cell r="M47">
            <v>8.4103230845424294E-3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0.99999999999999978</v>
          </cell>
          <cell r="W47">
            <v>2.4450154252421537E-2</v>
          </cell>
          <cell r="X47">
            <v>0.30394363496811</v>
          </cell>
          <cell r="Y47">
            <v>6.9173575695716499E-2</v>
          </cell>
          <cell r="Z47">
            <v>7.4759541669148014E-2</v>
          </cell>
          <cell r="AA47">
            <v>6.6349218584605588E-2</v>
          </cell>
          <cell r="AB47">
            <v>0.48895194526907942</v>
          </cell>
          <cell r="AC47">
            <v>3.8721148145524409E-2</v>
          </cell>
          <cell r="AD47">
            <v>8.4103230845424294E-3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5.2703772880704852E-2</v>
          </cell>
          <cell r="G48">
            <v>0.6551687216578036</v>
          </cell>
          <cell r="H48">
            <v>0.14910778824441229</v>
          </cell>
          <cell r="I48">
            <v>0.14301971721707918</v>
          </cell>
          <cell r="J48">
            <v>0.14301971721707918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5.2703772880704852E-2</v>
          </cell>
          <cell r="X48">
            <v>0.6551687216578036</v>
          </cell>
          <cell r="Y48">
            <v>0.14910778824441229</v>
          </cell>
          <cell r="Z48">
            <v>0.14301971721707918</v>
          </cell>
          <cell r="AA48">
            <v>0.14301971721707918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1.5688459716708701E-2</v>
          </cell>
          <cell r="J49">
            <v>0</v>
          </cell>
          <cell r="K49">
            <v>0.91208183320078162</v>
          </cell>
          <cell r="L49">
            <v>7.2229707082509753E-2</v>
          </cell>
          <cell r="M49">
            <v>1.5688459716708701E-2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0.99999999999999989</v>
          </cell>
          <cell r="W49">
            <v>0</v>
          </cell>
          <cell r="X49">
            <v>0</v>
          </cell>
          <cell r="Y49">
            <v>0</v>
          </cell>
          <cell r="Z49">
            <v>1.5688459716708701E-2</v>
          </cell>
          <cell r="AA49">
            <v>0</v>
          </cell>
          <cell r="AB49">
            <v>0.91208183320078162</v>
          </cell>
          <cell r="AC49">
            <v>7.2229707082509753E-2</v>
          </cell>
          <cell r="AD49">
            <v>1.5688459716708701E-2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1.0000000000000007</v>
          </cell>
          <cell r="F53">
            <v>1.4254492474257084E-2</v>
          </cell>
          <cell r="G53">
            <v>0.1075616841013647</v>
          </cell>
          <cell r="H53">
            <v>1.3580707508497967E-2</v>
          </cell>
          <cell r="I53">
            <v>0.21213195710064323</v>
          </cell>
          <cell r="J53">
            <v>0.16491744331299341</v>
          </cell>
          <cell r="K53">
            <v>0.61498045723849482</v>
          </cell>
          <cell r="L53">
            <v>0.10151524872142309</v>
          </cell>
          <cell r="M53">
            <v>4.7214513787649813E-2</v>
          </cell>
          <cell r="N53">
            <v>2.438800489776901E-3</v>
          </cell>
          <cell r="O53">
            <v>-4.5845300877821668E-2</v>
          </cell>
          <cell r="P53">
            <v>-2.0618046756635394E-2</v>
          </cell>
          <cell r="S53" t="str">
            <v>EXCTAX</v>
          </cell>
          <cell r="V53">
            <v>1.0000000000000007</v>
          </cell>
          <cell r="W53">
            <v>1.4254492474257084E-2</v>
          </cell>
          <cell r="X53">
            <v>0.1075616841013647</v>
          </cell>
          <cell r="Y53">
            <v>1.3580707508497967E-2</v>
          </cell>
          <cell r="Z53">
            <v>0.21213195710064323</v>
          </cell>
          <cell r="AA53">
            <v>0.16491744331299341</v>
          </cell>
          <cell r="AB53">
            <v>0.61498045723849482</v>
          </cell>
          <cell r="AC53">
            <v>0.10151524872142309</v>
          </cell>
          <cell r="AD53">
            <v>4.7214513787649813E-2</v>
          </cell>
          <cell r="AE53">
            <v>2.438800489776901E-3</v>
          </cell>
          <cell r="AF53">
            <v>-4.5845300877821668E-2</v>
          </cell>
          <cell r="AG53">
            <v>-2.0618046756635394E-2</v>
          </cell>
        </row>
        <row r="54">
          <cell r="B54" t="str">
            <v>INT</v>
          </cell>
          <cell r="E54">
            <v>0.99999999999999956</v>
          </cell>
          <cell r="F54">
            <v>1.7495973469496506E-2</v>
          </cell>
          <cell r="G54">
            <v>0.21409010352159266</v>
          </cell>
          <cell r="H54">
            <v>6.220721907403963E-2</v>
          </cell>
          <cell r="I54">
            <v>0.1575094983917871</v>
          </cell>
          <cell r="J54">
            <v>0.13021134497342252</v>
          </cell>
          <cell r="K54">
            <v>0.48328537672651978</v>
          </cell>
          <cell r="L54">
            <v>6.2149372554452069E-2</v>
          </cell>
          <cell r="M54">
            <v>2.7298153418364595E-2</v>
          </cell>
          <cell r="N54">
            <v>3.2624562621119844E-3</v>
          </cell>
          <cell r="O54">
            <v>0</v>
          </cell>
          <cell r="P54">
            <v>0</v>
          </cell>
          <cell r="S54" t="str">
            <v>INT</v>
          </cell>
          <cell r="V54">
            <v>0.99999999999999956</v>
          </cell>
          <cell r="W54">
            <v>1.7495973469496506E-2</v>
          </cell>
          <cell r="X54">
            <v>0.21409010352159266</v>
          </cell>
          <cell r="Y54">
            <v>6.220721907403963E-2</v>
          </cell>
          <cell r="Z54">
            <v>0.1575094983917871</v>
          </cell>
          <cell r="AA54">
            <v>0.13021134497342252</v>
          </cell>
          <cell r="AB54">
            <v>0.48328537672651978</v>
          </cell>
          <cell r="AC54">
            <v>6.2149372554452069E-2</v>
          </cell>
          <cell r="AD54">
            <v>2.7298153418364595E-2</v>
          </cell>
          <cell r="AE54">
            <v>3.2624562621119844E-3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3.4525301133970142E-2</v>
          </cell>
          <cell r="G55">
            <v>0.26786797663332834</v>
          </cell>
          <cell r="H55">
            <v>6.2803307592478125E-2</v>
          </cell>
          <cell r="I55">
            <v>0.10688303666136155</v>
          </cell>
          <cell r="J55">
            <v>8.9278042554017625E-2</v>
          </cell>
          <cell r="K55">
            <v>0.48094507570851236</v>
          </cell>
          <cell r="L55">
            <v>4.697530227034951E-2</v>
          </cell>
          <cell r="M55">
            <v>1.7604994107343928E-2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3.4525301133970142E-2</v>
          </cell>
          <cell r="X55">
            <v>0.26786797663332834</v>
          </cell>
          <cell r="Y55">
            <v>6.2803307592478125E-2</v>
          </cell>
          <cell r="Z55">
            <v>0.10688303666136155</v>
          </cell>
          <cell r="AA55">
            <v>8.9278042554017625E-2</v>
          </cell>
          <cell r="AB55">
            <v>0.48094507570851236</v>
          </cell>
          <cell r="AC55">
            <v>4.697530227034951E-2</v>
          </cell>
          <cell r="AD55">
            <v>1.7604994107343928E-2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</v>
          </cell>
          <cell r="F58">
            <v>4.7200252248530555E-2</v>
          </cell>
          <cell r="G58">
            <v>0.40963705180371979</v>
          </cell>
          <cell r="H58">
            <v>0.11935828318835348</v>
          </cell>
          <cell r="I58">
            <v>5.9653610971748698E-2</v>
          </cell>
          <cell r="J58">
            <v>5.9642406241834582E-2</v>
          </cell>
          <cell r="K58">
            <v>0.27761075317269862</v>
          </cell>
          <cell r="L58">
            <v>8.6540048614948767E-2</v>
          </cell>
          <cell r="M58">
            <v>1.1204729914117193E-5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</v>
          </cell>
          <cell r="W58">
            <v>4.7200252248530555E-2</v>
          </cell>
          <cell r="X58">
            <v>0.40963705180371979</v>
          </cell>
          <cell r="Y58">
            <v>0.11935828318835348</v>
          </cell>
          <cell r="Z58">
            <v>5.9653610971748698E-2</v>
          </cell>
          <cell r="AA58">
            <v>5.9642406241834582E-2</v>
          </cell>
          <cell r="AB58">
            <v>0.27761075317269862</v>
          </cell>
          <cell r="AC58">
            <v>8.6540048614948767E-2</v>
          </cell>
          <cell r="AD58">
            <v>1.1204729914117193E-5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0.99999999999999967</v>
          </cell>
          <cell r="F69">
            <v>7.307437696621402E-3</v>
          </cell>
          <cell r="G69">
            <v>0.11999609060852812</v>
          </cell>
          <cell r="H69">
            <v>3.8208096262988239E-2</v>
          </cell>
          <cell r="I69">
            <v>0.19714578494599111</v>
          </cell>
          <cell r="J69">
            <v>0.16272149423925827</v>
          </cell>
          <cell r="K69">
            <v>0.55701256741803828</v>
          </cell>
          <cell r="L69">
            <v>7.5349342802175048E-2</v>
          </cell>
          <cell r="M69">
            <v>3.4424290706732849E-2</v>
          </cell>
          <cell r="N69">
            <v>4.9806802656576117E-3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0.99999999999999967</v>
          </cell>
          <cell r="W69">
            <v>7.307437696621402E-3</v>
          </cell>
          <cell r="X69">
            <v>0.11999609060852812</v>
          </cell>
          <cell r="Y69">
            <v>3.8208096262988239E-2</v>
          </cell>
          <cell r="Z69">
            <v>0.19714578494599111</v>
          </cell>
          <cell r="AA69">
            <v>0.16272149423925827</v>
          </cell>
          <cell r="AB69">
            <v>0.55701256741803828</v>
          </cell>
          <cell r="AC69">
            <v>7.5349342802175048E-2</v>
          </cell>
          <cell r="AD69">
            <v>3.4424290706732849E-2</v>
          </cell>
          <cell r="AE69">
            <v>4.9806802656576117E-3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1.0000000000000004</v>
          </cell>
          <cell r="F70">
            <v>9.1324903786741997E-3</v>
          </cell>
          <cell r="G70">
            <v>0.1499650643410893</v>
          </cell>
          <cell r="H70">
            <v>4.7750511864879989E-2</v>
          </cell>
          <cell r="I70">
            <v>0.1873810571679205</v>
          </cell>
          <cell r="J70">
            <v>0.15466180452581832</v>
          </cell>
          <cell r="K70">
            <v>0.52941993306755752</v>
          </cell>
          <cell r="L70">
            <v>7.1616957660465413E-2</v>
          </cell>
          <cell r="M70">
            <v>3.2719252642102181E-2</v>
          </cell>
          <cell r="N70">
            <v>4.7339855194130512E-3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9.1324903786741997E-3</v>
          </cell>
          <cell r="X70">
            <v>0.1499650643410893</v>
          </cell>
          <cell r="Y70">
            <v>4.7750511864879989E-2</v>
          </cell>
          <cell r="Z70">
            <v>0.1873810571679205</v>
          </cell>
          <cell r="AA70">
            <v>0.15466180452581832</v>
          </cell>
          <cell r="AB70">
            <v>0.52941993306755752</v>
          </cell>
          <cell r="AC70">
            <v>7.1616957660465413E-2</v>
          </cell>
          <cell r="AD70">
            <v>3.2719252642102181E-2</v>
          </cell>
          <cell r="AE70">
            <v>4.7339855194130512E-3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</v>
          </cell>
          <cell r="F71">
            <v>1.2547302469063125E-2</v>
          </cell>
          <cell r="G71">
            <v>0.20605124869792116</v>
          </cell>
          <cell r="H71">
            <v>6.5605934182240935E-2</v>
          </cell>
          <cell r="I71">
            <v>0.16910455558657378</v>
          </cell>
          <cell r="J71">
            <v>0.13957664380653259</v>
          </cell>
          <cell r="K71">
            <v>0.47778664733640974</v>
          </cell>
          <cell r="L71">
            <v>6.4632063837957957E-2</v>
          </cell>
          <cell r="M71">
            <v>2.9527911780041188E-2</v>
          </cell>
          <cell r="N71">
            <v>4.2722478898331584E-3</v>
          </cell>
          <cell r="O71">
            <v>0</v>
          </cell>
          <cell r="P71">
            <v>0</v>
          </cell>
          <cell r="S71" t="str">
            <v>SNPP</v>
          </cell>
          <cell r="V71">
            <v>1</v>
          </cell>
          <cell r="W71">
            <v>1.2547302469063125E-2</v>
          </cell>
          <cell r="X71">
            <v>0.20605124869792116</v>
          </cell>
          <cell r="Y71">
            <v>6.5605934182240935E-2</v>
          </cell>
          <cell r="Z71">
            <v>0.16910455558657378</v>
          </cell>
          <cell r="AA71">
            <v>0.13957664380653259</v>
          </cell>
          <cell r="AB71">
            <v>0.47778664733640974</v>
          </cell>
          <cell r="AC71">
            <v>6.4632063837957957E-2</v>
          </cell>
          <cell r="AD71">
            <v>2.9527911780041188E-2</v>
          </cell>
          <cell r="AE71">
            <v>4.2722478898331584E-3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0.99999999999999944</v>
          </cell>
          <cell r="F72">
            <v>3.6119368560515064E-2</v>
          </cell>
          <cell r="G72">
            <v>0.59312314989089965</v>
          </cell>
          <cell r="H72">
            <v>0.18885743985140774</v>
          </cell>
          <cell r="I72">
            <v>4.2973182365612463E-2</v>
          </cell>
          <cell r="J72">
            <v>3.5469493811013546E-2</v>
          </cell>
          <cell r="K72">
            <v>0.12141670792233232</v>
          </cell>
          <cell r="L72">
            <v>1.6424479511765646E-2</v>
          </cell>
          <cell r="M72">
            <v>7.5036885545989159E-3</v>
          </cell>
          <cell r="N72">
            <v>1.0856718974666317E-3</v>
          </cell>
          <cell r="O72">
            <v>0</v>
          </cell>
          <cell r="P72">
            <v>0</v>
          </cell>
          <cell r="S72" t="str">
            <v>SNPPH</v>
          </cell>
          <cell r="V72">
            <v>0.99999999999999944</v>
          </cell>
          <cell r="W72">
            <v>3.6119368560515064E-2</v>
          </cell>
          <cell r="X72">
            <v>0.59312314989089965</v>
          </cell>
          <cell r="Y72">
            <v>0.18885743985140774</v>
          </cell>
          <cell r="Z72">
            <v>4.2973182365612463E-2</v>
          </cell>
          <cell r="AA72">
            <v>3.5469493811013546E-2</v>
          </cell>
          <cell r="AB72">
            <v>0.12141670792233232</v>
          </cell>
          <cell r="AC72">
            <v>1.6424479511765646E-2</v>
          </cell>
          <cell r="AD72">
            <v>7.5036885545989159E-3</v>
          </cell>
          <cell r="AE72">
            <v>1.0856718974666317E-3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0.99999999999999967</v>
          </cell>
          <cell r="F73">
            <v>4.4150312188556966E-2</v>
          </cell>
          <cell r="G73">
            <v>0.72500083134260829</v>
          </cell>
          <cell r="H73">
            <v>0.23084885646883449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0.99999999999999967</v>
          </cell>
          <cell r="W73">
            <v>4.4150312188556966E-2</v>
          </cell>
          <cell r="X73">
            <v>0.72500083134260829</v>
          </cell>
          <cell r="Y73">
            <v>0.23084885646883449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1.5283843421046089E-2</v>
          </cell>
          <cell r="G74">
            <v>0.25100668904209722</v>
          </cell>
          <cell r="H74">
            <v>7.991467338420967E-2</v>
          </cell>
          <cell r="I74">
            <v>0.15445649503719922</v>
          </cell>
          <cell r="J74">
            <v>0.1274863389985007</v>
          </cell>
          <cell r="K74">
            <v>0.43640238262621395</v>
          </cell>
          <cell r="L74">
            <v>5.9033736878473679E-2</v>
          </cell>
          <cell r="M74">
            <v>2.6970156038698505E-2</v>
          </cell>
          <cell r="N74">
            <v>3.9021796107601217E-3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1.5283843421046089E-2</v>
          </cell>
          <cell r="X74">
            <v>0.25100668904209722</v>
          </cell>
          <cell r="Y74">
            <v>7.991467338420967E-2</v>
          </cell>
          <cell r="Z74">
            <v>0.15445649503719922</v>
          </cell>
          <cell r="AA74">
            <v>0.1274863389985007</v>
          </cell>
          <cell r="AB74">
            <v>0.43640238262621395</v>
          </cell>
          <cell r="AC74">
            <v>5.9033736878473679E-2</v>
          </cell>
          <cell r="AD74">
            <v>2.6970156038698505E-2</v>
          </cell>
          <cell r="AE74">
            <v>3.9021796107601217E-3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0.99999999999999989</v>
          </cell>
          <cell r="F75">
            <v>2.3688387038345787E-2</v>
          </cell>
          <cell r="G75">
            <v>0.27268519561533566</v>
          </cell>
          <cell r="H75">
            <v>6.7822057253206405E-2</v>
          </cell>
          <cell r="I75">
            <v>0.14985020179308195</v>
          </cell>
          <cell r="J75">
            <v>0.12278664442408002</v>
          </cell>
          <cell r="K75">
            <v>0.41817222848124563</v>
          </cell>
          <cell r="L75">
            <v>6.6083235155743075E-2</v>
          </cell>
          <cell r="M75">
            <v>2.7063557369001925E-2</v>
          </cell>
          <cell r="N75">
            <v>1.6986946630415682E-3</v>
          </cell>
          <cell r="O75">
            <v>0</v>
          </cell>
          <cell r="P75">
            <v>0</v>
          </cell>
          <cell r="S75" t="str">
            <v>SNPG</v>
          </cell>
          <cell r="V75">
            <v>0.99999999999999989</v>
          </cell>
          <cell r="W75">
            <v>2.3688387038345787E-2</v>
          </cell>
          <cell r="X75">
            <v>0.27268519561533566</v>
          </cell>
          <cell r="Y75">
            <v>6.7822057253206405E-2</v>
          </cell>
          <cell r="Z75">
            <v>0.14985020179308195</v>
          </cell>
          <cell r="AA75">
            <v>0.12278664442408002</v>
          </cell>
          <cell r="AB75">
            <v>0.41817222848124563</v>
          </cell>
          <cell r="AC75">
            <v>6.6083235155743075E-2</v>
          </cell>
          <cell r="AD75">
            <v>2.7063557369001925E-2</v>
          </cell>
          <cell r="AE75">
            <v>1.6986946630415682E-3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3.1723940868299078E-2</v>
          </cell>
          <cell r="G76">
            <v>0.4876325695192214</v>
          </cell>
          <cell r="H76">
            <v>0.15265558649017155</v>
          </cell>
          <cell r="I76">
            <v>8.699260228064469E-2</v>
          </cell>
          <cell r="J76">
            <v>7.2563554949725051E-2</v>
          </cell>
          <cell r="K76">
            <v>0.19585849073936462</v>
          </cell>
          <cell r="L76">
            <v>4.3311089199419124E-2</v>
          </cell>
          <cell r="M76">
            <v>1.4429047330919645E-2</v>
          </cell>
          <cell r="N76">
            <v>1.8257209028794885E-3</v>
          </cell>
          <cell r="O76">
            <v>0</v>
          </cell>
          <cell r="P76">
            <v>0</v>
          </cell>
          <cell r="S76" t="str">
            <v>SNPI</v>
          </cell>
          <cell r="V76">
            <v>1</v>
          </cell>
          <cell r="W76">
            <v>3.1723940868299078E-2</v>
          </cell>
          <cell r="X76">
            <v>0.4876325695192214</v>
          </cell>
          <cell r="Y76">
            <v>0.15265558649017155</v>
          </cell>
          <cell r="Z76">
            <v>8.699260228064469E-2</v>
          </cell>
          <cell r="AA76">
            <v>7.2563554949725051E-2</v>
          </cell>
          <cell r="AB76">
            <v>0.19585849073936462</v>
          </cell>
          <cell r="AC76">
            <v>4.3311089199419124E-2</v>
          </cell>
          <cell r="AD76">
            <v>1.4429047330919645E-2</v>
          </cell>
          <cell r="AE76">
            <v>1.8257209028794885E-3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0.99999999999999978</v>
          </cell>
          <cell r="F77">
            <v>4.4321953642344092E-2</v>
          </cell>
          <cell r="G77">
            <v>0.725351011970228</v>
          </cell>
          <cell r="H77">
            <v>0.23032703438742769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0.99999999999999978</v>
          </cell>
          <cell r="W77">
            <v>4.4321953642344092E-2</v>
          </cell>
          <cell r="X77">
            <v>0.725351011970228</v>
          </cell>
          <cell r="Y77">
            <v>0.23032703438742769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0.99999999999999989</v>
          </cell>
          <cell r="F78">
            <v>4.4352268991966613E-2</v>
          </cell>
          <cell r="G78">
            <v>0.72541286094623647</v>
          </cell>
          <cell r="H78">
            <v>0.23023487006179677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0.99999999999999989</v>
          </cell>
          <cell r="W78">
            <v>4.4352268991966613E-2</v>
          </cell>
          <cell r="X78">
            <v>0.72541286094623647</v>
          </cell>
          <cell r="Y78">
            <v>0.23023487006179677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1.4920844107322804E-2</v>
          </cell>
          <cell r="G79">
            <v>0.11562376389702554</v>
          </cell>
          <cell r="H79">
            <v>0</v>
          </cell>
          <cell r="I79">
            <v>0.21314841713934557</v>
          </cell>
          <cell r="J79">
            <v>0.16574635274008034</v>
          </cell>
          <cell r="K79">
            <v>0.61834309513627361</v>
          </cell>
          <cell r="L79">
            <v>0.10191999558789495</v>
          </cell>
          <cell r="M79">
            <v>4.7402064399265233E-2</v>
          </cell>
          <cell r="N79">
            <v>2.4602085629189226E-3</v>
          </cell>
          <cell r="O79">
            <v>-4.5812865061729553E-2</v>
          </cell>
          <cell r="P79">
            <v>-2.0603459369052116E-2</v>
          </cell>
          <cell r="S79" t="str">
            <v>IBT</v>
          </cell>
          <cell r="V79">
            <v>0.99999999999999956</v>
          </cell>
          <cell r="W79">
            <v>1.4920844107322804E-2</v>
          </cell>
          <cell r="X79">
            <v>0.11562376389702554</v>
          </cell>
          <cell r="Y79">
            <v>0</v>
          </cell>
          <cell r="Z79">
            <v>0.21314841713934557</v>
          </cell>
          <cell r="AA79">
            <v>0.16574635274008034</v>
          </cell>
          <cell r="AB79">
            <v>0.61834309513627361</v>
          </cell>
          <cell r="AC79">
            <v>0.10191999558789495</v>
          </cell>
          <cell r="AD79">
            <v>4.7402064399265233E-2</v>
          </cell>
          <cell r="AE79">
            <v>2.4602085629189226E-3</v>
          </cell>
          <cell r="AF79">
            <v>-4.5812865061729553E-2</v>
          </cell>
          <cell r="AG79">
            <v>-2.0603459369052116E-2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0.99999999999999989</v>
          </cell>
          <cell r="F81">
            <v>2.1964447137454598E-2</v>
          </cell>
          <cell r="G81">
            <v>0.2694866159577109</v>
          </cell>
          <cell r="H81">
            <v>6.0534878324491039E-2</v>
          </cell>
          <cell r="I81">
            <v>0.14047089039602909</v>
          </cell>
          <cell r="J81">
            <v>0.11606394525021634</v>
          </cell>
          <cell r="K81">
            <v>0.43300335525850536</v>
          </cell>
          <cell r="L81">
            <v>5.6219459201840398E-2</v>
          </cell>
          <cell r="M81">
            <v>2.4406945145812743E-2</v>
          </cell>
          <cell r="N81">
            <v>2.8637111529326575E-3</v>
          </cell>
          <cell r="O81">
            <v>0</v>
          </cell>
          <cell r="P81">
            <v>1.5456642571035972E-2</v>
          </cell>
          <cell r="S81" t="str">
            <v>DITBAL</v>
          </cell>
          <cell r="V81">
            <v>0.99999999999999989</v>
          </cell>
          <cell r="W81">
            <v>2.1964447137454598E-2</v>
          </cell>
          <cell r="X81">
            <v>0.2694866159577109</v>
          </cell>
          <cell r="Y81">
            <v>6.0534878324491039E-2</v>
          </cell>
          <cell r="Z81">
            <v>0.14047089039602909</v>
          </cell>
          <cell r="AA81">
            <v>0.11606394525021634</v>
          </cell>
          <cell r="AB81">
            <v>0.43300335525850536</v>
          </cell>
          <cell r="AC81">
            <v>5.6219459201840398E-2</v>
          </cell>
          <cell r="AD81">
            <v>2.4406945145812743E-2</v>
          </cell>
          <cell r="AE81">
            <v>2.8637111529326575E-3</v>
          </cell>
          <cell r="AF81">
            <v>0</v>
          </cell>
          <cell r="AG81">
            <v>1.5456642571035972E-2</v>
          </cell>
        </row>
        <row r="82">
          <cell r="B82" t="str">
            <v>TAXDEPR</v>
          </cell>
          <cell r="E82">
            <v>1</v>
          </cell>
          <cell r="F82">
            <v>2.0617129421201887E-2</v>
          </cell>
          <cell r="G82">
            <v>0.25843484855325471</v>
          </cell>
          <cell r="H82">
            <v>4.8301318201646348E-2</v>
          </cell>
          <cell r="I82">
            <v>0.14453762756378524</v>
          </cell>
          <cell r="J82">
            <v>0.11944648027473974</v>
          </cell>
          <cell r="K82">
            <v>0.44212381532613826</v>
          </cell>
          <cell r="L82">
            <v>5.5840257545198342E-2</v>
          </cell>
          <cell r="M82">
            <v>2.5091147289045518E-2</v>
          </cell>
          <cell r="N82">
            <v>2.9807495238077333E-3</v>
          </cell>
          <cell r="O82">
            <v>0</v>
          </cell>
          <cell r="P82">
            <v>2.7164253864967475E-2</v>
          </cell>
          <cell r="S82" t="str">
            <v>TAXDEPR</v>
          </cell>
          <cell r="V82">
            <v>1</v>
          </cell>
          <cell r="W82">
            <v>2.0617129421201887E-2</v>
          </cell>
          <cell r="X82">
            <v>0.25843484855325471</v>
          </cell>
          <cell r="Y82">
            <v>4.8301318201646348E-2</v>
          </cell>
          <cell r="Z82">
            <v>0.14453762756378524</v>
          </cell>
          <cell r="AA82">
            <v>0.11944648027473974</v>
          </cell>
          <cell r="AB82">
            <v>0.44212381532613826</v>
          </cell>
          <cell r="AC82">
            <v>5.5840257545198342E-2</v>
          </cell>
          <cell r="AD82">
            <v>2.5091147289045518E-2</v>
          </cell>
          <cell r="AE82">
            <v>2.9807495238077333E-3</v>
          </cell>
          <cell r="AF82">
            <v>0</v>
          </cell>
          <cell r="AG82">
            <v>2.7164253864967475E-2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2.1557473774207744E-2</v>
          </cell>
          <cell r="G86">
            <v>0.24758459906611191</v>
          </cell>
          <cell r="H86">
            <v>7.3040782778297522E-2</v>
          </cell>
          <cell r="I86">
            <v>0.15163508174695856</v>
          </cell>
          <cell r="J86">
            <v>0.12539005062984135</v>
          </cell>
          <cell r="K86">
            <v>0.44437752867183572</v>
          </cell>
          <cell r="L86">
            <v>5.890713786058533E-2</v>
          </cell>
          <cell r="M86">
            <v>2.62450311171172E-2</v>
          </cell>
          <cell r="N86">
            <v>2.8973961020029916E-3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2.1557473774207744E-2</v>
          </cell>
          <cell r="X86">
            <v>0.24758459906611191</v>
          </cell>
          <cell r="Y86">
            <v>7.3040782778297522E-2</v>
          </cell>
          <cell r="Z86">
            <v>0.15163508174695856</v>
          </cell>
          <cell r="AA86">
            <v>0.12539005062984135</v>
          </cell>
          <cell r="AB86">
            <v>0.44437752867183572</v>
          </cell>
          <cell r="AC86">
            <v>5.890713786058533E-2</v>
          </cell>
          <cell r="AD86">
            <v>2.62450311171172E-2</v>
          </cell>
          <cell r="AE86">
            <v>2.8973961020029916E-3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2.2450352679587414E-2</v>
          </cell>
          <cell r="G87">
            <v>0.31385866298882059</v>
          </cell>
          <cell r="H87">
            <v>9.4963088024940939E-2</v>
          </cell>
          <cell r="I87">
            <v>0.12920820815418332</v>
          </cell>
          <cell r="J87">
            <v>0.11030683469719953</v>
          </cell>
          <cell r="K87">
            <v>0.30716434824754452</v>
          </cell>
          <cell r="L87">
            <v>4.5388059638128163E-2</v>
          </cell>
          <cell r="M87">
            <v>1.8901373456983797E-2</v>
          </cell>
          <cell r="N87">
            <v>2.3927391070287999E-3</v>
          </cell>
          <cell r="O87">
            <v>8.4574541159765981E-2</v>
          </cell>
          <cell r="P87">
            <v>0</v>
          </cell>
          <cell r="S87" t="str">
            <v>SCHMAEXP</v>
          </cell>
          <cell r="V87">
            <v>0.99999999999999989</v>
          </cell>
          <cell r="W87">
            <v>2.2450352679587414E-2</v>
          </cell>
          <cell r="X87">
            <v>0.31385866298882059</v>
          </cell>
          <cell r="Y87">
            <v>9.4963088024940939E-2</v>
          </cell>
          <cell r="Z87">
            <v>0.12920820815418332</v>
          </cell>
          <cell r="AA87">
            <v>0.11030683469719953</v>
          </cell>
          <cell r="AB87">
            <v>0.30716434824754452</v>
          </cell>
          <cell r="AC87">
            <v>4.5388059638128163E-2</v>
          </cell>
          <cell r="AD87">
            <v>1.8901373456983797E-2</v>
          </cell>
          <cell r="AE87">
            <v>2.3927391070287999E-3</v>
          </cell>
          <cell r="AF87">
            <v>8.4574541159765981E-2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1.5368518167350739E-2</v>
          </cell>
          <cell r="G88">
            <v>0.25005917675394074</v>
          </cell>
          <cell r="H88">
            <v>7.9375426643001068E-2</v>
          </cell>
          <cell r="I88">
            <v>0.15917146728833453</v>
          </cell>
          <cell r="J88">
            <v>0.13132478450571183</v>
          </cell>
          <cell r="K88">
            <v>0.43631158986504331</v>
          </cell>
          <cell r="L88">
            <v>5.9713821282329618E-2</v>
          </cell>
          <cell r="M88">
            <v>2.7846682782622686E-2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0.99999999999999989</v>
          </cell>
          <cell r="W88">
            <v>1.5368518167350739E-2</v>
          </cell>
          <cell r="X88">
            <v>0.25005917675394074</v>
          </cell>
          <cell r="Y88">
            <v>7.9375426643001068E-2</v>
          </cell>
          <cell r="Z88">
            <v>0.15917146728833453</v>
          </cell>
          <cell r="AA88">
            <v>0.13132478450571183</v>
          </cell>
          <cell r="AB88">
            <v>0.43631158986504331</v>
          </cell>
          <cell r="AC88">
            <v>5.9713821282329618E-2</v>
          </cell>
          <cell r="AD88">
            <v>2.7846682782622686E-2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5"/>
  <sheetViews>
    <sheetView tabSelected="1" zoomScaleNormal="100" zoomScaleSheetLayoutView="70" workbookViewId="0">
      <selection activeCell="C37" sqref="C37"/>
    </sheetView>
  </sheetViews>
  <sheetFormatPr defaultRowHeight="12" x14ac:dyDescent="0.2"/>
  <cols>
    <col min="1" max="1" width="1.85546875" style="1" customWidth="1"/>
    <col min="2" max="2" width="35" style="1" bestFit="1" customWidth="1"/>
    <col min="3" max="3" width="2.5703125" style="1" customWidth="1"/>
    <col min="4" max="5" width="9.140625" style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 x14ac:dyDescent="0.2">
      <c r="B1" s="2" t="s">
        <v>16</v>
      </c>
      <c r="D1" s="3"/>
      <c r="E1" s="3"/>
      <c r="F1" s="3"/>
      <c r="G1" s="3"/>
      <c r="H1" s="3"/>
      <c r="I1" s="3" t="s">
        <v>0</v>
      </c>
      <c r="J1" s="4">
        <v>7.7</v>
      </c>
    </row>
    <row r="2" spans="1:10" x14ac:dyDescent="0.2">
      <c r="B2" s="2" t="s">
        <v>29</v>
      </c>
      <c r="D2" s="3"/>
      <c r="E2" s="3"/>
      <c r="F2" s="3"/>
      <c r="G2" s="3"/>
      <c r="H2" s="3"/>
      <c r="I2" s="3"/>
      <c r="J2" s="4"/>
    </row>
    <row r="3" spans="1:10" x14ac:dyDescent="0.2">
      <c r="B3" s="2" t="s">
        <v>14</v>
      </c>
      <c r="D3" s="3"/>
      <c r="E3" s="3"/>
      <c r="F3" s="5"/>
      <c r="G3" s="3"/>
      <c r="H3" s="3"/>
      <c r="I3" s="3"/>
      <c r="J3" s="4"/>
    </row>
    <row r="4" spans="1:10" x14ac:dyDescent="0.2">
      <c r="B4" s="70" t="s">
        <v>33</v>
      </c>
      <c r="D4" s="3"/>
      <c r="E4" s="3"/>
      <c r="F4" s="3"/>
      <c r="G4" s="3"/>
      <c r="H4" s="3"/>
      <c r="I4" s="3"/>
      <c r="J4" s="4"/>
    </row>
    <row r="5" spans="1:10" x14ac:dyDescent="0.2">
      <c r="D5" s="3"/>
      <c r="E5" s="3"/>
      <c r="F5" s="3"/>
      <c r="G5" s="3"/>
      <c r="H5" s="3"/>
      <c r="I5" s="3"/>
      <c r="J5" s="4"/>
    </row>
    <row r="6" spans="1:10" x14ac:dyDescent="0.2">
      <c r="D6" s="3"/>
      <c r="E6" s="3"/>
      <c r="F6" s="3" t="s">
        <v>1</v>
      </c>
      <c r="G6" s="3"/>
      <c r="H6" s="3"/>
      <c r="I6" s="3"/>
      <c r="J6" s="4"/>
    </row>
    <row r="7" spans="1:10" x14ac:dyDescent="0.2"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7" t="s">
        <v>8</v>
      </c>
    </row>
    <row r="8" spans="1:10" x14ac:dyDescent="0.2">
      <c r="A8" s="8"/>
      <c r="B8" s="9" t="s">
        <v>12</v>
      </c>
      <c r="C8" s="8"/>
      <c r="D8" s="10"/>
      <c r="E8" s="10"/>
      <c r="F8" s="10"/>
      <c r="G8" s="10"/>
      <c r="H8" s="10"/>
      <c r="I8" s="11"/>
      <c r="J8" s="4"/>
    </row>
    <row r="9" spans="1:10" x14ac:dyDescent="0.2">
      <c r="A9" s="8"/>
      <c r="C9" s="8"/>
      <c r="D9" s="12"/>
      <c r="E9" s="12"/>
      <c r="F9" s="13"/>
      <c r="G9" s="10"/>
      <c r="H9" s="14"/>
      <c r="I9" s="15"/>
      <c r="J9" s="4"/>
    </row>
    <row r="10" spans="1:10" ht="12.75" x14ac:dyDescent="0.2">
      <c r="A10" s="8"/>
      <c r="B10" s="8" t="s">
        <v>11</v>
      </c>
      <c r="C10" s="8"/>
      <c r="D10" s="12">
        <v>41110</v>
      </c>
      <c r="E10" s="12" t="s">
        <v>30</v>
      </c>
      <c r="F10" s="13">
        <f>+'Page 7.7.1'!C19</f>
        <v>-496401</v>
      </c>
      <c r="G10" s="10" t="s">
        <v>10</v>
      </c>
      <c r="H10" s="69" t="s">
        <v>32</v>
      </c>
      <c r="I10" s="15">
        <f>+F10</f>
        <v>-496401</v>
      </c>
      <c r="J10" s="4" t="s">
        <v>31</v>
      </c>
    </row>
    <row r="11" spans="1:10" ht="12.75" x14ac:dyDescent="0.2">
      <c r="A11" s="8"/>
      <c r="B11" s="8"/>
      <c r="C11" s="8"/>
      <c r="D11" s="12"/>
      <c r="E11" s="12"/>
      <c r="F11" s="13"/>
      <c r="G11" s="10"/>
      <c r="H11" s="69"/>
      <c r="I11" s="13"/>
      <c r="J11" s="4"/>
    </row>
    <row r="12" spans="1:10" ht="12.75" x14ac:dyDescent="0.2">
      <c r="A12" s="8"/>
      <c r="B12" s="17" t="s">
        <v>13</v>
      </c>
      <c r="C12" s="8"/>
      <c r="D12" s="10">
        <v>283</v>
      </c>
      <c r="E12" s="12" t="s">
        <v>30</v>
      </c>
      <c r="F12" s="13">
        <f>+'Page 7.7.1'!D19</f>
        <v>248201</v>
      </c>
      <c r="G12" s="10" t="s">
        <v>10</v>
      </c>
      <c r="H12" s="69" t="s">
        <v>32</v>
      </c>
      <c r="I12" s="15">
        <f>+F12</f>
        <v>248201</v>
      </c>
      <c r="J12" s="4" t="s">
        <v>31</v>
      </c>
    </row>
    <row r="13" spans="1:10" x14ac:dyDescent="0.2">
      <c r="A13" s="8"/>
      <c r="B13" s="8"/>
      <c r="C13" s="8"/>
      <c r="D13" s="12"/>
      <c r="E13" s="12"/>
      <c r="F13" s="13"/>
      <c r="G13" s="10"/>
      <c r="H13" s="32"/>
      <c r="I13" s="13"/>
      <c r="J13" s="4"/>
    </row>
    <row r="14" spans="1:10" x14ac:dyDescent="0.2">
      <c r="A14" s="8"/>
      <c r="B14" s="8"/>
      <c r="C14" s="8"/>
      <c r="D14" s="12"/>
      <c r="E14" s="12"/>
      <c r="F14" s="13"/>
      <c r="G14" s="10"/>
      <c r="H14" s="32"/>
      <c r="I14" s="13"/>
      <c r="J14" s="4"/>
    </row>
    <row r="15" spans="1:10" x14ac:dyDescent="0.2">
      <c r="A15" s="8"/>
      <c r="B15" s="8"/>
      <c r="C15" s="8"/>
      <c r="D15" s="12"/>
      <c r="E15" s="12"/>
      <c r="F15" s="13"/>
      <c r="G15" s="10"/>
      <c r="H15" s="32"/>
      <c r="I15" s="13"/>
      <c r="J15" s="4"/>
    </row>
    <row r="16" spans="1:10" x14ac:dyDescent="0.2">
      <c r="A16" s="8"/>
      <c r="B16" s="8"/>
      <c r="C16" s="8"/>
      <c r="D16" s="12"/>
      <c r="E16" s="12"/>
      <c r="F16" s="13"/>
      <c r="G16" s="10"/>
      <c r="H16" s="32"/>
      <c r="I16" s="13"/>
      <c r="J16" s="4"/>
    </row>
    <row r="17" spans="1:10" x14ac:dyDescent="0.2">
      <c r="A17" s="8"/>
      <c r="B17" s="8"/>
      <c r="C17" s="8"/>
      <c r="D17" s="12"/>
      <c r="E17" s="12"/>
      <c r="F17" s="13"/>
      <c r="G17" s="10"/>
      <c r="H17" s="32"/>
      <c r="I17" s="13"/>
      <c r="J17" s="4"/>
    </row>
    <row r="18" spans="1:10" x14ac:dyDescent="0.2">
      <c r="A18" s="8"/>
      <c r="B18" s="8"/>
      <c r="C18" s="8"/>
      <c r="D18" s="12"/>
      <c r="E18" s="12"/>
      <c r="F18" s="13"/>
      <c r="G18" s="10"/>
      <c r="H18" s="32"/>
      <c r="I18" s="13"/>
      <c r="J18" s="4"/>
    </row>
    <row r="19" spans="1:10" x14ac:dyDescent="0.2">
      <c r="A19" s="8"/>
      <c r="B19" s="8"/>
      <c r="C19" s="8"/>
      <c r="D19" s="12"/>
      <c r="E19" s="12"/>
      <c r="F19" s="13"/>
      <c r="G19" s="10"/>
      <c r="H19" s="32"/>
      <c r="I19" s="13"/>
      <c r="J19" s="4"/>
    </row>
    <row r="20" spans="1:10" x14ac:dyDescent="0.2">
      <c r="A20" s="8"/>
      <c r="B20" s="8"/>
      <c r="C20" s="8"/>
      <c r="D20" s="12"/>
      <c r="E20" s="12"/>
      <c r="F20" s="13"/>
      <c r="G20" s="10"/>
      <c r="H20" s="32"/>
      <c r="I20" s="13"/>
      <c r="J20" s="4"/>
    </row>
    <row r="21" spans="1:10" x14ac:dyDescent="0.2">
      <c r="A21" s="8"/>
      <c r="B21" s="17"/>
      <c r="C21" s="8"/>
      <c r="D21" s="10"/>
      <c r="E21" s="10"/>
      <c r="F21" s="13"/>
      <c r="G21" s="10"/>
      <c r="H21" s="32"/>
      <c r="I21" s="13"/>
      <c r="J21" s="4"/>
    </row>
    <row r="22" spans="1:10" x14ac:dyDescent="0.2">
      <c r="A22" s="8"/>
      <c r="B22" s="17"/>
      <c r="C22" s="8"/>
      <c r="D22" s="10"/>
      <c r="E22" s="10"/>
      <c r="F22" s="13"/>
      <c r="G22" s="10"/>
      <c r="H22" s="32"/>
      <c r="I22" s="13"/>
      <c r="J22" s="4"/>
    </row>
    <row r="23" spans="1:10" x14ac:dyDescent="0.2">
      <c r="A23" s="8"/>
      <c r="B23" s="8"/>
      <c r="C23" s="8"/>
      <c r="D23" s="10"/>
      <c r="E23" s="10"/>
      <c r="F23" s="13"/>
      <c r="G23" s="10"/>
      <c r="H23" s="14"/>
      <c r="I23" s="15"/>
      <c r="J23" s="4"/>
    </row>
    <row r="24" spans="1:10" x14ac:dyDescent="0.2">
      <c r="A24" s="8"/>
      <c r="B24" s="8"/>
      <c r="C24" s="8"/>
      <c r="D24" s="10"/>
      <c r="E24" s="10"/>
      <c r="F24" s="13"/>
      <c r="G24" s="10"/>
      <c r="H24" s="14"/>
      <c r="I24" s="15"/>
      <c r="J24" s="4"/>
    </row>
    <row r="25" spans="1:10" x14ac:dyDescent="0.2">
      <c r="A25" s="8"/>
      <c r="B25" s="8"/>
      <c r="C25" s="8"/>
      <c r="D25" s="10"/>
      <c r="E25" s="10"/>
      <c r="F25" s="13"/>
      <c r="G25" s="10"/>
      <c r="H25" s="14"/>
      <c r="I25" s="15"/>
      <c r="J25" s="4"/>
    </row>
    <row r="26" spans="1:10" x14ac:dyDescent="0.2">
      <c r="A26" s="8"/>
      <c r="B26" s="16"/>
      <c r="C26" s="8"/>
      <c r="D26" s="10"/>
      <c r="E26" s="10"/>
      <c r="F26" s="13"/>
      <c r="G26" s="10"/>
      <c r="H26" s="14"/>
      <c r="I26" s="15"/>
      <c r="J26" s="4"/>
    </row>
    <row r="27" spans="1:10" x14ac:dyDescent="0.2">
      <c r="A27" s="8"/>
      <c r="B27" s="17"/>
      <c r="C27" s="8"/>
      <c r="D27" s="10"/>
      <c r="E27" s="10"/>
      <c r="F27" s="13"/>
      <c r="G27" s="10"/>
      <c r="H27" s="14"/>
      <c r="I27" s="15"/>
      <c r="J27" s="4"/>
    </row>
    <row r="28" spans="1:10" x14ac:dyDescent="0.2">
      <c r="A28" s="8"/>
      <c r="B28" s="8"/>
      <c r="C28" s="8"/>
      <c r="D28" s="10"/>
      <c r="E28" s="10"/>
      <c r="F28" s="13"/>
      <c r="G28" s="10"/>
      <c r="H28" s="14"/>
      <c r="I28" s="15"/>
      <c r="J28" s="4"/>
    </row>
    <row r="29" spans="1:10" x14ac:dyDescent="0.2">
      <c r="A29" s="8"/>
      <c r="B29" s="18"/>
      <c r="C29" s="8"/>
      <c r="D29" s="10"/>
      <c r="E29" s="10"/>
      <c r="F29" s="13"/>
      <c r="G29" s="10"/>
      <c r="H29" s="14"/>
      <c r="I29" s="15"/>
      <c r="J29" s="4"/>
    </row>
    <row r="30" spans="1:10" x14ac:dyDescent="0.2">
      <c r="A30" s="8"/>
      <c r="B30" s="8"/>
      <c r="C30" s="8"/>
      <c r="D30" s="10"/>
      <c r="E30" s="10"/>
      <c r="F30" s="13"/>
      <c r="G30" s="10"/>
      <c r="H30" s="14"/>
      <c r="I30" s="15"/>
      <c r="J30" s="4"/>
    </row>
    <row r="31" spans="1:10" x14ac:dyDescent="0.2">
      <c r="A31" s="8"/>
      <c r="B31" s="17"/>
      <c r="C31" s="8"/>
      <c r="D31" s="10"/>
      <c r="E31" s="10"/>
      <c r="F31" s="13"/>
      <c r="G31" s="10"/>
      <c r="H31" s="14"/>
      <c r="I31" s="15"/>
      <c r="J31" s="4"/>
    </row>
    <row r="32" spans="1:10" x14ac:dyDescent="0.2">
      <c r="A32" s="8"/>
      <c r="B32" s="17"/>
      <c r="C32" s="8"/>
      <c r="D32" s="10"/>
      <c r="E32" s="10"/>
      <c r="F32" s="13"/>
      <c r="G32" s="10"/>
      <c r="H32" s="14"/>
      <c r="I32" s="15"/>
      <c r="J32" s="4"/>
    </row>
    <row r="33" spans="1:10" x14ac:dyDescent="0.2">
      <c r="A33" s="8"/>
      <c r="B33" s="8"/>
      <c r="C33" s="8"/>
      <c r="D33" s="10"/>
      <c r="E33" s="10"/>
      <c r="F33" s="13"/>
      <c r="G33" s="10"/>
      <c r="H33" s="14"/>
      <c r="I33" s="15"/>
      <c r="J33" s="4"/>
    </row>
    <row r="34" spans="1:10" x14ac:dyDescent="0.2">
      <c r="A34" s="8"/>
      <c r="B34" s="16"/>
      <c r="C34" s="8"/>
      <c r="D34" s="10"/>
      <c r="E34" s="10"/>
      <c r="F34" s="13"/>
      <c r="G34" s="10"/>
      <c r="H34" s="14"/>
      <c r="I34" s="15"/>
      <c r="J34" s="4"/>
    </row>
    <row r="35" spans="1:10" x14ac:dyDescent="0.2">
      <c r="A35" s="8"/>
      <c r="B35" s="9"/>
      <c r="C35" s="8"/>
      <c r="D35" s="10"/>
      <c r="E35" s="10"/>
      <c r="F35" s="13"/>
      <c r="G35" s="10"/>
      <c r="H35" s="14"/>
      <c r="I35" s="15"/>
      <c r="J35" s="4"/>
    </row>
    <row r="36" spans="1:10" x14ac:dyDescent="0.2">
      <c r="A36" s="8"/>
      <c r="B36" s="17"/>
      <c r="C36" s="8"/>
      <c r="D36" s="10"/>
      <c r="E36" s="10"/>
      <c r="F36" s="13"/>
      <c r="G36" s="10"/>
      <c r="H36" s="14"/>
      <c r="I36" s="15"/>
      <c r="J36" s="4"/>
    </row>
    <row r="37" spans="1:10" x14ac:dyDescent="0.2">
      <c r="A37" s="8"/>
      <c r="B37" s="17"/>
      <c r="C37" s="8"/>
      <c r="D37" s="10"/>
      <c r="E37" s="10"/>
      <c r="F37" s="13"/>
      <c r="G37" s="10"/>
      <c r="H37" s="14"/>
      <c r="I37" s="15"/>
      <c r="J37" s="4"/>
    </row>
    <row r="38" spans="1:10" x14ac:dyDescent="0.2">
      <c r="A38" s="8"/>
      <c r="B38" s="16"/>
      <c r="C38" s="8"/>
      <c r="D38" s="10"/>
      <c r="E38" s="10"/>
      <c r="F38" s="13"/>
      <c r="G38" s="10"/>
      <c r="H38" s="14"/>
      <c r="I38" s="15"/>
      <c r="J38" s="4"/>
    </row>
    <row r="39" spans="1:10" x14ac:dyDescent="0.2">
      <c r="A39" s="8"/>
      <c r="B39" s="16"/>
      <c r="C39" s="8"/>
      <c r="D39" s="10"/>
      <c r="E39" s="10"/>
      <c r="F39" s="13"/>
      <c r="G39" s="10"/>
      <c r="H39" s="14"/>
      <c r="I39" s="15"/>
      <c r="J39" s="4"/>
    </row>
    <row r="40" spans="1:10" x14ac:dyDescent="0.2">
      <c r="A40" s="8"/>
      <c r="B40" s="16"/>
      <c r="C40" s="8"/>
      <c r="D40" s="10"/>
      <c r="E40" s="10"/>
      <c r="F40" s="13"/>
      <c r="G40" s="10"/>
      <c r="H40" s="14"/>
      <c r="I40" s="15"/>
      <c r="J40" s="4"/>
    </row>
    <row r="41" spans="1:10" x14ac:dyDescent="0.2">
      <c r="A41" s="8"/>
      <c r="B41" s="16"/>
      <c r="C41" s="8"/>
      <c r="D41" s="10"/>
      <c r="E41" s="10"/>
      <c r="F41" s="13"/>
      <c r="G41" s="10"/>
      <c r="H41" s="14"/>
      <c r="I41" s="15"/>
      <c r="J41" s="4"/>
    </row>
    <row r="42" spans="1:10" x14ac:dyDescent="0.2">
      <c r="A42" s="8"/>
      <c r="B42" s="16"/>
      <c r="C42" s="8"/>
      <c r="D42" s="10"/>
      <c r="E42" s="10"/>
      <c r="F42" s="13"/>
      <c r="G42" s="10"/>
      <c r="H42" s="14"/>
      <c r="I42" s="15"/>
      <c r="J42" s="4"/>
    </row>
    <row r="43" spans="1:10" x14ac:dyDescent="0.2">
      <c r="B43" s="16"/>
      <c r="C43" s="8"/>
      <c r="D43" s="10"/>
      <c r="E43" s="10"/>
      <c r="F43" s="13"/>
      <c r="G43" s="10"/>
      <c r="H43" s="14"/>
      <c r="I43" s="15"/>
      <c r="J43" s="4"/>
    </row>
    <row r="44" spans="1:10" x14ac:dyDescent="0.2">
      <c r="B44" s="16"/>
      <c r="C44" s="8"/>
      <c r="D44" s="10"/>
      <c r="E44" s="10"/>
      <c r="F44" s="13"/>
      <c r="G44" s="10"/>
      <c r="H44" s="14"/>
      <c r="I44" s="15"/>
      <c r="J44" s="4"/>
    </row>
    <row r="45" spans="1:10" x14ac:dyDescent="0.2">
      <c r="B45" s="16"/>
      <c r="C45" s="8"/>
      <c r="D45" s="10"/>
      <c r="E45" s="10"/>
      <c r="F45" s="13"/>
      <c r="G45" s="10"/>
      <c r="H45" s="14"/>
      <c r="I45" s="15"/>
      <c r="J45" s="4"/>
    </row>
    <row r="46" spans="1:10" x14ac:dyDescent="0.2">
      <c r="B46" s="16"/>
      <c r="C46" s="8"/>
      <c r="D46" s="10"/>
      <c r="E46" s="10"/>
      <c r="F46" s="13"/>
      <c r="G46" s="10"/>
      <c r="H46" s="14"/>
      <c r="I46" s="15"/>
      <c r="J46" s="4"/>
    </row>
    <row r="47" spans="1:10" x14ac:dyDescent="0.2">
      <c r="B47" s="17"/>
      <c r="C47" s="8"/>
      <c r="D47" s="10"/>
      <c r="E47" s="10"/>
      <c r="F47" s="13"/>
      <c r="G47" s="10"/>
      <c r="H47" s="14"/>
      <c r="I47" s="15"/>
      <c r="J47" s="4"/>
    </row>
    <row r="48" spans="1:10" x14ac:dyDescent="0.2">
      <c r="B48" s="16"/>
      <c r="C48" s="8"/>
      <c r="D48" s="10"/>
      <c r="E48" s="10"/>
      <c r="F48" s="13"/>
      <c r="G48" s="10"/>
      <c r="H48" s="14"/>
      <c r="I48" s="15"/>
      <c r="J48" s="4"/>
    </row>
    <row r="49" spans="1:10" x14ac:dyDescent="0.2">
      <c r="B49" s="16"/>
      <c r="C49" s="8"/>
      <c r="D49" s="10"/>
      <c r="E49" s="10"/>
      <c r="F49" s="13"/>
      <c r="G49" s="10"/>
      <c r="H49" s="14"/>
      <c r="I49" s="15"/>
      <c r="J49" s="4"/>
    </row>
    <row r="50" spans="1:10" x14ac:dyDescent="0.2">
      <c r="B50" s="16"/>
      <c r="C50" s="8"/>
      <c r="D50" s="10"/>
      <c r="E50" s="10"/>
      <c r="F50" s="13"/>
      <c r="G50" s="10"/>
      <c r="H50" s="14"/>
      <c r="I50" s="15"/>
      <c r="J50" s="4"/>
    </row>
    <row r="51" spans="1:10" x14ac:dyDescent="0.2">
      <c r="B51" s="16"/>
      <c r="C51" s="8"/>
      <c r="D51" s="10"/>
      <c r="E51" s="10"/>
      <c r="F51" s="13"/>
      <c r="G51" s="10"/>
      <c r="H51" s="14"/>
      <c r="I51" s="15"/>
      <c r="J51" s="4"/>
    </row>
    <row r="52" spans="1:10" x14ac:dyDescent="0.2">
      <c r="B52" s="16"/>
      <c r="C52" s="8"/>
      <c r="D52" s="10"/>
      <c r="E52" s="10"/>
      <c r="F52" s="13"/>
      <c r="G52" s="10"/>
      <c r="H52" s="14"/>
      <c r="I52" s="15"/>
      <c r="J52" s="4"/>
    </row>
    <row r="53" spans="1:10" x14ac:dyDescent="0.2">
      <c r="A53" s="8"/>
      <c r="B53" s="16"/>
      <c r="C53" s="8"/>
      <c r="D53" s="10"/>
      <c r="E53" s="10"/>
      <c r="F53" s="13"/>
      <c r="G53" s="10"/>
      <c r="H53" s="14"/>
      <c r="I53" s="15"/>
      <c r="J53" s="4"/>
    </row>
    <row r="54" spans="1:10" x14ac:dyDescent="0.2">
      <c r="A54" s="8"/>
      <c r="B54" s="16"/>
      <c r="C54" s="8"/>
      <c r="D54" s="10"/>
      <c r="E54" s="10"/>
      <c r="F54" s="13"/>
      <c r="G54" s="10"/>
      <c r="H54" s="14"/>
      <c r="I54" s="15"/>
      <c r="J54" s="4"/>
    </row>
    <row r="55" spans="1:10" x14ac:dyDescent="0.2">
      <c r="A55" s="8"/>
      <c r="B55" s="8"/>
      <c r="C55" s="8"/>
      <c r="D55" s="10"/>
      <c r="E55" s="10"/>
      <c r="F55" s="13"/>
      <c r="G55" s="10"/>
      <c r="H55" s="14"/>
      <c r="I55" s="15"/>
      <c r="J55" s="4"/>
    </row>
    <row r="56" spans="1:10" x14ac:dyDescent="0.2">
      <c r="A56" s="8"/>
      <c r="B56" s="8"/>
      <c r="C56" s="8"/>
      <c r="D56" s="10"/>
      <c r="E56" s="10"/>
      <c r="F56" s="13"/>
      <c r="G56" s="10"/>
      <c r="H56" s="14"/>
      <c r="I56" s="15"/>
      <c r="J56" s="4"/>
    </row>
    <row r="57" spans="1:10" x14ac:dyDescent="0.2">
      <c r="A57" s="8"/>
      <c r="B57" s="8"/>
      <c r="C57" s="8"/>
      <c r="D57" s="10"/>
      <c r="E57" s="10"/>
      <c r="F57" s="13"/>
      <c r="G57" s="10"/>
      <c r="H57" s="14"/>
      <c r="I57" s="15"/>
      <c r="J57" s="4"/>
    </row>
    <row r="58" spans="1:10" ht="12.75" thickBot="1" x14ac:dyDescent="0.25">
      <c r="A58" s="8"/>
      <c r="B58" s="18" t="s">
        <v>9</v>
      </c>
      <c r="C58" s="8"/>
      <c r="D58" s="10"/>
      <c r="E58" s="10"/>
      <c r="F58" s="10"/>
      <c r="G58" s="10"/>
      <c r="H58" s="10"/>
      <c r="I58" s="10"/>
      <c r="J58" s="4"/>
    </row>
    <row r="59" spans="1:10" x14ac:dyDescent="0.2">
      <c r="A59" s="19"/>
      <c r="B59" s="20"/>
      <c r="C59" s="20"/>
      <c r="D59" s="21"/>
      <c r="E59" s="21"/>
      <c r="F59" s="21"/>
      <c r="G59" s="21"/>
      <c r="H59" s="21"/>
      <c r="I59" s="21"/>
      <c r="J59" s="22"/>
    </row>
    <row r="60" spans="1:10" x14ac:dyDescent="0.2">
      <c r="A60" s="23"/>
      <c r="B60" s="16"/>
      <c r="C60" s="8"/>
      <c r="D60" s="10"/>
      <c r="E60" s="10"/>
      <c r="F60" s="10"/>
      <c r="G60" s="10"/>
      <c r="H60" s="10"/>
      <c r="I60" s="10"/>
      <c r="J60" s="24"/>
    </row>
    <row r="61" spans="1:10" x14ac:dyDescent="0.2">
      <c r="A61" s="23"/>
      <c r="B61" s="16"/>
      <c r="C61" s="8"/>
      <c r="D61" s="10"/>
      <c r="E61" s="10"/>
      <c r="F61" s="10"/>
      <c r="G61" s="10"/>
      <c r="H61" s="10"/>
      <c r="I61" s="10"/>
      <c r="J61" s="24"/>
    </row>
    <row r="62" spans="1:10" x14ac:dyDescent="0.2">
      <c r="A62" s="23"/>
      <c r="B62" s="16"/>
      <c r="C62" s="8"/>
      <c r="D62" s="10"/>
      <c r="E62" s="10"/>
      <c r="F62" s="10"/>
      <c r="G62" s="10"/>
      <c r="H62" s="10"/>
      <c r="I62" s="10"/>
      <c r="J62" s="24"/>
    </row>
    <row r="63" spans="1:10" x14ac:dyDescent="0.2">
      <c r="A63" s="23"/>
      <c r="B63" s="16"/>
      <c r="C63" s="8"/>
      <c r="D63" s="10"/>
      <c r="E63" s="10"/>
      <c r="F63" s="10"/>
      <c r="G63" s="10"/>
      <c r="H63" s="10"/>
      <c r="I63" s="10"/>
      <c r="J63" s="24"/>
    </row>
    <row r="64" spans="1:10" x14ac:dyDescent="0.2">
      <c r="A64" s="23"/>
      <c r="B64" s="16"/>
      <c r="C64" s="8"/>
      <c r="D64" s="10"/>
      <c r="E64" s="10"/>
      <c r="F64" s="25"/>
      <c r="G64" s="10"/>
      <c r="H64" s="10"/>
      <c r="I64" s="10"/>
      <c r="J64" s="24"/>
    </row>
    <row r="65" spans="1:10" x14ac:dyDescent="0.2">
      <c r="A65" s="23"/>
      <c r="B65" s="16"/>
      <c r="C65" s="8"/>
      <c r="D65" s="10"/>
      <c r="E65" s="10"/>
      <c r="F65" s="10"/>
      <c r="G65" s="10"/>
      <c r="H65" s="10"/>
      <c r="I65" s="10"/>
      <c r="J65" s="24"/>
    </row>
    <row r="66" spans="1:10" x14ac:dyDescent="0.2">
      <c r="A66" s="23"/>
      <c r="B66" s="16"/>
      <c r="C66" s="8"/>
      <c r="D66" s="10"/>
      <c r="E66" s="10"/>
      <c r="F66" s="10"/>
      <c r="G66" s="10"/>
      <c r="H66" s="10"/>
      <c r="I66" s="10"/>
      <c r="J66" s="24"/>
    </row>
    <row r="67" spans="1:10" ht="12.75" thickBot="1" x14ac:dyDescent="0.25">
      <c r="A67" s="26"/>
      <c r="B67" s="27"/>
      <c r="C67" s="27"/>
      <c r="D67" s="28"/>
      <c r="E67" s="28"/>
      <c r="F67" s="28"/>
      <c r="G67" s="28"/>
      <c r="H67" s="28"/>
      <c r="I67" s="28"/>
      <c r="J67" s="29"/>
    </row>
    <row r="70" spans="1:10" x14ac:dyDescent="0.2">
      <c r="D70" s="6"/>
      <c r="E70" s="6"/>
      <c r="G70" s="30"/>
    </row>
    <row r="71" spans="1:10" x14ac:dyDescent="0.2">
      <c r="D71" s="31"/>
      <c r="E71" s="31"/>
    </row>
    <row r="72" spans="1:10" x14ac:dyDescent="0.2">
      <c r="D72" s="31"/>
      <c r="E72" s="31"/>
    </row>
    <row r="73" spans="1:10" x14ac:dyDescent="0.2">
      <c r="D73" s="31"/>
      <c r="E73" s="31"/>
    </row>
    <row r="74" spans="1:10" x14ac:dyDescent="0.2">
      <c r="D74" s="31"/>
      <c r="E74" s="31"/>
    </row>
    <row r="75" spans="1:10" x14ac:dyDescent="0.2">
      <c r="D75" s="31"/>
      <c r="E75" s="31"/>
    </row>
    <row r="76" spans="1:10" x14ac:dyDescent="0.2">
      <c r="D76" s="31"/>
      <c r="E76" s="31"/>
    </row>
    <row r="77" spans="1:10" x14ac:dyDescent="0.2">
      <c r="D77" s="31"/>
      <c r="E77" s="31"/>
    </row>
    <row r="78" spans="1:10" x14ac:dyDescent="0.2">
      <c r="D78" s="31"/>
      <c r="E78" s="31"/>
    </row>
    <row r="79" spans="1:10" x14ac:dyDescent="0.2">
      <c r="D79" s="31"/>
      <c r="E79" s="31"/>
    </row>
    <row r="80" spans="1:10" x14ac:dyDescent="0.2">
      <c r="D80" s="31"/>
      <c r="E80" s="31"/>
    </row>
    <row r="81" spans="4:5" x14ac:dyDescent="0.2">
      <c r="D81" s="31"/>
      <c r="E81" s="31"/>
    </row>
    <row r="82" spans="4:5" x14ac:dyDescent="0.2">
      <c r="D82" s="31"/>
      <c r="E82" s="31"/>
    </row>
    <row r="83" spans="4:5" x14ac:dyDescent="0.2">
      <c r="D83" s="31"/>
      <c r="E83" s="31"/>
    </row>
    <row r="84" spans="4:5" x14ac:dyDescent="0.2">
      <c r="D84" s="31"/>
      <c r="E84" s="31"/>
    </row>
    <row r="85" spans="4:5" x14ac:dyDescent="0.2">
      <c r="D85" s="31"/>
      <c r="E85" s="31"/>
    </row>
    <row r="86" spans="4:5" x14ac:dyDescent="0.2">
      <c r="D86" s="31"/>
      <c r="E86" s="31"/>
    </row>
    <row r="87" spans="4:5" x14ac:dyDescent="0.2">
      <c r="D87" s="31"/>
      <c r="E87" s="31"/>
    </row>
    <row r="88" spans="4:5" x14ac:dyDescent="0.2">
      <c r="D88" s="31"/>
      <c r="E88" s="31"/>
    </row>
    <row r="89" spans="4:5" x14ac:dyDescent="0.2">
      <c r="D89" s="31"/>
      <c r="E89" s="31"/>
    </row>
    <row r="90" spans="4:5" x14ac:dyDescent="0.2">
      <c r="D90" s="31"/>
      <c r="E90" s="31"/>
    </row>
    <row r="91" spans="4:5" x14ac:dyDescent="0.2">
      <c r="D91" s="31"/>
      <c r="E91" s="31"/>
    </row>
    <row r="92" spans="4:5" x14ac:dyDescent="0.2">
      <c r="D92" s="31"/>
      <c r="E92" s="31"/>
    </row>
    <row r="93" spans="4:5" x14ac:dyDescent="0.2">
      <c r="D93" s="31"/>
      <c r="E93" s="31"/>
    </row>
    <row r="94" spans="4:5" x14ac:dyDescent="0.2">
      <c r="D94" s="31"/>
      <c r="E94" s="31"/>
    </row>
    <row r="95" spans="4:5" x14ac:dyDescent="0.2">
      <c r="D95" s="31"/>
      <c r="E95" s="31"/>
    </row>
    <row r="96" spans="4:5" x14ac:dyDescent="0.2">
      <c r="D96" s="31"/>
      <c r="E96" s="31"/>
    </row>
    <row r="97" spans="4:5" x14ac:dyDescent="0.2">
      <c r="D97" s="31"/>
      <c r="E97" s="31"/>
    </row>
    <row r="98" spans="4:5" x14ac:dyDescent="0.2">
      <c r="D98" s="31"/>
      <c r="E98" s="31"/>
    </row>
    <row r="99" spans="4:5" x14ac:dyDescent="0.2">
      <c r="D99" s="31"/>
      <c r="E99" s="31"/>
    </row>
    <row r="100" spans="4:5" x14ac:dyDescent="0.2">
      <c r="D100" s="31"/>
      <c r="E100" s="31"/>
    </row>
    <row r="101" spans="4:5" x14ac:dyDescent="0.2">
      <c r="D101" s="31"/>
      <c r="E101" s="31"/>
    </row>
    <row r="102" spans="4:5" x14ac:dyDescent="0.2">
      <c r="D102" s="31"/>
      <c r="E102" s="31"/>
    </row>
    <row r="103" spans="4:5" x14ac:dyDescent="0.2">
      <c r="D103" s="31"/>
      <c r="E103" s="31"/>
    </row>
    <row r="104" spans="4:5" x14ac:dyDescent="0.2">
      <c r="D104" s="31"/>
      <c r="E104" s="31"/>
    </row>
    <row r="105" spans="4:5" x14ac:dyDescent="0.2">
      <c r="D105" s="31"/>
      <c r="E105" s="31"/>
    </row>
    <row r="106" spans="4:5" x14ac:dyDescent="0.2">
      <c r="D106" s="31"/>
      <c r="E106" s="31"/>
    </row>
    <row r="107" spans="4:5" x14ac:dyDescent="0.2">
      <c r="D107" s="31"/>
      <c r="E107" s="31"/>
    </row>
    <row r="108" spans="4:5" x14ac:dyDescent="0.2">
      <c r="D108" s="31"/>
      <c r="E108" s="31"/>
    </row>
    <row r="109" spans="4:5" x14ac:dyDescent="0.2">
      <c r="D109" s="31"/>
      <c r="E109" s="31"/>
    </row>
    <row r="110" spans="4:5" x14ac:dyDescent="0.2">
      <c r="D110" s="31"/>
      <c r="E110" s="31"/>
    </row>
    <row r="111" spans="4:5" x14ac:dyDescent="0.2">
      <c r="D111" s="31"/>
      <c r="E111" s="31"/>
    </row>
    <row r="112" spans="4:5" x14ac:dyDescent="0.2">
      <c r="D112" s="31"/>
      <c r="E112" s="31"/>
    </row>
    <row r="113" spans="4:5" x14ac:dyDescent="0.2">
      <c r="D113" s="31"/>
      <c r="E113" s="31"/>
    </row>
    <row r="114" spans="4:5" x14ac:dyDescent="0.2">
      <c r="D114" s="31"/>
      <c r="E114" s="31"/>
    </row>
    <row r="115" spans="4:5" x14ac:dyDescent="0.2">
      <c r="D115" s="31"/>
      <c r="E115" s="31"/>
    </row>
    <row r="116" spans="4:5" x14ac:dyDescent="0.2">
      <c r="D116" s="31"/>
      <c r="E116" s="31"/>
    </row>
    <row r="117" spans="4:5" x14ac:dyDescent="0.2">
      <c r="D117" s="31"/>
      <c r="E117" s="31"/>
    </row>
    <row r="118" spans="4:5" x14ac:dyDescent="0.2">
      <c r="D118" s="31"/>
      <c r="E118" s="31"/>
    </row>
    <row r="119" spans="4:5" x14ac:dyDescent="0.2">
      <c r="D119" s="31"/>
      <c r="E119" s="31"/>
    </row>
    <row r="120" spans="4:5" x14ac:dyDescent="0.2">
      <c r="D120" s="31"/>
      <c r="E120" s="31"/>
    </row>
    <row r="121" spans="4:5" x14ac:dyDescent="0.2">
      <c r="D121" s="31"/>
      <c r="E121" s="31"/>
    </row>
    <row r="122" spans="4:5" x14ac:dyDescent="0.2">
      <c r="D122" s="31"/>
      <c r="E122" s="31"/>
    </row>
    <row r="123" spans="4:5" x14ac:dyDescent="0.2">
      <c r="D123" s="31"/>
      <c r="E123" s="31"/>
    </row>
    <row r="124" spans="4:5" x14ac:dyDescent="0.2">
      <c r="D124" s="31"/>
      <c r="E124" s="31"/>
    </row>
    <row r="125" spans="4:5" x14ac:dyDescent="0.2">
      <c r="D125" s="31"/>
      <c r="E125" s="31"/>
    </row>
    <row r="126" spans="4:5" x14ac:dyDescent="0.2">
      <c r="D126" s="31"/>
      <c r="E126" s="31"/>
    </row>
    <row r="127" spans="4:5" x14ac:dyDescent="0.2">
      <c r="D127" s="31"/>
      <c r="E127" s="31"/>
    </row>
    <row r="128" spans="4:5" x14ac:dyDescent="0.2">
      <c r="D128" s="31"/>
      <c r="E128" s="31"/>
    </row>
    <row r="129" spans="4:5" x14ac:dyDescent="0.2">
      <c r="D129" s="31"/>
      <c r="E129" s="31"/>
    </row>
    <row r="130" spans="4:5" x14ac:dyDescent="0.2">
      <c r="D130" s="31"/>
      <c r="E130" s="31"/>
    </row>
    <row r="131" spans="4:5" x14ac:dyDescent="0.2">
      <c r="D131" s="31"/>
      <c r="E131" s="31"/>
    </row>
    <row r="132" spans="4:5" x14ac:dyDescent="0.2">
      <c r="D132" s="31"/>
      <c r="E132" s="31"/>
    </row>
    <row r="133" spans="4:5" x14ac:dyDescent="0.2">
      <c r="D133" s="31"/>
      <c r="E133" s="31"/>
    </row>
    <row r="134" spans="4:5" x14ac:dyDescent="0.2">
      <c r="D134" s="31"/>
      <c r="E134" s="31"/>
    </row>
    <row r="135" spans="4:5" x14ac:dyDescent="0.2">
      <c r="D135" s="31"/>
      <c r="E135" s="31"/>
    </row>
    <row r="136" spans="4:5" x14ac:dyDescent="0.2">
      <c r="D136" s="31"/>
      <c r="E136" s="31"/>
    </row>
    <row r="137" spans="4:5" x14ac:dyDescent="0.2">
      <c r="D137" s="31"/>
      <c r="E137" s="31"/>
    </row>
    <row r="138" spans="4:5" x14ac:dyDescent="0.2">
      <c r="D138" s="31"/>
      <c r="E138" s="31"/>
    </row>
    <row r="139" spans="4:5" x14ac:dyDescent="0.2">
      <c r="D139" s="31"/>
      <c r="E139" s="31"/>
    </row>
    <row r="140" spans="4:5" x14ac:dyDescent="0.2">
      <c r="D140" s="31"/>
      <c r="E140" s="31"/>
    </row>
    <row r="141" spans="4:5" x14ac:dyDescent="0.2">
      <c r="D141" s="31"/>
      <c r="E141" s="31"/>
    </row>
    <row r="142" spans="4:5" x14ac:dyDescent="0.2">
      <c r="D142" s="31"/>
      <c r="E142" s="31"/>
    </row>
    <row r="143" spans="4:5" x14ac:dyDescent="0.2">
      <c r="D143" s="31"/>
      <c r="E143" s="31"/>
    </row>
    <row r="144" spans="4:5" x14ac:dyDescent="0.2">
      <c r="D144" s="31"/>
      <c r="E144" s="31"/>
    </row>
    <row r="145" spans="4:5" x14ac:dyDescent="0.2">
      <c r="D145" s="31"/>
      <c r="E145" s="31"/>
    </row>
    <row r="146" spans="4:5" x14ac:dyDescent="0.2">
      <c r="D146" s="31"/>
      <c r="E146" s="31"/>
    </row>
    <row r="147" spans="4:5" x14ac:dyDescent="0.2">
      <c r="D147" s="31"/>
      <c r="E147" s="31"/>
    </row>
    <row r="148" spans="4:5" x14ac:dyDescent="0.2">
      <c r="D148" s="31"/>
      <c r="E148" s="31"/>
    </row>
    <row r="149" spans="4:5" x14ac:dyDescent="0.2">
      <c r="D149" s="31"/>
      <c r="E149" s="31"/>
    </row>
    <row r="150" spans="4:5" x14ac:dyDescent="0.2">
      <c r="D150" s="31"/>
      <c r="E150" s="31"/>
    </row>
    <row r="151" spans="4:5" x14ac:dyDescent="0.2">
      <c r="D151" s="31"/>
      <c r="E151" s="31"/>
    </row>
    <row r="152" spans="4:5" x14ac:dyDescent="0.2">
      <c r="D152" s="31"/>
      <c r="E152" s="31"/>
    </row>
    <row r="153" spans="4:5" x14ac:dyDescent="0.2">
      <c r="D153" s="31"/>
      <c r="E153" s="31"/>
    </row>
    <row r="154" spans="4:5" x14ac:dyDescent="0.2">
      <c r="D154" s="31"/>
      <c r="E154" s="31"/>
    </row>
    <row r="155" spans="4:5" x14ac:dyDescent="0.2">
      <c r="D155" s="31"/>
      <c r="E155" s="31"/>
    </row>
    <row r="156" spans="4:5" x14ac:dyDescent="0.2">
      <c r="D156" s="31"/>
      <c r="E156" s="31"/>
    </row>
    <row r="157" spans="4:5" x14ac:dyDescent="0.2">
      <c r="D157" s="31"/>
      <c r="E157" s="31"/>
    </row>
    <row r="158" spans="4:5" x14ac:dyDescent="0.2">
      <c r="D158" s="31"/>
      <c r="E158" s="31"/>
    </row>
    <row r="159" spans="4:5" x14ac:dyDescent="0.2">
      <c r="D159" s="31"/>
      <c r="E159" s="31"/>
    </row>
    <row r="160" spans="4:5" x14ac:dyDescent="0.2">
      <c r="D160" s="31"/>
      <c r="E160" s="31"/>
    </row>
    <row r="161" spans="4:5" x14ac:dyDescent="0.2">
      <c r="D161" s="31"/>
      <c r="E161" s="31"/>
    </row>
    <row r="162" spans="4:5" x14ac:dyDescent="0.2">
      <c r="D162" s="31"/>
      <c r="E162" s="31"/>
    </row>
    <row r="163" spans="4:5" x14ac:dyDescent="0.2">
      <c r="D163" s="31"/>
      <c r="E163" s="31"/>
    </row>
    <row r="164" spans="4:5" x14ac:dyDescent="0.2">
      <c r="D164" s="31"/>
      <c r="E164" s="31"/>
    </row>
    <row r="165" spans="4:5" x14ac:dyDescent="0.2">
      <c r="D165" s="31"/>
      <c r="E165" s="31"/>
    </row>
    <row r="166" spans="4:5" x14ac:dyDescent="0.2">
      <c r="D166" s="31"/>
      <c r="E166" s="31"/>
    </row>
    <row r="167" spans="4:5" x14ac:dyDescent="0.2">
      <c r="D167" s="31"/>
      <c r="E167" s="31"/>
    </row>
    <row r="168" spans="4:5" x14ac:dyDescent="0.2">
      <c r="D168" s="31"/>
      <c r="E168" s="31"/>
    </row>
    <row r="169" spans="4:5" x14ac:dyDescent="0.2">
      <c r="D169" s="31"/>
      <c r="E169" s="31"/>
    </row>
    <row r="170" spans="4:5" x14ac:dyDescent="0.2">
      <c r="D170" s="31"/>
      <c r="E170" s="31"/>
    </row>
    <row r="171" spans="4:5" x14ac:dyDescent="0.2">
      <c r="D171" s="31"/>
      <c r="E171" s="31"/>
    </row>
    <row r="172" spans="4:5" x14ac:dyDescent="0.2">
      <c r="D172" s="31"/>
      <c r="E172" s="31"/>
    </row>
    <row r="173" spans="4:5" x14ac:dyDescent="0.2">
      <c r="D173" s="31"/>
      <c r="E173" s="31"/>
    </row>
    <row r="174" spans="4:5" x14ac:dyDescent="0.2">
      <c r="D174" s="31"/>
      <c r="E174" s="31"/>
    </row>
    <row r="175" spans="4:5" x14ac:dyDescent="0.2">
      <c r="D175" s="31"/>
      <c r="E175" s="31"/>
    </row>
    <row r="176" spans="4:5" x14ac:dyDescent="0.2">
      <c r="D176" s="31"/>
      <c r="E176" s="31"/>
    </row>
    <row r="177" spans="4:5" x14ac:dyDescent="0.2">
      <c r="D177" s="31"/>
      <c r="E177" s="31"/>
    </row>
    <row r="178" spans="4:5" x14ac:dyDescent="0.2">
      <c r="D178" s="31"/>
      <c r="E178" s="31"/>
    </row>
    <row r="179" spans="4:5" x14ac:dyDescent="0.2">
      <c r="D179" s="31"/>
      <c r="E179" s="31"/>
    </row>
    <row r="180" spans="4:5" x14ac:dyDescent="0.2">
      <c r="D180" s="31"/>
      <c r="E180" s="31"/>
    </row>
    <row r="181" spans="4:5" x14ac:dyDescent="0.2">
      <c r="D181" s="31"/>
      <c r="E181" s="31"/>
    </row>
    <row r="182" spans="4:5" x14ac:dyDescent="0.2">
      <c r="D182" s="31"/>
      <c r="E182" s="31"/>
    </row>
    <row r="183" spans="4:5" x14ac:dyDescent="0.2">
      <c r="D183" s="31"/>
      <c r="E183" s="31"/>
    </row>
    <row r="184" spans="4:5" x14ac:dyDescent="0.2">
      <c r="D184" s="31"/>
      <c r="E184" s="31"/>
    </row>
    <row r="185" spans="4:5" x14ac:dyDescent="0.2">
      <c r="D185" s="31"/>
      <c r="E185" s="31"/>
    </row>
    <row r="186" spans="4:5" x14ac:dyDescent="0.2">
      <c r="D186" s="31"/>
      <c r="E186" s="31"/>
    </row>
    <row r="187" spans="4:5" x14ac:dyDescent="0.2">
      <c r="D187" s="31"/>
      <c r="E187" s="31"/>
    </row>
    <row r="188" spans="4:5" x14ac:dyDescent="0.2">
      <c r="D188" s="31"/>
      <c r="E188" s="31"/>
    </row>
    <row r="189" spans="4:5" x14ac:dyDescent="0.2">
      <c r="D189" s="31"/>
      <c r="E189" s="31"/>
    </row>
    <row r="190" spans="4:5" x14ac:dyDescent="0.2">
      <c r="D190" s="31"/>
      <c r="E190" s="31"/>
    </row>
    <row r="191" spans="4:5" x14ac:dyDescent="0.2">
      <c r="D191" s="31"/>
      <c r="E191" s="31"/>
    </row>
    <row r="192" spans="4:5" x14ac:dyDescent="0.2">
      <c r="D192" s="31"/>
      <c r="E192" s="31"/>
    </row>
    <row r="193" spans="4:5" x14ac:dyDescent="0.2">
      <c r="D193" s="31"/>
      <c r="E193" s="31"/>
    </row>
    <row r="194" spans="4:5" x14ac:dyDescent="0.2">
      <c r="D194" s="31"/>
      <c r="E194" s="31"/>
    </row>
    <row r="195" spans="4:5" x14ac:dyDescent="0.2">
      <c r="D195" s="31"/>
      <c r="E195" s="31"/>
    </row>
    <row r="196" spans="4:5" x14ac:dyDescent="0.2">
      <c r="D196" s="31"/>
      <c r="E196" s="31"/>
    </row>
    <row r="197" spans="4:5" x14ac:dyDescent="0.2">
      <c r="D197" s="31"/>
      <c r="E197" s="31"/>
    </row>
    <row r="198" spans="4:5" x14ac:dyDescent="0.2">
      <c r="D198" s="31"/>
      <c r="E198" s="31"/>
    </row>
    <row r="199" spans="4:5" x14ac:dyDescent="0.2">
      <c r="D199" s="31"/>
      <c r="E199" s="31"/>
    </row>
    <row r="200" spans="4:5" x14ac:dyDescent="0.2">
      <c r="D200" s="31"/>
      <c r="E200" s="31"/>
    </row>
    <row r="201" spans="4:5" x14ac:dyDescent="0.2">
      <c r="D201" s="31"/>
      <c r="E201" s="31"/>
    </row>
    <row r="202" spans="4:5" x14ac:dyDescent="0.2">
      <c r="D202" s="31"/>
      <c r="E202" s="31"/>
    </row>
    <row r="203" spans="4:5" x14ac:dyDescent="0.2">
      <c r="D203" s="31"/>
      <c r="E203" s="31"/>
    </row>
    <row r="204" spans="4:5" x14ac:dyDescent="0.2">
      <c r="D204" s="31"/>
      <c r="E204" s="31"/>
    </row>
    <row r="205" spans="4:5" x14ac:dyDescent="0.2">
      <c r="D205" s="31"/>
      <c r="E205" s="31"/>
    </row>
    <row r="206" spans="4:5" x14ac:dyDescent="0.2">
      <c r="D206" s="31"/>
      <c r="E206" s="31"/>
    </row>
    <row r="207" spans="4:5" x14ac:dyDescent="0.2">
      <c r="D207" s="31"/>
      <c r="E207" s="31"/>
    </row>
    <row r="208" spans="4:5" x14ac:dyDescent="0.2">
      <c r="D208" s="31"/>
      <c r="E208" s="31"/>
    </row>
    <row r="209" spans="4:5" x14ac:dyDescent="0.2">
      <c r="D209" s="31"/>
      <c r="E209" s="31"/>
    </row>
    <row r="210" spans="4:5" x14ac:dyDescent="0.2">
      <c r="D210" s="31"/>
      <c r="E210" s="31"/>
    </row>
    <row r="211" spans="4:5" x14ac:dyDescent="0.2">
      <c r="D211" s="31"/>
      <c r="E211" s="31"/>
    </row>
    <row r="212" spans="4:5" x14ac:dyDescent="0.2">
      <c r="D212" s="31"/>
      <c r="E212" s="31"/>
    </row>
    <row r="213" spans="4:5" x14ac:dyDescent="0.2">
      <c r="D213" s="31"/>
      <c r="E213" s="31"/>
    </row>
    <row r="214" spans="4:5" x14ac:dyDescent="0.2">
      <c r="D214" s="31"/>
      <c r="E214" s="31"/>
    </row>
    <row r="215" spans="4:5" x14ac:dyDescent="0.2">
      <c r="D215" s="31"/>
      <c r="E215" s="31"/>
    </row>
    <row r="216" spans="4:5" x14ac:dyDescent="0.2">
      <c r="D216" s="31"/>
      <c r="E216" s="31"/>
    </row>
    <row r="217" spans="4:5" x14ac:dyDescent="0.2">
      <c r="D217" s="31"/>
      <c r="E217" s="31"/>
    </row>
    <row r="218" spans="4:5" x14ac:dyDescent="0.2">
      <c r="D218" s="31"/>
      <c r="E218" s="31"/>
    </row>
    <row r="219" spans="4:5" x14ac:dyDescent="0.2">
      <c r="D219" s="31"/>
      <c r="E219" s="31"/>
    </row>
    <row r="220" spans="4:5" x14ac:dyDescent="0.2">
      <c r="D220" s="31"/>
      <c r="E220" s="31"/>
    </row>
    <row r="221" spans="4:5" x14ac:dyDescent="0.2">
      <c r="D221" s="31"/>
      <c r="E221" s="31"/>
    </row>
    <row r="222" spans="4:5" x14ac:dyDescent="0.2">
      <c r="D222" s="31"/>
      <c r="E222" s="31"/>
    </row>
    <row r="223" spans="4:5" x14ac:dyDescent="0.2">
      <c r="D223" s="31"/>
      <c r="E223" s="31"/>
    </row>
    <row r="224" spans="4:5" x14ac:dyDescent="0.2">
      <c r="D224" s="31"/>
      <c r="E224" s="31"/>
    </row>
    <row r="225" spans="4:5" x14ac:dyDescent="0.2">
      <c r="D225" s="31"/>
      <c r="E225" s="31"/>
    </row>
    <row r="226" spans="4:5" x14ac:dyDescent="0.2">
      <c r="D226" s="31"/>
      <c r="E226" s="31"/>
    </row>
    <row r="227" spans="4:5" x14ac:dyDescent="0.2">
      <c r="D227" s="31"/>
      <c r="E227" s="31"/>
    </row>
    <row r="228" spans="4:5" x14ac:dyDescent="0.2">
      <c r="D228" s="31"/>
      <c r="E228" s="31"/>
    </row>
    <row r="229" spans="4:5" x14ac:dyDescent="0.2">
      <c r="D229" s="31"/>
      <c r="E229" s="31"/>
    </row>
    <row r="230" spans="4:5" x14ac:dyDescent="0.2">
      <c r="D230" s="31"/>
      <c r="E230" s="31"/>
    </row>
    <row r="231" spans="4:5" x14ac:dyDescent="0.2">
      <c r="D231" s="31"/>
      <c r="E231" s="31"/>
    </row>
    <row r="232" spans="4:5" x14ac:dyDescent="0.2">
      <c r="D232" s="31"/>
      <c r="E232" s="31"/>
    </row>
    <row r="233" spans="4:5" x14ac:dyDescent="0.2">
      <c r="D233" s="31"/>
      <c r="E233" s="31"/>
    </row>
    <row r="234" spans="4:5" x14ac:dyDescent="0.2">
      <c r="D234" s="31"/>
      <c r="E234" s="31"/>
    </row>
    <row r="235" spans="4:5" x14ac:dyDescent="0.2">
      <c r="D235" s="31"/>
      <c r="E235" s="31"/>
    </row>
    <row r="236" spans="4:5" x14ac:dyDescent="0.2">
      <c r="D236" s="31"/>
      <c r="E236" s="31"/>
    </row>
    <row r="237" spans="4:5" x14ac:dyDescent="0.2">
      <c r="D237" s="31"/>
      <c r="E237" s="31"/>
    </row>
    <row r="238" spans="4:5" x14ac:dyDescent="0.2">
      <c r="D238" s="31"/>
      <c r="E238" s="31"/>
    </row>
    <row r="239" spans="4:5" x14ac:dyDescent="0.2">
      <c r="D239" s="31"/>
      <c r="E239" s="31"/>
    </row>
    <row r="240" spans="4:5" x14ac:dyDescent="0.2">
      <c r="D240" s="31"/>
      <c r="E240" s="31"/>
    </row>
    <row r="241" spans="4:5" x14ac:dyDescent="0.2">
      <c r="D241" s="31"/>
      <c r="E241" s="31"/>
    </row>
    <row r="242" spans="4:5" x14ac:dyDescent="0.2">
      <c r="D242" s="31"/>
      <c r="E242" s="31"/>
    </row>
    <row r="243" spans="4:5" x14ac:dyDescent="0.2">
      <c r="D243" s="31"/>
      <c r="E243" s="31"/>
    </row>
    <row r="244" spans="4:5" x14ac:dyDescent="0.2">
      <c r="D244" s="31"/>
      <c r="E244" s="31"/>
    </row>
    <row r="245" spans="4:5" x14ac:dyDescent="0.2">
      <c r="D245" s="31"/>
      <c r="E245" s="31"/>
    </row>
    <row r="246" spans="4:5" x14ac:dyDescent="0.2">
      <c r="D246" s="31"/>
      <c r="E246" s="31"/>
    </row>
    <row r="247" spans="4:5" x14ac:dyDescent="0.2">
      <c r="D247" s="31"/>
      <c r="E247" s="31"/>
    </row>
    <row r="248" spans="4:5" x14ac:dyDescent="0.2">
      <c r="D248" s="31"/>
      <c r="E248" s="31"/>
    </row>
    <row r="249" spans="4:5" x14ac:dyDescent="0.2">
      <c r="D249" s="31"/>
      <c r="E249" s="31"/>
    </row>
    <row r="250" spans="4:5" x14ac:dyDescent="0.2">
      <c r="D250" s="31"/>
      <c r="E250" s="31"/>
    </row>
    <row r="251" spans="4:5" x14ac:dyDescent="0.2">
      <c r="D251" s="31"/>
      <c r="E251" s="31"/>
    </row>
    <row r="252" spans="4:5" x14ac:dyDescent="0.2">
      <c r="D252" s="31"/>
      <c r="E252" s="31"/>
    </row>
    <row r="253" spans="4:5" x14ac:dyDescent="0.2">
      <c r="D253" s="31"/>
      <c r="E253" s="31"/>
    </row>
    <row r="254" spans="4:5" x14ac:dyDescent="0.2">
      <c r="D254" s="31"/>
      <c r="E254" s="31"/>
    </row>
    <row r="255" spans="4:5" x14ac:dyDescent="0.2">
      <c r="D255" s="31"/>
      <c r="E255" s="31"/>
    </row>
    <row r="256" spans="4:5" x14ac:dyDescent="0.2">
      <c r="D256" s="31"/>
      <c r="E256" s="31"/>
    </row>
    <row r="257" spans="4:5" x14ac:dyDescent="0.2">
      <c r="D257" s="31"/>
      <c r="E257" s="31"/>
    </row>
    <row r="258" spans="4:5" x14ac:dyDescent="0.2">
      <c r="D258" s="31"/>
      <c r="E258" s="31"/>
    </row>
    <row r="259" spans="4:5" x14ac:dyDescent="0.2">
      <c r="D259" s="31"/>
      <c r="E259" s="31"/>
    </row>
    <row r="260" spans="4:5" x14ac:dyDescent="0.2">
      <c r="D260" s="31"/>
      <c r="E260" s="31"/>
    </row>
    <row r="261" spans="4:5" x14ac:dyDescent="0.2">
      <c r="D261" s="31"/>
      <c r="E261" s="31"/>
    </row>
    <row r="262" spans="4:5" x14ac:dyDescent="0.2">
      <c r="D262" s="31"/>
      <c r="E262" s="31"/>
    </row>
    <row r="263" spans="4:5" x14ac:dyDescent="0.2">
      <c r="D263" s="31"/>
      <c r="E263" s="31"/>
    </row>
    <row r="264" spans="4:5" x14ac:dyDescent="0.2">
      <c r="D264" s="31"/>
      <c r="E264" s="31"/>
    </row>
    <row r="265" spans="4:5" x14ac:dyDescent="0.2">
      <c r="D265" s="31"/>
      <c r="E265" s="31"/>
    </row>
    <row r="266" spans="4:5" x14ac:dyDescent="0.2">
      <c r="D266" s="31"/>
      <c r="E266" s="31"/>
    </row>
    <row r="267" spans="4:5" x14ac:dyDescent="0.2">
      <c r="D267" s="31"/>
      <c r="E267" s="31"/>
    </row>
    <row r="268" spans="4:5" x14ac:dyDescent="0.2">
      <c r="D268" s="31"/>
      <c r="E268" s="31"/>
    </row>
    <row r="269" spans="4:5" x14ac:dyDescent="0.2">
      <c r="D269" s="31"/>
      <c r="E269" s="31"/>
    </row>
    <row r="270" spans="4:5" x14ac:dyDescent="0.2">
      <c r="D270" s="31"/>
      <c r="E270" s="31"/>
    </row>
    <row r="271" spans="4:5" x14ac:dyDescent="0.2">
      <c r="D271" s="31"/>
      <c r="E271" s="31"/>
    </row>
    <row r="272" spans="4:5" x14ac:dyDescent="0.2">
      <c r="D272" s="31"/>
      <c r="E272" s="31"/>
    </row>
    <row r="273" spans="4:5" x14ac:dyDescent="0.2">
      <c r="D273" s="31"/>
      <c r="E273" s="31"/>
    </row>
    <row r="274" spans="4:5" x14ac:dyDescent="0.2">
      <c r="D274" s="31"/>
      <c r="E274" s="31"/>
    </row>
    <row r="275" spans="4:5" x14ac:dyDescent="0.2">
      <c r="D275" s="31"/>
      <c r="E275" s="31"/>
    </row>
    <row r="276" spans="4:5" x14ac:dyDescent="0.2">
      <c r="D276" s="31"/>
      <c r="E276" s="31"/>
    </row>
    <row r="277" spans="4:5" x14ac:dyDescent="0.2">
      <c r="D277" s="31"/>
      <c r="E277" s="31"/>
    </row>
    <row r="278" spans="4:5" x14ac:dyDescent="0.2">
      <c r="D278" s="31"/>
      <c r="E278" s="31"/>
    </row>
    <row r="279" spans="4:5" x14ac:dyDescent="0.2">
      <c r="D279" s="31"/>
      <c r="E279" s="31"/>
    </row>
    <row r="280" spans="4:5" x14ac:dyDescent="0.2">
      <c r="D280" s="31"/>
      <c r="E280" s="31"/>
    </row>
    <row r="281" spans="4:5" x14ac:dyDescent="0.2">
      <c r="D281" s="31"/>
      <c r="E281" s="31"/>
    </row>
    <row r="282" spans="4:5" x14ac:dyDescent="0.2">
      <c r="D282" s="31"/>
      <c r="E282" s="31"/>
    </row>
    <row r="283" spans="4:5" x14ac:dyDescent="0.2">
      <c r="D283" s="31"/>
      <c r="E283" s="31"/>
    </row>
    <row r="284" spans="4:5" x14ac:dyDescent="0.2">
      <c r="D284" s="31"/>
      <c r="E284" s="31"/>
    </row>
    <row r="285" spans="4:5" x14ac:dyDescent="0.2">
      <c r="D285" s="31"/>
      <c r="E285" s="31"/>
    </row>
    <row r="286" spans="4:5" x14ac:dyDescent="0.2">
      <c r="D286" s="31"/>
      <c r="E286" s="31"/>
    </row>
    <row r="287" spans="4:5" x14ac:dyDescent="0.2">
      <c r="D287" s="31"/>
      <c r="E287" s="31"/>
    </row>
    <row r="288" spans="4:5" x14ac:dyDescent="0.2">
      <c r="D288" s="31"/>
      <c r="E288" s="31"/>
    </row>
    <row r="289" spans="4:5" x14ac:dyDescent="0.2">
      <c r="D289" s="31"/>
      <c r="E289" s="31"/>
    </row>
    <row r="290" spans="4:5" x14ac:dyDescent="0.2">
      <c r="D290" s="31"/>
      <c r="E290" s="31"/>
    </row>
    <row r="291" spans="4:5" x14ac:dyDescent="0.2">
      <c r="D291" s="31"/>
      <c r="E291" s="31"/>
    </row>
    <row r="292" spans="4:5" x14ac:dyDescent="0.2">
      <c r="D292" s="31"/>
      <c r="E292" s="31"/>
    </row>
    <row r="293" spans="4:5" x14ac:dyDescent="0.2">
      <c r="D293" s="31"/>
      <c r="E293" s="31"/>
    </row>
    <row r="294" spans="4:5" x14ac:dyDescent="0.2">
      <c r="D294" s="31"/>
      <c r="E294" s="31"/>
    </row>
    <row r="295" spans="4:5" x14ac:dyDescent="0.2">
      <c r="D295" s="31"/>
      <c r="E295" s="31"/>
    </row>
    <row r="296" spans="4:5" x14ac:dyDescent="0.2">
      <c r="D296" s="31"/>
      <c r="E296" s="31"/>
    </row>
    <row r="297" spans="4:5" x14ac:dyDescent="0.2">
      <c r="D297" s="31"/>
      <c r="E297" s="31"/>
    </row>
    <row r="298" spans="4:5" x14ac:dyDescent="0.2">
      <c r="D298" s="31"/>
      <c r="E298" s="31"/>
    </row>
    <row r="299" spans="4:5" x14ac:dyDescent="0.2">
      <c r="D299" s="31"/>
      <c r="E299" s="31"/>
    </row>
    <row r="300" spans="4:5" x14ac:dyDescent="0.2">
      <c r="D300" s="31"/>
      <c r="E300" s="31"/>
    </row>
    <row r="301" spans="4:5" x14ac:dyDescent="0.2">
      <c r="D301" s="31"/>
      <c r="E301" s="31"/>
    </row>
    <row r="302" spans="4:5" x14ac:dyDescent="0.2">
      <c r="D302" s="31"/>
      <c r="E302" s="31"/>
    </row>
    <row r="303" spans="4:5" x14ac:dyDescent="0.2">
      <c r="D303" s="31"/>
      <c r="E303" s="31"/>
    </row>
    <row r="304" spans="4:5" x14ac:dyDescent="0.2">
      <c r="D304" s="31"/>
      <c r="E304" s="31"/>
    </row>
    <row r="305" spans="4:5" x14ac:dyDescent="0.2">
      <c r="D305" s="31"/>
      <c r="E305" s="31"/>
    </row>
    <row r="306" spans="4:5" x14ac:dyDescent="0.2">
      <c r="D306" s="31"/>
      <c r="E306" s="31"/>
    </row>
    <row r="307" spans="4:5" x14ac:dyDescent="0.2">
      <c r="D307" s="31"/>
      <c r="E307" s="31"/>
    </row>
    <row r="308" spans="4:5" x14ac:dyDescent="0.2">
      <c r="D308" s="31"/>
      <c r="E308" s="31"/>
    </row>
    <row r="309" spans="4:5" x14ac:dyDescent="0.2">
      <c r="D309" s="31"/>
      <c r="E309" s="31"/>
    </row>
    <row r="310" spans="4:5" x14ac:dyDescent="0.2">
      <c r="D310" s="31"/>
      <c r="E310" s="31"/>
    </row>
    <row r="311" spans="4:5" x14ac:dyDescent="0.2">
      <c r="D311" s="31"/>
      <c r="E311" s="31"/>
    </row>
    <row r="312" spans="4:5" x14ac:dyDescent="0.2">
      <c r="D312" s="31"/>
      <c r="E312" s="31"/>
    </row>
    <row r="313" spans="4:5" x14ac:dyDescent="0.2">
      <c r="D313" s="31"/>
      <c r="E313" s="31"/>
    </row>
    <row r="314" spans="4:5" x14ac:dyDescent="0.2">
      <c r="D314" s="31"/>
      <c r="E314" s="31"/>
    </row>
    <row r="315" spans="4:5" x14ac:dyDescent="0.2">
      <c r="D315" s="31"/>
      <c r="E315" s="31"/>
    </row>
    <row r="316" spans="4:5" x14ac:dyDescent="0.2">
      <c r="D316" s="31"/>
      <c r="E316" s="31"/>
    </row>
    <row r="317" spans="4:5" x14ac:dyDescent="0.2">
      <c r="D317" s="31"/>
      <c r="E317" s="31"/>
    </row>
    <row r="318" spans="4:5" x14ac:dyDescent="0.2">
      <c r="D318" s="31"/>
      <c r="E318" s="31"/>
    </row>
    <row r="319" spans="4:5" x14ac:dyDescent="0.2">
      <c r="D319" s="31"/>
      <c r="E319" s="31"/>
    </row>
    <row r="320" spans="4:5" x14ac:dyDescent="0.2">
      <c r="D320" s="31"/>
      <c r="E320" s="31"/>
    </row>
    <row r="321" spans="4:5" x14ac:dyDescent="0.2">
      <c r="D321" s="31"/>
      <c r="E321" s="31"/>
    </row>
    <row r="322" spans="4:5" x14ac:dyDescent="0.2">
      <c r="D322" s="31"/>
      <c r="E322" s="31"/>
    </row>
    <row r="323" spans="4:5" x14ac:dyDescent="0.2">
      <c r="D323" s="31"/>
      <c r="E323" s="31"/>
    </row>
    <row r="324" spans="4:5" x14ac:dyDescent="0.2">
      <c r="D324" s="31"/>
      <c r="E324" s="31"/>
    </row>
    <row r="325" spans="4:5" x14ac:dyDescent="0.2">
      <c r="D325" s="31"/>
      <c r="E325" s="31"/>
    </row>
    <row r="326" spans="4:5" x14ac:dyDescent="0.2">
      <c r="D326" s="31"/>
      <c r="E326" s="31"/>
    </row>
    <row r="327" spans="4:5" x14ac:dyDescent="0.2">
      <c r="D327" s="31"/>
      <c r="E327" s="31"/>
    </row>
    <row r="328" spans="4:5" x14ac:dyDescent="0.2">
      <c r="D328" s="31"/>
      <c r="E328" s="31"/>
    </row>
    <row r="329" spans="4:5" x14ac:dyDescent="0.2">
      <c r="D329" s="31"/>
      <c r="E329" s="31"/>
    </row>
    <row r="330" spans="4:5" x14ac:dyDescent="0.2">
      <c r="D330" s="31"/>
      <c r="E330" s="31"/>
    </row>
    <row r="331" spans="4:5" x14ac:dyDescent="0.2">
      <c r="D331" s="31"/>
      <c r="E331" s="31"/>
    </row>
    <row r="332" spans="4:5" x14ac:dyDescent="0.2">
      <c r="D332" s="31"/>
      <c r="E332" s="31"/>
    </row>
    <row r="333" spans="4:5" x14ac:dyDescent="0.2">
      <c r="D333" s="31"/>
      <c r="E333" s="31"/>
    </row>
    <row r="334" spans="4:5" x14ac:dyDescent="0.2">
      <c r="D334" s="31"/>
      <c r="E334" s="31"/>
    </row>
    <row r="335" spans="4:5" x14ac:dyDescent="0.2">
      <c r="D335" s="31"/>
      <c r="E335" s="31"/>
    </row>
    <row r="336" spans="4:5" x14ac:dyDescent="0.2">
      <c r="D336" s="31"/>
      <c r="E336" s="31"/>
    </row>
    <row r="337" spans="4:5" x14ac:dyDescent="0.2">
      <c r="D337" s="31"/>
      <c r="E337" s="31"/>
    </row>
    <row r="338" spans="4:5" x14ac:dyDescent="0.2">
      <c r="D338" s="31"/>
      <c r="E338" s="31"/>
    </row>
    <row r="339" spans="4:5" x14ac:dyDescent="0.2">
      <c r="D339" s="31"/>
      <c r="E339" s="31"/>
    </row>
    <row r="340" spans="4:5" x14ac:dyDescent="0.2">
      <c r="D340" s="31"/>
      <c r="E340" s="31"/>
    </row>
    <row r="341" spans="4:5" x14ac:dyDescent="0.2">
      <c r="D341" s="31"/>
      <c r="E341" s="31"/>
    </row>
    <row r="342" spans="4:5" x14ac:dyDescent="0.2">
      <c r="D342" s="31"/>
      <c r="E342" s="31"/>
    </row>
    <row r="343" spans="4:5" x14ac:dyDescent="0.2">
      <c r="D343" s="31"/>
      <c r="E343" s="31"/>
    </row>
    <row r="344" spans="4:5" x14ac:dyDescent="0.2">
      <c r="D344" s="31"/>
      <c r="E344" s="31"/>
    </row>
    <row r="345" spans="4:5" x14ac:dyDescent="0.2">
      <c r="D345" s="31"/>
      <c r="E345" s="31"/>
    </row>
    <row r="346" spans="4:5" x14ac:dyDescent="0.2">
      <c r="D346" s="31"/>
      <c r="E346" s="31"/>
    </row>
    <row r="347" spans="4:5" x14ac:dyDescent="0.2">
      <c r="D347" s="31"/>
      <c r="E347" s="31"/>
    </row>
    <row r="348" spans="4:5" x14ac:dyDescent="0.2">
      <c r="D348" s="31"/>
      <c r="E348" s="31"/>
    </row>
    <row r="349" spans="4:5" x14ac:dyDescent="0.2">
      <c r="D349" s="31"/>
      <c r="E349" s="31"/>
    </row>
    <row r="350" spans="4:5" x14ac:dyDescent="0.2">
      <c r="D350" s="31"/>
      <c r="E350" s="31"/>
    </row>
    <row r="351" spans="4:5" x14ac:dyDescent="0.2">
      <c r="D351" s="31"/>
      <c r="E351" s="31"/>
    </row>
    <row r="352" spans="4:5" x14ac:dyDescent="0.2">
      <c r="D352" s="31"/>
      <c r="E352" s="31"/>
    </row>
    <row r="353" spans="4:5" x14ac:dyDescent="0.2">
      <c r="D353" s="31"/>
      <c r="E353" s="31"/>
    </row>
    <row r="354" spans="4:5" x14ac:dyDescent="0.2">
      <c r="D354" s="31"/>
      <c r="E354" s="31"/>
    </row>
    <row r="355" spans="4:5" x14ac:dyDescent="0.2">
      <c r="D355" s="31"/>
      <c r="E355" s="31"/>
    </row>
    <row r="356" spans="4:5" x14ac:dyDescent="0.2">
      <c r="D356" s="31"/>
      <c r="E356" s="31"/>
    </row>
    <row r="357" spans="4:5" x14ac:dyDescent="0.2">
      <c r="D357" s="31"/>
      <c r="E357" s="31"/>
    </row>
    <row r="358" spans="4:5" x14ac:dyDescent="0.2">
      <c r="D358" s="31"/>
      <c r="E358" s="31"/>
    </row>
    <row r="359" spans="4:5" x14ac:dyDescent="0.2">
      <c r="D359" s="31"/>
      <c r="E359" s="31"/>
    </row>
    <row r="360" spans="4:5" x14ac:dyDescent="0.2">
      <c r="D360" s="31"/>
      <c r="E360" s="31"/>
    </row>
    <row r="361" spans="4:5" x14ac:dyDescent="0.2">
      <c r="D361" s="31"/>
      <c r="E361" s="31"/>
    </row>
    <row r="362" spans="4:5" x14ac:dyDescent="0.2">
      <c r="D362" s="31"/>
      <c r="E362" s="31"/>
    </row>
    <row r="363" spans="4:5" x14ac:dyDescent="0.2">
      <c r="D363" s="31"/>
      <c r="E363" s="31"/>
    </row>
    <row r="364" spans="4:5" x14ac:dyDescent="0.2">
      <c r="D364" s="31"/>
      <c r="E364" s="31"/>
    </row>
    <row r="365" spans="4:5" x14ac:dyDescent="0.2">
      <c r="D365" s="31"/>
      <c r="E365" s="31"/>
    </row>
    <row r="366" spans="4:5" x14ac:dyDescent="0.2">
      <c r="D366" s="31"/>
      <c r="E366" s="31"/>
    </row>
    <row r="367" spans="4:5" x14ac:dyDescent="0.2">
      <c r="D367" s="31"/>
      <c r="E367" s="31"/>
    </row>
    <row r="368" spans="4:5" x14ac:dyDescent="0.2">
      <c r="D368" s="31"/>
      <c r="E368" s="31"/>
    </row>
    <row r="369" spans="4:5" x14ac:dyDescent="0.2">
      <c r="D369" s="31"/>
      <c r="E369" s="31"/>
    </row>
    <row r="370" spans="4:5" x14ac:dyDescent="0.2">
      <c r="D370" s="31"/>
      <c r="E370" s="31"/>
    </row>
    <row r="371" spans="4:5" x14ac:dyDescent="0.2">
      <c r="D371" s="31"/>
      <c r="E371" s="31"/>
    </row>
    <row r="372" spans="4:5" x14ac:dyDescent="0.2">
      <c r="D372" s="31"/>
      <c r="E372" s="31"/>
    </row>
    <row r="373" spans="4:5" x14ac:dyDescent="0.2">
      <c r="D373" s="31"/>
      <c r="E373" s="31"/>
    </row>
    <row r="374" spans="4:5" x14ac:dyDescent="0.2">
      <c r="D374" s="31"/>
      <c r="E374" s="31"/>
    </row>
    <row r="375" spans="4:5" x14ac:dyDescent="0.2">
      <c r="D375" s="31"/>
      <c r="E375" s="31"/>
    </row>
    <row r="376" spans="4:5" x14ac:dyDescent="0.2">
      <c r="D376" s="31"/>
      <c r="E376" s="31"/>
    </row>
    <row r="377" spans="4:5" x14ac:dyDescent="0.2">
      <c r="D377" s="31"/>
      <c r="E377" s="31"/>
    </row>
    <row r="378" spans="4:5" x14ac:dyDescent="0.2">
      <c r="D378" s="31"/>
      <c r="E378" s="31"/>
    </row>
    <row r="379" spans="4:5" x14ac:dyDescent="0.2">
      <c r="D379" s="31"/>
      <c r="E379" s="31"/>
    </row>
    <row r="380" spans="4:5" x14ac:dyDescent="0.2">
      <c r="D380" s="31"/>
      <c r="E380" s="31"/>
    </row>
    <row r="381" spans="4:5" x14ac:dyDescent="0.2">
      <c r="D381" s="31"/>
      <c r="E381" s="31"/>
    </row>
    <row r="382" spans="4:5" x14ac:dyDescent="0.2">
      <c r="D382" s="31"/>
      <c r="E382" s="31"/>
    </row>
    <row r="383" spans="4:5" x14ac:dyDescent="0.2">
      <c r="D383" s="31"/>
      <c r="E383" s="31"/>
    </row>
    <row r="384" spans="4:5" x14ac:dyDescent="0.2">
      <c r="D384" s="31"/>
      <c r="E384" s="31"/>
    </row>
    <row r="385" spans="4:5" x14ac:dyDescent="0.2">
      <c r="D385" s="31"/>
      <c r="E385" s="31"/>
    </row>
    <row r="386" spans="4:5" x14ac:dyDescent="0.2">
      <c r="D386" s="31"/>
      <c r="E386" s="31"/>
    </row>
    <row r="387" spans="4:5" x14ac:dyDescent="0.2">
      <c r="D387" s="31"/>
      <c r="E387" s="31"/>
    </row>
    <row r="388" spans="4:5" x14ac:dyDescent="0.2">
      <c r="D388" s="31"/>
      <c r="E388" s="31"/>
    </row>
    <row r="389" spans="4:5" x14ac:dyDescent="0.2">
      <c r="D389" s="31"/>
      <c r="E389" s="31"/>
    </row>
    <row r="390" spans="4:5" x14ac:dyDescent="0.2">
      <c r="D390" s="31"/>
      <c r="E390" s="31"/>
    </row>
    <row r="391" spans="4:5" x14ac:dyDescent="0.2">
      <c r="D391" s="31"/>
      <c r="E391" s="31"/>
    </row>
    <row r="392" spans="4:5" x14ac:dyDescent="0.2">
      <c r="D392" s="31"/>
      <c r="E392" s="31"/>
    </row>
    <row r="393" spans="4:5" x14ac:dyDescent="0.2">
      <c r="D393" s="31"/>
      <c r="E393" s="31"/>
    </row>
    <row r="394" spans="4:5" x14ac:dyDescent="0.2">
      <c r="D394" s="31"/>
      <c r="E394" s="31"/>
    </row>
    <row r="395" spans="4:5" x14ac:dyDescent="0.2">
      <c r="D395" s="31"/>
      <c r="E395" s="31"/>
    </row>
    <row r="396" spans="4:5" x14ac:dyDescent="0.2">
      <c r="D396" s="31"/>
      <c r="E396" s="31"/>
    </row>
    <row r="397" spans="4:5" x14ac:dyDescent="0.2">
      <c r="D397" s="31"/>
      <c r="E397" s="31"/>
    </row>
    <row r="398" spans="4:5" x14ac:dyDescent="0.2">
      <c r="D398" s="31"/>
      <c r="E398" s="31"/>
    </row>
    <row r="399" spans="4:5" x14ac:dyDescent="0.2">
      <c r="D399" s="31"/>
      <c r="E399" s="31"/>
    </row>
    <row r="400" spans="4:5" x14ac:dyDescent="0.2">
      <c r="D400" s="31"/>
      <c r="E400" s="31"/>
    </row>
    <row r="401" spans="4:5" x14ac:dyDescent="0.2">
      <c r="D401" s="31"/>
      <c r="E401" s="31"/>
    </row>
    <row r="402" spans="4:5" x14ac:dyDescent="0.2">
      <c r="D402" s="31"/>
      <c r="E402" s="31"/>
    </row>
    <row r="403" spans="4:5" x14ac:dyDescent="0.2">
      <c r="D403" s="31"/>
      <c r="E403" s="31"/>
    </row>
    <row r="404" spans="4:5" x14ac:dyDescent="0.2">
      <c r="D404" s="31"/>
      <c r="E404" s="31"/>
    </row>
    <row r="405" spans="4:5" x14ac:dyDescent="0.2">
      <c r="D405" s="31"/>
      <c r="E405" s="31"/>
    </row>
  </sheetData>
  <conditionalFormatting sqref="J1">
    <cfRule type="cellIs" dxfId="3" priority="4" stopIfTrue="1" operator="equal">
      <formula>"x.x"</formula>
    </cfRule>
  </conditionalFormatting>
  <conditionalFormatting sqref="B9 B11 B13:B2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9:WVO98309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G9:G5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9:WVL98309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D9:E57 D983049:E983097 D917513:E917561 D851977:E852025 D786441:E786489 D720905:E720953 D655369:E655417 D589833:E589881 D524297:E524345 D458761:E458809 D393225:E393273 D327689:E327737 D262153:E262201 D196617:E196665 D131081:E131129 D65545:E65593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">
      <formula1>"1, 2, 3"</formula1>
    </dataValidation>
  </dataValidations>
  <pageMargins left="0.7" right="0.7" top="0.75" bottom="0.75" header="0.3" footer="0.3"/>
  <pageSetup scale="83" orientation="portrait" r:id="rId1"/>
  <headerFooter scaleWithDoc="0">
    <oddHeader>&amp;L&amp;"ariel,Bold"&amp;10WA UE-140762&amp;C&amp;"ariel,Bold"&amp;10Attachment Bench Request 12-5</oddHeader>
    <oddFooter xml:space="preserve">&amp;R 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C37" sqref="C37"/>
    </sheetView>
  </sheetViews>
  <sheetFormatPr defaultRowHeight="12" x14ac:dyDescent="0.2"/>
  <cols>
    <col min="1" max="1" width="60.42578125" style="35" bestFit="1" customWidth="1"/>
    <col min="2" max="2" width="9.140625" style="35"/>
    <col min="3" max="3" width="20.140625" style="66" bestFit="1" customWidth="1"/>
    <col min="4" max="4" width="17.7109375" style="35" bestFit="1" customWidth="1"/>
    <col min="5" max="5" width="10.140625" style="35" bestFit="1" customWidth="1"/>
    <col min="6" max="6" width="9.140625" style="35"/>
    <col min="7" max="7" width="15.140625" style="35" bestFit="1" customWidth="1"/>
    <col min="8" max="8" width="11.28515625" style="35" bestFit="1" customWidth="1"/>
    <col min="9" max="16384" width="9.140625" style="35"/>
  </cols>
  <sheetData>
    <row r="1" spans="1:8" x14ac:dyDescent="0.2">
      <c r="A1" s="33" t="s">
        <v>16</v>
      </c>
      <c r="B1" s="34"/>
      <c r="C1" s="36" t="s">
        <v>17</v>
      </c>
      <c r="D1" s="68" t="s">
        <v>31</v>
      </c>
    </row>
    <row r="2" spans="1:8" x14ac:dyDescent="0.2">
      <c r="A2" s="33" t="s">
        <v>29</v>
      </c>
      <c r="B2" s="34"/>
      <c r="C2" s="37"/>
    </row>
    <row r="3" spans="1:8" x14ac:dyDescent="0.2">
      <c r="A3" s="33" t="s">
        <v>14</v>
      </c>
      <c r="B3" s="34"/>
      <c r="C3" s="37"/>
    </row>
    <row r="4" spans="1:8" x14ac:dyDescent="0.2">
      <c r="A4" s="70" t="s">
        <v>33</v>
      </c>
      <c r="B4" s="34"/>
      <c r="C4" s="37"/>
    </row>
    <row r="5" spans="1:8" x14ac:dyDescent="0.2">
      <c r="A5" s="34"/>
      <c r="B5" s="34"/>
      <c r="C5" s="37"/>
    </row>
    <row r="6" spans="1:8" x14ac:dyDescent="0.2">
      <c r="A6" s="38" t="s">
        <v>15</v>
      </c>
      <c r="B6" s="38" t="s">
        <v>18</v>
      </c>
      <c r="C6" s="39" t="s">
        <v>11</v>
      </c>
      <c r="D6" s="40" t="s">
        <v>19</v>
      </c>
    </row>
    <row r="7" spans="1:8" x14ac:dyDescent="0.2">
      <c r="A7" s="41"/>
      <c r="B7" s="42"/>
      <c r="C7" s="43"/>
      <c r="D7" s="44"/>
      <c r="E7" s="34"/>
      <c r="F7" s="34"/>
      <c r="G7" s="45"/>
      <c r="H7" s="45"/>
    </row>
    <row r="8" spans="1:8" x14ac:dyDescent="0.2">
      <c r="A8" s="46" t="s">
        <v>20</v>
      </c>
      <c r="B8" s="47"/>
      <c r="C8" s="48"/>
      <c r="D8" s="44"/>
      <c r="E8" s="34"/>
      <c r="F8" s="34"/>
      <c r="G8" s="34"/>
      <c r="H8" s="34"/>
    </row>
    <row r="9" spans="1:8" x14ac:dyDescent="0.2">
      <c r="A9" s="50" t="s">
        <v>21</v>
      </c>
      <c r="B9" s="51"/>
      <c r="C9" s="52">
        <v>6383912</v>
      </c>
      <c r="D9" s="44"/>
      <c r="E9" s="34"/>
      <c r="F9" s="34"/>
      <c r="G9" s="34"/>
      <c r="H9" s="34"/>
    </row>
    <row r="10" spans="1:8" x14ac:dyDescent="0.2">
      <c r="A10" s="46" t="s">
        <v>22</v>
      </c>
      <c r="B10" s="47"/>
      <c r="C10" s="48"/>
      <c r="D10" s="53">
        <f>+C9</f>
        <v>6383912</v>
      </c>
      <c r="E10" s="34"/>
      <c r="F10" s="34"/>
      <c r="G10" s="34"/>
      <c r="H10" s="34"/>
    </row>
    <row r="11" spans="1:8" x14ac:dyDescent="0.2">
      <c r="A11" s="54" t="s">
        <v>23</v>
      </c>
      <c r="B11" s="55">
        <v>2.9510000000000002E-2</v>
      </c>
      <c r="C11" s="48"/>
      <c r="D11" s="56"/>
      <c r="E11" s="57"/>
      <c r="F11" s="58"/>
      <c r="G11" s="58"/>
      <c r="H11" s="37"/>
    </row>
    <row r="12" spans="1:8" x14ac:dyDescent="0.2">
      <c r="A12" s="46"/>
      <c r="B12" s="48"/>
      <c r="C12" s="48"/>
      <c r="D12" s="44"/>
      <c r="E12" s="34"/>
      <c r="F12" s="34"/>
      <c r="G12" s="34"/>
      <c r="H12" s="34"/>
    </row>
    <row r="13" spans="1:8" x14ac:dyDescent="0.2">
      <c r="A13" s="50" t="s">
        <v>24</v>
      </c>
      <c r="B13" s="59">
        <v>0.37951000000000001</v>
      </c>
      <c r="C13" s="48"/>
      <c r="D13" s="44"/>
    </row>
    <row r="14" spans="1:8" x14ac:dyDescent="0.2">
      <c r="A14" s="41"/>
      <c r="B14" s="47"/>
      <c r="C14" s="48"/>
      <c r="D14" s="44"/>
    </row>
    <row r="15" spans="1:8" x14ac:dyDescent="0.2">
      <c r="A15" s="60" t="s">
        <v>25</v>
      </c>
      <c r="B15" s="51"/>
      <c r="C15" s="61">
        <f>ROUND(B11/B13,8)</f>
        <v>7.7758160000000007E-2</v>
      </c>
      <c r="D15" s="62">
        <f>+C15</f>
        <v>7.7758160000000007E-2</v>
      </c>
    </row>
    <row r="16" spans="1:8" x14ac:dyDescent="0.2">
      <c r="A16" s="41"/>
      <c r="B16" s="47"/>
      <c r="C16" s="48"/>
      <c r="D16" s="44"/>
    </row>
    <row r="17" spans="1:4" x14ac:dyDescent="0.2">
      <c r="A17" s="50" t="s">
        <v>26</v>
      </c>
      <c r="B17" s="51"/>
      <c r="C17" s="52">
        <f>ROUND(C15*C9,0)</f>
        <v>496401</v>
      </c>
      <c r="D17" s="49">
        <f>ROUND(D10*D15,0)</f>
        <v>496401</v>
      </c>
    </row>
    <row r="18" spans="1:4" x14ac:dyDescent="0.2">
      <c r="A18" s="41"/>
      <c r="B18" s="47"/>
      <c r="C18" s="48"/>
      <c r="D18" s="44"/>
    </row>
    <row r="19" spans="1:4" x14ac:dyDescent="0.2">
      <c r="A19" s="50" t="s">
        <v>27</v>
      </c>
      <c r="B19" s="51"/>
      <c r="C19" s="63">
        <f>-C17</f>
        <v>-496401</v>
      </c>
      <c r="D19" s="64">
        <f>ROUND(D17/2,0)</f>
        <v>248201</v>
      </c>
    </row>
    <row r="20" spans="1:4" x14ac:dyDescent="0.2">
      <c r="C20" s="65" t="s">
        <v>28</v>
      </c>
      <c r="D20" s="65" t="s">
        <v>28</v>
      </c>
    </row>
    <row r="21" spans="1:4" x14ac:dyDescent="0.2">
      <c r="A21" s="67"/>
    </row>
  </sheetData>
  <pageMargins left="0.7" right="0.7" top="0.75" bottom="0.75" header="0.3" footer="0.3"/>
  <pageSetup scale="84" orientation="portrait" r:id="rId1"/>
  <headerFooter scaleWithDoc="0">
    <oddHeader>&amp;L&amp;"ariel,Bold"&amp;10WA UE-140762&amp;C&amp;"ariel,Bold"&amp;10Attachment Bench Request 12-5</oddHeader>
    <oddFooter xml:space="preserve">&amp;R 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2015-03-10T07:00:00+00:00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EECD85-0CD7-4B82-A965-A29FCE8AFD12}"/>
</file>

<file path=customXml/itemProps2.xml><?xml version="1.0" encoding="utf-8"?>
<ds:datastoreItem xmlns:ds="http://schemas.openxmlformats.org/officeDocument/2006/customXml" ds:itemID="{5A71530A-42CD-4129-B9AA-DD26CECACEB1}"/>
</file>

<file path=customXml/itemProps3.xml><?xml version="1.0" encoding="utf-8"?>
<ds:datastoreItem xmlns:ds="http://schemas.openxmlformats.org/officeDocument/2006/customXml" ds:itemID="{14C251B3-F279-4050-A5CB-C0DFACBB83E8}"/>
</file>

<file path=customXml/itemProps4.xml><?xml version="1.0" encoding="utf-8"?>
<ds:datastoreItem xmlns:ds="http://schemas.openxmlformats.org/officeDocument/2006/customXml" ds:itemID="{2CA284FD-EAAE-4E8E-A85A-85955A78A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7.7</vt:lpstr>
      <vt:lpstr>Page 7.7.1</vt:lpstr>
      <vt:lpstr>'Page 7.7'!Print_Area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2015-03-10T18:04:58Z</dcterms:created>
  <dcterms:modified xsi:type="dcterms:W3CDTF">2015-03-10T18:05:01Z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