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2.xml" ContentType="application/vnd.ms-office.chartcolorstyle+xml"/>
  <Override PartName="/xl/charts/style2.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stdpt2\RPL\GrpRates\Public\!MASTER DOCKETS\@2024 - 240004-05 - 2024 GRC (Filed 2024-02-15)\DRs to PSE\From WUTC DR 213-217 (Rec 2024-07-02) (Due 2024-07-17)\"/>
    </mc:Choice>
  </mc:AlternateContent>
  <bookViews>
    <workbookView xWindow="9285" yWindow="2295" windowWidth="11205" windowHeight="4755" tabRatio="669"/>
  </bookViews>
  <sheets>
    <sheet name="REDACTED" sheetId="15" r:id="rId1"/>
    <sheet name="CCA obligation (R)" sheetId="19" r:id="rId2"/>
    <sheet name="Market (R)" sheetId="10" r:id="rId3"/>
    <sheet name="Hydro (R)" sheetId="1" r:id="rId4"/>
    <sheet name="Wind (R)" sheetId="2" r:id="rId5"/>
    <sheet name="Gas (R)" sheetId="5" r:id="rId6"/>
    <sheet name="Coal (R)" sheetId="4" r:id="rId7"/>
    <sheet name="Contracts (R)" sheetId="3" r:id="rId8"/>
    <sheet name="Transmission (R)" sheetId="13" r:id="rId9"/>
    <sheet name="Market P&amp;S (R)" sheetId="12" r:id="rId10"/>
    <sheet name="Load (R)" sheetId="6" r:id="rId11"/>
    <sheet name="Rates (R)" sheetId="16" r:id="rId12"/>
    <sheet name="Accounting (R)" sheetId="8" r:id="rId13"/>
    <sheet name="Schedule B" sheetId="18" r:id="rId14"/>
    <sheet name="Tables" sheetId="14" r:id="rId15"/>
    <sheet name="Charts" sheetId="17" r:id="rId16"/>
    <sheet name="Allowance prices" sheetId="20"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0" l="1"/>
  <c r="G9" i="20"/>
  <c r="G10" i="20"/>
  <c r="G11" i="20"/>
  <c r="G12" i="20"/>
  <c r="G13" i="20"/>
  <c r="G14" i="20"/>
  <c r="G15" i="20"/>
  <c r="G16" i="20"/>
  <c r="G17" i="20"/>
  <c r="G18" i="20"/>
  <c r="G7"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8" i="20"/>
  <c r="O23" i="18" l="1"/>
  <c r="E30" i="18" l="1"/>
  <c r="P11" i="18" l="1"/>
  <c r="P12" i="18" l="1"/>
  <c r="P10" i="18" l="1"/>
  <c r="D35" i="18" l="1"/>
  <c r="D28" i="18"/>
  <c r="D23" i="18"/>
  <c r="D50" i="18"/>
  <c r="D24" i="18" s="1"/>
  <c r="D30" i="18" l="1"/>
  <c r="D26" i="17" l="1"/>
  <c r="E26" i="17"/>
  <c r="F26" i="17"/>
  <c r="G26" i="17"/>
  <c r="H26" i="17"/>
  <c r="I26" i="17"/>
  <c r="J26" i="17"/>
  <c r="K26" i="17"/>
  <c r="L26" i="17"/>
  <c r="M26" i="17"/>
  <c r="N26" i="17"/>
  <c r="O26" i="17"/>
  <c r="C26" i="17"/>
  <c r="P24" i="18"/>
  <c r="P23" i="18"/>
  <c r="P20" i="18"/>
  <c r="P13" i="18"/>
  <c r="P14" i="18"/>
  <c r="P15" i="18"/>
  <c r="P16" i="18"/>
  <c r="P9" i="18"/>
  <c r="E17" i="18"/>
  <c r="E21" i="18" s="1"/>
  <c r="F17" i="18"/>
  <c r="F21" i="18" s="1"/>
  <c r="G17" i="18"/>
  <c r="G21" i="18" s="1"/>
  <c r="H17" i="18"/>
  <c r="H21" i="18" s="1"/>
  <c r="I17" i="18"/>
  <c r="I21" i="18" s="1"/>
  <c r="J17" i="18"/>
  <c r="J21" i="18" s="1"/>
  <c r="K17" i="18"/>
  <c r="K21" i="18" s="1"/>
  <c r="L17" i="18"/>
  <c r="L21" i="18" s="1"/>
  <c r="M17" i="18"/>
  <c r="M21" i="18" s="1"/>
  <c r="N17" i="18"/>
  <c r="N21" i="18" s="1"/>
  <c r="O17" i="18"/>
  <c r="O21" i="18" s="1"/>
  <c r="D17" i="18"/>
  <c r="D21" i="18" s="1"/>
  <c r="D32" i="18" s="1"/>
  <c r="P17" i="18" l="1"/>
  <c r="P21" i="18" s="1"/>
  <c r="A3" i="17" l="1"/>
  <c r="A3" i="18"/>
  <c r="A3" i="20" l="1"/>
  <c r="E25" i="18" l="1"/>
  <c r="E32" i="18" s="1"/>
  <c r="F25" i="18"/>
  <c r="F30" i="18" s="1"/>
  <c r="F32" i="18" s="1"/>
  <c r="G25" i="18"/>
  <c r="G30" i="18" s="1"/>
  <c r="G32" i="18" s="1"/>
  <c r="H25" i="18"/>
  <c r="H30" i="18" s="1"/>
  <c r="H32" i="18" s="1"/>
  <c r="H37" i="18" s="1"/>
  <c r="I25" i="18"/>
  <c r="I30" i="18" s="1"/>
  <c r="I32" i="18" s="1"/>
  <c r="I37" i="18" s="1"/>
  <c r="J25" i="18"/>
  <c r="J30" i="18" s="1"/>
  <c r="J32" i="18" s="1"/>
  <c r="J37" i="18" s="1"/>
  <c r="K25" i="18"/>
  <c r="K30" i="18" s="1"/>
  <c r="K32" i="18" s="1"/>
  <c r="L25" i="18"/>
  <c r="L30" i="18" s="1"/>
  <c r="L32" i="18" s="1"/>
  <c r="M25" i="18"/>
  <c r="M30" i="18" s="1"/>
  <c r="M32" i="18" s="1"/>
  <c r="N25" i="18"/>
  <c r="N30" i="18" s="1"/>
  <c r="N32" i="18" s="1"/>
  <c r="O25" i="18"/>
  <c r="O30" i="18" s="1"/>
  <c r="O32" i="18" s="1"/>
  <c r="P25" i="18"/>
  <c r="D25" i="18"/>
  <c r="P32" i="18" l="1"/>
  <c r="F37" i="18"/>
  <c r="G37" i="18"/>
  <c r="N37" i="18"/>
  <c r="M37" i="18"/>
  <c r="L37" i="18"/>
  <c r="K37" i="18"/>
  <c r="O37" i="18"/>
  <c r="E37" i="18"/>
  <c r="P30" i="18"/>
  <c r="P28" i="18"/>
  <c r="D37" i="18" l="1"/>
  <c r="P35" i="18"/>
  <c r="D38" i="18" l="1"/>
  <c r="E38" i="18" s="1"/>
  <c r="F38" i="18" s="1"/>
  <c r="G38" i="18" s="1"/>
  <c r="H38" i="18" s="1"/>
  <c r="I38" i="18" s="1"/>
  <c r="J38" i="18" s="1"/>
  <c r="K38" i="18" s="1"/>
  <c r="L38" i="18" s="1"/>
  <c r="M38" i="18" s="1"/>
  <c r="N38" i="18" s="1"/>
  <c r="O38" i="18" s="1"/>
  <c r="P38" i="18" s="1"/>
  <c r="P37" i="18"/>
</calcChain>
</file>

<file path=xl/comments1.xml><?xml version="1.0" encoding="utf-8"?>
<comments xmlns="http://schemas.openxmlformats.org/spreadsheetml/2006/main">
  <authors>
    <author>Kuhn, Greg</author>
    <author>Park, Micah</author>
  </authors>
  <commentList>
    <comment ref="T60" authorId="0" shapeId="0">
      <text>
        <r>
          <rPr>
            <b/>
            <sz val="9"/>
            <color indexed="81"/>
            <rFont val="Tahoma"/>
            <family val="2"/>
          </rPr>
          <t>Kuhn, Greg:</t>
        </r>
        <r>
          <rPr>
            <sz val="9"/>
            <color indexed="81"/>
            <rFont val="Tahoma"/>
            <family val="2"/>
          </rPr>
          <t xml:space="preserve">
Scale load from rates file.  It is given as yearly total</t>
        </r>
      </text>
    </comment>
    <comment ref="Q177" authorId="1" shapeId="0">
      <text>
        <r>
          <rPr>
            <b/>
            <sz val="9"/>
            <color indexed="81"/>
            <rFont val="Tahoma"/>
            <family val="2"/>
          </rPr>
          <t>Park, Micah:</t>
        </r>
        <r>
          <rPr>
            <sz val="9"/>
            <color indexed="81"/>
            <rFont val="Tahoma"/>
            <family val="2"/>
          </rPr>
          <t xml:space="preserve">
Monthly totals should tie out with power cost in rates for 19GRC
</t>
        </r>
      </text>
    </comment>
  </commentList>
</comments>
</file>

<file path=xl/comments2.xml><?xml version="1.0" encoding="utf-8"?>
<comments xmlns="http://schemas.openxmlformats.org/spreadsheetml/2006/main">
  <authors>
    <author>Kuhn, Greg</author>
    <author>Liu, Yiou</author>
  </authors>
  <commentList>
    <comment ref="C27" authorId="0" shapeId="0">
      <text>
        <r>
          <rPr>
            <b/>
            <sz val="9"/>
            <color indexed="81"/>
            <rFont val="Tahoma"/>
            <family val="2"/>
          </rPr>
          <t>Kuhn, Greg:</t>
        </r>
        <r>
          <rPr>
            <sz val="9"/>
            <color indexed="81"/>
            <rFont val="Tahoma"/>
            <family val="2"/>
          </rPr>
          <t xml:space="preserve">
7/1/21 - 1/10/23</t>
        </r>
      </text>
    </comment>
    <comment ref="B50" authorId="1" shapeId="0">
      <text>
        <r>
          <rPr>
            <b/>
            <sz val="9"/>
            <color indexed="81"/>
            <rFont val="Tahoma"/>
            <family val="2"/>
          </rPr>
          <t>Liu, Yiou:</t>
        </r>
        <r>
          <rPr>
            <sz val="9"/>
            <color indexed="81"/>
            <rFont val="Tahoma"/>
            <family val="2"/>
          </rPr>
          <t xml:space="preserve">
enter as negative</t>
        </r>
      </text>
    </comment>
  </commentList>
</comments>
</file>

<file path=xl/sharedStrings.xml><?xml version="1.0" encoding="utf-8"?>
<sst xmlns="http://schemas.openxmlformats.org/spreadsheetml/2006/main" count="3642" uniqueCount="339">
  <si>
    <t>Lower Baker</t>
  </si>
  <si>
    <t>Upper Baker</t>
  </si>
  <si>
    <t>Snoqualmie</t>
  </si>
  <si>
    <t>Hopkins Ridge</t>
  </si>
  <si>
    <t>Lower Snake River</t>
  </si>
  <si>
    <t>Wild Horse</t>
  </si>
  <si>
    <t>Load</t>
  </si>
  <si>
    <t>Centralia PPA</t>
  </si>
  <si>
    <t>Klondike Wind PPA</t>
  </si>
  <si>
    <t>PG&amp;E Exchange</t>
  </si>
  <si>
    <t>CEA-EA</t>
  </si>
  <si>
    <t>Generation (MWh)</t>
  </si>
  <si>
    <t>Total</t>
  </si>
  <si>
    <t>Mid-C Flat ($/MWh)</t>
  </si>
  <si>
    <t>Crystal Mountain</t>
  </si>
  <si>
    <t>Encogen</t>
  </si>
  <si>
    <t>Ferndale</t>
  </si>
  <si>
    <t>Fred 1</t>
  </si>
  <si>
    <t>Frederickson</t>
  </si>
  <si>
    <t>Fredonia 12</t>
  </si>
  <si>
    <t>Fredonia 34</t>
  </si>
  <si>
    <t>Goldendale</t>
  </si>
  <si>
    <t>Mint Farm</t>
  </si>
  <si>
    <t>Sumas</t>
  </si>
  <si>
    <t>Whitehorn 23</t>
  </si>
  <si>
    <t>Gas Transport Costs</t>
  </si>
  <si>
    <t>Cost ($)</t>
  </si>
  <si>
    <t>Balancing &amp; Contingency Reserves</t>
  </si>
  <si>
    <t>Distillate Fuel Testing Incremental Costs</t>
  </si>
  <si>
    <t>Total increase / (decrease) to power costs ($)</t>
  </si>
  <si>
    <t>Coal</t>
  </si>
  <si>
    <t>Colstrip 12</t>
  </si>
  <si>
    <t>Colstrip 34</t>
  </si>
  <si>
    <t>Colstrip 3&amp;4</t>
  </si>
  <si>
    <t>Colstrip 34 Var</t>
  </si>
  <si>
    <t>Baker Replacement</t>
  </si>
  <si>
    <t>Point Roberts BC Hydro</t>
  </si>
  <si>
    <t>QF Koma Kulshan</t>
  </si>
  <si>
    <t>QF Weeks Falls</t>
  </si>
  <si>
    <t>Sch91Contracts</t>
  </si>
  <si>
    <t>QF Twin Falls</t>
  </si>
  <si>
    <t>Point Roberts</t>
  </si>
  <si>
    <t>QF KomaK</t>
  </si>
  <si>
    <t>Twin Falls</t>
  </si>
  <si>
    <t>Week Falls</t>
  </si>
  <si>
    <t>Schedule 91 Contracts</t>
  </si>
  <si>
    <t>PG&amp;E</t>
  </si>
  <si>
    <t>Brokerage Fees</t>
  </si>
  <si>
    <t>Montana Electric Energy Tax</t>
  </si>
  <si>
    <t>Centralia PPA ROR Equity Adjustment</t>
  </si>
  <si>
    <t>Energy Imbalance Market Fixed Cost Adjustment</t>
  </si>
  <si>
    <t>$</t>
  </si>
  <si>
    <t>Wind Integration</t>
  </si>
  <si>
    <t>Transmission</t>
  </si>
  <si>
    <t>Wheeling</t>
  </si>
  <si>
    <t>Accounting Costs ($)</t>
  </si>
  <si>
    <t>Actuals</t>
  </si>
  <si>
    <t>Variance</t>
  </si>
  <si>
    <t>Delivered Load (MWh)</t>
  </si>
  <si>
    <t>555MP</t>
  </si>
  <si>
    <t>Natural Gas Fuel and Transportation</t>
  </si>
  <si>
    <t>Long Term Contracts</t>
  </si>
  <si>
    <t>Market Purchases</t>
  </si>
  <si>
    <t>Market Sales</t>
  </si>
  <si>
    <t>555, 500</t>
  </si>
  <si>
    <t>547, 456</t>
  </si>
  <si>
    <t>variance (actual minus rates)</t>
  </si>
  <si>
    <t>Actual</t>
  </si>
  <si>
    <t>Rates</t>
  </si>
  <si>
    <t>Flat Market Heat Rate</t>
  </si>
  <si>
    <t>Sumas Gas Prices</t>
  </si>
  <si>
    <t>$/MWh</t>
  </si>
  <si>
    <t>$/MMBtu</t>
  </si>
  <si>
    <t>MMBtu/MWh</t>
  </si>
  <si>
    <t>Average</t>
  </si>
  <si>
    <t>Mid-C Hydro</t>
  </si>
  <si>
    <t>Chelan Prepayment Amortization</t>
  </si>
  <si>
    <t>Interchange</t>
  </si>
  <si>
    <t>Secondary Purch (555MP)</t>
  </si>
  <si>
    <t>Power Financials MTM (555MP)</t>
  </si>
  <si>
    <t>Premiums (555MP)</t>
  </si>
  <si>
    <t>Secondary Sale (447)</t>
  </si>
  <si>
    <t>Wheeling Costs</t>
  </si>
  <si>
    <t>Transmission Reassignments</t>
  </si>
  <si>
    <t>Chelan Transmission</t>
  </si>
  <si>
    <t>Total with Load</t>
  </si>
  <si>
    <t>Delivered Load</t>
  </si>
  <si>
    <t>MWh</t>
  </si>
  <si>
    <t>Total Less Firm Wholesale</t>
  </si>
  <si>
    <t>Puget Sound Energy</t>
  </si>
  <si>
    <t>Variance Workpaper - Market prices</t>
  </si>
  <si>
    <t>Variance Workpaper - Hydro generation and costs</t>
  </si>
  <si>
    <t>Variance Workpaper - Wind generation and costs</t>
  </si>
  <si>
    <t>Variance Workpaper - Gas-fired generation and costs</t>
  </si>
  <si>
    <t>Variance Workpaper - Coal-fired generation and costs</t>
  </si>
  <si>
    <t>Variance Workpaper - Long-term contracts generation and costs</t>
  </si>
  <si>
    <t>Variance Workpaper - Market purchases and sales generation and costs</t>
  </si>
  <si>
    <t>Variance Workpaper - Transmission costs</t>
  </si>
  <si>
    <t>Variance Workpaper - Load and baseline rate revenue</t>
  </si>
  <si>
    <t>Variance Workpaper - Accounting summary</t>
  </si>
  <si>
    <t>Variance Workpaper - Tables for testimony</t>
  </si>
  <si>
    <t>Jan</t>
  </si>
  <si>
    <t>Feb</t>
  </si>
  <si>
    <t>Mar</t>
  </si>
  <si>
    <t>Apr</t>
  </si>
  <si>
    <t>May</t>
  </si>
  <si>
    <t>Jun</t>
  </si>
  <si>
    <t>Jul</t>
  </si>
  <si>
    <t>Aug</t>
  </si>
  <si>
    <t>Sep</t>
  </si>
  <si>
    <t>Oct</t>
  </si>
  <si>
    <t>Nov</t>
  </si>
  <si>
    <t>Dec</t>
  </si>
  <si>
    <t>Wind generation above / (below) rates (MWh)</t>
  </si>
  <si>
    <t>Hydro generation above / (below) rates (MWh)</t>
  </si>
  <si>
    <t>Gas generation above / (below) rates (MWh)</t>
  </si>
  <si>
    <t>Cost above / (below) rates ($)</t>
  </si>
  <si>
    <t>Freddy 1</t>
  </si>
  <si>
    <t>Fredrickson 12</t>
  </si>
  <si>
    <t>Fixed gas transportation cost</t>
  </si>
  <si>
    <t>Gas Physical</t>
  </si>
  <si>
    <t>Gas Financial</t>
  </si>
  <si>
    <t>Remove Non-Fuel Peak Start Costs</t>
  </si>
  <si>
    <t>Coal generation above / (below) rates (MWh)</t>
  </si>
  <si>
    <t>Market purchases/sales  above / (below) rates (MWh)</t>
  </si>
  <si>
    <t>Delivered Load above / (below) rates (MWh)</t>
  </si>
  <si>
    <t>Total Allowable Costs</t>
  </si>
  <si>
    <t>Contracts generation above / (below) rates (MWh)</t>
  </si>
  <si>
    <t>Energy Keepers PPA</t>
  </si>
  <si>
    <t>Glacier Battery Storage</t>
  </si>
  <si>
    <t>Actuals above / (below) rates</t>
  </si>
  <si>
    <t>Accounting</t>
  </si>
  <si>
    <t>Check</t>
  </si>
  <si>
    <t>Rates total allowable costs ($)</t>
  </si>
  <si>
    <t>Total load above/(below) rates</t>
  </si>
  <si>
    <t>Approximate cost increase/(decrease) from total load variance</t>
  </si>
  <si>
    <t>Firm Wholesale Adjustment</t>
  </si>
  <si>
    <t>Golden Hills PPA</t>
  </si>
  <si>
    <t>SPI Biomass</t>
  </si>
  <si>
    <t>Morgan Stanley PPA</t>
  </si>
  <si>
    <t>Total allowable costs</t>
  </si>
  <si>
    <t>BPA capacity agreement</t>
  </si>
  <si>
    <t>EIM Benefit</t>
  </si>
  <si>
    <t>Monthly actual PCA power costs</t>
  </si>
  <si>
    <t>Monthly PCA power costs in rates</t>
  </si>
  <si>
    <t>Actuals higher/(lower) than rates</t>
  </si>
  <si>
    <t>Coal fuel</t>
  </si>
  <si>
    <t>Natural gas fuel and transportation</t>
  </si>
  <si>
    <t>Long-term contract purchases</t>
  </si>
  <si>
    <t>Net market purchases &amp; sales</t>
  </si>
  <si>
    <t>Mid-C flat power prices</t>
  </si>
  <si>
    <t>Sumas gas prices</t>
  </si>
  <si>
    <t>Flat market heat rate</t>
  </si>
  <si>
    <t>Cost reduction for EIM benefit</t>
  </si>
  <si>
    <t>Other PCA items*</t>
  </si>
  <si>
    <t>PCA revenue from delivered load</t>
  </si>
  <si>
    <t>Natural gas-fueled generation</t>
  </si>
  <si>
    <t>Long-term contracts (PPAs)</t>
  </si>
  <si>
    <t>Hydro (PSE-owned + Mid-C contracts)</t>
  </si>
  <si>
    <t>Wind (PSE-owned)</t>
  </si>
  <si>
    <t>Total supply (load, before system losses)</t>
  </si>
  <si>
    <t>Coal-fueled generation (Colstrip)</t>
  </si>
  <si>
    <t>Total PCA variable cost</t>
  </si>
  <si>
    <t>Monthly actual load (GPI)</t>
  </si>
  <si>
    <t>Monthly load in rates (GPI)</t>
  </si>
  <si>
    <t>Actual higher/(lower) than rates</t>
  </si>
  <si>
    <t>Revenue (above)/below revenue in rates</t>
  </si>
  <si>
    <t>Green Direct delivered load (revenue adjusted at different rate)</t>
  </si>
  <si>
    <t>Total (excluding Green adjustment for comparison with rates)</t>
  </si>
  <si>
    <t>Variance Workpaper -power costs in rates</t>
  </si>
  <si>
    <t>Total load</t>
  </si>
  <si>
    <t>Mid-C flat actual ($/MWh)</t>
  </si>
  <si>
    <t>Total load (generated, purchased, interchange -- MWh)</t>
  </si>
  <si>
    <t>Total Variable Component Actual</t>
  </si>
  <si>
    <t>FERC Acct.</t>
  </si>
  <si>
    <t>Steam Operating Fuel</t>
  </si>
  <si>
    <t>Other Power Generation Fuel</t>
  </si>
  <si>
    <t>Purchased &amp; Interchanged</t>
  </si>
  <si>
    <t>Purchases/Sales of Non-Core Gas</t>
  </si>
  <si>
    <t>45600080, 81</t>
  </si>
  <si>
    <t>Sales to Others</t>
  </si>
  <si>
    <t>Subtotal Variable Components</t>
  </si>
  <si>
    <t>Adjustments</t>
  </si>
  <si>
    <t xml:space="preserve">  Centralia PPA ROR Equity Adjustment</t>
  </si>
  <si>
    <t>Green Direct - load</t>
  </si>
  <si>
    <t>Imbalance for Sharing</t>
  </si>
  <si>
    <t>Less Firm Wholesale</t>
  </si>
  <si>
    <t xml:space="preserve">July 1, 2021 -    </t>
  </si>
  <si>
    <t>Gross PCA</t>
  </si>
  <si>
    <t>Cumulative Gross PCA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</si>
  <si>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</si>
  <si>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</si>
  <si>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Variable Baseline Rate revenue</t>
  </si>
  <si>
    <t>Baseline Power Costs (PCA revenue)</t>
  </si>
  <si>
    <t>Variance Workpapers - PCA Schedule B Actuals</t>
  </si>
  <si>
    <t>Under/(over) recovery</t>
  </si>
  <si>
    <t>Variance Workpaper - Charts for testimony</t>
  </si>
  <si>
    <t>Increase/(decrease) due to variance in PSE-owned hydro</t>
  </si>
  <si>
    <t>Clearwater Wind</t>
  </si>
  <si>
    <t>Powerex Peak PPAs</t>
  </si>
  <si>
    <t xml:space="preserve">PCA period delivered load (kWh) </t>
  </si>
  <si>
    <t>PCA period net delivered load (kWh)</t>
  </si>
  <si>
    <t>Golden Hills Wind PPA</t>
  </si>
  <si>
    <t>Equity Adder Centralia Coal Transition PPA</t>
  </si>
  <si>
    <t>Brokerage Fees #55700003</t>
  </si>
  <si>
    <t>Clearwater Wind PPA</t>
  </si>
  <si>
    <t>Schedule B:</t>
  </si>
  <si>
    <t>Mid-C Power Prices</t>
  </si>
  <si>
    <t>Actual Peak</t>
  </si>
  <si>
    <t>Acutal Off-Peak</t>
  </si>
  <si>
    <t>Rates* Flat</t>
  </si>
  <si>
    <t>Actual Flat</t>
  </si>
  <si>
    <t>2023 total</t>
  </si>
  <si>
    <t>Green Direct - load Jan 1 - Jan 10,2023</t>
  </si>
  <si>
    <t>PCA period delivered load (Kwh) Jan 1- Jan 10, 2023</t>
  </si>
  <si>
    <t>Adjustements</t>
  </si>
  <si>
    <t>Jul 1, 2021 -   Jan 10, 2023</t>
  </si>
  <si>
    <t>Variable Baseline Rate</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</si>
  <si>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</si>
  <si>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*Note 2: Adjusting out the Demand Response in load by increased 86,780 KWh to increase revenue by $4,036. This adjustment is to comply with the Commision's order.</t>
  </si>
  <si>
    <t>New</t>
  </si>
  <si>
    <t>Avg</t>
  </si>
  <si>
    <t xml:space="preserve">Jan 11, 2023 -   </t>
  </si>
  <si>
    <t>MidC RR</t>
  </si>
  <si>
    <t>MidC RI</t>
  </si>
  <si>
    <t>MidC Wells</t>
  </si>
  <si>
    <t>MidC Priest Rapids</t>
  </si>
  <si>
    <t>HF Sinclair</t>
  </si>
  <si>
    <t>Gas Storage</t>
  </si>
  <si>
    <t>2022 PCA Year</t>
  </si>
  <si>
    <t>Weight</t>
  </si>
  <si>
    <t>HF Sinclair PPA</t>
  </si>
  <si>
    <t>Powerex PPA</t>
  </si>
  <si>
    <t>Clearwater PPA</t>
  </si>
  <si>
    <t>Green Direct Adjustment</t>
  </si>
  <si>
    <t>Check (should be 0)</t>
  </si>
  <si>
    <t>Scaling Factor</t>
  </si>
  <si>
    <t>Rate Year DELIVERED Load (MWh's)</t>
  </si>
  <si>
    <t>Basline Rate 22GRC</t>
  </si>
  <si>
    <t>Total over-recovery due to costs:</t>
  </si>
  <si>
    <t>Electron Hydro PPA</t>
  </si>
  <si>
    <t>*2020 PCORC rates in place from January 1, 2023 - January 10, 2023; 2022 GRC rates in effect Jan 11, 2023</t>
  </si>
  <si>
    <t>Increase / (decrease) to 2023 PCA Period power costs</t>
  </si>
  <si>
    <t>Delivered Load at 2022 GRC rate *</t>
  </si>
  <si>
    <t>Delivered Load 2022 GRC *</t>
  </si>
  <si>
    <t>Baseline Rate ($/MWh) 20PCORC</t>
  </si>
  <si>
    <t>Expected revenue based on flat baseline rate ($) *</t>
  </si>
  <si>
    <t>2023 PCA Period Actual</t>
  </si>
  <si>
    <t>2023 PCA Period baseline rate recovery ($)</t>
  </si>
  <si>
    <t>Delivered Load Jan 2022 PCA</t>
  </si>
  <si>
    <t>Delivered Load Jan 2023 PCA</t>
  </si>
  <si>
    <t>Jan 22 GRC</t>
  </si>
  <si>
    <t>Expected Revenue</t>
  </si>
  <si>
    <t>Weighted Average</t>
  </si>
  <si>
    <t>Rate</t>
  </si>
  <si>
    <t>January Expexted Revenue Calculation Details</t>
  </si>
  <si>
    <t>Flat Baseline Rate  + Rate Change + Rounding</t>
  </si>
  <si>
    <t>Jan 20 PCORC</t>
  </si>
  <si>
    <t>Secondary Sales Adjustemnt for Green Direct</t>
  </si>
  <si>
    <t>*Brokerage fees in FERC account 557, Montana Electric Energy Tax, Centralia PPA equity adder, EIM fixed cost adjustment, firm wholesale adjustment, and expected under-recovery due to flat baseline rate combined with mid-January rate change</t>
  </si>
  <si>
    <r>
      <t>Table 2. Actual 2023 PCA Costs and Revenue vs Amounts Included in Rates (</t>
    </r>
    <r>
      <rPr>
        <b/>
        <i/>
        <sz val="10"/>
        <color theme="1"/>
        <rFont val="Cambria"/>
        <family val="1"/>
      </rPr>
      <t>$ in millions</t>
    </r>
    <r>
      <rPr>
        <b/>
        <i/>
        <sz val="12"/>
        <color theme="1"/>
        <rFont val="Cambria"/>
        <family val="1"/>
      </rPr>
      <t>)</t>
    </r>
  </si>
  <si>
    <t>Table 1: Actual 2023 Energy Supply Volumes vs Volumes Included in Rates (MWh)</t>
  </si>
  <si>
    <t>Effect of rounding, January Rate Change and firm wholesale adjustment:</t>
  </si>
  <si>
    <t>gas prices</t>
  </si>
  <si>
    <t>power prices</t>
  </si>
  <si>
    <t>Heat Rate</t>
  </si>
  <si>
    <t>GFG MWh generation</t>
  </si>
  <si>
    <t>2023 Total</t>
  </si>
  <si>
    <t>Gas Premium</t>
  </si>
  <si>
    <t>Power Financials (MTM)</t>
  </si>
  <si>
    <t>Value of HF Sinclair Energy</t>
  </si>
  <si>
    <t>Increase/(decrease) to Power Costs</t>
  </si>
  <si>
    <t>Estimated Power Costs Impact of HF Sinclair PPA</t>
  </si>
  <si>
    <t>Increase/(decrease) due to variance in Mid-C hydro</t>
  </si>
  <si>
    <t>Pipeline Benefit</t>
  </si>
  <si>
    <t>Colstrip</t>
  </si>
  <si>
    <t>Gas-fired generation</t>
  </si>
  <si>
    <t>Unpsecified contracts</t>
  </si>
  <si>
    <t>January</t>
  </si>
  <si>
    <t>February</t>
  </si>
  <si>
    <t>March</t>
  </si>
  <si>
    <t>April</t>
  </si>
  <si>
    <t>June</t>
  </si>
  <si>
    <t>July</t>
  </si>
  <si>
    <t>August</t>
  </si>
  <si>
    <t>September</t>
  </si>
  <si>
    <t>October</t>
  </si>
  <si>
    <t>November</t>
  </si>
  <si>
    <t>December</t>
  </si>
  <si>
    <t>CETA-renewables</t>
  </si>
  <si>
    <t>Green Direct resource generation</t>
  </si>
  <si>
    <t>Lund Hill</t>
  </si>
  <si>
    <t>Skookumchuck</t>
  </si>
  <si>
    <t>GD market sales</t>
  </si>
  <si>
    <t>GD market purchases</t>
  </si>
  <si>
    <t>Spot market sales revenue per MWh</t>
  </si>
  <si>
    <t>Average cost of gas-fired generation</t>
  </si>
  <si>
    <t>Average margin before allowance costs</t>
  </si>
  <si>
    <t>Implied max allowance cost</t>
  </si>
  <si>
    <t>"Actual" allowance cost</t>
  </si>
  <si>
    <t>Do not include benefit of surplus pipeline transport, do include financial contract hedges</t>
  </si>
  <si>
    <t>with hedges</t>
  </si>
  <si>
    <t>without hedges</t>
  </si>
  <si>
    <t>with hedges and tranport benefit</t>
  </si>
  <si>
    <t>Resources to serve retail demand</t>
  </si>
  <si>
    <t>Emissions to serve retail demand</t>
  </si>
  <si>
    <t>Total emissions to serve retail demand</t>
  </si>
  <si>
    <t>CETA renewables</t>
  </si>
  <si>
    <t>Market purchases and unspecified contract</t>
  </si>
  <si>
    <t>metric tons/MWh</t>
  </si>
  <si>
    <t>Resources to supply wholesale sales/exports</t>
  </si>
  <si>
    <t>Total resources to supply wholesale sales</t>
  </si>
  <si>
    <t>Market purchases and unspecified contracts</t>
  </si>
  <si>
    <t>Market purchases+exchange in</t>
  </si>
  <si>
    <t>Market sales+exchange out</t>
  </si>
  <si>
    <t>Emissions to supply wholesale sales/exports</t>
  </si>
  <si>
    <t>Total emissions to supply wholesale sales</t>
  </si>
  <si>
    <t>Total obligation estimate</t>
  </si>
  <si>
    <t>Total revenue from wholesale sales of emitting generation</t>
  </si>
  <si>
    <t>Cost of fuel to generate wholesale sales of emitting generation</t>
  </si>
  <si>
    <t>Margin from sales before CCA allowance costs</t>
  </si>
  <si>
    <t>Price of emissions allowances</t>
  </si>
  <si>
    <t>Allowance cost</t>
  </si>
  <si>
    <t>Recent Auction (3/6/2024)</t>
  </si>
  <si>
    <t>Applied filters:
MarketType is Nodal
'dpr tblCalendar'[TradingDate] is on or after 1/1/2023 and is before 4/15/2024</t>
  </si>
  <si>
    <t>'dpr CCA_AllowancePrices'[TradingDate]</t>
  </si>
  <si>
    <t>VintageYear</t>
  </si>
  <si>
    <t>Sum of AveragePrice</t>
  </si>
  <si>
    <t>Month</t>
  </si>
  <si>
    <t>Total resources to serve load</t>
  </si>
  <si>
    <t>2023 PCA Period</t>
  </si>
  <si>
    <t>with hedges ($/MWh)</t>
  </si>
  <si>
    <t>Estimated CCA allowance purchase obligation for 2023 emissions associated with wholesale sales of emitting generation</t>
  </si>
  <si>
    <t>2023 PCA over-recovery</t>
  </si>
  <si>
    <t>Workpaper -estimated CCA obligation</t>
  </si>
  <si>
    <t>Shaded information is Designated as Confidential per Protective Order in WUTC Docket UE-240004 and UG-240005</t>
  </si>
  <si>
    <t>Shaded information is Designated as Confidential per Protective Order in WUTC Docket's UE-240004 and UG-240005</t>
  </si>
  <si>
    <t>REDACTED VERSION</t>
  </si>
  <si>
    <t>2023 PCA Period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</si>
</sst>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quot;$&quot;#,##0.00"/>
    <numFmt numFmtId="166" formatCode="0.0%"/>
    <numFmt numFmtId="167" formatCode="0.00000%"/>
    <numFmt numFmtId="168" formatCode="_(* #,##0_);_(* \(#,##0\);_(* &quot;-&quot;??_);_(@_)"/>
    <numFmt numFmtId="169" formatCode="_(&quot;$&quot;* #,##0_);_(&quot;$&quot;* \(#,##0\);_(&quot;$&quot;* &quot;-&quot;??_);_(@_)"/>
    <numFmt numFmtId="170" formatCode="&quot;$&quot;#,##0.000_);\(&quot;$&quot;#,##0.000\)"/>
    <numFmt numFmtId="171" formatCode="&quot;$&quot;#,##0.0000_);\(&quot;$&quot;#,##0.0000\)"/>
    <numFmt numFmtId="172" formatCode="&quot;$&quot;#,##0.0_);[Red]\(&quot;$&quot;#,##0.0\)"/>
    <numFmt numFmtId="173" formatCode="&quot;$&quot;#,##0.000000_);\(&quot;$&quot;#,##0.000000\)"/>
    <numFmt numFmtId="174" formatCode="_(&quot;$&quot;* #,##0.000_);_(&quot;$&quot;* \(#,##0.000\);_(&quot;$&quot;* &quot;-&quot;??_);_(@_)"/>
    <numFmt numFmtId="175" formatCode="0.0000000%"/>
    <numFmt numFmtId="176" formatCode="#,##0.00000000_);\(#,##0.00000000\)"/>
    <numFmt numFmtId="177" formatCode="_(* #,##0.0_);_(* \(#,##0.0\);_(* &quot;-&quot;??_);_(@_)"/>
    <numFmt numFmtId="178" formatCode="#,##0.0000_);\(#,##0.0000\)"/>
    <numFmt numFmtId="179" formatCode="&quot;$&quot;#,##0.00000_);\(&quot;$&quot;#,##0.00000\)"/>
    <numFmt numFmtId="180" formatCode="_(* #,##0.0000_);_(* \(#,##0.0000\);_(* &quot;-&quot;??_);_(@_)"/>
    <numFmt numFmtId="181" formatCode="_(&quot;$&quot;* #,##0.0000_);_(&quot;$&quot;* \(#,##0.0000\);_(&quot;$&quot;* &quot;-&quot;??_);_(@_)"/>
    <numFmt numFmtId="182" formatCode="m/d/yy;@"/>
    <numFmt numFmtId="183" formatCode="_(&quot;$&quot;* #,##0.0_);_(&quot;$&quot;* \(#,##0.0\);_(&quot;$&quot;* &quot;-&quot;??_);_(@_)"/>
    <numFmt numFmtId="184" formatCode="&quot;$&quot;#,##0.0_);\(&quot;$&quot;#,##0.0\)"/>
    <numFmt numFmtId="185" formatCode="0.0"/>
    <numFmt numFmtId="186" formatCode="#,##0.00000_);\(#,##0.00000\)"/>
    <numFmt numFmtId="187" formatCode="0.000%"/>
    <numFmt numFmtId="188" formatCode="#,##0.000_);\(#,##0.000\)"/>
  </numFmts>
  <fonts count="52" x14ac:knownFonts="1">
    <font>
      <sz val="11"/>
      <color theme="1"/>
      <name val="Calibri"/>
      <family val="2"/>
      <scheme val="minor"/>
    </font>
    <font>
      <sz val="10"/>
      <color theme="1"/>
      <name val="Calibri"/>
      <family val="2"/>
      <scheme val="minor"/>
    </font>
    <font>
      <b/>
      <sz val="10"/>
      <color theme="1"/>
      <name val="Calibri"/>
      <family val="2"/>
      <scheme val="minor"/>
    </font>
    <font>
      <b/>
      <sz val="10"/>
      <name val="Arial"/>
      <family val="2"/>
    </font>
    <font>
      <b/>
      <sz val="10"/>
      <color rgb="FFFF0000"/>
      <name val="Calibri"/>
      <family val="2"/>
      <scheme val="minor"/>
    </font>
    <font>
      <b/>
      <sz val="11"/>
      <color theme="1"/>
      <name val="Calibri"/>
      <family val="2"/>
      <scheme val="minor"/>
    </font>
    <font>
      <sz val="11"/>
      <color theme="1"/>
      <name val="Calibri"/>
      <family val="2"/>
      <scheme val="minor"/>
    </font>
    <font>
      <b/>
      <sz val="14"/>
      <name val="Calibri"/>
      <family val="2"/>
      <scheme val="minor"/>
    </font>
    <font>
      <b/>
      <sz val="16"/>
      <color theme="1"/>
      <name val="Calibri"/>
      <family val="2"/>
      <scheme val="minor"/>
    </font>
    <font>
      <b/>
      <sz val="12"/>
      <name val="Calibri"/>
      <family val="2"/>
      <scheme val="minor"/>
    </font>
    <font>
      <sz val="10"/>
      <color indexed="12"/>
      <name val="Arial"/>
      <family val="2"/>
    </font>
    <font>
      <sz val="10"/>
      <name val="Calibri"/>
      <family val="2"/>
      <scheme val="minor"/>
    </font>
    <font>
      <sz val="9"/>
      <color indexed="81"/>
      <name val="Tahoma"/>
      <family val="2"/>
    </font>
    <font>
      <b/>
      <sz val="9"/>
      <color indexed="81"/>
      <name val="Tahoma"/>
      <family val="2"/>
    </font>
    <font>
      <sz val="10"/>
      <color theme="0" tint="-0.249977111117893"/>
      <name val="Calibri"/>
      <family val="2"/>
      <scheme val="minor"/>
    </font>
    <font>
      <sz val="10"/>
      <color theme="1"/>
      <name val="Times New Roman"/>
      <family val="1"/>
    </font>
    <font>
      <b/>
      <i/>
      <sz val="12"/>
      <color theme="1"/>
      <name val="Cambria"/>
      <family val="1"/>
    </font>
    <font>
      <b/>
      <i/>
      <sz val="10"/>
      <color theme="1"/>
      <name val="Cambria"/>
      <family val="1"/>
    </font>
    <font>
      <b/>
      <sz val="12"/>
      <color rgb="FF000000"/>
      <name val="Cambria"/>
      <family val="1"/>
    </font>
    <font>
      <sz val="12"/>
      <color rgb="FF000000"/>
      <name val="Cambria"/>
      <family val="1"/>
    </font>
    <font>
      <sz val="9"/>
      <color theme="1"/>
      <name val="Cambria"/>
      <family val="1"/>
    </font>
    <font>
      <b/>
      <u/>
      <sz val="11"/>
      <color theme="1"/>
      <name val="Calibri"/>
      <family val="2"/>
      <scheme val="minor"/>
    </font>
    <font>
      <b/>
      <sz val="10"/>
      <color theme="0" tint="-0.34998626667073579"/>
      <name val="Calibri"/>
      <family val="2"/>
      <scheme val="minor"/>
    </font>
    <font>
      <sz val="10"/>
      <color theme="0" tint="-0.34998626667073579"/>
      <name val="Calibri"/>
      <family val="2"/>
      <scheme val="minor"/>
    </font>
    <font>
      <b/>
      <sz val="12"/>
      <color rgb="FF0070C0"/>
      <name val="Calibri"/>
      <family val="2"/>
      <scheme val="minor"/>
    </font>
    <font>
      <b/>
      <sz val="10"/>
      <color rgb="FF0070C0"/>
      <name val="Calibri"/>
      <family val="2"/>
      <scheme val="minor"/>
    </font>
    <font>
      <sz val="10"/>
      <color rgb="FF0070C0"/>
      <name val="Calibri"/>
      <family val="2"/>
      <scheme val="minor"/>
    </font>
    <font>
      <sz val="10"/>
      <color rgb="FFFF0000"/>
      <name val="Calibri"/>
      <family val="2"/>
      <scheme val="minor"/>
    </font>
    <font>
      <sz val="10"/>
      <color rgb="FF00B0F0"/>
      <name val="Calibri"/>
      <family val="2"/>
      <scheme val="minor"/>
    </font>
    <font>
      <sz val="10"/>
      <name val="Arial"/>
      <family val="2"/>
    </font>
    <font>
      <sz val="10"/>
      <color rgb="FF0070C0"/>
      <name val="Arial"/>
      <family val="2"/>
    </font>
    <font>
      <sz val="11"/>
      <color rgb="FF0070C0"/>
      <name val="Calibri"/>
      <family val="2"/>
      <scheme val="minor"/>
    </font>
    <font>
      <b/>
      <sz val="10"/>
      <color rgb="FFFF0000"/>
      <name val="Arial"/>
      <family val="2"/>
    </font>
    <font>
      <sz val="9"/>
      <name val="Arial"/>
      <family val="2"/>
    </font>
    <font>
      <sz val="10"/>
      <color rgb="FFFF0000"/>
      <name val="Arial"/>
      <family val="2"/>
    </font>
    <font>
      <sz val="14"/>
      <name val="Calibri"/>
      <family val="2"/>
      <scheme val="minor"/>
    </font>
    <font>
      <sz val="10"/>
      <color theme="1" tint="0.499984740745262"/>
      <name val="Calibri"/>
      <family val="2"/>
      <scheme val="minor"/>
    </font>
    <font>
      <b/>
      <i/>
      <sz val="10"/>
      <color theme="1"/>
      <name val="Calibri"/>
      <family val="2"/>
      <scheme val="minor"/>
    </font>
    <font>
      <sz val="9"/>
      <color theme="1"/>
      <name val="Calibri"/>
      <family val="2"/>
      <scheme val="minor"/>
    </font>
    <font>
      <sz val="10"/>
      <color rgb="FF002060"/>
      <name val="Calibri"/>
      <family val="2"/>
      <scheme val="minor"/>
    </font>
    <font>
      <b/>
      <sz val="10"/>
      <color rgb="FF002060"/>
      <name val="Calibri"/>
      <family val="2"/>
      <scheme val="minor"/>
    </font>
    <font>
      <i/>
      <sz val="11"/>
      <color theme="1"/>
      <name val="Calibri"/>
      <family val="2"/>
      <scheme val="minor"/>
    </font>
    <font>
      <b/>
      <sz val="10"/>
      <color rgb="FF00B050"/>
      <name val="Calibri"/>
      <family val="2"/>
      <scheme val="minor"/>
    </font>
    <font>
      <sz val="10"/>
      <color rgb="FF00B050"/>
      <name val="Calibri"/>
      <family val="2"/>
      <scheme val="minor"/>
    </font>
    <font>
      <sz val="11"/>
      <color rgb="FF00B050"/>
      <name val="Calibri"/>
      <family val="2"/>
      <scheme val="minor"/>
    </font>
    <font>
      <i/>
      <sz val="10"/>
      <color theme="1"/>
      <name val="Calibri"/>
      <family val="2"/>
      <scheme val="minor"/>
    </font>
    <font>
      <sz val="8"/>
      <color theme="1"/>
      <name val="Calibri"/>
      <family val="2"/>
      <scheme val="minor"/>
    </font>
    <font>
      <b/>
      <sz val="11"/>
      <color theme="0"/>
      <name val="Calibri"/>
      <family val="2"/>
      <scheme val="minor"/>
    </font>
    <font>
      <i/>
      <u/>
      <sz val="10"/>
      <color theme="1"/>
      <name val="Calibri"/>
      <family val="2"/>
      <scheme val="minor"/>
    </font>
    <font>
      <sz val="11"/>
      <name val="Arial"/>
      <family val="2"/>
    </font>
    <font>
      <b/>
      <sz val="18"/>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C3E7E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bgColor theme="4"/>
      </patternFill>
    </fill>
    <fill>
      <patternFill patternType="solid">
        <fgColor theme="1"/>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right style="thick">
        <color rgb="FFFFFF00"/>
      </right>
      <top style="thin">
        <color indexed="64"/>
      </top>
      <bottom style="thick">
        <color rgb="FFFFFF00"/>
      </bottom>
      <diagonal/>
    </border>
    <border>
      <left style="thin">
        <color indexed="64"/>
      </left>
      <right style="thick">
        <color rgb="FFFFFF00"/>
      </right>
      <top style="thick">
        <color rgb="FFFFFF00"/>
      </top>
      <bottom/>
      <diagonal/>
    </border>
    <border>
      <left style="thick">
        <color rgb="FFFFFF00"/>
      </left>
      <right/>
      <top/>
      <bottom/>
      <diagonal/>
    </border>
    <border>
      <left style="thin">
        <color indexed="64"/>
      </left>
      <right style="thick">
        <color rgb="FFFFFF00"/>
      </right>
      <top/>
      <bottom/>
      <diagonal/>
    </border>
    <border>
      <left style="thin">
        <color indexed="64"/>
      </left>
      <right style="thick">
        <color rgb="FFFFFF00"/>
      </right>
      <top/>
      <bottom style="thin">
        <color indexed="64"/>
      </bottom>
      <diagonal/>
    </border>
    <border>
      <left/>
      <right style="thin">
        <color indexed="64"/>
      </right>
      <top style="thin">
        <color indexed="64"/>
      </top>
      <bottom style="thick">
        <color rgb="FFFFFF00"/>
      </bottom>
      <diagonal/>
    </border>
    <border>
      <left style="thin">
        <color indexed="64"/>
      </left>
      <right style="thick">
        <color rgb="FFFFFF00"/>
      </right>
      <top style="thin">
        <color indexed="64"/>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n">
        <color indexed="64"/>
      </right>
      <top style="thick">
        <color rgb="FFFFFF00"/>
      </top>
      <bottom style="thick">
        <color rgb="FFFFFF00"/>
      </bottom>
      <diagonal/>
    </border>
    <border>
      <left style="thin">
        <color indexed="64"/>
      </left>
      <right style="thick">
        <color rgb="FFFFFF00"/>
      </right>
      <top style="thick">
        <color rgb="FFFFFF00"/>
      </top>
      <bottom style="thick">
        <color rgb="FFFFFF00"/>
      </bottom>
      <diagonal/>
    </border>
    <border>
      <left style="thick">
        <color rgb="FFFFFF00"/>
      </left>
      <right/>
      <top/>
      <bottom style="thin">
        <color indexed="64"/>
      </bottom>
      <diagonal/>
    </border>
    <border>
      <left style="thick">
        <color rgb="FFFFFF00"/>
      </left>
      <right/>
      <top/>
      <bottom style="thick">
        <color rgb="FFFFFF00"/>
      </bottom>
      <diagonal/>
    </border>
    <border>
      <left/>
      <right/>
      <top/>
      <bottom style="thick">
        <color rgb="FFFFFF00"/>
      </bottom>
      <diagonal/>
    </border>
    <border>
      <left/>
      <right style="thin">
        <color indexed="64"/>
      </right>
      <top/>
      <bottom style="thick">
        <color rgb="FFFFFF00"/>
      </bottom>
      <diagonal/>
    </border>
    <border>
      <left style="thin">
        <color indexed="64"/>
      </left>
      <right style="thick">
        <color rgb="FFFFFF00"/>
      </right>
      <top/>
      <bottom style="thick">
        <color rgb="FFFFFF00"/>
      </bottom>
      <diagonal/>
    </border>
    <border>
      <left/>
      <right style="thin">
        <color indexed="64"/>
      </right>
      <top style="thick">
        <color rgb="FFFFFF00"/>
      </top>
      <bottom/>
      <diagonal/>
    </border>
    <border>
      <left/>
      <right style="thick">
        <color rgb="FFFFFF00"/>
      </right>
      <top/>
      <bottom/>
      <diagonal/>
    </border>
    <border>
      <left/>
      <right style="thick">
        <color rgb="FFFFFF00"/>
      </right>
      <top/>
      <bottom style="thin">
        <color indexed="64"/>
      </bottom>
      <diagonal/>
    </border>
    <border>
      <left/>
      <right style="thick">
        <color rgb="FFFFFF00"/>
      </right>
      <top/>
      <bottom style="thick">
        <color rgb="FFFFFF00"/>
      </bottom>
      <diagonal/>
    </border>
    <border>
      <left style="thick">
        <color rgb="FFFFFF00"/>
      </left>
      <right/>
      <top style="thin">
        <color indexed="64"/>
      </top>
      <bottom/>
      <diagonal/>
    </border>
    <border>
      <left style="thin">
        <color indexed="64"/>
      </left>
      <right style="thick">
        <color rgb="FFFFFF00"/>
      </right>
      <top style="thin">
        <color indexed="64"/>
      </top>
      <bottom/>
      <diagonal/>
    </border>
    <border>
      <left style="thick">
        <color rgb="FFFFFF00"/>
      </left>
      <right style="thick">
        <color rgb="FFFFFF00"/>
      </right>
      <top style="thin">
        <color indexed="64"/>
      </top>
      <bottom style="thin">
        <color indexed="64"/>
      </bottom>
      <diagonal/>
    </border>
    <border>
      <left style="thick">
        <color rgb="FFFFFF00"/>
      </left>
      <right style="thick">
        <color rgb="FFFFFF00"/>
      </right>
      <top style="thin">
        <color indexed="64"/>
      </top>
      <bottom style="thick">
        <color rgb="FFFFFF00"/>
      </bottom>
      <diagonal/>
    </border>
    <border>
      <left style="thin">
        <color indexed="64"/>
      </left>
      <right style="thin">
        <color indexed="64"/>
      </right>
      <top style="thin">
        <color indexed="64"/>
      </top>
      <bottom style="thin">
        <color indexed="64"/>
      </bottom>
      <diagonal/>
    </border>
    <border>
      <left/>
      <right style="thick">
        <color rgb="FFFFFF00"/>
      </right>
      <top style="thick">
        <color rgb="FFFFFF00"/>
      </top>
      <bottom style="thick">
        <color rgb="FFFFFF00"/>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BFBFBF"/>
      </bottom>
      <diagonal/>
    </border>
    <border>
      <left style="medium">
        <color indexed="64"/>
      </left>
      <right style="medium">
        <color rgb="FFBFBFBF"/>
      </right>
      <top/>
      <bottom style="medium">
        <color indexed="64"/>
      </bottom>
      <diagonal/>
    </border>
    <border>
      <left/>
      <right style="medium">
        <color rgb="FFBFBFBF"/>
      </right>
      <top/>
      <bottom style="medium">
        <color indexed="64"/>
      </bottom>
      <diagonal/>
    </border>
    <border>
      <left/>
      <right style="medium">
        <color indexed="64"/>
      </right>
      <top/>
      <bottom style="medium">
        <color indexed="64"/>
      </bottom>
      <diagonal/>
    </border>
    <border>
      <left style="medium">
        <color indexed="64"/>
      </left>
      <right style="medium">
        <color rgb="FFBFBFBF"/>
      </right>
      <top style="medium">
        <color rgb="FFBFBFBF"/>
      </top>
      <bottom style="medium">
        <color indexed="64"/>
      </bottom>
      <diagonal/>
    </border>
    <border>
      <left/>
      <right style="medium">
        <color rgb="FFBFBFBF"/>
      </right>
      <top style="medium">
        <color rgb="FFBFBFBF"/>
      </top>
      <bottom style="medium">
        <color indexed="64"/>
      </bottom>
      <diagonal/>
    </border>
    <border>
      <left/>
      <right style="medium">
        <color indexed="64"/>
      </right>
      <top style="medium">
        <color rgb="FFBFBFBF"/>
      </top>
      <bottom style="medium">
        <color indexed="64"/>
      </bottom>
      <diagonal/>
    </border>
    <border>
      <left style="medium">
        <color indexed="64"/>
      </left>
      <right style="medium">
        <color rgb="FFBFBFBF"/>
      </right>
      <top/>
      <bottom/>
      <diagonal/>
    </border>
    <border>
      <left/>
      <right style="medium">
        <color rgb="FFBFBFBF"/>
      </right>
      <top/>
      <bottom/>
      <diagonal/>
    </border>
    <border>
      <left/>
      <right style="medium">
        <color indexed="64"/>
      </right>
      <top/>
      <bottom/>
      <diagonal/>
    </border>
    <border>
      <left style="medium">
        <color indexed="64"/>
      </left>
      <right style="medium">
        <color rgb="FFBFBFBF"/>
      </right>
      <top style="thin">
        <color indexed="64"/>
      </top>
      <bottom style="double">
        <color indexed="64"/>
      </bottom>
      <diagonal/>
    </border>
    <border>
      <left/>
      <right style="medium">
        <color rgb="FFBFBFBF"/>
      </right>
      <top style="thin">
        <color indexed="64"/>
      </top>
      <bottom style="double">
        <color indexed="64"/>
      </bottom>
      <diagonal/>
    </border>
    <border>
      <left/>
      <right style="medium">
        <color indexed="64"/>
      </right>
      <top style="thin">
        <color indexed="64"/>
      </top>
      <bottom style="double">
        <color indexed="64"/>
      </bottom>
      <diagonal/>
    </border>
    <border>
      <left style="medium">
        <color rgb="FFBFBFBF"/>
      </left>
      <right style="medium">
        <color rgb="FFBFBFBF"/>
      </right>
      <top style="medium">
        <color indexed="64"/>
      </top>
      <bottom/>
      <diagonal/>
    </border>
    <border>
      <left style="medium">
        <color rgb="FFBFBFBF"/>
      </left>
      <right style="medium">
        <color rgb="FFBFBFBF"/>
      </right>
      <top/>
      <bottom style="medium">
        <color rgb="FFBFBFBF"/>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right/>
      <top style="medium">
        <color indexed="64"/>
      </top>
      <bottom/>
      <diagonal/>
    </border>
    <border>
      <left style="thin">
        <color indexed="64"/>
      </left>
      <right/>
      <top style="thin">
        <color indexed="64"/>
      </top>
      <bottom style="thick">
        <color rgb="FFFFFF00"/>
      </bottom>
      <diagonal/>
    </border>
    <border>
      <left style="thin">
        <color indexed="64"/>
      </left>
      <right style="thin">
        <color indexed="64"/>
      </right>
      <top style="thin">
        <color indexed="64"/>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ck">
        <color rgb="FFFFFF00"/>
      </left>
      <right style="thick">
        <color rgb="FFFFFF00"/>
      </right>
      <top/>
      <bottom style="thick">
        <color rgb="FFFFFF00"/>
      </bottom>
      <diagonal/>
    </border>
    <border>
      <left style="medium">
        <color rgb="FF00B050"/>
      </left>
      <right style="medium">
        <color rgb="FF00B050"/>
      </right>
      <top style="medium">
        <color rgb="FF00B050"/>
      </top>
      <bottom style="medium">
        <color rgb="FF00B050"/>
      </bottom>
      <diagonal/>
    </border>
    <border>
      <left style="thin">
        <color indexed="64"/>
      </left>
      <right style="thin">
        <color indexed="64"/>
      </right>
      <top/>
      <bottom style="thin">
        <color indexed="64"/>
      </bottom>
      <diagonal/>
    </border>
    <border>
      <left style="thin">
        <color theme="1"/>
      </left>
      <right style="thick">
        <color rgb="FFFFFF00"/>
      </right>
      <top style="thick">
        <color rgb="FFFFFF00"/>
      </top>
      <bottom/>
      <diagonal/>
    </border>
    <border>
      <left style="thin">
        <color theme="1"/>
      </left>
      <right style="thick">
        <color rgb="FFFFFF00"/>
      </right>
      <top/>
      <bottom/>
      <diagonal/>
    </border>
    <border>
      <left style="thin">
        <color theme="1"/>
      </left>
      <right style="thick">
        <color rgb="FFFFFF00"/>
      </right>
      <top/>
      <bottom style="thin">
        <color indexed="64"/>
      </bottom>
      <diagonal/>
    </border>
    <border>
      <left/>
      <right style="thin">
        <color theme="1"/>
      </right>
      <top style="thick">
        <color rgb="FFFFFF00"/>
      </top>
      <bottom/>
      <diagonal/>
    </border>
    <border>
      <left/>
      <right style="thin">
        <color theme="1"/>
      </right>
      <top/>
      <bottom/>
      <diagonal/>
    </border>
    <border>
      <left/>
      <right style="thin">
        <color theme="1"/>
      </right>
      <top/>
      <bottom style="thin">
        <color indexed="64"/>
      </bottom>
      <diagonal/>
    </border>
    <border>
      <left style="thin">
        <color theme="1"/>
      </left>
      <right style="thick">
        <color rgb="FFFFFF00"/>
      </right>
      <top/>
      <bottom style="thick">
        <color rgb="FFFFFF00"/>
      </bottom>
      <diagonal/>
    </border>
    <border>
      <left style="thick">
        <color rgb="FFFFFF00"/>
      </left>
      <right/>
      <top style="thick">
        <color rgb="FFFFFF00"/>
      </top>
      <bottom style="thin">
        <color indexed="64"/>
      </bottom>
      <diagonal/>
    </border>
    <border>
      <left/>
      <right/>
      <top style="thick">
        <color rgb="FFFFFF00"/>
      </top>
      <bottom style="thin">
        <color indexed="64"/>
      </bottom>
      <diagonal/>
    </border>
    <border>
      <left/>
      <right style="thin">
        <color theme="1"/>
      </right>
      <top style="thick">
        <color rgb="FFFFFF00"/>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B050"/>
      </right>
      <top style="medium">
        <color rgb="FF00B050"/>
      </top>
      <bottom style="medium">
        <color rgb="FF00B05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top/>
      <bottom/>
      <diagonal/>
    </border>
    <border>
      <left/>
      <right style="medium">
        <color rgb="FFFFFF00"/>
      </right>
      <top/>
      <bottom/>
      <diagonal/>
    </border>
    <border>
      <left/>
      <right style="medium">
        <color indexed="64"/>
      </right>
      <top style="medium">
        <color indexed="64"/>
      </top>
      <bottom/>
      <diagonal/>
    </border>
    <border>
      <left style="medium">
        <color rgb="FFFFFF00"/>
      </left>
      <right/>
      <top/>
      <bottom style="medium">
        <color theme="1"/>
      </bottom>
      <diagonal/>
    </border>
    <border>
      <left/>
      <right/>
      <top/>
      <bottom style="medium">
        <color theme="1"/>
      </bottom>
      <diagonal/>
    </border>
    <border>
      <left style="medium">
        <color theme="1"/>
      </left>
      <right style="medium">
        <color rgb="FFFFFF00"/>
      </right>
      <top style="medium">
        <color rgb="FFFFFF00"/>
      </top>
      <bottom/>
      <diagonal/>
    </border>
    <border>
      <left style="medium">
        <color theme="1"/>
      </left>
      <right style="medium">
        <color rgb="FFFFFF00"/>
      </right>
      <top/>
      <bottom/>
      <diagonal/>
    </border>
    <border>
      <left style="medium">
        <color theme="1"/>
      </left>
      <right style="medium">
        <color rgb="FFFFFF00"/>
      </right>
      <top/>
      <bottom style="medium">
        <color theme="1"/>
      </bottom>
      <diagonal/>
    </border>
    <border>
      <left style="medium">
        <color theme="1"/>
      </left>
      <right style="medium">
        <color rgb="FFFFFF00"/>
      </right>
      <top/>
      <bottom style="medium">
        <color rgb="FFFFFF00"/>
      </bottom>
      <diagonal/>
    </border>
    <border>
      <left style="medium">
        <color rgb="FFFFFF00"/>
      </left>
      <right style="medium">
        <color rgb="FFFFFF00"/>
      </right>
      <top style="medium">
        <color rgb="FFFFFF00"/>
      </top>
      <bottom style="medium">
        <color indexed="64"/>
      </bottom>
      <diagonal/>
    </border>
    <border>
      <left style="medium">
        <color rgb="FFFFFF00"/>
      </left>
      <right style="medium">
        <color rgb="FFFFFF00"/>
      </right>
      <top/>
      <bottom style="medium">
        <color rgb="FFFFFF00"/>
      </bottom>
      <diagonal/>
    </border>
    <border>
      <left style="thick">
        <color rgb="FFFFFF00"/>
      </left>
      <right style="thick">
        <color auto="1"/>
      </right>
      <top style="thick">
        <color rgb="FFFFFF00"/>
      </top>
      <bottom style="thick">
        <color auto="1"/>
      </bottom>
      <diagonal/>
    </border>
    <border>
      <left style="thick">
        <color auto="1"/>
      </left>
      <right style="thick">
        <color auto="1"/>
      </right>
      <top style="thick">
        <color rgb="FFFFFF00"/>
      </top>
      <bottom style="thick">
        <color auto="1"/>
      </bottom>
      <diagonal/>
    </border>
    <border>
      <left style="thick">
        <color auto="1"/>
      </left>
      <right style="thick">
        <color rgb="FFFFFF00"/>
      </right>
      <top style="thick">
        <color rgb="FFFFFF00"/>
      </top>
      <bottom style="thick">
        <color auto="1"/>
      </bottom>
      <diagonal/>
    </border>
    <border>
      <left style="thick">
        <color rgb="FFFFFF00"/>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rgb="FFFFFF00"/>
      </right>
      <top style="thick">
        <color auto="1"/>
      </top>
      <bottom style="thick">
        <color auto="1"/>
      </bottom>
      <diagonal/>
    </border>
    <border>
      <left/>
      <right style="thick">
        <color auto="1"/>
      </right>
      <top style="thick">
        <color auto="1"/>
      </top>
      <bottom style="thick">
        <color auto="1"/>
      </bottom>
      <diagonal/>
    </border>
    <border>
      <left style="thick">
        <color rgb="FFFFFF00"/>
      </left>
      <right style="thick">
        <color auto="1"/>
      </right>
      <top style="thick">
        <color auto="1"/>
      </top>
      <bottom style="thick">
        <color rgb="FFFFFF00"/>
      </bottom>
      <diagonal/>
    </border>
    <border>
      <left style="thick">
        <color auto="1"/>
      </left>
      <right style="thick">
        <color auto="1"/>
      </right>
      <top style="thick">
        <color auto="1"/>
      </top>
      <bottom style="thick">
        <color rgb="FFFFFF00"/>
      </bottom>
      <diagonal/>
    </border>
    <border>
      <left style="thick">
        <color auto="1"/>
      </left>
      <right style="thick">
        <color rgb="FFFFFF00"/>
      </right>
      <top style="thick">
        <color auto="1"/>
      </top>
      <bottom style="thick">
        <color rgb="FFFFFF00"/>
      </bottom>
      <diagonal/>
    </border>
    <border>
      <left style="thick">
        <color auto="1"/>
      </left>
      <right/>
      <top style="thick">
        <color rgb="FFFFFF00"/>
      </top>
      <bottom style="thick">
        <color auto="1"/>
      </bottom>
      <diagonal/>
    </border>
    <border>
      <left style="thick">
        <color auto="1"/>
      </left>
      <right/>
      <top style="thick">
        <color auto="1"/>
      </top>
      <bottom style="thick">
        <color auto="1"/>
      </bottom>
      <diagonal/>
    </border>
    <border>
      <left style="thick">
        <color auto="1"/>
      </left>
      <right/>
      <top style="thick">
        <color auto="1"/>
      </top>
      <bottom style="thick">
        <color rgb="FFFFFF00"/>
      </bottom>
      <diagonal/>
    </border>
  </borders>
  <cellStyleXfs count="4">
    <xf numFmtId="0" fontId="0"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602">
    <xf numFmtId="0" fontId="0" fillId="0" borderId="0" xfId="0"/>
    <xf numFmtId="0" fontId="1" fillId="0" borderId="0" xfId="0" applyFont="1" applyAlignment="1">
      <alignment horizontal="right"/>
    </xf>
    <xf numFmtId="0" fontId="1" fillId="0" borderId="0" xfId="0" applyFont="1"/>
    <xf numFmtId="0" fontId="2" fillId="0" borderId="0" xfId="0" applyFont="1"/>
    <xf numFmtId="0" fontId="2" fillId="0" borderId="0" xfId="0" applyFont="1" applyAlignment="1">
      <alignment horizontal="right"/>
    </xf>
    <xf numFmtId="0" fontId="2" fillId="0" borderId="0" xfId="0" applyFont="1" applyAlignment="1">
      <alignment horizontal="left"/>
    </xf>
    <xf numFmtId="165" fontId="1" fillId="0" borderId="0" xfId="0" applyNumberFormat="1" applyFont="1"/>
    <xf numFmtId="37" fontId="2" fillId="0" borderId="0" xfId="0" applyNumberFormat="1" applyFont="1" applyBorder="1"/>
    <xf numFmtId="5" fontId="1" fillId="0" borderId="0" xfId="0" applyNumberFormat="1" applyFont="1"/>
    <xf numFmtId="5" fontId="2" fillId="0" borderId="6" xfId="0" applyNumberFormat="1" applyFont="1" applyBorder="1"/>
    <xf numFmtId="5" fontId="2" fillId="0" borderId="7" xfId="0" applyNumberFormat="1" applyFont="1" applyBorder="1"/>
    <xf numFmtId="5" fontId="2" fillId="0" borderId="0" xfId="0" applyNumberFormat="1" applyFont="1"/>
    <xf numFmtId="164" fontId="3" fillId="0" borderId="0" xfId="0" applyNumberFormat="1" applyFont="1" applyFill="1" applyBorder="1" applyAlignment="1">
      <alignment horizontal="center"/>
    </xf>
    <xf numFmtId="0" fontId="1" fillId="0" borderId="0" xfId="0" applyFont="1" applyAlignment="1">
      <alignment horizontal="left"/>
    </xf>
    <xf numFmtId="5" fontId="2" fillId="0" borderId="0" xfId="0" applyNumberFormat="1" applyFont="1" applyBorder="1"/>
    <xf numFmtId="5" fontId="4" fillId="0" borderId="0" xfId="0" applyNumberFormat="1" applyFont="1" applyFill="1" applyBorder="1"/>
    <xf numFmtId="3" fontId="1" fillId="0" borderId="0" xfId="0" applyNumberFormat="1" applyFont="1" applyAlignment="1">
      <alignment horizontal="right"/>
    </xf>
    <xf numFmtId="5" fontId="2" fillId="0" borderId="0" xfId="0" applyNumberFormat="1" applyFont="1" applyFill="1" applyBorder="1"/>
    <xf numFmtId="0" fontId="1" fillId="0" borderId="0" xfId="0" applyFont="1" applyAlignment="1">
      <alignment horizontal="center"/>
    </xf>
    <xf numFmtId="0" fontId="1" fillId="0" borderId="2" xfId="0" applyFont="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7" fontId="1" fillId="0" borderId="0" xfId="0" applyNumberFormat="1" applyFont="1"/>
    <xf numFmtId="0" fontId="1" fillId="0" borderId="0" xfId="0" applyFont="1" applyFill="1" applyAlignment="1">
      <alignment horizontal="left"/>
    </xf>
    <xf numFmtId="0" fontId="1" fillId="0" borderId="2" xfId="0" applyFont="1" applyBorder="1" applyAlignment="1">
      <alignment horizontal="left"/>
    </xf>
    <xf numFmtId="0" fontId="1" fillId="0" borderId="0" xfId="0" applyFont="1" applyFill="1" applyBorder="1" applyAlignment="1">
      <alignment horizontal="left"/>
    </xf>
    <xf numFmtId="0" fontId="2" fillId="0" borderId="0" xfId="0" applyFont="1" applyFill="1" applyBorder="1" applyAlignment="1">
      <alignment horizontal="left"/>
    </xf>
    <xf numFmtId="10" fontId="1" fillId="0" borderId="0" xfId="1" applyNumberFormat="1" applyFont="1"/>
    <xf numFmtId="0" fontId="0" fillId="0" borderId="0" xfId="0" applyBorder="1"/>
    <xf numFmtId="0" fontId="7" fillId="0" borderId="0" xfId="0" applyFont="1" applyAlignment="1">
      <alignment horizontal="left"/>
    </xf>
    <xf numFmtId="0" fontId="8" fillId="0" borderId="0" xfId="0" applyFont="1"/>
    <xf numFmtId="0" fontId="9" fillId="0" borderId="0" xfId="0" applyFont="1" applyFill="1" applyAlignment="1">
      <alignment horizontal="left"/>
    </xf>
    <xf numFmtId="7" fontId="2" fillId="0" borderId="0" xfId="0" applyNumberFormat="1" applyFont="1"/>
    <xf numFmtId="39" fontId="1" fillId="0" borderId="0" xfId="0" applyNumberFormat="1" applyFont="1"/>
    <xf numFmtId="39" fontId="2" fillId="0" borderId="0" xfId="0" applyNumberFormat="1" applyFont="1"/>
    <xf numFmtId="164" fontId="2" fillId="0" borderId="0" xfId="0" applyNumberFormat="1" applyFont="1" applyAlignment="1">
      <alignment horizontal="center"/>
    </xf>
    <xf numFmtId="0" fontId="2" fillId="0" borderId="0" xfId="0" applyFont="1" applyAlignment="1">
      <alignment horizontal="center"/>
    </xf>
    <xf numFmtId="164" fontId="1" fillId="0" borderId="0" xfId="0" applyNumberFormat="1" applyFont="1" applyAlignment="1">
      <alignment horizontal="center"/>
    </xf>
    <xf numFmtId="164" fontId="1" fillId="0" borderId="0" xfId="0" applyNumberFormat="1" applyFont="1" applyFill="1" applyBorder="1" applyAlignment="1">
      <alignment horizontal="center"/>
    </xf>
    <xf numFmtId="168" fontId="1" fillId="0" borderId="0" xfId="2" applyNumberFormat="1" applyFont="1"/>
    <xf numFmtId="168" fontId="1" fillId="0" borderId="0" xfId="2" applyNumberFormat="1" applyFont="1" applyAlignment="1">
      <alignment horizontal="center"/>
    </xf>
    <xf numFmtId="169" fontId="1" fillId="0" borderId="0" xfId="3" applyNumberFormat="1" applyFont="1"/>
    <xf numFmtId="169" fontId="1" fillId="0" borderId="0" xfId="3" applyNumberFormat="1" applyFont="1" applyFill="1" applyBorder="1"/>
    <xf numFmtId="3" fontId="2" fillId="0" borderId="0" xfId="0" applyNumberFormat="1" applyFont="1"/>
    <xf numFmtId="168" fontId="10" fillId="0" borderId="0" xfId="2" applyNumberFormat="1" applyFont="1" applyFill="1" applyBorder="1"/>
    <xf numFmtId="169" fontId="1" fillId="0" borderId="0" xfId="0" applyNumberFormat="1" applyFont="1"/>
    <xf numFmtId="0" fontId="1" fillId="0" borderId="0" xfId="0" applyFont="1" applyFill="1"/>
    <xf numFmtId="0" fontId="2" fillId="0" borderId="0" xfId="0" applyFont="1" applyFill="1"/>
    <xf numFmtId="169" fontId="1" fillId="2" borderId="13" xfId="3" applyNumberFormat="1" applyFont="1" applyFill="1" applyBorder="1"/>
    <xf numFmtId="169" fontId="1" fillId="2" borderId="14" xfId="3" applyNumberFormat="1" applyFont="1" applyFill="1" applyBorder="1"/>
    <xf numFmtId="169" fontId="1" fillId="2" borderId="0" xfId="3" applyNumberFormat="1" applyFont="1" applyFill="1" applyBorder="1"/>
    <xf numFmtId="169" fontId="1" fillId="2" borderId="34" xfId="3" applyNumberFormat="1" applyFont="1" applyFill="1" applyBorder="1"/>
    <xf numFmtId="169" fontId="1" fillId="2" borderId="30" xfId="3" applyNumberFormat="1" applyFont="1" applyFill="1" applyBorder="1"/>
    <xf numFmtId="169" fontId="1" fillId="2" borderId="36" xfId="3" applyNumberFormat="1" applyFont="1" applyFill="1" applyBorder="1"/>
    <xf numFmtId="169" fontId="1" fillId="2" borderId="19" xfId="3" applyNumberFormat="1" applyFont="1" applyFill="1" applyBorder="1"/>
    <xf numFmtId="169" fontId="1" fillId="2" borderId="29" xfId="3" applyNumberFormat="1" applyFont="1" applyFill="1" applyBorder="1"/>
    <xf numFmtId="169" fontId="1" fillId="2" borderId="12" xfId="3" applyNumberFormat="1" applyFont="1" applyFill="1" applyBorder="1"/>
    <xf numFmtId="0" fontId="1" fillId="0" borderId="0" xfId="0" applyFont="1" applyFill="1" applyBorder="1"/>
    <xf numFmtId="37" fontId="1" fillId="0" borderId="0" xfId="0" applyNumberFormat="1" applyFont="1"/>
    <xf numFmtId="166" fontId="1" fillId="0" borderId="0" xfId="1" applyNumberFormat="1" applyFont="1"/>
    <xf numFmtId="0" fontId="1" fillId="0" borderId="7" xfId="0" applyFont="1" applyBorder="1"/>
    <xf numFmtId="0" fontId="0" fillId="0" borderId="0" xfId="0" applyAlignment="1">
      <alignment horizontal="right"/>
    </xf>
    <xf numFmtId="5" fontId="0" fillId="0" borderId="0" xfId="0" applyNumberFormat="1"/>
    <xf numFmtId="10" fontId="0" fillId="0" borderId="0" xfId="1" applyNumberFormat="1" applyFont="1"/>
    <xf numFmtId="7" fontId="14" fillId="0" borderId="0" xfId="0" applyNumberFormat="1" applyFont="1"/>
    <xf numFmtId="5" fontId="1" fillId="0" borderId="0" xfId="0" applyNumberFormat="1" applyFont="1" applyFill="1" applyBorder="1"/>
    <xf numFmtId="7" fontId="2" fillId="0" borderId="0" xfId="0" applyNumberFormat="1" applyFont="1" applyFill="1" applyBorder="1"/>
    <xf numFmtId="0" fontId="2" fillId="0" borderId="0" xfId="0" applyFont="1" applyFill="1" applyBorder="1"/>
    <xf numFmtId="7" fontId="1" fillId="0" borderId="0" xfId="0" applyNumberFormat="1" applyFont="1" applyFill="1" applyBorder="1"/>
    <xf numFmtId="5" fontId="2" fillId="0" borderId="0" xfId="0" applyNumberFormat="1" applyFont="1" applyFill="1" applyBorder="1" applyAlignment="1">
      <alignment horizontal="right"/>
    </xf>
    <xf numFmtId="1" fontId="1" fillId="0" borderId="0" xfId="0" applyNumberFormat="1" applyFont="1" applyAlignment="1">
      <alignment horizontal="right"/>
    </xf>
    <xf numFmtId="0" fontId="11" fillId="0" borderId="0" xfId="0" applyFont="1"/>
    <xf numFmtId="43" fontId="1" fillId="0" borderId="0" xfId="0" applyNumberFormat="1" applyFont="1"/>
    <xf numFmtId="5" fontId="1" fillId="0" borderId="0" xfId="0" applyNumberFormat="1" applyFont="1" applyBorder="1"/>
    <xf numFmtId="167" fontId="2" fillId="0" borderId="0" xfId="1" applyNumberFormat="1" applyFont="1"/>
    <xf numFmtId="0" fontId="0" fillId="0" borderId="0" xfId="0" applyBorder="1" applyAlignment="1">
      <alignment horizontal="center"/>
    </xf>
    <xf numFmtId="0" fontId="0" fillId="0" borderId="0" xfId="0" applyFill="1" applyBorder="1" applyAlignment="1"/>
    <xf numFmtId="0" fontId="0" fillId="0" borderId="0" xfId="0" applyFill="1" applyBorder="1" applyAlignment="1">
      <alignment horizontal="center"/>
    </xf>
    <xf numFmtId="0" fontId="16" fillId="0" borderId="0" xfId="0" applyFont="1" applyAlignment="1">
      <alignment vertical="center"/>
    </xf>
    <xf numFmtId="8" fontId="0" fillId="0" borderId="0" xfId="0" applyNumberFormat="1"/>
    <xf numFmtId="172" fontId="19" fillId="0" borderId="45" xfId="0" applyNumberFormat="1" applyFont="1" applyBorder="1" applyAlignment="1">
      <alignment horizontal="right" vertical="center"/>
    </xf>
    <xf numFmtId="172" fontId="19" fillId="0" borderId="46" xfId="0" applyNumberFormat="1" applyFont="1" applyBorder="1" applyAlignment="1">
      <alignment horizontal="right" vertical="center"/>
    </xf>
    <xf numFmtId="172" fontId="19" fillId="0" borderId="48" xfId="0" applyNumberFormat="1" applyFont="1" applyBorder="1" applyAlignment="1">
      <alignment horizontal="right" vertical="center"/>
    </xf>
    <xf numFmtId="172" fontId="19" fillId="0" borderId="49" xfId="0" applyNumberFormat="1" applyFont="1" applyBorder="1" applyAlignment="1">
      <alignment horizontal="right" vertical="center"/>
    </xf>
    <xf numFmtId="172" fontId="19" fillId="0" borderId="54" xfId="0" applyNumberFormat="1" applyFont="1" applyBorder="1" applyAlignment="1">
      <alignment horizontal="right" vertical="center"/>
    </xf>
    <xf numFmtId="172" fontId="19" fillId="0" borderId="55" xfId="0" applyNumberFormat="1" applyFont="1" applyBorder="1" applyAlignment="1">
      <alignment horizontal="right" vertical="center"/>
    </xf>
    <xf numFmtId="172" fontId="19" fillId="0" borderId="57" xfId="0" applyNumberFormat="1" applyFont="1" applyBorder="1" applyAlignment="1">
      <alignment horizontal="right" vertical="center"/>
    </xf>
    <xf numFmtId="172" fontId="19" fillId="0" borderId="58" xfId="0" applyNumberFormat="1" applyFont="1" applyBorder="1" applyAlignment="1">
      <alignment horizontal="right" vertical="center"/>
    </xf>
    <xf numFmtId="0" fontId="19" fillId="0" borderId="44" xfId="0" applyFont="1" applyBorder="1" applyAlignment="1">
      <alignment horizontal="right" vertical="center" indent="1"/>
    </xf>
    <xf numFmtId="0" fontId="19" fillId="0" borderId="50" xfId="0" applyFont="1" applyBorder="1" applyAlignment="1">
      <alignment horizontal="right" vertical="center" indent="1"/>
    </xf>
    <xf numFmtId="0" fontId="19" fillId="0" borderId="53" xfId="0" applyFont="1" applyBorder="1" applyAlignment="1">
      <alignment horizontal="right" vertical="center" indent="1"/>
    </xf>
    <xf numFmtId="0" fontId="19" fillId="0" borderId="56" xfId="0" applyFont="1" applyBorder="1" applyAlignment="1">
      <alignment horizontal="right" vertical="center" indent="1"/>
    </xf>
    <xf numFmtId="0" fontId="19" fillId="0" borderId="47" xfId="0" applyFont="1" applyBorder="1" applyAlignment="1">
      <alignment horizontal="right" vertical="center" indent="1"/>
    </xf>
    <xf numFmtId="172" fontId="19" fillId="0" borderId="51" xfId="0" applyNumberFormat="1" applyFont="1" applyBorder="1" applyAlignment="1">
      <alignment horizontal="right" vertical="center"/>
    </xf>
    <xf numFmtId="172" fontId="19" fillId="0" borderId="52" xfId="0" applyNumberFormat="1" applyFont="1" applyBorder="1" applyAlignment="1">
      <alignment horizontal="right" vertical="center"/>
    </xf>
    <xf numFmtId="37" fontId="19" fillId="0" borderId="45" xfId="0" applyNumberFormat="1" applyFont="1" applyBorder="1" applyAlignment="1">
      <alignment horizontal="right" vertical="center"/>
    </xf>
    <xf numFmtId="37" fontId="19" fillId="0" borderId="46" xfId="0" applyNumberFormat="1" applyFont="1" applyBorder="1" applyAlignment="1">
      <alignment horizontal="right" vertical="center"/>
    </xf>
    <xf numFmtId="37" fontId="19" fillId="0" borderId="51" xfId="0" applyNumberFormat="1" applyFont="1" applyBorder="1" applyAlignment="1">
      <alignment horizontal="right" vertical="center"/>
    </xf>
    <xf numFmtId="37" fontId="19" fillId="0" borderId="52" xfId="0" applyNumberFormat="1" applyFont="1" applyBorder="1" applyAlignment="1">
      <alignment horizontal="right" vertical="center"/>
    </xf>
    <xf numFmtId="37" fontId="19" fillId="0" borderId="48" xfId="0" applyNumberFormat="1" applyFont="1" applyBorder="1" applyAlignment="1">
      <alignment horizontal="right" vertical="center"/>
    </xf>
    <xf numFmtId="37" fontId="19" fillId="0" borderId="49" xfId="0" applyNumberFormat="1" applyFont="1" applyBorder="1" applyAlignment="1">
      <alignment horizontal="right" vertical="center"/>
    </xf>
    <xf numFmtId="37" fontId="0" fillId="0" borderId="0" xfId="0" applyNumberFormat="1"/>
    <xf numFmtId="166" fontId="0" fillId="0" borderId="0" xfId="1" applyNumberFormat="1" applyFont="1"/>
    <xf numFmtId="166" fontId="1" fillId="0" borderId="0" xfId="1" applyNumberFormat="1" applyFont="1" applyFill="1" applyBorder="1"/>
    <xf numFmtId="0" fontId="1" fillId="0" borderId="0" xfId="0" applyFont="1" applyFill="1" applyBorder="1" applyAlignment="1">
      <alignment horizontal="right"/>
    </xf>
    <xf numFmtId="0" fontId="2" fillId="0" borderId="41" xfId="0" applyFont="1" applyBorder="1" applyAlignment="1">
      <alignment horizontal="right"/>
    </xf>
    <xf numFmtId="164" fontId="1" fillId="0" borderId="0" xfId="0" applyNumberFormat="1" applyFont="1" applyAlignment="1">
      <alignment horizontal="right"/>
    </xf>
    <xf numFmtId="0" fontId="1" fillId="0" borderId="0" xfId="0" applyFont="1" applyFill="1" applyAlignment="1">
      <alignment horizontal="right"/>
    </xf>
    <xf numFmtId="0" fontId="1" fillId="0" borderId="0" xfId="0" applyFont="1" applyFill="1" applyAlignment="1">
      <alignment horizontal="center"/>
    </xf>
    <xf numFmtId="168" fontId="1" fillId="0" borderId="0" xfId="0" applyNumberFormat="1" applyFont="1"/>
    <xf numFmtId="168" fontId="1" fillId="0" borderId="0" xfId="0" applyNumberFormat="1" applyFont="1" applyFill="1" applyBorder="1"/>
    <xf numFmtId="168" fontId="1" fillId="0" borderId="0" xfId="2" applyNumberFormat="1" applyFont="1" applyFill="1" applyBorder="1"/>
    <xf numFmtId="0" fontId="5" fillId="0" borderId="0" xfId="0" applyFont="1"/>
    <xf numFmtId="0" fontId="5" fillId="0" borderId="0" xfId="0" applyFont="1" applyAlignment="1">
      <alignment horizontal="right"/>
    </xf>
    <xf numFmtId="5" fontId="5" fillId="0" borderId="0" xfId="0" applyNumberFormat="1" applyFont="1"/>
    <xf numFmtId="7" fontId="0" fillId="0" borderId="0" xfId="0" applyNumberFormat="1"/>
    <xf numFmtId="3" fontId="1" fillId="0" borderId="0" xfId="0" applyNumberFormat="1" applyFont="1"/>
    <xf numFmtId="37" fontId="1" fillId="0" borderId="0" xfId="0" applyNumberFormat="1" applyFont="1" applyFill="1" applyBorder="1"/>
    <xf numFmtId="164" fontId="5" fillId="0" borderId="0" xfId="0" applyNumberFormat="1" applyFont="1" applyAlignment="1">
      <alignment horizontal="center"/>
    </xf>
    <xf numFmtId="169" fontId="0" fillId="0" borderId="0" xfId="3" applyNumberFormat="1" applyFont="1"/>
    <xf numFmtId="169" fontId="0" fillId="0" borderId="4" xfId="3" applyNumberFormat="1" applyFont="1" applyBorder="1"/>
    <xf numFmtId="169" fontId="0" fillId="0" borderId="2" xfId="3" applyNumberFormat="1" applyFont="1" applyBorder="1"/>
    <xf numFmtId="169" fontId="0" fillId="0" borderId="1" xfId="3" applyNumberFormat="1" applyFont="1" applyBorder="1"/>
    <xf numFmtId="169" fontId="0" fillId="0" borderId="0" xfId="3" applyNumberFormat="1" applyFont="1" applyBorder="1"/>
    <xf numFmtId="169" fontId="5" fillId="0" borderId="2" xfId="3" applyNumberFormat="1" applyFont="1" applyBorder="1"/>
    <xf numFmtId="37" fontId="0" fillId="0" borderId="2" xfId="0" applyNumberFormat="1" applyBorder="1"/>
    <xf numFmtId="37" fontId="0" fillId="0" borderId="4" xfId="0" applyNumberFormat="1" applyBorder="1"/>
    <xf numFmtId="37" fontId="0" fillId="0" borderId="1" xfId="0" applyNumberFormat="1" applyBorder="1"/>
    <xf numFmtId="0" fontId="21" fillId="0" borderId="0" xfId="0" applyFont="1" applyAlignment="1">
      <alignment horizontal="right"/>
    </xf>
    <xf numFmtId="169" fontId="5" fillId="0" borderId="0" xfId="0" applyNumberFormat="1" applyFont="1"/>
    <xf numFmtId="169" fontId="5" fillId="0" borderId="0" xfId="3" applyNumberFormat="1" applyFont="1" applyBorder="1"/>
    <xf numFmtId="167" fontId="0" fillId="0" borderId="0" xfId="1" applyNumberFormat="1" applyFont="1"/>
    <xf numFmtId="169" fontId="5" fillId="0" borderId="0" xfId="3" applyNumberFormat="1" applyFont="1"/>
    <xf numFmtId="175" fontId="1" fillId="0" borderId="0" xfId="1" applyNumberFormat="1" applyFont="1" applyFill="1" applyBorder="1"/>
    <xf numFmtId="175" fontId="1" fillId="0" borderId="0" xfId="0" applyNumberFormat="1" applyFont="1" applyFill="1"/>
    <xf numFmtId="44" fontId="1" fillId="0" borderId="0" xfId="3" applyFont="1"/>
    <xf numFmtId="44" fontId="2" fillId="0" borderId="0" xfId="3" applyFont="1" applyAlignment="1">
      <alignment horizontal="center"/>
    </xf>
    <xf numFmtId="169" fontId="2" fillId="0" borderId="0" xfId="3" applyNumberFormat="1" applyFont="1" applyAlignment="1">
      <alignment horizontal="center"/>
    </xf>
    <xf numFmtId="44" fontId="2" fillId="0" borderId="0" xfId="3" applyFont="1"/>
    <xf numFmtId="169" fontId="22" fillId="0" borderId="0" xfId="3" applyNumberFormat="1" applyFont="1"/>
    <xf numFmtId="5" fontId="22" fillId="0" borderId="0" xfId="0" applyNumberFormat="1" applyFont="1" applyAlignment="1">
      <alignment horizontal="right"/>
    </xf>
    <xf numFmtId="0" fontId="22" fillId="0" borderId="0" xfId="0" applyFont="1"/>
    <xf numFmtId="5" fontId="22" fillId="0" borderId="0" xfId="0" applyNumberFormat="1" applyFont="1"/>
    <xf numFmtId="0" fontId="23" fillId="0" borderId="0" xfId="0" applyFont="1" applyAlignment="1">
      <alignment horizontal="right"/>
    </xf>
    <xf numFmtId="0" fontId="23" fillId="0" borderId="0" xfId="0" applyFont="1"/>
    <xf numFmtId="169" fontId="23" fillId="0" borderId="0" xfId="3" applyNumberFormat="1" applyFont="1"/>
    <xf numFmtId="5" fontId="23" fillId="0" borderId="0" xfId="0" applyNumberFormat="1" applyFont="1"/>
    <xf numFmtId="5" fontId="0" fillId="0" borderId="0" xfId="0" applyNumberFormat="1" applyBorder="1"/>
    <xf numFmtId="5" fontId="0" fillId="0" borderId="0" xfId="0" applyNumberFormat="1" applyBorder="1" applyAlignment="1">
      <alignment horizontal="right"/>
    </xf>
    <xf numFmtId="168" fontId="1" fillId="0" borderId="0" xfId="2" applyNumberFormat="1" applyFont="1" applyFill="1"/>
    <xf numFmtId="169" fontId="2" fillId="0" borderId="0" xfId="0" applyNumberFormat="1" applyFont="1"/>
    <xf numFmtId="44" fontId="1" fillId="0" borderId="0" xfId="3" applyFont="1" applyFill="1"/>
    <xf numFmtId="44" fontId="1" fillId="0" borderId="0" xfId="0" applyNumberFormat="1" applyFont="1"/>
    <xf numFmtId="0" fontId="24" fillId="0" borderId="0" xfId="0" applyFont="1" applyFill="1" applyAlignment="1">
      <alignment horizontal="left"/>
    </xf>
    <xf numFmtId="4" fontId="0" fillId="0" borderId="0" xfId="0" applyNumberFormat="1"/>
    <xf numFmtId="169" fontId="0" fillId="0" borderId="0" xfId="0" applyNumberFormat="1"/>
    <xf numFmtId="44" fontId="26" fillId="0" borderId="0" xfId="3" applyFont="1"/>
    <xf numFmtId="169" fontId="30" fillId="0" borderId="0" xfId="0" applyNumberFormat="1" applyFont="1" applyFill="1" applyBorder="1" applyAlignment="1"/>
    <xf numFmtId="168" fontId="30" fillId="0" borderId="0" xfId="0" applyNumberFormat="1" applyFont="1" applyFill="1" applyBorder="1" applyAlignment="1"/>
    <xf numFmtId="169" fontId="31" fillId="0" borderId="0" xfId="3" applyNumberFormat="1" applyFont="1"/>
    <xf numFmtId="0" fontId="21" fillId="0" borderId="0" xfId="0" applyFont="1" applyFill="1" applyAlignment="1">
      <alignment horizontal="right"/>
    </xf>
    <xf numFmtId="0" fontId="4" fillId="0" borderId="0" xfId="0" applyFont="1"/>
    <xf numFmtId="37" fontId="31" fillId="0" borderId="0" xfId="0" applyNumberFormat="1" applyFont="1"/>
    <xf numFmtId="0" fontId="29" fillId="0" borderId="0" xfId="0" applyNumberFormat="1" applyFont="1" applyAlignment="1" applyProtection="1">
      <alignment horizontal="left"/>
      <protection locked="0"/>
    </xf>
    <xf numFmtId="43" fontId="3" fillId="0" borderId="0" xfId="0" applyNumberFormat="1" applyFont="1" applyFill="1" applyBorder="1" applyAlignment="1"/>
    <xf numFmtId="37" fontId="32" fillId="0" borderId="0" xfId="0" applyNumberFormat="1" applyFont="1" applyFill="1" applyBorder="1" applyAlignment="1"/>
    <xf numFmtId="43" fontId="29" fillId="0" borderId="0" xfId="0" applyNumberFormat="1" applyFont="1" applyBorder="1" applyAlignment="1"/>
    <xf numFmtId="37" fontId="10" fillId="0" borderId="0" xfId="0" applyNumberFormat="1" applyFont="1" applyFill="1" applyBorder="1" applyAlignment="1"/>
    <xf numFmtId="0" fontId="29" fillId="0" borderId="0" xfId="0" applyNumberFormat="1" applyFont="1" applyAlignment="1">
      <alignment horizontal="right"/>
    </xf>
    <xf numFmtId="173" fontId="33" fillId="0" borderId="0" xfId="0" applyNumberFormat="1" applyFont="1" applyFill="1" applyBorder="1" applyAlignment="1"/>
    <xf numFmtId="169" fontId="29" fillId="0" borderId="0" xfId="0" applyNumberFormat="1" applyFont="1" applyBorder="1" applyAlignment="1"/>
    <xf numFmtId="37" fontId="31" fillId="4" borderId="0" xfId="0" applyNumberFormat="1" applyFont="1" applyFill="1"/>
    <xf numFmtId="169" fontId="31" fillId="4" borderId="0" xfId="3" applyNumberFormat="1" applyFont="1" applyFill="1"/>
    <xf numFmtId="0" fontId="29" fillId="0" borderId="0" xfId="0" applyNumberFormat="1" applyFont="1" applyAlignment="1"/>
    <xf numFmtId="0" fontId="0" fillId="0" borderId="0" xfId="0" applyNumberFormat="1" applyAlignment="1"/>
    <xf numFmtId="168" fontId="0" fillId="0" borderId="0" xfId="0" applyNumberFormat="1" applyFont="1" applyAlignment="1"/>
    <xf numFmtId="169" fontId="0" fillId="0" borderId="0" xfId="0" applyNumberFormat="1" applyAlignment="1"/>
    <xf numFmtId="0" fontId="34" fillId="0" borderId="0" xfId="0" applyNumberFormat="1" applyFont="1" applyAlignment="1"/>
    <xf numFmtId="44" fontId="0" fillId="0" borderId="0" xfId="0" applyNumberFormat="1" applyAlignment="1"/>
    <xf numFmtId="43" fontId="0" fillId="0" borderId="0" xfId="0" applyNumberFormat="1" applyFont="1" applyAlignment="1"/>
    <xf numFmtId="168" fontId="35" fillId="0" borderId="0" xfId="2" applyNumberFormat="1" applyFont="1" applyFill="1" applyBorder="1"/>
    <xf numFmtId="168" fontId="0" fillId="0" borderId="0" xfId="0" applyNumberFormat="1"/>
    <xf numFmtId="43" fontId="1" fillId="0" borderId="0" xfId="2" applyFont="1"/>
    <xf numFmtId="176" fontId="1" fillId="0" borderId="0" xfId="0" applyNumberFormat="1" applyFont="1"/>
    <xf numFmtId="174" fontId="26" fillId="0" borderId="9" xfId="3" applyNumberFormat="1" applyFont="1" applyBorder="1"/>
    <xf numFmtId="174" fontId="26" fillId="0" borderId="10" xfId="3" applyNumberFormat="1" applyFont="1" applyBorder="1"/>
    <xf numFmtId="174" fontId="25" fillId="0" borderId="41" xfId="3" applyNumberFormat="1" applyFont="1" applyBorder="1"/>
    <xf numFmtId="5" fontId="23" fillId="0" borderId="66" xfId="0" applyNumberFormat="1" applyFont="1" applyBorder="1"/>
    <xf numFmtId="5" fontId="23" fillId="0" borderId="67" xfId="0" applyNumberFormat="1" applyFont="1" applyBorder="1"/>
    <xf numFmtId="168" fontId="0" fillId="0" borderId="0" xfId="2" applyNumberFormat="1" applyFont="1"/>
    <xf numFmtId="168" fontId="30" fillId="5" borderId="0" xfId="0" applyNumberFormat="1" applyFont="1" applyFill="1" applyBorder="1" applyAlignment="1"/>
    <xf numFmtId="5" fontId="27" fillId="0" borderId="0" xfId="0" applyNumberFormat="1" applyFont="1" applyFill="1" applyBorder="1"/>
    <xf numFmtId="177" fontId="0" fillId="0" borderId="0" xfId="0" applyNumberFormat="1"/>
    <xf numFmtId="178" fontId="2" fillId="0" borderId="0" xfId="0" applyNumberFormat="1" applyFont="1" applyBorder="1"/>
    <xf numFmtId="0" fontId="0" fillId="6" borderId="0" xfId="0" applyFill="1" applyAlignment="1">
      <alignment horizontal="right"/>
    </xf>
    <xf numFmtId="5" fontId="27" fillId="0" borderId="0" xfId="0" applyNumberFormat="1" applyFont="1"/>
    <xf numFmtId="168" fontId="1" fillId="0" borderId="0" xfId="2" applyNumberFormat="1" applyFont="1" applyBorder="1"/>
    <xf numFmtId="169" fontId="27" fillId="0" borderId="0" xfId="3" applyNumberFormat="1" applyFont="1" applyFill="1" applyBorder="1"/>
    <xf numFmtId="5" fontId="26" fillId="0" borderId="0" xfId="0" applyNumberFormat="1" applyFont="1" applyFill="1" applyBorder="1"/>
    <xf numFmtId="3" fontId="1" fillId="0" borderId="0" xfId="2" applyNumberFormat="1" applyFont="1"/>
    <xf numFmtId="0" fontId="37" fillId="0" borderId="0" xfId="0" applyFont="1"/>
    <xf numFmtId="0" fontId="29" fillId="0" borderId="0" xfId="0" applyNumberFormat="1" applyFont="1" applyFill="1" applyBorder="1" applyAlignment="1">
      <alignment horizontal="right"/>
    </xf>
    <xf numFmtId="169" fontId="5" fillId="0" borderId="71" xfId="3" applyNumberFormat="1" applyFont="1" applyFill="1" applyBorder="1"/>
    <xf numFmtId="179" fontId="2" fillId="0" borderId="0" xfId="0" applyNumberFormat="1" applyFont="1"/>
    <xf numFmtId="181" fontId="1" fillId="0" borderId="0" xfId="0" applyNumberFormat="1" applyFont="1"/>
    <xf numFmtId="174" fontId="26" fillId="0" borderId="0" xfId="3" applyNumberFormat="1" applyFont="1" applyBorder="1"/>
    <xf numFmtId="174" fontId="25" fillId="0" borderId="0" xfId="3" applyNumberFormat="1" applyFont="1" applyBorder="1"/>
    <xf numFmtId="168" fontId="1" fillId="0" borderId="0" xfId="0" applyNumberFormat="1" applyFont="1" applyBorder="1"/>
    <xf numFmtId="0" fontId="38" fillId="0" borderId="0" xfId="0" applyFont="1" applyAlignment="1">
      <alignment horizontal="left"/>
    </xf>
    <xf numFmtId="182" fontId="1" fillId="0" borderId="0" xfId="0" applyNumberFormat="1" applyFont="1" applyFill="1" applyBorder="1" applyAlignment="1">
      <alignment horizontal="center"/>
    </xf>
    <xf numFmtId="172" fontId="0" fillId="0" borderId="0" xfId="0" applyNumberFormat="1"/>
    <xf numFmtId="174" fontId="26" fillId="0" borderId="41" xfId="3" applyNumberFormat="1" applyFont="1" applyBorder="1"/>
    <xf numFmtId="183" fontId="5" fillId="0" borderId="0" xfId="0" applyNumberFormat="1" applyFont="1"/>
    <xf numFmtId="183" fontId="1" fillId="0" borderId="0" xfId="0" applyNumberFormat="1" applyFont="1"/>
    <xf numFmtId="184" fontId="1" fillId="0" borderId="0" xfId="0" applyNumberFormat="1" applyFont="1"/>
    <xf numFmtId="44" fontId="2" fillId="0" borderId="0" xfId="3" applyFont="1" applyBorder="1"/>
    <xf numFmtId="44" fontId="1" fillId="0" borderId="0" xfId="3" applyFont="1" applyBorder="1"/>
    <xf numFmtId="5" fontId="1" fillId="0" borderId="0" xfId="1" applyNumberFormat="1" applyFont="1"/>
    <xf numFmtId="0" fontId="41" fillId="0" borderId="0" xfId="0" applyFont="1" applyAlignment="1">
      <alignment horizontal="right"/>
    </xf>
    <xf numFmtId="184" fontId="1" fillId="0" borderId="0" xfId="0" applyNumberFormat="1" applyFont="1" applyFill="1" applyBorder="1"/>
    <xf numFmtId="44" fontId="1" fillId="0" borderId="0" xfId="0" applyNumberFormat="1" applyFont="1" applyFill="1" applyBorder="1"/>
    <xf numFmtId="185" fontId="1" fillId="0" borderId="0" xfId="0" applyNumberFormat="1" applyFont="1"/>
    <xf numFmtId="0" fontId="42" fillId="0" borderId="0" xfId="0" applyFont="1"/>
    <xf numFmtId="0" fontId="43" fillId="0" borderId="0" xfId="0" applyFont="1"/>
    <xf numFmtId="0" fontId="43" fillId="0" borderId="0" xfId="0" applyFont="1" applyAlignment="1">
      <alignment horizontal="center"/>
    </xf>
    <xf numFmtId="43" fontId="1" fillId="0" borderId="0" xfId="2" applyFont="1" applyFill="1" applyBorder="1"/>
    <xf numFmtId="0" fontId="27" fillId="0" borderId="0" xfId="0" applyFont="1" applyAlignment="1">
      <alignment horizontal="center"/>
    </xf>
    <xf numFmtId="0" fontId="27" fillId="0" borderId="0" xfId="0" applyFont="1" applyFill="1" applyAlignment="1">
      <alignment horizontal="center"/>
    </xf>
    <xf numFmtId="186" fontId="1" fillId="0" borderId="0" xfId="0" applyNumberFormat="1" applyFont="1"/>
    <xf numFmtId="4" fontId="1" fillId="0" borderId="0" xfId="0" applyNumberFormat="1" applyFont="1"/>
    <xf numFmtId="4" fontId="44" fillId="0" borderId="0" xfId="0" applyNumberFormat="1" applyFont="1" applyAlignment="1">
      <alignment horizontal="right"/>
    </xf>
    <xf numFmtId="43" fontId="1" fillId="0" borderId="0" xfId="2" applyFont="1" applyFill="1"/>
    <xf numFmtId="177" fontId="35" fillId="0" borderId="0" xfId="2" applyNumberFormat="1" applyFont="1" applyFill="1" applyBorder="1"/>
    <xf numFmtId="5" fontId="42" fillId="0" borderId="0" xfId="0" applyNumberFormat="1" applyFont="1" applyAlignment="1">
      <alignment horizontal="center"/>
    </xf>
    <xf numFmtId="0" fontId="1" fillId="0" borderId="0" xfId="0" applyFont="1" applyBorder="1"/>
    <xf numFmtId="0" fontId="1" fillId="0" borderId="0" xfId="0" applyFont="1" applyBorder="1" applyAlignment="1">
      <alignment horizontal="right"/>
    </xf>
    <xf numFmtId="37" fontId="1" fillId="0" borderId="0" xfId="0" applyNumberFormat="1" applyFont="1" applyBorder="1"/>
    <xf numFmtId="166" fontId="1" fillId="0" borderId="0" xfId="1" applyNumberFormat="1" applyFont="1" applyBorder="1"/>
    <xf numFmtId="37" fontId="43" fillId="0" borderId="0" xfId="0" applyNumberFormat="1" applyFont="1" applyBorder="1" applyAlignment="1">
      <alignment horizontal="right"/>
    </xf>
    <xf numFmtId="4" fontId="0" fillId="0" borderId="0" xfId="0" applyNumberFormat="1" applyBorder="1"/>
    <xf numFmtId="169" fontId="1" fillId="0" borderId="0" xfId="3" applyNumberFormat="1" applyFont="1" applyBorder="1"/>
    <xf numFmtId="0" fontId="2" fillId="0" borderId="0" xfId="0" applyFont="1" applyBorder="1"/>
    <xf numFmtId="0" fontId="43" fillId="0" borderId="0" xfId="0" applyFont="1" applyBorder="1"/>
    <xf numFmtId="10" fontId="2" fillId="0" borderId="0" xfId="1" applyNumberFormat="1" applyFont="1" applyBorder="1"/>
    <xf numFmtId="44" fontId="2" fillId="0" borderId="0" xfId="0" applyNumberFormat="1" applyFont="1" applyBorder="1"/>
    <xf numFmtId="0" fontId="42" fillId="0" borderId="0" xfId="0" applyFont="1" applyBorder="1"/>
    <xf numFmtId="183" fontId="1" fillId="0" borderId="0" xfId="0" applyNumberFormat="1" applyFont="1" applyBorder="1"/>
    <xf numFmtId="7" fontId="1" fillId="0" borderId="0" xfId="0" applyNumberFormat="1" applyFont="1" applyBorder="1"/>
    <xf numFmtId="10" fontId="1" fillId="0" borderId="0" xfId="1" applyNumberFormat="1" applyFont="1" applyBorder="1"/>
    <xf numFmtId="0" fontId="43" fillId="0" borderId="0" xfId="0" applyFont="1" applyBorder="1" applyAlignment="1">
      <alignment horizontal="center"/>
    </xf>
    <xf numFmtId="0" fontId="43" fillId="0" borderId="0" xfId="0" applyFont="1" applyBorder="1" applyAlignment="1">
      <alignment horizontal="right"/>
    </xf>
    <xf numFmtId="4" fontId="1" fillId="0" borderId="0" xfId="0" applyNumberFormat="1" applyFont="1" applyBorder="1"/>
    <xf numFmtId="187" fontId="1" fillId="0" borderId="0" xfId="1" applyNumberFormat="1" applyFont="1" applyBorder="1"/>
    <xf numFmtId="9" fontId="1" fillId="0" borderId="0" xfId="1" applyFont="1" applyBorder="1"/>
    <xf numFmtId="44" fontId="2" fillId="0" borderId="0" xfId="3" applyFont="1" applyFill="1" applyBorder="1"/>
    <xf numFmtId="44" fontId="1" fillId="0" borderId="0" xfId="3" applyFont="1" applyFill="1" applyBorder="1"/>
    <xf numFmtId="0" fontId="2" fillId="0" borderId="0" xfId="0" applyFont="1" applyFill="1" applyBorder="1" applyAlignment="1">
      <alignment horizontal="center"/>
    </xf>
    <xf numFmtId="170" fontId="1" fillId="0" borderId="0" xfId="0" applyNumberFormat="1" applyFont="1" applyFill="1" applyBorder="1"/>
    <xf numFmtId="171" fontId="1" fillId="0" borderId="0" xfId="0" applyNumberFormat="1" applyFont="1" applyFill="1" applyBorder="1"/>
    <xf numFmtId="168" fontId="2" fillId="0" borderId="0" xfId="2" applyNumberFormat="1" applyFont="1" applyFill="1" applyBorder="1"/>
    <xf numFmtId="0" fontId="1" fillId="0" borderId="83" xfId="0" applyFont="1" applyBorder="1" applyAlignment="1">
      <alignment horizontal="right"/>
    </xf>
    <xf numFmtId="37" fontId="1" fillId="0" borderId="83" xfId="0" applyNumberFormat="1" applyFont="1" applyFill="1" applyBorder="1"/>
    <xf numFmtId="7" fontId="2" fillId="7" borderId="0" xfId="0" applyNumberFormat="1" applyFont="1" applyFill="1" applyBorder="1"/>
    <xf numFmtId="0" fontId="41" fillId="0" borderId="0" xfId="0" applyFont="1"/>
    <xf numFmtId="37" fontId="2" fillId="0" borderId="0" xfId="0" applyNumberFormat="1" applyFont="1" applyFill="1" applyBorder="1"/>
    <xf numFmtId="0" fontId="45" fillId="0" borderId="0" xfId="0" applyFont="1" applyAlignment="1">
      <alignment horizontal="right"/>
    </xf>
    <xf numFmtId="164" fontId="2" fillId="0" borderId="85" xfId="0" applyNumberFormat="1" applyFont="1" applyBorder="1" applyAlignment="1">
      <alignment horizontal="center"/>
    </xf>
    <xf numFmtId="37" fontId="1" fillId="0" borderId="86" xfId="0" applyNumberFormat="1" applyFont="1" applyFill="1" applyBorder="1"/>
    <xf numFmtId="0" fontId="46" fillId="0" borderId="0" xfId="0" applyFont="1" applyAlignment="1">
      <alignment horizontal="center" wrapText="1"/>
    </xf>
    <xf numFmtId="37" fontId="1" fillId="0" borderId="85" xfId="0" applyNumberFormat="1" applyFont="1" applyFill="1" applyBorder="1"/>
    <xf numFmtId="188" fontId="27" fillId="0" borderId="0" xfId="0" applyNumberFormat="1" applyFont="1" applyFill="1" applyBorder="1"/>
    <xf numFmtId="37" fontId="1" fillId="0" borderId="84" xfId="0" applyNumberFormat="1" applyFont="1" applyFill="1" applyBorder="1"/>
    <xf numFmtId="0" fontId="45" fillId="0" borderId="0" xfId="0" applyFont="1" applyBorder="1" applyAlignment="1">
      <alignment horizontal="right"/>
    </xf>
    <xf numFmtId="5" fontId="2" fillId="0" borderId="0" xfId="2" applyNumberFormat="1" applyFont="1" applyFill="1"/>
    <xf numFmtId="14" fontId="0" fillId="0" borderId="0" xfId="0" applyNumberFormat="1"/>
    <xf numFmtId="37" fontId="1" fillId="0" borderId="0" xfId="0" applyNumberFormat="1" applyFont="1" applyFill="1" applyBorder="1" applyAlignment="1">
      <alignment horizontal="center" wrapText="1"/>
    </xf>
    <xf numFmtId="0" fontId="47" fillId="8" borderId="88" xfId="0" applyFont="1" applyFill="1" applyBorder="1"/>
    <xf numFmtId="0" fontId="47" fillId="8" borderId="90" xfId="0" applyFont="1" applyFill="1" applyBorder="1"/>
    <xf numFmtId="0" fontId="47" fillId="8" borderId="89" xfId="0" applyFont="1" applyFill="1" applyBorder="1" applyAlignment="1">
      <alignment horizontal="center"/>
    </xf>
    <xf numFmtId="0" fontId="48" fillId="0" borderId="0" xfId="0" applyFont="1" applyBorder="1" applyAlignment="1">
      <alignment horizontal="right"/>
    </xf>
    <xf numFmtId="166" fontId="2" fillId="0" borderId="19" xfId="1" applyNumberFormat="1" applyFont="1" applyBorder="1"/>
    <xf numFmtId="169" fontId="2" fillId="0" borderId="87" xfId="3" applyNumberFormat="1" applyFont="1" applyBorder="1"/>
    <xf numFmtId="164" fontId="2" fillId="0" borderId="0" xfId="0" applyNumberFormat="1" applyFont="1" applyBorder="1" applyAlignment="1">
      <alignment horizontal="center"/>
    </xf>
    <xf numFmtId="37" fontId="1" fillId="0" borderId="55" xfId="0" applyNumberFormat="1" applyFont="1" applyFill="1" applyBorder="1"/>
    <xf numFmtId="37" fontId="1" fillId="0" borderId="49" xfId="0" applyNumberFormat="1" applyFont="1" applyFill="1" applyBorder="1"/>
    <xf numFmtId="37" fontId="1" fillId="0" borderId="100" xfId="0" applyNumberFormat="1" applyFont="1" applyFill="1" applyBorder="1"/>
    <xf numFmtId="0" fontId="49" fillId="0" borderId="0" xfId="0" applyNumberFormat="1" applyFont="1" applyFill="1" applyBorder="1" applyAlignment="1"/>
    <xf numFmtId="0" fontId="0" fillId="5" borderId="0" xfId="0" applyFill="1"/>
    <xf numFmtId="0" fontId="0" fillId="5" borderId="0" xfId="0" applyFill="1" applyAlignment="1"/>
    <xf numFmtId="0" fontId="50" fillId="5" borderId="0" xfId="0" applyFont="1" applyFill="1"/>
    <xf numFmtId="0" fontId="51" fillId="0" borderId="0" xfId="0" applyFont="1" applyAlignment="1"/>
    <xf numFmtId="37" fontId="1" fillId="9" borderId="12" xfId="0" applyNumberFormat="1" applyFont="1" applyFill="1" applyBorder="1"/>
    <xf numFmtId="37" fontId="1" fillId="9" borderId="13" xfId="0" applyNumberFormat="1" applyFont="1" applyFill="1" applyBorder="1"/>
    <xf numFmtId="37" fontId="1" fillId="9" borderId="14" xfId="0" applyNumberFormat="1" applyFont="1" applyFill="1" applyBorder="1"/>
    <xf numFmtId="37" fontId="1" fillId="9" borderId="29" xfId="0" applyNumberFormat="1" applyFont="1" applyFill="1" applyBorder="1"/>
    <xf numFmtId="37" fontId="1" fillId="9" borderId="30" xfId="0" applyNumberFormat="1" applyFont="1" applyFill="1" applyBorder="1"/>
    <xf numFmtId="37" fontId="1" fillId="9" borderId="36" xfId="0" applyNumberFormat="1" applyFont="1" applyFill="1" applyBorder="1"/>
    <xf numFmtId="37" fontId="1" fillId="9" borderId="92" xfId="0" applyNumberFormat="1" applyFont="1" applyFill="1" applyBorder="1"/>
    <xf numFmtId="37" fontId="1" fillId="9" borderId="93" xfId="0" applyNumberFormat="1" applyFont="1" applyFill="1" applyBorder="1"/>
    <xf numFmtId="37" fontId="1" fillId="9" borderId="94" xfId="0" applyNumberFormat="1" applyFont="1" applyFill="1" applyBorder="1"/>
    <xf numFmtId="37" fontId="1" fillId="9" borderId="98" xfId="0" applyNumberFormat="1" applyFont="1" applyFill="1" applyBorder="1"/>
    <xf numFmtId="37" fontId="1" fillId="9" borderId="0" xfId="0" applyNumberFormat="1" applyFont="1" applyFill="1" applyBorder="1"/>
    <xf numFmtId="37" fontId="1" fillId="9" borderId="99" xfId="0" applyNumberFormat="1" applyFont="1" applyFill="1" applyBorder="1"/>
    <xf numFmtId="37" fontId="1" fillId="9" borderId="95" xfId="0" applyNumberFormat="1" applyFont="1" applyFill="1" applyBorder="1"/>
    <xf numFmtId="37" fontId="1" fillId="9" borderId="96" xfId="0" applyNumberFormat="1" applyFont="1" applyFill="1" applyBorder="1"/>
    <xf numFmtId="37" fontId="1" fillId="9" borderId="97" xfId="0" applyNumberFormat="1" applyFont="1" applyFill="1" applyBorder="1"/>
    <xf numFmtId="37" fontId="1" fillId="9" borderId="107" xfId="0" applyNumberFormat="1" applyFont="1" applyFill="1" applyBorder="1"/>
    <xf numFmtId="37" fontId="0" fillId="9" borderId="108" xfId="0" applyNumberFormat="1" applyFill="1" applyBorder="1"/>
    <xf numFmtId="37" fontId="1" fillId="9" borderId="103" xfId="0" applyNumberFormat="1" applyFont="1" applyFill="1" applyBorder="1"/>
    <xf numFmtId="37" fontId="1" fillId="9" borderId="104" xfId="0" applyNumberFormat="1" applyFont="1" applyFill="1" applyBorder="1"/>
    <xf numFmtId="37" fontId="1" fillId="9" borderId="101" xfId="0" applyNumberFormat="1" applyFont="1" applyFill="1" applyBorder="1"/>
    <xf numFmtId="37" fontId="1" fillId="9" borderId="102" xfId="0" applyNumberFormat="1" applyFont="1" applyFill="1" applyBorder="1"/>
    <xf numFmtId="37" fontId="1" fillId="9" borderId="105" xfId="0" applyNumberFormat="1" applyFont="1" applyFill="1" applyBorder="1"/>
    <xf numFmtId="37" fontId="1" fillId="9" borderId="106" xfId="0" applyNumberFormat="1" applyFont="1" applyFill="1" applyBorder="1"/>
    <xf numFmtId="7" fontId="0" fillId="9" borderId="92" xfId="0" applyNumberFormat="1" applyFill="1" applyBorder="1"/>
    <xf numFmtId="7" fontId="0" fillId="9" borderId="93" xfId="0" applyNumberFormat="1" applyFill="1" applyBorder="1"/>
    <xf numFmtId="7" fontId="0" fillId="9" borderId="94" xfId="0" applyNumberFormat="1" applyFill="1" applyBorder="1"/>
    <xf numFmtId="7" fontId="0" fillId="9" borderId="98" xfId="0" applyNumberFormat="1" applyFill="1" applyBorder="1"/>
    <xf numFmtId="7" fontId="0" fillId="9" borderId="0" xfId="0" applyNumberFormat="1" applyFill="1" applyBorder="1"/>
    <xf numFmtId="7" fontId="0" fillId="9" borderId="99" xfId="0" applyNumberFormat="1" applyFill="1" applyBorder="1"/>
    <xf numFmtId="5" fontId="0" fillId="9" borderId="95" xfId="0" applyNumberFormat="1" applyFill="1" applyBorder="1"/>
    <xf numFmtId="5" fontId="0" fillId="9" borderId="96" xfId="0" applyNumberFormat="1" applyFill="1" applyBorder="1"/>
    <xf numFmtId="5" fontId="5" fillId="9" borderId="97" xfId="0" applyNumberFormat="1" applyFont="1" applyFill="1" applyBorder="1"/>
    <xf numFmtId="5" fontId="0" fillId="9" borderId="92" xfId="0" applyNumberFormat="1" applyFill="1" applyBorder="1"/>
    <xf numFmtId="5" fontId="0" fillId="9" borderId="93" xfId="0" applyNumberFormat="1" applyFill="1" applyBorder="1"/>
    <xf numFmtId="5" fontId="0" fillId="9" borderId="94" xfId="0" applyNumberFormat="1" applyFill="1" applyBorder="1"/>
    <xf numFmtId="5" fontId="0" fillId="9" borderId="98" xfId="0" applyNumberFormat="1" applyFill="1" applyBorder="1"/>
    <xf numFmtId="5" fontId="0" fillId="9" borderId="0" xfId="0" applyNumberFormat="1" applyFill="1" applyBorder="1"/>
    <xf numFmtId="5" fontId="0" fillId="9" borderId="99" xfId="0" applyNumberFormat="1" applyFill="1" applyBorder="1"/>
    <xf numFmtId="5" fontId="0" fillId="9" borderId="97" xfId="0" applyNumberFormat="1" applyFill="1" applyBorder="1"/>
    <xf numFmtId="5" fontId="0" fillId="9" borderId="91" xfId="0" applyNumberFormat="1" applyFill="1" applyBorder="1"/>
    <xf numFmtId="44" fontId="1" fillId="9" borderId="12" xfId="3" applyFont="1" applyFill="1" applyBorder="1"/>
    <xf numFmtId="44" fontId="1" fillId="9" borderId="13" xfId="3" applyFont="1" applyFill="1" applyBorder="1"/>
    <xf numFmtId="44" fontId="2" fillId="9" borderId="14" xfId="3" applyFont="1" applyFill="1" applyBorder="1"/>
    <xf numFmtId="44" fontId="1" fillId="9" borderId="15" xfId="3" applyFont="1" applyFill="1" applyBorder="1"/>
    <xf numFmtId="44" fontId="1" fillId="9" borderId="16" xfId="3" applyFont="1" applyFill="1" applyBorder="1"/>
    <xf numFmtId="44" fontId="2" fillId="9" borderId="17" xfId="3" applyFont="1" applyFill="1" applyBorder="1"/>
    <xf numFmtId="39" fontId="1" fillId="9" borderId="12" xfId="0" applyNumberFormat="1" applyFont="1" applyFill="1" applyBorder="1"/>
    <xf numFmtId="39" fontId="1" fillId="9" borderId="13" xfId="0" applyNumberFormat="1" applyFont="1" applyFill="1" applyBorder="1"/>
    <xf numFmtId="39" fontId="2" fillId="9" borderId="14" xfId="0" applyNumberFormat="1" applyFont="1" applyFill="1" applyBorder="1"/>
    <xf numFmtId="39" fontId="1" fillId="9" borderId="15" xfId="0" applyNumberFormat="1" applyFont="1" applyFill="1" applyBorder="1"/>
    <xf numFmtId="39" fontId="1" fillId="9" borderId="16" xfId="0" applyNumberFormat="1" applyFont="1" applyFill="1" applyBorder="1"/>
    <xf numFmtId="39" fontId="2" fillId="9" borderId="17" xfId="0" applyNumberFormat="1" applyFont="1" applyFill="1" applyBorder="1"/>
    <xf numFmtId="37" fontId="26" fillId="9" borderId="12" xfId="0" applyNumberFormat="1" applyFont="1" applyFill="1" applyBorder="1"/>
    <xf numFmtId="37" fontId="26" fillId="9" borderId="13" xfId="0" applyNumberFormat="1" applyFont="1" applyFill="1" applyBorder="1"/>
    <xf numFmtId="37" fontId="2" fillId="9" borderId="18" xfId="0" applyNumberFormat="1" applyFont="1" applyFill="1" applyBorder="1"/>
    <xf numFmtId="37" fontId="26" fillId="9" borderId="19" xfId="0" applyNumberFormat="1" applyFont="1" applyFill="1" applyBorder="1"/>
    <xf numFmtId="37" fontId="26" fillId="9" borderId="0" xfId="0" applyNumberFormat="1" applyFont="1" applyFill="1" applyBorder="1"/>
    <xf numFmtId="37" fontId="2" fillId="9" borderId="20" xfId="0" applyNumberFormat="1" applyFont="1" applyFill="1" applyBorder="1"/>
    <xf numFmtId="37" fontId="2" fillId="9" borderId="15" xfId="0" applyNumberFormat="1" applyFont="1" applyFill="1" applyBorder="1"/>
    <xf numFmtId="37" fontId="2" fillId="9" borderId="16" xfId="0" applyNumberFormat="1" applyFont="1" applyFill="1" applyBorder="1"/>
    <xf numFmtId="37" fontId="2" fillId="9" borderId="22" xfId="0" applyNumberFormat="1" applyFont="1" applyFill="1" applyBorder="1"/>
    <xf numFmtId="37" fontId="2" fillId="9" borderId="23" xfId="0" applyNumberFormat="1" applyFont="1" applyFill="1" applyBorder="1"/>
    <xf numFmtId="37" fontId="1" fillId="9" borderId="19" xfId="0" applyNumberFormat="1" applyFont="1" applyFill="1" applyBorder="1"/>
    <xf numFmtId="169" fontId="1" fillId="9" borderId="24" xfId="3" applyNumberFormat="1" applyFont="1" applyFill="1" applyBorder="1"/>
    <xf numFmtId="169" fontId="1" fillId="9" borderId="25" xfId="3" applyNumberFormat="1" applyFont="1" applyFill="1" applyBorder="1"/>
    <xf numFmtId="169" fontId="1" fillId="9" borderId="42" xfId="3" applyNumberFormat="1" applyFont="1" applyFill="1" applyBorder="1"/>
    <xf numFmtId="169" fontId="2" fillId="9" borderId="12" xfId="3" applyNumberFormat="1" applyFont="1" applyFill="1" applyBorder="1"/>
    <xf numFmtId="169" fontId="2" fillId="9" borderId="13" xfId="3" applyNumberFormat="1" applyFont="1" applyFill="1" applyBorder="1"/>
    <xf numFmtId="169" fontId="2" fillId="9" borderId="14" xfId="3" applyNumberFormat="1" applyFont="1" applyFill="1" applyBorder="1"/>
    <xf numFmtId="169" fontId="1" fillId="9" borderId="29" xfId="3" applyNumberFormat="1" applyFont="1" applyFill="1" applyBorder="1"/>
    <xf numFmtId="169" fontId="1" fillId="9" borderId="30" xfId="3" applyNumberFormat="1" applyFont="1" applyFill="1" applyBorder="1"/>
    <xf numFmtId="169" fontId="1" fillId="9" borderId="36" xfId="3" applyNumberFormat="1" applyFont="1" applyFill="1" applyBorder="1"/>
    <xf numFmtId="169" fontId="2" fillId="9" borderId="24" xfId="3" applyNumberFormat="1" applyFont="1" applyFill="1" applyBorder="1"/>
    <xf numFmtId="169" fontId="2" fillId="9" borderId="25" xfId="3" applyNumberFormat="1" applyFont="1" applyFill="1" applyBorder="1"/>
    <xf numFmtId="169" fontId="2" fillId="9" borderId="26" xfId="3" applyNumberFormat="1" applyFont="1" applyFill="1" applyBorder="1"/>
    <xf numFmtId="169" fontId="2" fillId="9" borderId="27" xfId="3" applyNumberFormat="1" applyFont="1" applyFill="1" applyBorder="1"/>
    <xf numFmtId="37" fontId="26" fillId="9" borderId="28" xfId="0" applyNumberFormat="1" applyFont="1" applyFill="1" applyBorder="1"/>
    <xf numFmtId="37" fontId="26" fillId="9" borderId="7" xfId="0" applyNumberFormat="1" applyFont="1" applyFill="1" applyBorder="1"/>
    <xf numFmtId="37" fontId="2" fillId="9" borderId="21" xfId="0" applyNumberFormat="1" applyFont="1" applyFill="1" applyBorder="1"/>
    <xf numFmtId="37" fontId="2" fillId="9" borderId="29" xfId="0" applyNumberFormat="1" applyFont="1" applyFill="1" applyBorder="1"/>
    <xf numFmtId="37" fontId="2" fillId="9" borderId="30" xfId="0" applyNumberFormat="1" applyFont="1" applyFill="1" applyBorder="1"/>
    <xf numFmtId="37" fontId="2" fillId="9" borderId="31" xfId="0" applyNumberFormat="1" applyFont="1" applyFill="1" applyBorder="1"/>
    <xf numFmtId="37" fontId="2" fillId="9" borderId="32" xfId="0" applyNumberFormat="1" applyFont="1" applyFill="1" applyBorder="1"/>
    <xf numFmtId="37" fontId="1" fillId="9" borderId="28" xfId="0" applyNumberFormat="1" applyFont="1" applyFill="1" applyBorder="1"/>
    <xf numFmtId="37" fontId="1" fillId="9" borderId="7" xfId="0" applyNumberFormat="1" applyFont="1" applyFill="1" applyBorder="1"/>
    <xf numFmtId="169" fontId="1" fillId="9" borderId="12" xfId="3" applyNumberFormat="1" applyFont="1" applyFill="1" applyBorder="1"/>
    <xf numFmtId="169" fontId="1" fillId="9" borderId="13" xfId="3" applyNumberFormat="1" applyFont="1" applyFill="1" applyBorder="1"/>
    <xf numFmtId="169" fontId="2" fillId="9" borderId="18" xfId="3" applyNumberFormat="1" applyFont="1" applyFill="1" applyBorder="1"/>
    <xf numFmtId="169" fontId="1" fillId="9" borderId="19" xfId="3" applyNumberFormat="1" applyFont="1" applyFill="1" applyBorder="1"/>
    <xf numFmtId="169" fontId="1" fillId="9" borderId="0" xfId="3" applyNumberFormat="1" applyFont="1" applyFill="1" applyBorder="1"/>
    <xf numFmtId="169" fontId="2" fillId="9" borderId="20" xfId="3" applyNumberFormat="1" applyFont="1" applyFill="1" applyBorder="1"/>
    <xf numFmtId="44" fontId="1" fillId="9" borderId="29" xfId="3" applyFont="1" applyFill="1" applyBorder="1"/>
    <xf numFmtId="44" fontId="1" fillId="9" borderId="30" xfId="3" applyFont="1" applyFill="1" applyBorder="1"/>
    <xf numFmtId="44" fontId="1" fillId="9" borderId="36" xfId="3" applyFont="1" applyFill="1" applyBorder="1"/>
    <xf numFmtId="169" fontId="26" fillId="9" borderId="12" xfId="3" applyNumberFormat="1" applyFont="1" applyFill="1" applyBorder="1"/>
    <xf numFmtId="169" fontId="26" fillId="9" borderId="13" xfId="3" applyNumberFormat="1" applyFont="1" applyFill="1" applyBorder="1"/>
    <xf numFmtId="169" fontId="26" fillId="9" borderId="33" xfId="3" applyNumberFormat="1" applyFont="1" applyFill="1" applyBorder="1"/>
    <xf numFmtId="169" fontId="26" fillId="9" borderId="19" xfId="3" applyNumberFormat="1" applyFont="1" applyFill="1" applyBorder="1"/>
    <xf numFmtId="169" fontId="26" fillId="9" borderId="0" xfId="3" applyNumberFormat="1" applyFont="1" applyFill="1" applyBorder="1"/>
    <xf numFmtId="169" fontId="26" fillId="9" borderId="5" xfId="3" applyNumberFormat="1" applyFont="1" applyFill="1" applyBorder="1"/>
    <xf numFmtId="169" fontId="2" fillId="9" borderId="34" xfId="3" applyNumberFormat="1" applyFont="1" applyFill="1" applyBorder="1"/>
    <xf numFmtId="169" fontId="39" fillId="9" borderId="0" xfId="3" applyNumberFormat="1" applyFont="1" applyFill="1" applyBorder="1"/>
    <xf numFmtId="169" fontId="39" fillId="9" borderId="5" xfId="3" applyNumberFormat="1" applyFont="1" applyFill="1" applyBorder="1"/>
    <xf numFmtId="169" fontId="27" fillId="9" borderId="0" xfId="3" applyNumberFormat="1" applyFont="1" applyFill="1" applyBorder="1"/>
    <xf numFmtId="169" fontId="27" fillId="9" borderId="5" xfId="3" applyNumberFormat="1" applyFont="1" applyFill="1" applyBorder="1"/>
    <xf numFmtId="169" fontId="1" fillId="9" borderId="5" xfId="3" applyNumberFormat="1" applyFont="1" applyFill="1" applyBorder="1"/>
    <xf numFmtId="169" fontId="1" fillId="9" borderId="28" xfId="3" applyNumberFormat="1" applyFont="1" applyFill="1" applyBorder="1"/>
    <xf numFmtId="169" fontId="1" fillId="9" borderId="7" xfId="3" applyNumberFormat="1" applyFont="1" applyFill="1" applyBorder="1"/>
    <xf numFmtId="169" fontId="1" fillId="9" borderId="8" xfId="3" applyNumberFormat="1" applyFont="1" applyFill="1" applyBorder="1"/>
    <xf numFmtId="169" fontId="2" fillId="9" borderId="35" xfId="3" applyNumberFormat="1" applyFont="1" applyFill="1" applyBorder="1"/>
    <xf numFmtId="169" fontId="2" fillId="9" borderId="29" xfId="3" applyNumberFormat="1" applyFont="1" applyFill="1" applyBorder="1"/>
    <xf numFmtId="169" fontId="2" fillId="9" borderId="30" xfId="3" applyNumberFormat="1" applyFont="1" applyFill="1" applyBorder="1"/>
    <xf numFmtId="169" fontId="2" fillId="9" borderId="31" xfId="3" applyNumberFormat="1" applyFont="1" applyFill="1" applyBorder="1"/>
    <xf numFmtId="169" fontId="2" fillId="9" borderId="23" xfId="3" applyNumberFormat="1" applyFont="1" applyFill="1" applyBorder="1"/>
    <xf numFmtId="169" fontId="1" fillId="9" borderId="33" xfId="3" applyNumberFormat="1" applyFont="1" applyFill="1" applyBorder="1"/>
    <xf numFmtId="169" fontId="2" fillId="9" borderId="15" xfId="3" applyNumberFormat="1" applyFont="1" applyFill="1" applyBorder="1"/>
    <xf numFmtId="169" fontId="2" fillId="9" borderId="16" xfId="3" applyNumberFormat="1" applyFont="1" applyFill="1" applyBorder="1"/>
    <xf numFmtId="169" fontId="2" fillId="9" borderId="22" xfId="3" applyNumberFormat="1" applyFont="1" applyFill="1" applyBorder="1"/>
    <xf numFmtId="168" fontId="26" fillId="9" borderId="12" xfId="2" applyNumberFormat="1" applyFont="1" applyFill="1" applyBorder="1" applyAlignment="1">
      <alignment horizontal="right"/>
    </xf>
    <xf numFmtId="168" fontId="26" fillId="9" borderId="13" xfId="2" applyNumberFormat="1" applyFont="1" applyFill="1" applyBorder="1" applyAlignment="1">
      <alignment horizontal="right"/>
    </xf>
    <xf numFmtId="168" fontId="2" fillId="9" borderId="18" xfId="2" applyNumberFormat="1" applyFont="1" applyFill="1" applyBorder="1" applyAlignment="1">
      <alignment horizontal="center"/>
    </xf>
    <xf numFmtId="168" fontId="2" fillId="9" borderId="20" xfId="2" applyNumberFormat="1" applyFont="1" applyFill="1" applyBorder="1" applyAlignment="1">
      <alignment horizontal="center"/>
    </xf>
    <xf numFmtId="168" fontId="1" fillId="9" borderId="12" xfId="2" applyNumberFormat="1" applyFont="1" applyFill="1" applyBorder="1" applyAlignment="1">
      <alignment horizontal="right"/>
    </xf>
    <xf numFmtId="168" fontId="1" fillId="9" borderId="13" xfId="2" applyNumberFormat="1" applyFont="1" applyFill="1" applyBorder="1" applyAlignment="1">
      <alignment horizontal="right"/>
    </xf>
    <xf numFmtId="168" fontId="1" fillId="9" borderId="19" xfId="2" applyNumberFormat="1" applyFont="1" applyFill="1" applyBorder="1" applyAlignment="1">
      <alignment horizontal="right"/>
    </xf>
    <xf numFmtId="168" fontId="1" fillId="9" borderId="0" xfId="2" applyNumberFormat="1" applyFont="1" applyFill="1" applyBorder="1" applyAlignment="1">
      <alignment horizontal="right"/>
    </xf>
    <xf numFmtId="168" fontId="1" fillId="9" borderId="33" xfId="2" applyNumberFormat="1" applyFont="1" applyFill="1" applyBorder="1" applyAlignment="1">
      <alignment horizontal="right"/>
    </xf>
    <xf numFmtId="168" fontId="2" fillId="9" borderId="18" xfId="2" applyNumberFormat="1" applyFont="1" applyFill="1" applyBorder="1" applyAlignment="1">
      <alignment horizontal="right"/>
    </xf>
    <xf numFmtId="168" fontId="1" fillId="9" borderId="5" xfId="2" applyNumberFormat="1" applyFont="1" applyFill="1" applyBorder="1" applyAlignment="1">
      <alignment horizontal="right"/>
    </xf>
    <xf numFmtId="168" fontId="2" fillId="9" borderId="20" xfId="2" applyNumberFormat="1" applyFont="1" applyFill="1" applyBorder="1" applyAlignment="1">
      <alignment horizontal="right"/>
    </xf>
    <xf numFmtId="168" fontId="1" fillId="9" borderId="28" xfId="2" applyNumberFormat="1" applyFont="1" applyFill="1" applyBorder="1" applyAlignment="1">
      <alignment horizontal="right"/>
    </xf>
    <xf numFmtId="168" fontId="1" fillId="9" borderId="7" xfId="2" applyNumberFormat="1" applyFont="1" applyFill="1" applyBorder="1" applyAlignment="1">
      <alignment horizontal="right"/>
    </xf>
    <xf numFmtId="168" fontId="1" fillId="9" borderId="8" xfId="2" applyNumberFormat="1" applyFont="1" applyFill="1" applyBorder="1" applyAlignment="1">
      <alignment horizontal="right"/>
    </xf>
    <xf numFmtId="168" fontId="2" fillId="9" borderId="21" xfId="2" applyNumberFormat="1" applyFont="1" applyFill="1" applyBorder="1" applyAlignment="1">
      <alignment horizontal="right"/>
    </xf>
    <xf numFmtId="5" fontId="26" fillId="9" borderId="12" xfId="0" applyNumberFormat="1" applyFont="1" applyFill="1" applyBorder="1"/>
    <xf numFmtId="5" fontId="26" fillId="9" borderId="13" xfId="0" applyNumberFormat="1" applyFont="1" applyFill="1" applyBorder="1"/>
    <xf numFmtId="5" fontId="26" fillId="9" borderId="33" xfId="0" applyNumberFormat="1" applyFont="1" applyFill="1" applyBorder="1"/>
    <xf numFmtId="5" fontId="2" fillId="9" borderId="14" xfId="0" applyNumberFormat="1" applyFont="1" applyFill="1" applyBorder="1"/>
    <xf numFmtId="5" fontId="26" fillId="9" borderId="19" xfId="0" applyNumberFormat="1" applyFont="1" applyFill="1" applyBorder="1"/>
    <xf numFmtId="5" fontId="26" fillId="9" borderId="0" xfId="0" applyNumberFormat="1" applyFont="1" applyFill="1" applyBorder="1"/>
    <xf numFmtId="5" fontId="26" fillId="9" borderId="5" xfId="0" applyNumberFormat="1" applyFont="1" applyFill="1" applyBorder="1"/>
    <xf numFmtId="5" fontId="2" fillId="9" borderId="34" xfId="0" applyNumberFormat="1" applyFont="1" applyFill="1" applyBorder="1"/>
    <xf numFmtId="5" fontId="2" fillId="9" borderId="15" xfId="0" applyNumberFormat="1" applyFont="1" applyFill="1" applyBorder="1"/>
    <xf numFmtId="5" fontId="2" fillId="9" borderId="16" xfId="0" applyNumberFormat="1" applyFont="1" applyFill="1" applyBorder="1"/>
    <xf numFmtId="5" fontId="2" fillId="9" borderId="22" xfId="0" applyNumberFormat="1" applyFont="1" applyFill="1" applyBorder="1"/>
    <xf numFmtId="5" fontId="2" fillId="9" borderId="23" xfId="0" applyNumberFormat="1" applyFont="1" applyFill="1" applyBorder="1"/>
    <xf numFmtId="5" fontId="1" fillId="9" borderId="12" xfId="0" applyNumberFormat="1" applyFont="1" applyFill="1" applyBorder="1"/>
    <xf numFmtId="5" fontId="1" fillId="9" borderId="13" xfId="0" applyNumberFormat="1" applyFont="1" applyFill="1" applyBorder="1"/>
    <xf numFmtId="5" fontId="2" fillId="9" borderId="73" xfId="0" applyNumberFormat="1" applyFont="1" applyFill="1" applyBorder="1"/>
    <xf numFmtId="5" fontId="1" fillId="9" borderId="19" xfId="0" applyNumberFormat="1" applyFont="1" applyFill="1" applyBorder="1"/>
    <xf numFmtId="5" fontId="1" fillId="9" borderId="0" xfId="0" applyNumberFormat="1" applyFont="1" applyFill="1" applyBorder="1"/>
    <xf numFmtId="5" fontId="2" fillId="9" borderId="74" xfId="0" applyNumberFormat="1" applyFont="1" applyFill="1" applyBorder="1"/>
    <xf numFmtId="5" fontId="1" fillId="9" borderId="28" xfId="0" applyNumberFormat="1" applyFont="1" applyFill="1" applyBorder="1"/>
    <xf numFmtId="5" fontId="1" fillId="9" borderId="7" xfId="0" applyNumberFormat="1" applyFont="1" applyFill="1" applyBorder="1"/>
    <xf numFmtId="5" fontId="2" fillId="9" borderId="75" xfId="0" applyNumberFormat="1" applyFont="1" applyFill="1" applyBorder="1"/>
    <xf numFmtId="5" fontId="1" fillId="9" borderId="76" xfId="0" applyNumberFormat="1" applyFont="1" applyFill="1" applyBorder="1"/>
    <xf numFmtId="5" fontId="1" fillId="9" borderId="77" xfId="0" applyNumberFormat="1" applyFont="1" applyFill="1" applyBorder="1"/>
    <xf numFmtId="5" fontId="1" fillId="9" borderId="78" xfId="0" applyNumberFormat="1" applyFont="1" applyFill="1" applyBorder="1"/>
    <xf numFmtId="5" fontId="1" fillId="9" borderId="80" xfId="0" applyNumberFormat="1" applyFont="1" applyFill="1" applyBorder="1"/>
    <xf numFmtId="5" fontId="1" fillId="9" borderId="81" xfId="0" applyNumberFormat="1" applyFont="1" applyFill="1" applyBorder="1"/>
    <xf numFmtId="5" fontId="1" fillId="9" borderId="82" xfId="0" applyNumberFormat="1" applyFont="1" applyFill="1" applyBorder="1"/>
    <xf numFmtId="5" fontId="1" fillId="9" borderId="33" xfId="0" applyNumberFormat="1" applyFont="1" applyFill="1" applyBorder="1"/>
    <xf numFmtId="5" fontId="1" fillId="9" borderId="5" xfId="0" applyNumberFormat="1" applyFont="1" applyFill="1" applyBorder="1"/>
    <xf numFmtId="5" fontId="2" fillId="9" borderId="24" xfId="0" applyNumberFormat="1" applyFont="1" applyFill="1" applyBorder="1"/>
    <xf numFmtId="5" fontId="2" fillId="9" borderId="25" xfId="0" applyNumberFormat="1" applyFont="1" applyFill="1" applyBorder="1"/>
    <xf numFmtId="5" fontId="2" fillId="9" borderId="27" xfId="0" applyNumberFormat="1" applyFont="1" applyFill="1" applyBorder="1"/>
    <xf numFmtId="37" fontId="26" fillId="9" borderId="33" xfId="0" applyNumberFormat="1" applyFont="1" applyFill="1" applyBorder="1"/>
    <xf numFmtId="37" fontId="2" fillId="9" borderId="14" xfId="0" applyNumberFormat="1" applyFont="1" applyFill="1" applyBorder="1"/>
    <xf numFmtId="37" fontId="26" fillId="9" borderId="5" xfId="0" applyNumberFormat="1" applyFont="1" applyFill="1" applyBorder="1"/>
    <xf numFmtId="37" fontId="2" fillId="9" borderId="34" xfId="0" applyNumberFormat="1" applyFont="1" applyFill="1" applyBorder="1"/>
    <xf numFmtId="37" fontId="26" fillId="9" borderId="8" xfId="0" applyNumberFormat="1" applyFont="1" applyFill="1" applyBorder="1"/>
    <xf numFmtId="0" fontId="1" fillId="9" borderId="20" xfId="0" applyFont="1" applyFill="1" applyBorder="1"/>
    <xf numFmtId="5" fontId="36" fillId="9" borderId="19" xfId="0" applyNumberFormat="1" applyFont="1" applyFill="1" applyBorder="1"/>
    <xf numFmtId="5" fontId="36" fillId="9" borderId="0" xfId="0" applyNumberFormat="1" applyFont="1" applyFill="1" applyBorder="1"/>
    <xf numFmtId="5" fontId="36" fillId="9" borderId="5" xfId="0" applyNumberFormat="1" applyFont="1" applyFill="1" applyBorder="1"/>
    <xf numFmtId="5" fontId="40" fillId="9" borderId="73" xfId="0" applyNumberFormat="1" applyFont="1" applyFill="1" applyBorder="1"/>
    <xf numFmtId="5" fontId="26" fillId="9" borderId="29" xfId="0" applyNumberFormat="1" applyFont="1" applyFill="1" applyBorder="1"/>
    <xf numFmtId="5" fontId="26" fillId="9" borderId="30" xfId="0" applyNumberFormat="1" applyFont="1" applyFill="1" applyBorder="1"/>
    <xf numFmtId="5" fontId="40" fillId="9" borderId="79" xfId="0" applyNumberFormat="1" applyFont="1" applyFill="1" applyBorder="1"/>
    <xf numFmtId="37" fontId="1" fillId="9" borderId="8" xfId="0" applyNumberFormat="1" applyFont="1" applyFill="1" applyBorder="1"/>
    <xf numFmtId="37" fontId="2" fillId="9" borderId="64" xfId="0" applyNumberFormat="1" applyFont="1" applyFill="1" applyBorder="1"/>
    <xf numFmtId="169" fontId="2" fillId="9" borderId="21" xfId="3" applyNumberFormat="1" applyFont="1" applyFill="1" applyBorder="1"/>
    <xf numFmtId="169" fontId="2" fillId="9" borderId="36" xfId="3" applyNumberFormat="1" applyFont="1" applyFill="1" applyBorder="1"/>
    <xf numFmtId="5" fontId="2" fillId="9" borderId="26" xfId="0" applyNumberFormat="1" applyFont="1" applyFill="1" applyBorder="1"/>
    <xf numFmtId="0" fontId="1" fillId="9" borderId="12" xfId="0" applyFont="1" applyFill="1" applyBorder="1"/>
    <xf numFmtId="174" fontId="1" fillId="9" borderId="13" xfId="0" applyNumberFormat="1" applyFont="1" applyFill="1" applyBorder="1"/>
    <xf numFmtId="169" fontId="1" fillId="9" borderId="14" xfId="0" applyNumberFormat="1" applyFont="1" applyFill="1" applyBorder="1"/>
    <xf numFmtId="0" fontId="1" fillId="9" borderId="19" xfId="0" applyFont="1" applyFill="1" applyBorder="1"/>
    <xf numFmtId="168" fontId="1" fillId="9" borderId="0" xfId="2" applyNumberFormat="1" applyFont="1" applyFill="1" applyBorder="1"/>
    <xf numFmtId="174" fontId="1" fillId="9" borderId="0" xfId="0" applyNumberFormat="1" applyFont="1" applyFill="1" applyBorder="1"/>
    <xf numFmtId="169" fontId="1" fillId="9" borderId="34" xfId="0" applyNumberFormat="1" applyFont="1" applyFill="1" applyBorder="1"/>
    <xf numFmtId="0" fontId="1" fillId="9" borderId="29" xfId="0" applyFont="1" applyFill="1" applyBorder="1"/>
    <xf numFmtId="168" fontId="1" fillId="9" borderId="30" xfId="0" applyNumberFormat="1" applyFont="1" applyFill="1" applyBorder="1"/>
    <xf numFmtId="44" fontId="1" fillId="9" borderId="30" xfId="0" applyNumberFormat="1" applyFont="1" applyFill="1" applyBorder="1"/>
    <xf numFmtId="169" fontId="1" fillId="9" borderId="36" xfId="0" applyNumberFormat="1" applyFont="1" applyFill="1" applyBorder="1"/>
    <xf numFmtId="7" fontId="26" fillId="9" borderId="12" xfId="0" applyNumberFormat="1" applyFont="1" applyFill="1" applyBorder="1"/>
    <xf numFmtId="7" fontId="26" fillId="9" borderId="13" xfId="0" applyNumberFormat="1" applyFont="1" applyFill="1" applyBorder="1"/>
    <xf numFmtId="7" fontId="1" fillId="9" borderId="14" xfId="0" applyNumberFormat="1" applyFont="1" applyFill="1" applyBorder="1"/>
    <xf numFmtId="7" fontId="26" fillId="9" borderId="19" xfId="0" applyNumberFormat="1" applyFont="1" applyFill="1" applyBorder="1"/>
    <xf numFmtId="7" fontId="26" fillId="9" borderId="0" xfId="0" applyNumberFormat="1" applyFont="1" applyFill="1" applyBorder="1"/>
    <xf numFmtId="7" fontId="1" fillId="9" borderId="34" xfId="0" applyNumberFormat="1" applyFont="1" applyFill="1" applyBorder="1"/>
    <xf numFmtId="43" fontId="1" fillId="9" borderId="29" xfId="2" applyFont="1" applyFill="1" applyBorder="1"/>
    <xf numFmtId="43" fontId="1" fillId="9" borderId="30" xfId="2" applyFont="1" applyFill="1" applyBorder="1"/>
    <xf numFmtId="43" fontId="1" fillId="9" borderId="36" xfId="2" applyFont="1" applyFill="1" applyBorder="1"/>
    <xf numFmtId="168" fontId="26" fillId="9" borderId="12" xfId="2" applyNumberFormat="1" applyFont="1" applyFill="1" applyBorder="1"/>
    <xf numFmtId="168" fontId="26" fillId="9" borderId="13" xfId="2" applyNumberFormat="1" applyFont="1" applyFill="1" applyBorder="1"/>
    <xf numFmtId="168" fontId="1" fillId="9" borderId="14" xfId="2" applyNumberFormat="1" applyFont="1" applyFill="1" applyBorder="1"/>
    <xf numFmtId="168" fontId="26" fillId="9" borderId="19" xfId="2" applyNumberFormat="1" applyFont="1" applyFill="1" applyBorder="1"/>
    <xf numFmtId="168" fontId="26" fillId="9" borderId="0" xfId="2" applyNumberFormat="1" applyFont="1" applyFill="1" applyBorder="1"/>
    <xf numFmtId="168" fontId="1" fillId="9" borderId="34" xfId="2" applyNumberFormat="1" applyFont="1" applyFill="1" applyBorder="1"/>
    <xf numFmtId="168" fontId="26" fillId="9" borderId="29" xfId="2" applyNumberFormat="1" applyFont="1" applyFill="1" applyBorder="1"/>
    <xf numFmtId="168" fontId="26" fillId="9" borderId="30" xfId="2" applyNumberFormat="1" applyFont="1" applyFill="1" applyBorder="1"/>
    <xf numFmtId="168" fontId="1" fillId="9" borderId="36" xfId="2" applyNumberFormat="1" applyFont="1" applyFill="1" applyBorder="1"/>
    <xf numFmtId="168" fontId="26" fillId="9" borderId="12" xfId="0" applyNumberFormat="1" applyFont="1" applyFill="1" applyBorder="1"/>
    <xf numFmtId="168" fontId="26" fillId="9" borderId="13" xfId="0" applyNumberFormat="1" applyFont="1" applyFill="1" applyBorder="1"/>
    <xf numFmtId="168" fontId="26" fillId="9" borderId="19" xfId="0" applyNumberFormat="1" applyFont="1" applyFill="1" applyBorder="1"/>
    <xf numFmtId="168" fontId="26" fillId="9" borderId="0" xfId="0" applyNumberFormat="1" applyFont="1" applyFill="1" applyBorder="1"/>
    <xf numFmtId="168" fontId="26" fillId="9" borderId="29" xfId="0" applyNumberFormat="1" applyFont="1" applyFill="1" applyBorder="1"/>
    <xf numFmtId="168" fontId="26" fillId="9" borderId="30" xfId="0" applyNumberFormat="1" applyFont="1" applyFill="1" applyBorder="1"/>
    <xf numFmtId="168" fontId="1" fillId="9" borderId="12" xfId="0" applyNumberFormat="1" applyFont="1" applyFill="1" applyBorder="1"/>
    <xf numFmtId="168" fontId="1" fillId="9" borderId="13" xfId="0" applyNumberFormat="1" applyFont="1" applyFill="1" applyBorder="1"/>
    <xf numFmtId="168" fontId="1" fillId="9" borderId="13" xfId="2" applyNumberFormat="1" applyFont="1" applyFill="1" applyBorder="1"/>
    <xf numFmtId="168" fontId="26" fillId="9" borderId="24" xfId="0" applyNumberFormat="1" applyFont="1" applyFill="1" applyBorder="1"/>
    <xf numFmtId="168" fontId="26" fillId="9" borderId="25" xfId="0" applyNumberFormat="1" applyFont="1" applyFill="1" applyBorder="1"/>
    <xf numFmtId="168" fontId="26" fillId="9" borderId="25" xfId="2" applyNumberFormat="1" applyFont="1" applyFill="1" applyBorder="1"/>
    <xf numFmtId="168" fontId="1" fillId="9" borderId="42" xfId="2" applyNumberFormat="1" applyFont="1" applyFill="1" applyBorder="1"/>
    <xf numFmtId="168" fontId="26" fillId="9" borderId="12" xfId="2" applyNumberFormat="1" applyFont="1" applyFill="1" applyBorder="1" applyAlignment="1">
      <alignment horizontal="center"/>
    </xf>
    <xf numFmtId="168" fontId="26" fillId="9" borderId="19" xfId="2" applyNumberFormat="1" applyFont="1" applyFill="1" applyBorder="1" applyAlignment="1">
      <alignment horizontal="center"/>
    </xf>
    <xf numFmtId="168" fontId="1" fillId="9" borderId="19" xfId="2" applyNumberFormat="1" applyFont="1" applyFill="1" applyBorder="1" applyAlignment="1">
      <alignment horizontal="center"/>
    </xf>
    <xf numFmtId="168" fontId="26" fillId="9" borderId="0" xfId="2" applyNumberFormat="1" applyFont="1" applyFill="1" applyBorder="1" applyAlignment="1">
      <alignment horizontal="center"/>
    </xf>
    <xf numFmtId="168" fontId="26" fillId="9" borderId="29" xfId="2" applyNumberFormat="1" applyFont="1" applyFill="1" applyBorder="1" applyAlignment="1">
      <alignment horizontal="center"/>
    </xf>
    <xf numFmtId="168" fontId="26" fillId="9" borderId="30" xfId="2" applyNumberFormat="1" applyFont="1" applyFill="1" applyBorder="1" applyAlignment="1">
      <alignment horizontal="center"/>
    </xf>
    <xf numFmtId="168" fontId="1" fillId="9" borderId="29" xfId="0" applyNumberFormat="1" applyFont="1" applyFill="1" applyBorder="1"/>
    <xf numFmtId="168" fontId="1" fillId="9" borderId="30" xfId="2" applyNumberFormat="1" applyFont="1" applyFill="1" applyBorder="1"/>
    <xf numFmtId="169" fontId="1" fillId="9" borderId="14" xfId="3" applyNumberFormat="1" applyFont="1" applyFill="1" applyBorder="1"/>
    <xf numFmtId="169" fontId="1" fillId="9" borderId="34" xfId="3" applyNumberFormat="1" applyFont="1" applyFill="1" applyBorder="1"/>
    <xf numFmtId="169" fontId="26" fillId="9" borderId="30" xfId="3" applyNumberFormat="1" applyFont="1" applyFill="1" applyBorder="1"/>
    <xf numFmtId="169" fontId="26" fillId="9" borderId="0" xfId="3" applyNumberFormat="1" applyFont="1" applyFill="1" applyBorder="1" applyAlignment="1">
      <alignment horizontal="center"/>
    </xf>
    <xf numFmtId="169" fontId="26" fillId="9" borderId="30" xfId="3" applyNumberFormat="1" applyFont="1" applyFill="1" applyBorder="1" applyAlignment="1">
      <alignment horizontal="center"/>
    </xf>
    <xf numFmtId="169" fontId="28" fillId="9" borderId="0" xfId="3" applyNumberFormat="1" applyFont="1" applyFill="1" applyBorder="1"/>
    <xf numFmtId="169" fontId="39" fillId="9" borderId="34" xfId="3" applyNumberFormat="1" applyFont="1" applyFill="1" applyBorder="1"/>
    <xf numFmtId="169" fontId="25" fillId="9" borderId="109" xfId="3" applyNumberFormat="1" applyFont="1" applyFill="1" applyBorder="1" applyAlignment="1">
      <alignment horizontal="center"/>
    </xf>
    <xf numFmtId="169" fontId="26" fillId="9" borderId="110" xfId="3" applyNumberFormat="1" applyFont="1" applyFill="1" applyBorder="1" applyAlignment="1">
      <alignment horizontal="center"/>
    </xf>
    <xf numFmtId="169" fontId="1" fillId="9" borderId="110" xfId="3" applyNumberFormat="1" applyFont="1" applyFill="1" applyBorder="1"/>
    <xf numFmtId="169" fontId="26" fillId="9" borderId="110" xfId="3" applyNumberFormat="1" applyFont="1" applyFill="1" applyBorder="1"/>
    <xf numFmtId="169" fontId="1" fillId="9" borderId="111" xfId="3" applyNumberFormat="1" applyFont="1" applyFill="1" applyBorder="1"/>
    <xf numFmtId="169" fontId="26" fillId="9" borderId="112" xfId="3" applyNumberFormat="1" applyFont="1" applyFill="1" applyBorder="1" applyAlignment="1">
      <alignment horizontal="center"/>
    </xf>
    <xf numFmtId="169" fontId="26" fillId="9" borderId="113" xfId="3" applyNumberFormat="1" applyFont="1" applyFill="1" applyBorder="1" applyAlignment="1">
      <alignment horizontal="center"/>
    </xf>
    <xf numFmtId="169" fontId="1" fillId="9" borderId="113" xfId="3" applyNumberFormat="1" applyFont="1" applyFill="1" applyBorder="1"/>
    <xf numFmtId="169" fontId="26" fillId="9" borderId="113" xfId="3" applyNumberFormat="1" applyFont="1" applyFill="1" applyBorder="1"/>
    <xf numFmtId="169" fontId="1" fillId="9" borderId="114" xfId="3" applyNumberFormat="1" applyFont="1" applyFill="1" applyBorder="1"/>
    <xf numFmtId="169" fontId="26" fillId="9" borderId="115" xfId="3" applyNumberFormat="1" applyFont="1" applyFill="1" applyBorder="1"/>
    <xf numFmtId="169" fontId="26" fillId="9" borderId="116" xfId="3" applyNumberFormat="1" applyFont="1" applyFill="1" applyBorder="1" applyAlignment="1">
      <alignment horizontal="center"/>
    </xf>
    <xf numFmtId="169" fontId="26" fillId="9" borderId="117" xfId="3" applyNumberFormat="1" applyFont="1" applyFill="1" applyBorder="1" applyAlignment="1">
      <alignment horizontal="center"/>
    </xf>
    <xf numFmtId="169" fontId="1" fillId="9" borderId="117" xfId="3" applyNumberFormat="1" applyFont="1" applyFill="1" applyBorder="1"/>
    <xf numFmtId="169" fontId="26" fillId="9" borderId="117" xfId="3" applyNumberFormat="1" applyFont="1" applyFill="1" applyBorder="1"/>
    <xf numFmtId="169" fontId="1" fillId="9" borderId="118" xfId="3" applyNumberFormat="1" applyFont="1" applyFill="1" applyBorder="1"/>
    <xf numFmtId="169" fontId="26" fillId="9" borderId="109" xfId="3" applyNumberFormat="1" applyFont="1" applyFill="1" applyBorder="1"/>
    <xf numFmtId="169" fontId="1" fillId="9" borderId="119" xfId="3" applyNumberFormat="1" applyFont="1" applyFill="1" applyBorder="1"/>
    <xf numFmtId="169" fontId="26" fillId="9" borderId="112" xfId="3" applyNumberFormat="1" applyFont="1" applyFill="1" applyBorder="1"/>
    <xf numFmtId="169" fontId="1" fillId="9" borderId="120" xfId="3" applyNumberFormat="1" applyFont="1" applyFill="1" applyBorder="1"/>
    <xf numFmtId="169" fontId="26" fillId="9" borderId="116" xfId="3" applyNumberFormat="1" applyFont="1" applyFill="1" applyBorder="1"/>
    <xf numFmtId="169" fontId="1" fillId="9" borderId="121" xfId="3" applyNumberFormat="1" applyFont="1" applyFill="1" applyBorder="1"/>
    <xf numFmtId="169" fontId="28" fillId="9" borderId="112" xfId="3" applyNumberFormat="1" applyFont="1" applyFill="1" applyBorder="1"/>
    <xf numFmtId="169" fontId="28" fillId="9" borderId="113" xfId="3" applyNumberFormat="1" applyFont="1" applyFill="1" applyBorder="1"/>
    <xf numFmtId="169" fontId="25" fillId="9" borderId="112" xfId="3" applyNumberFormat="1" applyFont="1" applyFill="1" applyBorder="1" applyAlignment="1">
      <alignment horizontal="center"/>
    </xf>
    <xf numFmtId="169" fontId="1" fillId="9" borderId="113" xfId="3" applyNumberFormat="1" applyFont="1" applyFill="1" applyBorder="1" applyAlignment="1">
      <alignment horizontal="center"/>
    </xf>
    <xf numFmtId="169" fontId="1" fillId="9" borderId="109" xfId="3" applyNumberFormat="1" applyFont="1" applyFill="1" applyBorder="1"/>
    <xf numFmtId="169" fontId="25" fillId="9" borderId="112" xfId="3" applyNumberFormat="1" applyFont="1" applyFill="1" applyBorder="1"/>
    <xf numFmtId="180" fontId="1" fillId="9" borderId="68" xfId="2" applyNumberFormat="1" applyFont="1" applyFill="1" applyBorder="1"/>
    <xf numFmtId="168" fontId="1" fillId="9" borderId="70" xfId="2" applyNumberFormat="1" applyFont="1" applyFill="1" applyBorder="1"/>
    <xf numFmtId="7" fontId="1" fillId="9" borderId="68" xfId="0" applyNumberFormat="1" applyFont="1" applyFill="1" applyBorder="1"/>
    <xf numFmtId="7" fontId="1" fillId="9" borderId="69" xfId="0" applyNumberFormat="1" applyFont="1" applyFill="1" applyBorder="1"/>
    <xf numFmtId="43" fontId="1" fillId="9" borderId="70" xfId="2" applyFont="1" applyFill="1" applyBorder="1"/>
    <xf numFmtId="7" fontId="26" fillId="9" borderId="68" xfId="0" applyNumberFormat="1" applyFont="1" applyFill="1" applyBorder="1"/>
    <xf numFmtId="7" fontId="26" fillId="9" borderId="69" xfId="0" applyNumberFormat="1" applyFont="1" applyFill="1" applyBorder="1"/>
    <xf numFmtId="43" fontId="26" fillId="9" borderId="70" xfId="2" applyFont="1" applyFill="1" applyBorder="1"/>
    <xf numFmtId="5" fontId="2" fillId="9" borderId="18" xfId="0" applyNumberFormat="1" applyFont="1" applyFill="1" applyBorder="1"/>
    <xf numFmtId="5" fontId="2" fillId="9" borderId="20" xfId="0" applyNumberFormat="1" applyFont="1" applyFill="1" applyBorder="1"/>
    <xf numFmtId="5" fontId="1" fillId="9" borderId="8" xfId="0" applyNumberFormat="1" applyFont="1" applyFill="1" applyBorder="1"/>
    <xf numFmtId="5" fontId="2" fillId="9" borderId="21" xfId="0" applyNumberFormat="1" applyFont="1" applyFill="1" applyBorder="1"/>
    <xf numFmtId="5" fontId="2" fillId="9" borderId="38" xfId="0" applyNumberFormat="1" applyFont="1" applyFill="1" applyBorder="1"/>
    <xf numFmtId="5" fontId="1" fillId="9" borderId="38" xfId="0" applyNumberFormat="1" applyFont="1" applyFill="1" applyBorder="1"/>
    <xf numFmtId="5" fontId="1" fillId="9" borderId="20" xfId="0" applyNumberFormat="1" applyFont="1" applyFill="1" applyBorder="1"/>
    <xf numFmtId="5" fontId="2" fillId="9" borderId="39" xfId="0" applyNumberFormat="1" applyFont="1" applyFill="1" applyBorder="1"/>
    <xf numFmtId="5" fontId="2" fillId="9" borderId="40" xfId="0" applyNumberFormat="1" applyFont="1" applyFill="1" applyBorder="1"/>
    <xf numFmtId="5" fontId="1" fillId="9" borderId="65" xfId="0" applyNumberFormat="1" applyFont="1" applyFill="1" applyBorder="1"/>
    <xf numFmtId="5" fontId="1" fillId="9" borderId="72" xfId="0" applyNumberFormat="1" applyFont="1" applyFill="1" applyBorder="1"/>
    <xf numFmtId="5" fontId="2" fillId="9" borderId="37" xfId="0" applyNumberFormat="1" applyFont="1" applyFill="1" applyBorder="1"/>
    <xf numFmtId="5" fontId="2" fillId="9" borderId="3" xfId="0" applyNumberFormat="1" applyFont="1" applyFill="1" applyBorder="1"/>
    <xf numFmtId="5" fontId="1" fillId="9" borderId="37" xfId="0" applyNumberFormat="1" applyFont="1" applyFill="1" applyBorder="1"/>
    <xf numFmtId="5" fontId="1" fillId="9" borderId="3" xfId="0" applyNumberFormat="1" applyFont="1" applyFill="1" applyBorder="1"/>
    <xf numFmtId="5" fontId="1" fillId="9" borderId="29" xfId="0" applyNumberFormat="1" applyFont="1" applyFill="1" applyBorder="1"/>
    <xf numFmtId="5" fontId="1" fillId="9" borderId="30" xfId="0" applyNumberFormat="1" applyFont="1" applyFill="1" applyBorder="1"/>
    <xf numFmtId="0" fontId="51" fillId="0" borderId="0" xfId="0" applyFont="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169" fontId="2" fillId="0" borderId="9" xfId="3" applyNumberFormat="1" applyFont="1" applyBorder="1" applyAlignment="1">
      <alignment horizontal="center"/>
    </xf>
    <xf numFmtId="169" fontId="2" fillId="0" borderId="10" xfId="3" applyNumberFormat="1" applyFont="1" applyBorder="1" applyAlignment="1">
      <alignment horizontal="center"/>
    </xf>
    <xf numFmtId="169" fontId="2" fillId="0" borderId="11" xfId="3" applyNumberFormat="1" applyFont="1" applyBorder="1" applyAlignment="1">
      <alignment horizontal="center"/>
    </xf>
    <xf numFmtId="0" fontId="2" fillId="0" borderId="1" xfId="0" applyFont="1" applyBorder="1" applyAlignment="1">
      <alignment horizontal="center"/>
    </xf>
    <xf numFmtId="0" fontId="29" fillId="0" borderId="0" xfId="0" applyNumberFormat="1" applyFont="1" applyAlignment="1">
      <alignment wrapText="1"/>
    </xf>
    <xf numFmtId="0" fontId="18" fillId="3" borderId="61" xfId="0" applyFont="1" applyFill="1" applyBorder="1" applyAlignment="1">
      <alignment horizontal="center"/>
    </xf>
    <xf numFmtId="0" fontId="18" fillId="3" borderId="62" xfId="0" applyFont="1" applyFill="1" applyBorder="1" applyAlignment="1">
      <alignment horizontal="center"/>
    </xf>
    <xf numFmtId="0" fontId="15" fillId="3" borderId="43" xfId="0" applyFont="1" applyFill="1" applyBorder="1" applyAlignment="1">
      <alignment vertical="top"/>
    </xf>
    <xf numFmtId="0" fontId="15" fillId="3" borderId="44" xfId="0" applyFont="1" applyFill="1" applyBorder="1" applyAlignment="1">
      <alignment vertical="top"/>
    </xf>
    <xf numFmtId="0" fontId="18" fillId="3" borderId="59" xfId="0" applyFont="1" applyFill="1" applyBorder="1" applyAlignment="1">
      <alignment horizontal="center" wrapText="1"/>
    </xf>
    <xf numFmtId="0" fontId="18" fillId="3" borderId="60" xfId="0" applyFont="1" applyFill="1" applyBorder="1" applyAlignment="1">
      <alignment horizontal="center" wrapText="1"/>
    </xf>
    <xf numFmtId="0" fontId="20" fillId="0" borderId="63" xfId="0" applyFont="1" applyBorder="1" applyAlignment="1">
      <alignment horizontal="left" vertical="center" wrapText="1"/>
    </xf>
    <xf numFmtId="0" fontId="20" fillId="0" borderId="0" xfId="0" applyFont="1" applyBorder="1" applyAlignment="1">
      <alignment horizontal="left" vertical="center" wrapText="1"/>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Charts!$B$6</c:f>
              <c:strCache>
                <c:ptCount val="1"/>
                <c:pt idx="0">
                  <c:v>Monthly actual PCA power costs</c:v>
                </c:pt>
              </c:strCache>
            </c:strRef>
          </c:tx>
          <c:spPr>
            <a:solidFill>
              <a:schemeClr val="accent1"/>
            </a:solidFill>
            <a:ln>
              <a:noFill/>
            </a:ln>
            <a:effectLst/>
          </c:spPr>
          <c:invertIfNegative val="0"/>
          <c:cat>
            <c:strRef>
              <c:f>'Schedule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Charts!$C$6:$N$6</c:f>
              <c:numCache>
                <c:formatCode>"$"#,##0_);\("$"#,##0\)</c:formatCode>
                <c:ptCount val="12"/>
                <c:pt idx="0">
                  <c:v>80.886168120000022</c:v>
                </c:pt>
                <c:pt idx="1">
                  <c:v>95.951559246521697</c:v>
                </c:pt>
                <c:pt idx="2">
                  <c:v>83.768048986408544</c:v>
                </c:pt>
                <c:pt idx="3">
                  <c:v>69.283240715003885</c:v>
                </c:pt>
                <c:pt idx="4">
                  <c:v>70.212830719999999</c:v>
                </c:pt>
                <c:pt idx="5">
                  <c:v>75.995385687260722</c:v>
                </c:pt>
                <c:pt idx="6">
                  <c:v>51.243947997126796</c:v>
                </c:pt>
                <c:pt idx="7">
                  <c:v>57.74096883</c:v>
                </c:pt>
                <c:pt idx="8">
                  <c:v>41.515407051973455</c:v>
                </c:pt>
                <c:pt idx="9">
                  <c:v>75.951272461933186</c:v>
                </c:pt>
                <c:pt idx="10">
                  <c:v>92.267457196886426</c:v>
                </c:pt>
                <c:pt idx="11">
                  <c:v>101.90068859</c:v>
                </c:pt>
              </c:numCache>
            </c:numRef>
          </c:val>
          <c:extLst>
            <c:ext xmlns:c16="http://schemas.microsoft.com/office/drawing/2014/chart" uri="{C3380CC4-5D6E-409C-BE32-E72D297353CC}">
              <c16:uniqueId val="{00000000-B25E-48D7-A324-B8BE537EEDA3}"/>
            </c:ext>
          </c:extLst>
        </c:ser>
        <c:ser>
          <c:idx val="1"/>
          <c:order val="1"/>
          <c:tx>
            <c:strRef>
              <c:f>Charts!$B$7</c:f>
              <c:strCache>
                <c:ptCount val="1"/>
                <c:pt idx="0">
                  <c:v>Monthly PCA power costs in rates</c:v>
                </c:pt>
              </c:strCache>
            </c:strRef>
          </c:tx>
          <c:spPr>
            <a:solidFill>
              <a:schemeClr val="accent2"/>
            </a:solidFill>
            <a:ln>
              <a:noFill/>
            </a:ln>
            <a:effectLst/>
          </c:spPr>
          <c:invertIfNegative val="0"/>
          <c:cat>
            <c:strRef>
              <c:f>'Schedule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Charts!$C$7:$N$7</c:f>
              <c:numCache>
                <c:formatCode>"$"#,##0_);\("$"#,##0\)</c:formatCode>
                <c:ptCount val="12"/>
                <c:pt idx="0">
                  <c:v>91.912002735736266</c:v>
                </c:pt>
                <c:pt idx="1">
                  <c:v>85.359895578367954</c:v>
                </c:pt>
                <c:pt idx="2">
                  <c:v>91.003930831598254</c:v>
                </c:pt>
                <c:pt idx="3">
                  <c:v>68.072089879349974</c:v>
                </c:pt>
                <c:pt idx="4">
                  <c:v>68.851624994573271</c:v>
                </c:pt>
                <c:pt idx="5">
                  <c:v>73.18188803934332</c:v>
                </c:pt>
                <c:pt idx="6">
                  <c:v>63.233652279523966</c:v>
                </c:pt>
                <c:pt idx="7">
                  <c:v>65.908281623507989</c:v>
                </c:pt>
                <c:pt idx="8">
                  <c:v>62.274880511846426</c:v>
                </c:pt>
                <c:pt idx="9">
                  <c:v>65.617232843557034</c:v>
                </c:pt>
                <c:pt idx="10">
                  <c:v>82.174118203033487</c:v>
                </c:pt>
                <c:pt idx="11">
                  <c:v>95.599845767219094</c:v>
                </c:pt>
              </c:numCache>
            </c:numRef>
          </c:val>
          <c:extLst>
            <c:ext xmlns:c16="http://schemas.microsoft.com/office/drawing/2014/chart" uri="{C3380CC4-5D6E-409C-BE32-E72D297353CC}">
              <c16:uniqueId val="{00000001-B25E-48D7-A324-B8BE537EEDA3}"/>
            </c:ext>
          </c:extLst>
        </c:ser>
        <c:dLbls>
          <c:showLegendKey val="0"/>
          <c:showVal val="0"/>
          <c:showCatName val="0"/>
          <c:showSerName val="0"/>
          <c:showPercent val="0"/>
          <c:showBubbleSize val="0"/>
        </c:dLbls>
        <c:gapWidth val="219"/>
        <c:overlap val="-27"/>
        <c:axId val="819556832"/>
        <c:axId val="819557816"/>
      </c:barChart>
      <c:lineChart>
        <c:grouping val="stacked"/>
        <c:varyColors val="0"/>
        <c:ser>
          <c:idx val="2"/>
          <c:order val="2"/>
          <c:tx>
            <c:v>under / (over) recovery</c:v>
          </c:tx>
          <c:spPr>
            <a:ln w="12700" cap="rnd">
              <a:solidFill>
                <a:schemeClr val="tx1"/>
              </a:solidFill>
              <a:round/>
            </a:ln>
            <a:effectLst/>
          </c:spPr>
          <c:marker>
            <c:symbol val="circle"/>
            <c:size val="5"/>
            <c:spPr>
              <a:solidFill>
                <a:schemeClr val="accent3"/>
              </a:solidFill>
              <a:ln w="9525">
                <a:solidFill>
                  <a:schemeClr val="tx1"/>
                </a:solidFill>
              </a:ln>
              <a:effectLst/>
            </c:spPr>
          </c:marker>
          <c:cat>
            <c:strRef>
              <c:f>'Schedule B'!$D$7:$O$7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Charts!$C$9:$N$9</c:f>
              <c:numCache>
                <c:formatCode>"$"#,##0_);\("$"#,##0\)</c:formatCode>
                <c:ptCount val="12"/>
                <c:pt idx="0">
                  <c:v>-8.1376492526595001</c:v>
                </c:pt>
                <c:pt idx="1">
                  <c:v>2.8060661272349505</c:v>
                </c:pt>
                <c:pt idx="2">
                  <c:v>-7.573495740840003</c:v>
                </c:pt>
                <c:pt idx="3">
                  <c:v>-14.629745074568094</c:v>
                </c:pt>
                <c:pt idx="4">
                  <c:v>2.7706860508520008</c:v>
                </c:pt>
                <c:pt idx="5">
                  <c:v>12.693076131324</c:v>
                </c:pt>
                <c:pt idx="6">
                  <c:v>-15.279310006091997</c:v>
                </c:pt>
                <c:pt idx="7">
                  <c:v>-15.422424132973664</c:v>
                </c:pt>
                <c:pt idx="8">
                  <c:v>-23.456825112527998</c:v>
                </c:pt>
                <c:pt idx="9">
                  <c:v>2.583883356265992</c:v>
                </c:pt>
                <c:pt idx="10">
                  <c:v>3.9037969668880104</c:v>
                </c:pt>
                <c:pt idx="11">
                  <c:v>8.6156341420539917</c:v>
                </c:pt>
              </c:numCache>
            </c:numRef>
          </c:val>
          <c:smooth val="0"/>
          <c:extLst>
            <c:ext xmlns:c16="http://schemas.microsoft.com/office/drawing/2014/chart" uri="{C3380CC4-5D6E-409C-BE32-E72D297353CC}">
              <c16:uniqueId val="{00000003-B25E-48D7-A324-B8BE537EEDA3}"/>
            </c:ext>
          </c:extLst>
        </c:ser>
        <c:dLbls>
          <c:showLegendKey val="0"/>
          <c:showVal val="0"/>
          <c:showCatName val="0"/>
          <c:showSerName val="0"/>
          <c:showPercent val="0"/>
          <c:showBubbleSize val="0"/>
        </c:dLbls>
        <c:marker val="1"/>
        <c:smooth val="0"/>
        <c:axId val="819556832"/>
        <c:axId val="819557816"/>
      </c:lineChart>
      <c:catAx>
        <c:axId val="8195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557816"/>
        <c:crosses val="autoZero"/>
        <c:auto val="1"/>
        <c:lblAlgn val="ctr"/>
        <c:lblOffset val="100"/>
        <c:noMultiLvlLbl val="1"/>
      </c:catAx>
      <c:valAx>
        <c:axId val="8195578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556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2021</a:t>
            </a:r>
            <a:r>
              <a:rPr lang="en-US" baseline="0"/>
              <a:t> actual load vs load in rates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Charts!$B$27</c:f>
              <c:strCache>
                <c:ptCount val="1"/>
                <c:pt idx="0">
                  <c:v>Monthly actual load (GPI)</c:v>
                </c:pt>
              </c:strCache>
            </c:strRef>
          </c:tx>
          <c:spPr>
            <a:solidFill>
              <a:schemeClr val="accent1"/>
            </a:solidFill>
            <a:ln>
              <a:noFill/>
            </a:ln>
            <a:effectLst/>
          </c:spPr>
          <c:invertIfNegative val="0"/>
          <c:cat>
            <c:strRef>
              <c:f>Charts!$C$26:$N$26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Charts!$C$27:$N$27</c:f>
              <c:numCache>
                <c:formatCode>#,##0_);\(#,##0\)</c:formatCode>
                <c:ptCount val="12"/>
                <c:pt idx="0">
                  <c:v>2214612.5060000001</c:v>
                </c:pt>
                <c:pt idx="1">
                  <c:v>2018567.355</c:v>
                </c:pt>
                <c:pt idx="2">
                  <c:v>2094769.5910000002</c:v>
                </c:pt>
                <c:pt idx="3">
                  <c:v>1738719.4880000001</c:v>
                </c:pt>
                <c:pt idx="4">
                  <c:v>1624310.517</c:v>
                </c:pt>
                <c:pt idx="5">
                  <c:v>1524410.6169999999</c:v>
                </c:pt>
                <c:pt idx="6">
                  <c:v>1631449.2699999998</c:v>
                </c:pt>
                <c:pt idx="7">
                  <c:v>1673017.0810000002</c:v>
                </c:pt>
                <c:pt idx="8">
                  <c:v>1488728.92</c:v>
                </c:pt>
                <c:pt idx="9">
                  <c:v>1715061.6040000003</c:v>
                </c:pt>
                <c:pt idx="10">
                  <c:v>2043057.0620000002</c:v>
                </c:pt>
                <c:pt idx="11">
                  <c:v>2183859.0589999999</c:v>
                </c:pt>
              </c:numCache>
            </c:numRef>
          </c:val>
          <c:extLst>
            <c:ext xmlns:c16="http://schemas.microsoft.com/office/drawing/2014/chart" uri="{C3380CC4-5D6E-409C-BE32-E72D297353CC}">
              <c16:uniqueId val="{00000000-7301-4DFE-AED0-B36A65106751}"/>
            </c:ext>
          </c:extLst>
        </c:ser>
        <c:ser>
          <c:idx val="1"/>
          <c:order val="1"/>
          <c:tx>
            <c:strRef>
              <c:f>Charts!$B$28</c:f>
              <c:strCache>
                <c:ptCount val="1"/>
                <c:pt idx="0">
                  <c:v>Monthly load in rates (GPI)</c:v>
                </c:pt>
              </c:strCache>
            </c:strRef>
          </c:tx>
          <c:spPr>
            <a:solidFill>
              <a:schemeClr val="accent2"/>
            </a:solidFill>
            <a:ln>
              <a:noFill/>
            </a:ln>
            <a:effectLst/>
          </c:spPr>
          <c:invertIfNegative val="0"/>
          <c:cat>
            <c:strRef>
              <c:f>Charts!$C$26:$N$26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Charts!$C$28:$N$28</c:f>
              <c:numCache>
                <c:formatCode>#,##0_);\(#,##0\)</c:formatCode>
                <c:ptCount val="12"/>
                <c:pt idx="0">
                  <c:v>2263383.0060003195</c:v>
                </c:pt>
                <c:pt idx="1">
                  <c:v>1911479.9841277995</c:v>
                </c:pt>
                <c:pt idx="2">
                  <c:v>1996187.0223400004</c:v>
                </c:pt>
                <c:pt idx="3">
                  <c:v>1690056.9781139998</c:v>
                </c:pt>
                <c:pt idx="4">
                  <c:v>1625139.9904536002</c:v>
                </c:pt>
                <c:pt idx="5">
                  <c:v>1480399.9878879001</c:v>
                </c:pt>
                <c:pt idx="6">
                  <c:v>1571404.9837933402</c:v>
                </c:pt>
                <c:pt idx="7">
                  <c:v>1612351.9768337002</c:v>
                </c:pt>
                <c:pt idx="8">
                  <c:v>1499023.9806049999</c:v>
                </c:pt>
                <c:pt idx="9">
                  <c:v>1680027.9737581001</c:v>
                </c:pt>
                <c:pt idx="10">
                  <c:v>1917282.9851800003</c:v>
                </c:pt>
                <c:pt idx="11">
                  <c:v>2243034.0128300004</c:v>
                </c:pt>
              </c:numCache>
            </c:numRef>
          </c:val>
          <c:extLst>
            <c:ext xmlns:c16="http://schemas.microsoft.com/office/drawing/2014/chart" uri="{C3380CC4-5D6E-409C-BE32-E72D297353CC}">
              <c16:uniqueId val="{00000001-7301-4DFE-AED0-B36A65106751}"/>
            </c:ext>
          </c:extLst>
        </c:ser>
        <c:dLbls>
          <c:showLegendKey val="0"/>
          <c:showVal val="0"/>
          <c:showCatName val="0"/>
          <c:showSerName val="0"/>
          <c:showPercent val="0"/>
          <c:showBubbleSize val="0"/>
        </c:dLbls>
        <c:gapWidth val="219"/>
        <c:overlap val="-27"/>
        <c:axId val="819556832"/>
        <c:axId val="819557816"/>
      </c:barChart>
      <c:catAx>
        <c:axId val="8195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557816"/>
        <c:crosses val="autoZero"/>
        <c:auto val="1"/>
        <c:lblAlgn val="ctr"/>
        <c:lblOffset val="100"/>
        <c:noMultiLvlLbl val="0"/>
      </c:catAx>
      <c:valAx>
        <c:axId val="819557816"/>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556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1225550</xdr:colOff>
      <xdr:row>9</xdr:row>
      <xdr:rowOff>155575</xdr:rowOff>
    </xdr:from>
    <xdr:to>
      <xdr:col>10</xdr:col>
      <xdr:colOff>628650</xdr:colOff>
      <xdr:row>24</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31</xdr:row>
      <xdr:rowOff>0</xdr:rowOff>
    </xdr:from>
    <xdr:to>
      <xdr:col>11</xdr:col>
      <xdr:colOff>69850</xdr:colOff>
      <xdr:row>45</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247650</xdr:colOff>
      <xdr:row>46</xdr:row>
      <xdr:rowOff>180975</xdr:rowOff>
    </xdr:from>
    <xdr:to>
      <xdr:col>10</xdr:col>
      <xdr:colOff>629416</xdr:colOff>
      <xdr:row>61</xdr:row>
      <xdr:rowOff>171848</xdr:rowOff>
    </xdr:to>
    <xdr:pic>
      <xdr:nvPicPr>
        <xdr:cNvPr id="4" name="Picture 3"/>
        <xdr:cNvPicPr>
          <a:picLocks noChangeAspect="1"/>
        </xdr:cNvPicPr>
      </xdr:nvPicPr>
      <xdr:blipFill>
        <a:blip xmlns:r="http://schemas.openxmlformats.org/officeDocument/2006/relationships" r:embed="rId3"/>
        <a:stretch>
          <a:fillRect/>
        </a:stretch>
      </xdr:blipFill>
      <xdr:spPr>
        <a:xfrm>
          <a:off x="2381250" y="9077325"/>
          <a:ext cx="5487166" cy="2848373"/>
        </a:xfrm>
        <a:prstGeom prst="rect">
          <a:avLst/>
        </a:prstGeom>
      </xdr:spPr>
    </xdr:pic>
    <xdr:clientData/>
  </xdr:twoCellAnchor>
  <xdr:twoCellAnchor editAs="oneCell">
    <xdr:from>
      <xdr:col>2</xdr:col>
      <xdr:colOff>247650</xdr:colOff>
      <xdr:row>63</xdr:row>
      <xdr:rowOff>114300</xdr:rowOff>
    </xdr:from>
    <xdr:to>
      <xdr:col>10</xdr:col>
      <xdr:colOff>619889</xdr:colOff>
      <xdr:row>78</xdr:row>
      <xdr:rowOff>143278</xdr:rowOff>
    </xdr:to>
    <xdr:pic>
      <xdr:nvPicPr>
        <xdr:cNvPr id="5" name="Picture 4"/>
        <xdr:cNvPicPr>
          <a:picLocks noChangeAspect="1"/>
        </xdr:cNvPicPr>
      </xdr:nvPicPr>
      <xdr:blipFill>
        <a:blip xmlns:r="http://schemas.openxmlformats.org/officeDocument/2006/relationships" r:embed="rId4"/>
        <a:stretch>
          <a:fillRect/>
        </a:stretch>
      </xdr:blipFill>
      <xdr:spPr>
        <a:xfrm>
          <a:off x="2381250" y="12249150"/>
          <a:ext cx="5477639" cy="2886478"/>
        </a:xfrm>
        <a:prstGeom prst="rect">
          <a:avLst/>
        </a:prstGeom>
      </xdr:spPr>
    </xdr:pic>
    <xdr:clientData/>
  </xdr:twoCellAnchor>
  <xdr:twoCellAnchor editAs="oneCell">
    <xdr:from>
      <xdr:col>2</xdr:col>
      <xdr:colOff>266700</xdr:colOff>
      <xdr:row>79</xdr:row>
      <xdr:rowOff>9525</xdr:rowOff>
    </xdr:from>
    <xdr:to>
      <xdr:col>10</xdr:col>
      <xdr:colOff>648466</xdr:colOff>
      <xdr:row>94</xdr:row>
      <xdr:rowOff>398</xdr:rowOff>
    </xdr:to>
    <xdr:pic>
      <xdr:nvPicPr>
        <xdr:cNvPr id="6" name="Picture 5"/>
        <xdr:cNvPicPr>
          <a:picLocks noChangeAspect="1"/>
        </xdr:cNvPicPr>
      </xdr:nvPicPr>
      <xdr:blipFill>
        <a:blip xmlns:r="http://schemas.openxmlformats.org/officeDocument/2006/relationships" r:embed="rId5"/>
        <a:stretch>
          <a:fillRect/>
        </a:stretch>
      </xdr:blipFill>
      <xdr:spPr>
        <a:xfrm>
          <a:off x="2400300" y="15192375"/>
          <a:ext cx="5487166" cy="2848373"/>
        </a:xfrm>
        <a:prstGeom prst="rect">
          <a:avLst/>
        </a:prstGeom>
      </xdr:spPr>
    </xdr:pic>
    <xdr:clientData/>
  </xdr:twoCellAnchor>
  <xdr:twoCellAnchor editAs="oneCell">
    <xdr:from>
      <xdr:col>2</xdr:col>
      <xdr:colOff>152400</xdr:colOff>
      <xdr:row>95</xdr:row>
      <xdr:rowOff>9525</xdr:rowOff>
    </xdr:from>
    <xdr:to>
      <xdr:col>11</xdr:col>
      <xdr:colOff>29363</xdr:colOff>
      <xdr:row>110</xdr:row>
      <xdr:rowOff>9924</xdr:rowOff>
    </xdr:to>
    <xdr:pic>
      <xdr:nvPicPr>
        <xdr:cNvPr id="7" name="Picture 6"/>
        <xdr:cNvPicPr>
          <a:picLocks noChangeAspect="1"/>
        </xdr:cNvPicPr>
      </xdr:nvPicPr>
      <xdr:blipFill>
        <a:blip xmlns:r="http://schemas.openxmlformats.org/officeDocument/2006/relationships" r:embed="rId6"/>
        <a:stretch>
          <a:fillRect/>
        </a:stretch>
      </xdr:blipFill>
      <xdr:spPr>
        <a:xfrm>
          <a:off x="2286000" y="18240375"/>
          <a:ext cx="5649113" cy="2857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4-05%20PSE%20Resp%20WUTC%20DR%20214_Attach%20B%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CA obligation (C)"/>
      <sheetName val="Market (C)"/>
      <sheetName val="Hydro (C)"/>
      <sheetName val="Wind (C)"/>
      <sheetName val="Gas (C)"/>
      <sheetName val="Coal (C)"/>
      <sheetName val="Contracts (C)"/>
      <sheetName val="Transmission (C)"/>
      <sheetName val="Market P&amp;S (C)"/>
      <sheetName val="Load (C)"/>
      <sheetName val="Rates (C)"/>
      <sheetName val="Accounting (C)"/>
      <sheetName val="Schedule B"/>
      <sheetName val="Tables"/>
      <sheetName val="Charts"/>
      <sheetName val="Allowance prices"/>
    </sheetNames>
    <sheetDataSet>
      <sheetData sheetId="0"/>
      <sheetData sheetId="1"/>
      <sheetData sheetId="2">
        <row r="17">
          <cell r="C17" t="str">
            <v>Jan</v>
          </cell>
          <cell r="D17" t="str">
            <v>Feb</v>
          </cell>
          <cell r="E17" t="str">
            <v>Mar</v>
          </cell>
          <cell r="F17" t="str">
            <v>Apr</v>
          </cell>
          <cell r="G17" t="str">
            <v>May</v>
          </cell>
          <cell r="H17" t="str">
            <v>Jun</v>
          </cell>
          <cell r="I17" t="str">
            <v>Jul</v>
          </cell>
          <cell r="J17" t="str">
            <v>Aug</v>
          </cell>
          <cell r="K17" t="str">
            <v>Sep</v>
          </cell>
          <cell r="L17" t="str">
            <v>Oct</v>
          </cell>
          <cell r="M17" t="str">
            <v>Nov</v>
          </cell>
          <cell r="N17" t="str">
            <v>Dec</v>
          </cell>
        </row>
        <row r="18">
          <cell r="C18">
            <v>13.576129032258065</v>
          </cell>
          <cell r="D18">
            <v>6.3362500000000024</v>
          </cell>
          <cell r="E18">
            <v>4.6903225806451632</v>
          </cell>
          <cell r="F18">
            <v>3.9380000000000006</v>
          </cell>
          <cell r="G18">
            <v>1.467741935483871</v>
          </cell>
          <cell r="H18">
            <v>1.9698333333333329</v>
          </cell>
          <cell r="I18">
            <v>3.218064516129032</v>
          </cell>
          <cell r="J18">
            <v>3.4940322580645153</v>
          </cell>
          <cell r="K18">
            <v>2.250833333333333</v>
          </cell>
          <cell r="L18">
            <v>2.7917741935483873</v>
          </cell>
          <cell r="M18">
            <v>4.2023333333333337</v>
          </cell>
          <cell r="N18">
            <v>2.669032258064516</v>
          </cell>
        </row>
        <row r="19">
          <cell r="C19">
            <v>7.7072247823860724</v>
          </cell>
          <cell r="D19">
            <v>8.5</v>
          </cell>
          <cell r="E19">
            <v>5.85</v>
          </cell>
          <cell r="F19">
            <v>4.25</v>
          </cell>
          <cell r="G19">
            <v>3.87</v>
          </cell>
          <cell r="H19">
            <v>3.98</v>
          </cell>
          <cell r="I19">
            <v>4.58</v>
          </cell>
          <cell r="J19">
            <v>4.83</v>
          </cell>
          <cell r="K19">
            <v>4.67</v>
          </cell>
          <cell r="L19">
            <v>4.63</v>
          </cell>
          <cell r="M19">
            <v>5.78</v>
          </cell>
          <cell r="N19">
            <v>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
  <sheetViews>
    <sheetView tabSelected="1" zoomScale="80" zoomScaleNormal="80" workbookViewId="0"/>
  </sheetViews>
  <sheetFormatPr defaultColWidth="9.140625" defaultRowHeight="15" x14ac:dyDescent="0.25"/>
  <cols>
    <col min="1" max="1" width="9.140625" style="288"/>
    <col min="2" max="2" width="13.42578125" style="288" customWidth="1"/>
    <col min="3" max="13" width="9.140625" style="288"/>
    <col min="14" max="14" width="23.140625" style="288" customWidth="1"/>
    <col min="15" max="257" width="9.140625" style="288"/>
    <col min="258" max="258" width="13.42578125" style="288" customWidth="1"/>
    <col min="259" max="269" width="9.140625" style="288"/>
    <col min="270" max="270" width="23.140625" style="288" customWidth="1"/>
    <col min="271" max="513" width="9.140625" style="288"/>
    <col min="514" max="514" width="13.42578125" style="288" customWidth="1"/>
    <col min="515" max="525" width="9.140625" style="288"/>
    <col min="526" max="526" width="23.140625" style="288" customWidth="1"/>
    <col min="527" max="769" width="9.140625" style="288"/>
    <col min="770" max="770" width="13.42578125" style="288" customWidth="1"/>
    <col min="771" max="781" width="9.140625" style="288"/>
    <col min="782" max="782" width="23.140625" style="288" customWidth="1"/>
    <col min="783" max="1025" width="9.140625" style="288"/>
    <col min="1026" max="1026" width="13.42578125" style="288" customWidth="1"/>
    <col min="1027" max="1037" width="9.140625" style="288"/>
    <col min="1038" max="1038" width="23.140625" style="288" customWidth="1"/>
    <col min="1039" max="1281" width="9.140625" style="288"/>
    <col min="1282" max="1282" width="13.42578125" style="288" customWidth="1"/>
    <col min="1283" max="1293" width="9.140625" style="288"/>
    <col min="1294" max="1294" width="23.140625" style="288" customWidth="1"/>
    <col min="1295" max="1537" width="9.140625" style="288"/>
    <col min="1538" max="1538" width="13.42578125" style="288" customWidth="1"/>
    <col min="1539" max="1549" width="9.140625" style="288"/>
    <col min="1550" max="1550" width="23.140625" style="288" customWidth="1"/>
    <col min="1551" max="1793" width="9.140625" style="288"/>
    <col min="1794" max="1794" width="13.42578125" style="288" customWidth="1"/>
    <col min="1795" max="1805" width="9.140625" style="288"/>
    <col min="1806" max="1806" width="23.140625" style="288" customWidth="1"/>
    <col min="1807" max="2049" width="9.140625" style="288"/>
    <col min="2050" max="2050" width="13.42578125" style="288" customWidth="1"/>
    <col min="2051" max="2061" width="9.140625" style="288"/>
    <col min="2062" max="2062" width="23.140625" style="288" customWidth="1"/>
    <col min="2063" max="2305" width="9.140625" style="288"/>
    <col min="2306" max="2306" width="13.42578125" style="288" customWidth="1"/>
    <col min="2307" max="2317" width="9.140625" style="288"/>
    <col min="2318" max="2318" width="23.140625" style="288" customWidth="1"/>
    <col min="2319" max="2561" width="9.140625" style="288"/>
    <col min="2562" max="2562" width="13.42578125" style="288" customWidth="1"/>
    <col min="2563" max="2573" width="9.140625" style="288"/>
    <col min="2574" max="2574" width="23.140625" style="288" customWidth="1"/>
    <col min="2575" max="2817" width="9.140625" style="288"/>
    <col min="2818" max="2818" width="13.42578125" style="288" customWidth="1"/>
    <col min="2819" max="2829" width="9.140625" style="288"/>
    <col min="2830" max="2830" width="23.140625" style="288" customWidth="1"/>
    <col min="2831" max="3073" width="9.140625" style="288"/>
    <col min="3074" max="3074" width="13.42578125" style="288" customWidth="1"/>
    <col min="3075" max="3085" width="9.140625" style="288"/>
    <col min="3086" max="3086" width="23.140625" style="288" customWidth="1"/>
    <col min="3087" max="3329" width="9.140625" style="288"/>
    <col min="3330" max="3330" width="13.42578125" style="288" customWidth="1"/>
    <col min="3331" max="3341" width="9.140625" style="288"/>
    <col min="3342" max="3342" width="23.140625" style="288" customWidth="1"/>
    <col min="3343" max="3585" width="9.140625" style="288"/>
    <col min="3586" max="3586" width="13.42578125" style="288" customWidth="1"/>
    <col min="3587" max="3597" width="9.140625" style="288"/>
    <col min="3598" max="3598" width="23.140625" style="288" customWidth="1"/>
    <col min="3599" max="3841" width="9.140625" style="288"/>
    <col min="3842" max="3842" width="13.42578125" style="288" customWidth="1"/>
    <col min="3843" max="3853" width="9.140625" style="288"/>
    <col min="3854" max="3854" width="23.140625" style="288" customWidth="1"/>
    <col min="3855" max="4097" width="9.140625" style="288"/>
    <col min="4098" max="4098" width="13.42578125" style="288" customWidth="1"/>
    <col min="4099" max="4109" width="9.140625" style="288"/>
    <col min="4110" max="4110" width="23.140625" style="288" customWidth="1"/>
    <col min="4111" max="4353" width="9.140625" style="288"/>
    <col min="4354" max="4354" width="13.42578125" style="288" customWidth="1"/>
    <col min="4355" max="4365" width="9.140625" style="288"/>
    <col min="4366" max="4366" width="23.140625" style="288" customWidth="1"/>
    <col min="4367" max="4609" width="9.140625" style="288"/>
    <col min="4610" max="4610" width="13.42578125" style="288" customWidth="1"/>
    <col min="4611" max="4621" width="9.140625" style="288"/>
    <col min="4622" max="4622" width="23.140625" style="288" customWidth="1"/>
    <col min="4623" max="4865" width="9.140625" style="288"/>
    <col min="4866" max="4866" width="13.42578125" style="288" customWidth="1"/>
    <col min="4867" max="4877" width="9.140625" style="288"/>
    <col min="4878" max="4878" width="23.140625" style="288" customWidth="1"/>
    <col min="4879" max="5121" width="9.140625" style="288"/>
    <col min="5122" max="5122" width="13.42578125" style="288" customWidth="1"/>
    <col min="5123" max="5133" width="9.140625" style="288"/>
    <col min="5134" max="5134" width="23.140625" style="288" customWidth="1"/>
    <col min="5135" max="5377" width="9.140625" style="288"/>
    <col min="5378" max="5378" width="13.42578125" style="288" customWidth="1"/>
    <col min="5379" max="5389" width="9.140625" style="288"/>
    <col min="5390" max="5390" width="23.140625" style="288" customWidth="1"/>
    <col min="5391" max="5633" width="9.140625" style="288"/>
    <col min="5634" max="5634" width="13.42578125" style="288" customWidth="1"/>
    <col min="5635" max="5645" width="9.140625" style="288"/>
    <col min="5646" max="5646" width="23.140625" style="288" customWidth="1"/>
    <col min="5647" max="5889" width="9.140625" style="288"/>
    <col min="5890" max="5890" width="13.42578125" style="288" customWidth="1"/>
    <col min="5891" max="5901" width="9.140625" style="288"/>
    <col min="5902" max="5902" width="23.140625" style="288" customWidth="1"/>
    <col min="5903" max="6145" width="9.140625" style="288"/>
    <col min="6146" max="6146" width="13.42578125" style="288" customWidth="1"/>
    <col min="6147" max="6157" width="9.140625" style="288"/>
    <col min="6158" max="6158" width="23.140625" style="288" customWidth="1"/>
    <col min="6159" max="6401" width="9.140625" style="288"/>
    <col min="6402" max="6402" width="13.42578125" style="288" customWidth="1"/>
    <col min="6403" max="6413" width="9.140625" style="288"/>
    <col min="6414" max="6414" width="23.140625" style="288" customWidth="1"/>
    <col min="6415" max="6657" width="9.140625" style="288"/>
    <col min="6658" max="6658" width="13.42578125" style="288" customWidth="1"/>
    <col min="6659" max="6669" width="9.140625" style="288"/>
    <col min="6670" max="6670" width="23.140625" style="288" customWidth="1"/>
    <col min="6671" max="6913" width="9.140625" style="288"/>
    <col min="6914" max="6914" width="13.42578125" style="288" customWidth="1"/>
    <col min="6915" max="6925" width="9.140625" style="288"/>
    <col min="6926" max="6926" width="23.140625" style="288" customWidth="1"/>
    <col min="6927" max="7169" width="9.140625" style="288"/>
    <col min="7170" max="7170" width="13.42578125" style="288" customWidth="1"/>
    <col min="7171" max="7181" width="9.140625" style="288"/>
    <col min="7182" max="7182" width="23.140625" style="288" customWidth="1"/>
    <col min="7183" max="7425" width="9.140625" style="288"/>
    <col min="7426" max="7426" width="13.42578125" style="288" customWidth="1"/>
    <col min="7427" max="7437" width="9.140625" style="288"/>
    <col min="7438" max="7438" width="23.140625" style="288" customWidth="1"/>
    <col min="7439" max="7681" width="9.140625" style="288"/>
    <col min="7682" max="7682" width="13.42578125" style="288" customWidth="1"/>
    <col min="7683" max="7693" width="9.140625" style="288"/>
    <col min="7694" max="7694" width="23.140625" style="288" customWidth="1"/>
    <col min="7695" max="7937" width="9.140625" style="288"/>
    <col min="7938" max="7938" width="13.42578125" style="288" customWidth="1"/>
    <col min="7939" max="7949" width="9.140625" style="288"/>
    <col min="7950" max="7950" width="23.140625" style="288" customWidth="1"/>
    <col min="7951" max="8193" width="9.140625" style="288"/>
    <col min="8194" max="8194" width="13.42578125" style="288" customWidth="1"/>
    <col min="8195" max="8205" width="9.140625" style="288"/>
    <col min="8206" max="8206" width="23.140625" style="288" customWidth="1"/>
    <col min="8207" max="8449" width="9.140625" style="288"/>
    <col min="8450" max="8450" width="13.42578125" style="288" customWidth="1"/>
    <col min="8451" max="8461" width="9.140625" style="288"/>
    <col min="8462" max="8462" width="23.140625" style="288" customWidth="1"/>
    <col min="8463" max="8705" width="9.140625" style="288"/>
    <col min="8706" max="8706" width="13.42578125" style="288" customWidth="1"/>
    <col min="8707" max="8717" width="9.140625" style="288"/>
    <col min="8718" max="8718" width="23.140625" style="288" customWidth="1"/>
    <col min="8719" max="8961" width="9.140625" style="288"/>
    <col min="8962" max="8962" width="13.42578125" style="288" customWidth="1"/>
    <col min="8963" max="8973" width="9.140625" style="288"/>
    <col min="8974" max="8974" width="23.140625" style="288" customWidth="1"/>
    <col min="8975" max="9217" width="9.140625" style="288"/>
    <col min="9218" max="9218" width="13.42578125" style="288" customWidth="1"/>
    <col min="9219" max="9229" width="9.140625" style="288"/>
    <col min="9230" max="9230" width="23.140625" style="288" customWidth="1"/>
    <col min="9231" max="9473" width="9.140625" style="288"/>
    <col min="9474" max="9474" width="13.42578125" style="288" customWidth="1"/>
    <col min="9475" max="9485" width="9.140625" style="288"/>
    <col min="9486" max="9486" width="23.140625" style="288" customWidth="1"/>
    <col min="9487" max="9729" width="9.140625" style="288"/>
    <col min="9730" max="9730" width="13.42578125" style="288" customWidth="1"/>
    <col min="9731" max="9741" width="9.140625" style="288"/>
    <col min="9742" max="9742" width="23.140625" style="288" customWidth="1"/>
    <col min="9743" max="9985" width="9.140625" style="288"/>
    <col min="9986" max="9986" width="13.42578125" style="288" customWidth="1"/>
    <col min="9987" max="9997" width="9.140625" style="288"/>
    <col min="9998" max="9998" width="23.140625" style="288" customWidth="1"/>
    <col min="9999" max="10241" width="9.140625" style="288"/>
    <col min="10242" max="10242" width="13.42578125" style="288" customWidth="1"/>
    <col min="10243" max="10253" width="9.140625" style="288"/>
    <col min="10254" max="10254" width="23.140625" style="288" customWidth="1"/>
    <col min="10255" max="10497" width="9.140625" style="288"/>
    <col min="10498" max="10498" width="13.42578125" style="288" customWidth="1"/>
    <col min="10499" max="10509" width="9.140625" style="288"/>
    <col min="10510" max="10510" width="23.140625" style="288" customWidth="1"/>
    <col min="10511" max="10753" width="9.140625" style="288"/>
    <col min="10754" max="10754" width="13.42578125" style="288" customWidth="1"/>
    <col min="10755" max="10765" width="9.140625" style="288"/>
    <col min="10766" max="10766" width="23.140625" style="288" customWidth="1"/>
    <col min="10767" max="11009" width="9.140625" style="288"/>
    <col min="11010" max="11010" width="13.42578125" style="288" customWidth="1"/>
    <col min="11011" max="11021" width="9.140625" style="288"/>
    <col min="11022" max="11022" width="23.140625" style="288" customWidth="1"/>
    <col min="11023" max="11265" width="9.140625" style="288"/>
    <col min="11266" max="11266" width="13.42578125" style="288" customWidth="1"/>
    <col min="11267" max="11277" width="9.140625" style="288"/>
    <col min="11278" max="11278" width="23.140625" style="288" customWidth="1"/>
    <col min="11279" max="11521" width="9.140625" style="288"/>
    <col min="11522" max="11522" width="13.42578125" style="288" customWidth="1"/>
    <col min="11523" max="11533" width="9.140625" style="288"/>
    <col min="11534" max="11534" width="23.140625" style="288" customWidth="1"/>
    <col min="11535" max="11777" width="9.140625" style="288"/>
    <col min="11778" max="11778" width="13.42578125" style="288" customWidth="1"/>
    <col min="11779" max="11789" width="9.140625" style="288"/>
    <col min="11790" max="11790" width="23.140625" style="288" customWidth="1"/>
    <col min="11791" max="12033" width="9.140625" style="288"/>
    <col min="12034" max="12034" width="13.42578125" style="288" customWidth="1"/>
    <col min="12035" max="12045" width="9.140625" style="288"/>
    <col min="12046" max="12046" width="23.140625" style="288" customWidth="1"/>
    <col min="12047" max="12289" width="9.140625" style="288"/>
    <col min="12290" max="12290" width="13.42578125" style="288" customWidth="1"/>
    <col min="12291" max="12301" width="9.140625" style="288"/>
    <col min="12302" max="12302" width="23.140625" style="288" customWidth="1"/>
    <col min="12303" max="12545" width="9.140625" style="288"/>
    <col min="12546" max="12546" width="13.42578125" style="288" customWidth="1"/>
    <col min="12547" max="12557" width="9.140625" style="288"/>
    <col min="12558" max="12558" width="23.140625" style="288" customWidth="1"/>
    <col min="12559" max="12801" width="9.140625" style="288"/>
    <col min="12802" max="12802" width="13.42578125" style="288" customWidth="1"/>
    <col min="12803" max="12813" width="9.140625" style="288"/>
    <col min="12814" max="12814" width="23.140625" style="288" customWidth="1"/>
    <col min="12815" max="13057" width="9.140625" style="288"/>
    <col min="13058" max="13058" width="13.42578125" style="288" customWidth="1"/>
    <col min="13059" max="13069" width="9.140625" style="288"/>
    <col min="13070" max="13070" width="23.140625" style="288" customWidth="1"/>
    <col min="13071" max="13313" width="9.140625" style="288"/>
    <col min="13314" max="13314" width="13.42578125" style="288" customWidth="1"/>
    <col min="13315" max="13325" width="9.140625" style="288"/>
    <col min="13326" max="13326" width="23.140625" style="288" customWidth="1"/>
    <col min="13327" max="13569" width="9.140625" style="288"/>
    <col min="13570" max="13570" width="13.42578125" style="288" customWidth="1"/>
    <col min="13571" max="13581" width="9.140625" style="288"/>
    <col min="13582" max="13582" width="23.140625" style="288" customWidth="1"/>
    <col min="13583" max="13825" width="9.140625" style="288"/>
    <col min="13826" max="13826" width="13.42578125" style="288" customWidth="1"/>
    <col min="13827" max="13837" width="9.140625" style="288"/>
    <col min="13838" max="13838" width="23.140625" style="288" customWidth="1"/>
    <col min="13839" max="14081" width="9.140625" style="288"/>
    <col min="14082" max="14082" width="13.42578125" style="288" customWidth="1"/>
    <col min="14083" max="14093" width="9.140625" style="288"/>
    <col min="14094" max="14094" width="23.140625" style="288" customWidth="1"/>
    <col min="14095" max="14337" width="9.140625" style="288"/>
    <col min="14338" max="14338" width="13.42578125" style="288" customWidth="1"/>
    <col min="14339" max="14349" width="9.140625" style="288"/>
    <col min="14350" max="14350" width="23.140625" style="288" customWidth="1"/>
    <col min="14351" max="14593" width="9.140625" style="288"/>
    <col min="14594" max="14594" width="13.42578125" style="288" customWidth="1"/>
    <col min="14595" max="14605" width="9.140625" style="288"/>
    <col min="14606" max="14606" width="23.140625" style="288" customWidth="1"/>
    <col min="14607" max="14849" width="9.140625" style="288"/>
    <col min="14850" max="14850" width="13.42578125" style="288" customWidth="1"/>
    <col min="14851" max="14861" width="9.140625" style="288"/>
    <col min="14862" max="14862" width="23.140625" style="288" customWidth="1"/>
    <col min="14863" max="15105" width="9.140625" style="288"/>
    <col min="15106" max="15106" width="13.42578125" style="288" customWidth="1"/>
    <col min="15107" max="15117" width="9.140625" style="288"/>
    <col min="15118" max="15118" width="23.140625" style="288" customWidth="1"/>
    <col min="15119" max="15361" width="9.140625" style="288"/>
    <col min="15362" max="15362" width="13.42578125" style="288" customWidth="1"/>
    <col min="15363" max="15373" width="9.140625" style="288"/>
    <col min="15374" max="15374" width="23.140625" style="288" customWidth="1"/>
    <col min="15375" max="15617" width="9.140625" style="288"/>
    <col min="15618" max="15618" width="13.42578125" style="288" customWidth="1"/>
    <col min="15619" max="15629" width="9.140625" style="288"/>
    <col min="15630" max="15630" width="23.140625" style="288" customWidth="1"/>
    <col min="15631" max="15873" width="9.140625" style="288"/>
    <col min="15874" max="15874" width="13.42578125" style="288" customWidth="1"/>
    <col min="15875" max="15885" width="9.140625" style="288"/>
    <col min="15886" max="15886" width="23.140625" style="288" customWidth="1"/>
    <col min="15887" max="16129" width="9.140625" style="288"/>
    <col min="16130" max="16130" width="13.42578125" style="288" customWidth="1"/>
    <col min="16131" max="16141" width="9.140625" style="288"/>
    <col min="16142" max="16142" width="23.140625" style="288" customWidth="1"/>
    <col min="16143" max="16384" width="9.140625" style="288"/>
  </cols>
  <sheetData>
    <row r="1" spans="1:19" ht="23.25" x14ac:dyDescent="0.35">
      <c r="A1" s="289" t="s">
        <v>335</v>
      </c>
      <c r="B1" s="287"/>
      <c r="C1" s="287"/>
      <c r="D1" s="287"/>
      <c r="E1" s="287"/>
      <c r="F1" s="287"/>
      <c r="G1" s="287"/>
      <c r="H1" s="287"/>
      <c r="I1" s="287"/>
      <c r="J1" s="287"/>
      <c r="K1" s="287"/>
      <c r="L1" s="287"/>
      <c r="M1" s="287"/>
      <c r="N1" s="287"/>
      <c r="O1" s="287"/>
      <c r="P1" s="287"/>
      <c r="Q1" s="287"/>
      <c r="R1" s="287"/>
      <c r="S1" s="287"/>
    </row>
    <row r="2" spans="1:19" x14ac:dyDescent="0.25">
      <c r="A2" s="287"/>
      <c r="B2" s="287"/>
      <c r="C2" s="287"/>
      <c r="D2" s="287"/>
      <c r="E2" s="287"/>
      <c r="F2" s="287"/>
      <c r="G2" s="287"/>
      <c r="H2" s="287"/>
      <c r="I2" s="287"/>
      <c r="J2" s="287"/>
      <c r="K2" s="287"/>
      <c r="L2" s="287"/>
      <c r="M2" s="287"/>
      <c r="N2" s="287"/>
      <c r="O2" s="287"/>
      <c r="P2" s="287"/>
      <c r="Q2" s="287"/>
      <c r="R2" s="287"/>
      <c r="S2" s="287"/>
    </row>
    <row r="3" spans="1:19" x14ac:dyDescent="0.25">
      <c r="A3" s="287"/>
      <c r="B3" s="287"/>
      <c r="C3" s="287"/>
      <c r="D3" s="287"/>
      <c r="E3" s="287"/>
      <c r="F3" s="287"/>
      <c r="G3" s="287"/>
      <c r="H3" s="287"/>
      <c r="I3" s="287"/>
      <c r="J3" s="287"/>
      <c r="K3" s="287"/>
      <c r="L3" s="287"/>
      <c r="M3" s="287"/>
      <c r="N3" s="287"/>
      <c r="O3" s="287"/>
      <c r="P3" s="287"/>
      <c r="Q3" s="287"/>
      <c r="R3" s="287"/>
      <c r="S3" s="287"/>
    </row>
    <row r="4" spans="1:19" x14ac:dyDescent="0.25">
      <c r="A4" s="287"/>
      <c r="B4" s="287"/>
      <c r="C4" s="287"/>
      <c r="D4" s="287"/>
      <c r="E4" s="287"/>
      <c r="F4" s="287"/>
      <c r="G4" s="287"/>
      <c r="H4" s="287"/>
      <c r="I4" s="287"/>
      <c r="J4" s="287"/>
      <c r="K4" s="287"/>
      <c r="L4" s="287"/>
      <c r="M4" s="287"/>
      <c r="N4" s="287"/>
      <c r="O4" s="287"/>
      <c r="P4" s="287"/>
      <c r="Q4" s="287"/>
      <c r="R4" s="287"/>
      <c r="S4" s="287"/>
    </row>
    <row r="5" spans="1:19" x14ac:dyDescent="0.25">
      <c r="A5" s="287"/>
      <c r="B5" s="287"/>
      <c r="C5" s="287"/>
      <c r="D5" s="287"/>
      <c r="E5" s="287"/>
      <c r="F5" s="287"/>
      <c r="G5" s="287"/>
      <c r="H5" s="287"/>
      <c r="I5" s="287"/>
      <c r="J5" s="287"/>
      <c r="K5" s="287"/>
      <c r="L5" s="287"/>
      <c r="M5" s="287"/>
      <c r="N5" s="287"/>
      <c r="O5" s="287"/>
      <c r="P5" s="287"/>
      <c r="Q5" s="287"/>
      <c r="R5" s="287"/>
      <c r="S5" s="287"/>
    </row>
    <row r="6" spans="1:19" x14ac:dyDescent="0.25">
      <c r="A6" s="287"/>
      <c r="B6" s="287"/>
      <c r="C6" s="287"/>
      <c r="D6" s="287"/>
      <c r="E6" s="287"/>
      <c r="F6" s="287"/>
      <c r="G6" s="287"/>
      <c r="H6" s="287"/>
      <c r="I6" s="287"/>
      <c r="J6" s="287"/>
      <c r="K6" s="287"/>
      <c r="L6" s="287"/>
      <c r="M6" s="287"/>
      <c r="N6" s="287"/>
      <c r="O6" s="287"/>
      <c r="P6" s="287"/>
      <c r="Q6" s="287"/>
      <c r="R6" s="287"/>
      <c r="S6" s="287"/>
    </row>
    <row r="7" spans="1:19" x14ac:dyDescent="0.25">
      <c r="A7" s="287"/>
      <c r="B7" s="287"/>
      <c r="C7" s="287"/>
      <c r="D7" s="287"/>
      <c r="E7" s="287"/>
      <c r="F7" s="287"/>
      <c r="G7" s="287"/>
      <c r="H7" s="287"/>
      <c r="I7" s="287"/>
      <c r="J7" s="287"/>
      <c r="K7" s="287"/>
      <c r="L7" s="287"/>
      <c r="M7" s="287"/>
      <c r="N7" s="287"/>
      <c r="O7" s="287"/>
      <c r="P7" s="287"/>
      <c r="Q7" s="287"/>
      <c r="R7" s="287"/>
      <c r="S7" s="287"/>
    </row>
    <row r="8" spans="1:19" x14ac:dyDescent="0.25">
      <c r="A8" s="287"/>
      <c r="B8" s="287"/>
      <c r="C8" s="287"/>
      <c r="D8" s="287"/>
      <c r="E8" s="287"/>
      <c r="F8" s="287"/>
      <c r="G8" s="287"/>
      <c r="H8" s="287"/>
      <c r="I8" s="287"/>
      <c r="J8" s="287"/>
      <c r="K8" s="287"/>
      <c r="L8" s="287"/>
      <c r="M8" s="287"/>
      <c r="N8" s="287"/>
      <c r="O8" s="287"/>
      <c r="P8" s="287"/>
      <c r="Q8" s="287"/>
      <c r="R8" s="287"/>
      <c r="S8" s="287"/>
    </row>
    <row r="9" spans="1:19" x14ac:dyDescent="0.25">
      <c r="A9" s="287"/>
      <c r="B9" s="287"/>
      <c r="C9" s="287"/>
      <c r="D9" s="287"/>
      <c r="E9" s="287"/>
      <c r="F9" s="287"/>
      <c r="G9" s="287"/>
      <c r="H9" s="287"/>
      <c r="I9" s="287"/>
      <c r="J9" s="287"/>
      <c r="K9" s="287"/>
      <c r="L9" s="287"/>
      <c r="M9" s="287"/>
      <c r="N9" s="287"/>
      <c r="O9" s="287"/>
      <c r="P9" s="287"/>
      <c r="Q9" s="287"/>
      <c r="R9" s="287"/>
      <c r="S9" s="287"/>
    </row>
    <row r="10" spans="1:19" x14ac:dyDescent="0.25">
      <c r="A10" s="287"/>
      <c r="B10" s="287"/>
      <c r="C10" s="287"/>
      <c r="D10" s="287"/>
      <c r="E10" s="287"/>
      <c r="F10" s="287"/>
      <c r="G10" s="287"/>
      <c r="H10" s="287"/>
      <c r="I10" s="287"/>
      <c r="J10" s="287"/>
      <c r="K10" s="287"/>
      <c r="L10" s="287"/>
      <c r="M10" s="287"/>
      <c r="N10" s="287"/>
      <c r="O10" s="287"/>
      <c r="P10" s="287"/>
      <c r="Q10" s="287"/>
      <c r="R10" s="287"/>
      <c r="S10" s="287"/>
    </row>
    <row r="11" spans="1:19" x14ac:dyDescent="0.25">
      <c r="A11" s="287"/>
      <c r="B11" s="287"/>
      <c r="C11" s="287"/>
      <c r="D11" s="287"/>
      <c r="E11" s="287"/>
      <c r="F11" s="287"/>
      <c r="G11" s="287"/>
      <c r="H11" s="287"/>
      <c r="I11" s="287"/>
      <c r="J11" s="287"/>
      <c r="K11" s="287"/>
      <c r="L11" s="287"/>
      <c r="M11" s="287"/>
      <c r="N11" s="287"/>
      <c r="O11" s="287"/>
      <c r="P11" s="287"/>
      <c r="Q11" s="287"/>
      <c r="R11" s="287"/>
      <c r="S11" s="287"/>
    </row>
    <row r="12" spans="1:19" x14ac:dyDescent="0.25">
      <c r="A12" s="287"/>
      <c r="B12" s="287"/>
      <c r="C12" s="287"/>
      <c r="D12" s="287"/>
      <c r="E12" s="287"/>
      <c r="F12" s="287"/>
      <c r="G12" s="287"/>
      <c r="H12" s="287"/>
      <c r="I12" s="287"/>
      <c r="J12" s="287"/>
      <c r="K12" s="287"/>
      <c r="L12" s="287"/>
      <c r="M12" s="287"/>
      <c r="N12" s="287"/>
      <c r="O12" s="287"/>
      <c r="P12" s="287"/>
      <c r="Q12" s="287"/>
      <c r="R12" s="287"/>
      <c r="S12" s="287"/>
    </row>
    <row r="13" spans="1:19" x14ac:dyDescent="0.25">
      <c r="A13" s="287"/>
      <c r="B13" s="287"/>
      <c r="C13" s="287"/>
      <c r="D13" s="287"/>
      <c r="E13" s="287"/>
      <c r="F13" s="287"/>
      <c r="G13" s="287"/>
      <c r="H13" s="287"/>
      <c r="I13" s="287"/>
      <c r="J13" s="287"/>
      <c r="K13" s="287"/>
      <c r="L13" s="287"/>
      <c r="M13" s="287"/>
      <c r="N13" s="287"/>
      <c r="O13" s="287"/>
      <c r="P13" s="287"/>
      <c r="Q13" s="287"/>
      <c r="R13" s="287"/>
      <c r="S13" s="287"/>
    </row>
    <row r="14" spans="1:19" x14ac:dyDescent="0.25">
      <c r="A14" s="287"/>
      <c r="B14" s="287"/>
      <c r="C14" s="287"/>
      <c r="D14" s="287"/>
      <c r="E14" s="287"/>
      <c r="F14" s="287"/>
      <c r="G14" s="287"/>
      <c r="H14" s="287"/>
      <c r="I14" s="287"/>
      <c r="J14" s="287"/>
      <c r="K14" s="287"/>
      <c r="L14" s="287"/>
      <c r="M14" s="287"/>
      <c r="N14" s="287"/>
      <c r="O14" s="287"/>
      <c r="P14" s="287"/>
      <c r="Q14" s="287"/>
      <c r="R14" s="287"/>
      <c r="S14" s="287"/>
    </row>
    <row r="15" spans="1:19" ht="23.25" x14ac:dyDescent="0.35">
      <c r="A15" s="289" t="s">
        <v>337</v>
      </c>
      <c r="B15" s="287"/>
      <c r="C15" s="287"/>
      <c r="D15" s="287"/>
      <c r="E15" s="287"/>
      <c r="F15" s="287"/>
      <c r="G15" s="287"/>
      <c r="H15" s="287"/>
      <c r="I15" s="287"/>
      <c r="J15" s="287"/>
      <c r="K15" s="287"/>
      <c r="L15" s="287"/>
      <c r="M15" s="287"/>
      <c r="N15" s="287"/>
      <c r="O15" s="287"/>
      <c r="P15" s="287"/>
      <c r="Q15" s="287"/>
      <c r="R15" s="287"/>
      <c r="S15" s="287"/>
    </row>
    <row r="16" spans="1:19" x14ac:dyDescent="0.25">
      <c r="A16" s="287"/>
      <c r="B16" s="287"/>
      <c r="C16" s="287"/>
      <c r="D16" s="287"/>
      <c r="E16" s="287"/>
      <c r="F16" s="287"/>
      <c r="G16" s="287"/>
      <c r="H16" s="287"/>
      <c r="I16" s="287"/>
      <c r="J16" s="287"/>
      <c r="K16" s="287"/>
      <c r="L16" s="287"/>
      <c r="M16" s="287"/>
      <c r="N16" s="287"/>
      <c r="O16" s="287"/>
      <c r="P16" s="287"/>
      <c r="Q16" s="287"/>
      <c r="R16" s="287"/>
      <c r="S16" s="287"/>
    </row>
    <row r="17" spans="1:19" x14ac:dyDescent="0.25">
      <c r="A17" s="287"/>
      <c r="B17" s="287"/>
      <c r="C17" s="287"/>
      <c r="D17" s="287"/>
      <c r="E17" s="287"/>
      <c r="F17" s="287"/>
      <c r="G17" s="287"/>
      <c r="H17" s="287"/>
      <c r="I17" s="287"/>
      <c r="J17" s="287"/>
      <c r="K17" s="287"/>
      <c r="L17" s="287"/>
      <c r="M17" s="287"/>
      <c r="N17" s="287"/>
      <c r="O17" s="287"/>
      <c r="P17" s="287"/>
      <c r="Q17" s="287"/>
      <c r="R17" s="287"/>
      <c r="S17" s="287"/>
    </row>
    <row r="18" spans="1:19" x14ac:dyDescent="0.25">
      <c r="A18" s="287"/>
      <c r="B18" s="287"/>
      <c r="C18" s="287"/>
      <c r="D18" s="287"/>
      <c r="E18" s="287"/>
      <c r="F18" s="287"/>
      <c r="G18" s="287"/>
      <c r="H18" s="287"/>
      <c r="I18" s="287"/>
      <c r="J18" s="287"/>
      <c r="K18" s="287"/>
      <c r="L18" s="287"/>
      <c r="M18" s="287"/>
      <c r="N18" s="287"/>
      <c r="O18" s="287"/>
      <c r="P18" s="287"/>
      <c r="Q18" s="287"/>
      <c r="R18" s="287"/>
      <c r="S18" s="287"/>
    </row>
    <row r="19" spans="1:19" x14ac:dyDescent="0.25">
      <c r="A19" s="287"/>
      <c r="B19" s="287"/>
      <c r="C19" s="287"/>
      <c r="D19" s="287"/>
      <c r="E19" s="287"/>
      <c r="F19" s="287"/>
      <c r="G19" s="287"/>
      <c r="H19" s="287"/>
      <c r="I19" s="287"/>
      <c r="J19" s="287"/>
      <c r="K19" s="287"/>
      <c r="L19" s="287"/>
      <c r="M19" s="287"/>
      <c r="N19" s="287"/>
      <c r="O19" s="287"/>
      <c r="P19" s="287"/>
      <c r="Q19" s="287"/>
      <c r="R19" s="287"/>
      <c r="S19" s="287"/>
    </row>
    <row r="20" spans="1:19" x14ac:dyDescent="0.25">
      <c r="A20" s="287"/>
      <c r="B20" s="287"/>
      <c r="C20" s="287"/>
      <c r="D20" s="287"/>
      <c r="E20" s="287"/>
      <c r="F20" s="287"/>
      <c r="G20" s="287"/>
      <c r="H20" s="287"/>
      <c r="I20" s="287"/>
      <c r="J20" s="287"/>
      <c r="K20" s="287"/>
      <c r="L20" s="287"/>
      <c r="M20" s="287"/>
      <c r="N20" s="287"/>
      <c r="O20" s="287"/>
      <c r="P20" s="287"/>
      <c r="Q20" s="287"/>
      <c r="R20" s="287"/>
      <c r="S20" s="287"/>
    </row>
    <row r="21" spans="1:19" x14ac:dyDescent="0.25">
      <c r="A21" s="287"/>
      <c r="B21" s="287"/>
      <c r="C21" s="287"/>
      <c r="D21" s="287"/>
      <c r="E21" s="287"/>
      <c r="F21" s="287"/>
      <c r="G21" s="287"/>
      <c r="H21" s="287"/>
      <c r="I21" s="287"/>
      <c r="J21" s="287"/>
      <c r="K21" s="287"/>
      <c r="L21" s="287"/>
      <c r="M21" s="287"/>
      <c r="N21" s="287"/>
      <c r="O21" s="287"/>
      <c r="P21" s="287"/>
      <c r="Q21" s="287"/>
      <c r="R21" s="287"/>
      <c r="S21" s="287"/>
    </row>
    <row r="22" spans="1:19" x14ac:dyDescent="0.25">
      <c r="A22" s="287"/>
      <c r="B22" s="287"/>
      <c r="C22" s="287"/>
      <c r="D22" s="287"/>
      <c r="E22" s="287"/>
      <c r="F22" s="287"/>
      <c r="G22" s="287"/>
      <c r="H22" s="287"/>
      <c r="I22" s="287"/>
      <c r="J22" s="287"/>
      <c r="K22" s="287"/>
      <c r="L22" s="287"/>
      <c r="M22" s="287"/>
      <c r="N22" s="287"/>
      <c r="O22" s="287"/>
      <c r="P22" s="287"/>
      <c r="Q22" s="287"/>
      <c r="R22" s="287"/>
      <c r="S22" s="287"/>
    </row>
    <row r="23" spans="1:19" x14ac:dyDescent="0.25">
      <c r="A23" s="287"/>
      <c r="B23" s="287"/>
      <c r="C23" s="287"/>
      <c r="D23" s="287"/>
      <c r="E23" s="287"/>
      <c r="F23" s="287"/>
      <c r="G23" s="287"/>
      <c r="H23" s="287"/>
      <c r="I23" s="287"/>
      <c r="J23" s="287"/>
      <c r="K23" s="287"/>
      <c r="L23" s="287"/>
      <c r="M23" s="287"/>
      <c r="N23" s="287"/>
      <c r="O23" s="287"/>
      <c r="P23" s="287"/>
      <c r="Q23" s="287"/>
      <c r="R23" s="287"/>
      <c r="S23" s="287"/>
    </row>
    <row r="24" spans="1:19" x14ac:dyDescent="0.25">
      <c r="A24" s="287"/>
      <c r="B24" s="287"/>
      <c r="C24" s="287"/>
      <c r="D24" s="287"/>
      <c r="E24" s="287"/>
      <c r="F24" s="287"/>
      <c r="G24" s="287"/>
      <c r="H24" s="287"/>
      <c r="I24" s="287"/>
      <c r="J24" s="287"/>
      <c r="K24" s="287"/>
      <c r="L24" s="287"/>
      <c r="M24" s="287"/>
      <c r="N24" s="287"/>
      <c r="O24" s="287"/>
      <c r="P24" s="287"/>
      <c r="Q24" s="287"/>
      <c r="R24" s="287"/>
      <c r="S24" s="28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zoomScaleNormal="100" workbookViewId="0">
      <selection activeCell="A3" sqref="A3:O3"/>
    </sheetView>
  </sheetViews>
  <sheetFormatPr defaultRowHeight="15" x14ac:dyDescent="0.25"/>
  <cols>
    <col min="2" max="2" width="40.140625" customWidth="1"/>
    <col min="3" max="3" width="10.140625" bestFit="1" customWidth="1"/>
    <col min="4" max="4" width="9.42578125" bestFit="1" customWidth="1"/>
    <col min="5" max="5" width="12.7109375" bestFit="1" customWidth="1"/>
    <col min="6" max="6" width="9.5703125" bestFit="1" customWidth="1"/>
    <col min="7" max="7" width="10.140625" bestFit="1" customWidth="1"/>
    <col min="8" max="8" width="9.42578125" bestFit="1" customWidth="1"/>
    <col min="9" max="11" width="11.5703125" bestFit="1" customWidth="1"/>
    <col min="12" max="12" width="9.42578125" bestFit="1" customWidth="1"/>
    <col min="13" max="13" width="13.42578125" customWidth="1"/>
    <col min="14" max="14" width="11.85546875" customWidth="1"/>
    <col min="15" max="15" width="12.5703125" bestFit="1" customWidth="1"/>
    <col min="16" max="16" width="11.5703125" customWidth="1"/>
    <col min="17" max="17" width="9.42578125" bestFit="1" customWidth="1"/>
  </cols>
  <sheetData>
    <row r="1" spans="1:15" x14ac:dyDescent="0.25">
      <c r="A1" s="585" t="s">
        <v>336</v>
      </c>
      <c r="B1" s="585"/>
      <c r="C1" s="585"/>
      <c r="D1" s="585"/>
      <c r="E1" s="585"/>
      <c r="F1" s="585"/>
      <c r="G1" s="585"/>
      <c r="H1" s="585"/>
      <c r="I1" s="585"/>
      <c r="J1" s="585"/>
      <c r="K1" s="585"/>
      <c r="L1" s="585"/>
      <c r="M1" s="585"/>
      <c r="N1" s="585"/>
      <c r="O1" s="585"/>
    </row>
    <row r="2" spans="1:15" x14ac:dyDescent="0.25">
      <c r="A2" s="290"/>
    </row>
    <row r="3" spans="1:15" x14ac:dyDescent="0.25">
      <c r="A3" s="585" t="s">
        <v>337</v>
      </c>
      <c r="B3" s="585"/>
      <c r="C3" s="585"/>
      <c r="D3" s="585"/>
      <c r="E3" s="585"/>
      <c r="F3" s="585"/>
      <c r="G3" s="585"/>
      <c r="H3" s="585"/>
      <c r="I3" s="585"/>
      <c r="J3" s="585"/>
      <c r="K3" s="585"/>
      <c r="L3" s="585"/>
      <c r="M3" s="585"/>
      <c r="N3" s="585"/>
      <c r="O3" s="585"/>
    </row>
    <row r="4" spans="1:15" x14ac:dyDescent="0.25">
      <c r="A4" s="290"/>
    </row>
    <row r="5" spans="1:15" ht="18.75" x14ac:dyDescent="0.3">
      <c r="A5" s="29" t="s">
        <v>89</v>
      </c>
    </row>
    <row r="6" spans="1:15" ht="21" x14ac:dyDescent="0.35">
      <c r="A6" s="30" t="s">
        <v>334</v>
      </c>
    </row>
    <row r="7" spans="1:15" ht="15.75" x14ac:dyDescent="0.25">
      <c r="A7" s="31" t="s">
        <v>330</v>
      </c>
    </row>
    <row r="8" spans="1:15" ht="15.75" x14ac:dyDescent="0.25">
      <c r="A8" s="31"/>
    </row>
    <row r="9" spans="1:15" x14ac:dyDescent="0.25">
      <c r="A9" s="286" t="s">
        <v>332</v>
      </c>
    </row>
    <row r="10" spans="1:15" ht="15.75" x14ac:dyDescent="0.25">
      <c r="A10" s="31"/>
    </row>
    <row r="11" spans="1:15" ht="15.75" thickBot="1" x14ac:dyDescent="0.3">
      <c r="C11" s="35" t="s">
        <v>278</v>
      </c>
      <c r="D11" s="35" t="s">
        <v>279</v>
      </c>
      <c r="E11" s="35" t="s">
        <v>280</v>
      </c>
      <c r="F11" s="35" t="s">
        <v>281</v>
      </c>
      <c r="G11" s="35" t="s">
        <v>105</v>
      </c>
      <c r="H11" s="35" t="s">
        <v>282</v>
      </c>
      <c r="I11" s="35" t="s">
        <v>283</v>
      </c>
      <c r="J11" s="35" t="s">
        <v>284</v>
      </c>
      <c r="K11" s="35" t="s">
        <v>285</v>
      </c>
      <c r="L11" s="35" t="s">
        <v>286</v>
      </c>
      <c r="M11" s="35" t="s">
        <v>287</v>
      </c>
      <c r="N11" s="35" t="s">
        <v>288</v>
      </c>
      <c r="O11" s="282" t="s">
        <v>212</v>
      </c>
    </row>
    <row r="12" spans="1:15" ht="15.75" thickTop="1" x14ac:dyDescent="0.25">
      <c r="B12" s="1" t="s">
        <v>291</v>
      </c>
      <c r="C12" s="291"/>
      <c r="D12" s="292"/>
      <c r="E12" s="292"/>
      <c r="F12" s="292"/>
      <c r="G12" s="292"/>
      <c r="H12" s="292"/>
      <c r="I12" s="292"/>
      <c r="J12" s="292"/>
      <c r="K12" s="292"/>
      <c r="L12" s="292"/>
      <c r="M12" s="292"/>
      <c r="N12" s="292"/>
      <c r="O12" s="293"/>
    </row>
    <row r="13" spans="1:15" ht="15.75" thickBot="1" x14ac:dyDescent="0.3">
      <c r="B13" s="1" t="s">
        <v>292</v>
      </c>
      <c r="C13" s="294"/>
      <c r="D13" s="295"/>
      <c r="E13" s="295"/>
      <c r="F13" s="295"/>
      <c r="G13" s="295"/>
      <c r="H13" s="295"/>
      <c r="I13" s="295"/>
      <c r="J13" s="295"/>
      <c r="K13" s="295"/>
      <c r="L13" s="295"/>
      <c r="M13" s="295"/>
      <c r="N13" s="295"/>
      <c r="O13" s="296"/>
    </row>
    <row r="14" spans="1:15" ht="6.6" customHeight="1" thickTop="1" thickBot="1" x14ac:dyDescent="0.3">
      <c r="B14" s="1"/>
      <c r="C14" s="117"/>
      <c r="D14" s="117"/>
      <c r="E14" s="117"/>
      <c r="F14" s="117"/>
      <c r="G14" s="117"/>
      <c r="H14" s="117"/>
      <c r="I14" s="117"/>
      <c r="J14" s="117"/>
      <c r="K14" s="117"/>
      <c r="L14" s="117"/>
      <c r="M14" s="117"/>
      <c r="N14" s="117"/>
      <c r="O14" s="117"/>
    </row>
    <row r="15" spans="1:15" ht="15.75" thickTop="1" x14ac:dyDescent="0.25">
      <c r="B15" s="1" t="s">
        <v>294</v>
      </c>
      <c r="C15" s="291"/>
      <c r="D15" s="292"/>
      <c r="E15" s="292"/>
      <c r="F15" s="292"/>
      <c r="G15" s="292"/>
      <c r="H15" s="292"/>
      <c r="I15" s="292"/>
      <c r="J15" s="292"/>
      <c r="K15" s="292"/>
      <c r="L15" s="292"/>
      <c r="M15" s="292"/>
      <c r="N15" s="292"/>
      <c r="O15" s="293"/>
    </row>
    <row r="16" spans="1:15" ht="15.75" thickBot="1" x14ac:dyDescent="0.3">
      <c r="B16" s="1" t="s">
        <v>293</v>
      </c>
      <c r="C16" s="294"/>
      <c r="D16" s="295"/>
      <c r="E16" s="295"/>
      <c r="F16" s="295"/>
      <c r="G16" s="295"/>
      <c r="H16" s="295"/>
      <c r="I16" s="295"/>
      <c r="J16" s="295"/>
      <c r="K16" s="295"/>
      <c r="L16" s="295"/>
      <c r="M16" s="295"/>
      <c r="N16" s="295"/>
      <c r="O16" s="296"/>
    </row>
    <row r="17" spans="2:15" ht="16.5" thickTop="1" thickBot="1" x14ac:dyDescent="0.3">
      <c r="C17" s="117"/>
      <c r="D17" s="117"/>
      <c r="E17" s="117"/>
      <c r="F17" s="117"/>
      <c r="G17" s="117"/>
      <c r="H17" s="117"/>
      <c r="I17" s="117"/>
      <c r="J17" s="117"/>
      <c r="K17" s="117"/>
      <c r="L17" s="117"/>
      <c r="M17" s="117"/>
      <c r="N17" s="117"/>
      <c r="O17" s="117"/>
    </row>
    <row r="18" spans="2:15" ht="15.75" thickBot="1" x14ac:dyDescent="0.3">
      <c r="C18" s="35" t="s">
        <v>278</v>
      </c>
      <c r="D18" s="35" t="s">
        <v>279</v>
      </c>
      <c r="E18" s="35" t="s">
        <v>280</v>
      </c>
      <c r="F18" s="35" t="s">
        <v>281</v>
      </c>
      <c r="G18" s="35" t="s">
        <v>105</v>
      </c>
      <c r="H18" s="35" t="s">
        <v>282</v>
      </c>
      <c r="I18" s="35" t="s">
        <v>283</v>
      </c>
      <c r="J18" s="35" t="s">
        <v>284</v>
      </c>
      <c r="K18" s="35" t="s">
        <v>285</v>
      </c>
      <c r="L18" s="35" t="s">
        <v>286</v>
      </c>
      <c r="M18" s="35" t="s">
        <v>287</v>
      </c>
      <c r="N18" s="35" t="s">
        <v>288</v>
      </c>
      <c r="O18" s="266" t="s">
        <v>212</v>
      </c>
    </row>
    <row r="19" spans="2:15" x14ac:dyDescent="0.25">
      <c r="B19" s="1" t="s">
        <v>289</v>
      </c>
      <c r="C19" s="297"/>
      <c r="D19" s="298"/>
      <c r="E19" s="298"/>
      <c r="F19" s="298"/>
      <c r="G19" s="298"/>
      <c r="H19" s="298"/>
      <c r="I19" s="298"/>
      <c r="J19" s="298"/>
      <c r="K19" s="298"/>
      <c r="L19" s="298"/>
      <c r="M19" s="298"/>
      <c r="N19" s="299"/>
      <c r="O19" s="283">
        <v>10333601.160999998</v>
      </c>
    </row>
    <row r="20" spans="2:15" x14ac:dyDescent="0.25">
      <c r="B20" s="1" t="s">
        <v>290</v>
      </c>
      <c r="C20" s="300"/>
      <c r="D20" s="301"/>
      <c r="E20" s="301"/>
      <c r="F20" s="301"/>
      <c r="G20" s="301"/>
      <c r="H20" s="301"/>
      <c r="I20" s="301"/>
      <c r="J20" s="301"/>
      <c r="K20" s="301"/>
      <c r="L20" s="301"/>
      <c r="M20" s="301"/>
      <c r="N20" s="302"/>
      <c r="O20" s="283">
        <v>705402</v>
      </c>
    </row>
    <row r="21" spans="2:15" x14ac:dyDescent="0.25">
      <c r="B21" s="1" t="s">
        <v>275</v>
      </c>
      <c r="C21" s="300"/>
      <c r="D21" s="301"/>
      <c r="E21" s="301"/>
      <c r="F21" s="301"/>
      <c r="G21" s="301"/>
      <c r="H21" s="301"/>
      <c r="I21" s="301"/>
      <c r="J21" s="301"/>
      <c r="K21" s="301"/>
      <c r="L21" s="301"/>
      <c r="M21" s="301"/>
      <c r="N21" s="302"/>
      <c r="O21" s="283">
        <v>2673671</v>
      </c>
    </row>
    <row r="22" spans="2:15" x14ac:dyDescent="0.25">
      <c r="B22" s="1" t="s">
        <v>276</v>
      </c>
      <c r="C22" s="300"/>
      <c r="D22" s="301"/>
      <c r="E22" s="301"/>
      <c r="F22" s="301"/>
      <c r="G22" s="301"/>
      <c r="H22" s="301"/>
      <c r="I22" s="301"/>
      <c r="J22" s="301"/>
      <c r="K22" s="301"/>
      <c r="L22" s="301"/>
      <c r="M22" s="301"/>
      <c r="N22" s="302"/>
      <c r="O22" s="283">
        <v>9954456.2170000002</v>
      </c>
    </row>
    <row r="23" spans="2:15" x14ac:dyDescent="0.25">
      <c r="B23" s="1" t="s">
        <v>7</v>
      </c>
      <c r="C23" s="300"/>
      <c r="D23" s="301"/>
      <c r="E23" s="301"/>
      <c r="F23" s="301"/>
      <c r="G23" s="301"/>
      <c r="H23" s="301"/>
      <c r="I23" s="301"/>
      <c r="J23" s="301"/>
      <c r="K23" s="301"/>
      <c r="L23" s="301"/>
      <c r="M23" s="301"/>
      <c r="N23" s="302"/>
      <c r="O23" s="283">
        <v>3326576</v>
      </c>
    </row>
    <row r="24" spans="2:15" x14ac:dyDescent="0.25">
      <c r="B24" s="1" t="s">
        <v>277</v>
      </c>
      <c r="C24" s="300"/>
      <c r="D24" s="301"/>
      <c r="E24" s="301"/>
      <c r="F24" s="301"/>
      <c r="G24" s="301"/>
      <c r="H24" s="301"/>
      <c r="I24" s="301"/>
      <c r="J24" s="301"/>
      <c r="K24" s="301"/>
      <c r="L24" s="301"/>
      <c r="M24" s="301"/>
      <c r="N24" s="302"/>
      <c r="O24" s="283">
        <v>263152.92899999995</v>
      </c>
    </row>
    <row r="25" spans="2:15" x14ac:dyDescent="0.25">
      <c r="B25" s="1" t="s">
        <v>313</v>
      </c>
      <c r="C25" s="300"/>
      <c r="D25" s="301"/>
      <c r="E25" s="301"/>
      <c r="F25" s="301"/>
      <c r="G25" s="301"/>
      <c r="H25" s="301"/>
      <c r="I25" s="301"/>
      <c r="J25" s="301"/>
      <c r="K25" s="301"/>
      <c r="L25" s="301"/>
      <c r="M25" s="301"/>
      <c r="N25" s="302"/>
      <c r="O25" s="283">
        <v>3377359.2288487782</v>
      </c>
    </row>
    <row r="26" spans="2:15" ht="15.75" thickBot="1" x14ac:dyDescent="0.3">
      <c r="B26" s="260" t="s">
        <v>314</v>
      </c>
      <c r="C26" s="303"/>
      <c r="D26" s="304"/>
      <c r="E26" s="304"/>
      <c r="F26" s="304"/>
      <c r="G26" s="304"/>
      <c r="H26" s="304"/>
      <c r="I26" s="304"/>
      <c r="J26" s="304"/>
      <c r="K26" s="304"/>
      <c r="L26" s="304"/>
      <c r="M26" s="304"/>
      <c r="N26" s="305"/>
      <c r="O26" s="284">
        <v>-7960446.333412298</v>
      </c>
    </row>
    <row r="27" spans="2:15" ht="15.75" thickBot="1" x14ac:dyDescent="0.3">
      <c r="B27" s="1" t="s">
        <v>170</v>
      </c>
      <c r="C27" s="117">
        <v>2277384.7572159981</v>
      </c>
      <c r="D27" s="117">
        <v>2078247.6860588035</v>
      </c>
      <c r="E27" s="117">
        <v>2153800.0011817189</v>
      </c>
      <c r="F27" s="117">
        <v>1796090.2722837159</v>
      </c>
      <c r="G27" s="117">
        <v>1677516.3819056679</v>
      </c>
      <c r="H27" s="117">
        <v>1584662.0943192872</v>
      </c>
      <c r="I27" s="117">
        <v>1690814.8687184346</v>
      </c>
      <c r="J27" s="117">
        <v>1750360.2079049558</v>
      </c>
      <c r="K27" s="117">
        <v>1546772.6410203318</v>
      </c>
      <c r="L27" s="117">
        <v>1773870.6528270382</v>
      </c>
      <c r="M27" s="117">
        <v>2094141.5411783739</v>
      </c>
      <c r="N27" s="117">
        <v>2250111.0978221563</v>
      </c>
      <c r="O27" s="271">
        <v>22673772.202436481</v>
      </c>
    </row>
    <row r="28" spans="2:15" s="28" customFormat="1" ht="15.75" thickBot="1" x14ac:dyDescent="0.3">
      <c r="B28" s="235"/>
      <c r="C28" s="117"/>
      <c r="D28" s="117"/>
      <c r="E28" s="117"/>
      <c r="F28" s="117"/>
      <c r="G28" s="117"/>
      <c r="H28" s="117"/>
      <c r="I28" s="117"/>
      <c r="J28" s="117"/>
      <c r="K28" s="117"/>
      <c r="L28" s="117"/>
      <c r="M28" s="117"/>
      <c r="N28" s="117"/>
      <c r="O28" s="117"/>
    </row>
    <row r="29" spans="2:15" s="28" customFormat="1" ht="20.100000000000001" customHeight="1" thickBot="1" x14ac:dyDescent="0.3">
      <c r="B29" s="279" t="s">
        <v>304</v>
      </c>
      <c r="C29" s="117"/>
      <c r="D29" s="117"/>
      <c r="E29" s="117"/>
      <c r="F29" s="117"/>
      <c r="G29" s="117"/>
      <c r="H29" s="117"/>
      <c r="I29" s="117"/>
      <c r="J29" s="117"/>
      <c r="K29" s="117"/>
      <c r="L29" s="117"/>
      <c r="M29" s="117"/>
      <c r="N29" s="117"/>
      <c r="O29" s="266" t="s">
        <v>212</v>
      </c>
    </row>
    <row r="30" spans="2:15" x14ac:dyDescent="0.25">
      <c r="B30" s="1" t="s">
        <v>307</v>
      </c>
      <c r="C30" s="297"/>
      <c r="D30" s="298"/>
      <c r="E30" s="298"/>
      <c r="F30" s="298"/>
      <c r="G30" s="298"/>
      <c r="H30" s="298"/>
      <c r="I30" s="298"/>
      <c r="J30" s="298"/>
      <c r="K30" s="298"/>
      <c r="L30" s="298"/>
      <c r="M30" s="298"/>
      <c r="N30" s="299"/>
      <c r="O30" s="285">
        <v>11039003.160999998</v>
      </c>
    </row>
    <row r="31" spans="2:15" x14ac:dyDescent="0.25">
      <c r="B31" s="1" t="s">
        <v>275</v>
      </c>
      <c r="C31" s="300"/>
      <c r="D31" s="301"/>
      <c r="E31" s="301"/>
      <c r="F31" s="301"/>
      <c r="G31" s="301"/>
      <c r="H31" s="301"/>
      <c r="I31" s="301"/>
      <c r="J31" s="301"/>
      <c r="K31" s="301"/>
      <c r="L31" s="301"/>
      <c r="M31" s="301"/>
      <c r="N31" s="302"/>
      <c r="O31" s="283">
        <v>2673671</v>
      </c>
    </row>
    <row r="32" spans="2:15" x14ac:dyDescent="0.25">
      <c r="B32" s="1" t="s">
        <v>276</v>
      </c>
      <c r="C32" s="300"/>
      <c r="D32" s="301"/>
      <c r="E32" s="301"/>
      <c r="F32" s="301"/>
      <c r="G32" s="301"/>
      <c r="H32" s="301"/>
      <c r="I32" s="301"/>
      <c r="J32" s="301"/>
      <c r="K32" s="301"/>
      <c r="L32" s="301"/>
      <c r="M32" s="301"/>
      <c r="N32" s="302"/>
      <c r="O32" s="283">
        <v>7895641.464825972</v>
      </c>
    </row>
    <row r="33" spans="1:17" x14ac:dyDescent="0.25">
      <c r="B33" s="1" t="s">
        <v>312</v>
      </c>
      <c r="C33" s="300"/>
      <c r="D33" s="301"/>
      <c r="E33" s="301"/>
      <c r="F33" s="301"/>
      <c r="G33" s="301"/>
      <c r="H33" s="301"/>
      <c r="I33" s="301"/>
      <c r="J33" s="301"/>
      <c r="K33" s="301"/>
      <c r="L33" s="301"/>
      <c r="M33" s="301"/>
      <c r="N33" s="302"/>
      <c r="O33" s="283">
        <v>962647.05261051061</v>
      </c>
    </row>
    <row r="34" spans="1:17" ht="15.75" thickBot="1" x14ac:dyDescent="0.3">
      <c r="B34" s="260" t="s">
        <v>7</v>
      </c>
      <c r="C34" s="303"/>
      <c r="D34" s="304"/>
      <c r="E34" s="304"/>
      <c r="F34" s="304"/>
      <c r="G34" s="304"/>
      <c r="H34" s="304"/>
      <c r="I34" s="304"/>
      <c r="J34" s="304"/>
      <c r="K34" s="304"/>
      <c r="L34" s="304"/>
      <c r="M34" s="304"/>
      <c r="N34" s="305"/>
      <c r="O34" s="283">
        <v>102809.52399999998</v>
      </c>
    </row>
    <row r="35" spans="1:17" ht="15.75" thickBot="1" x14ac:dyDescent="0.3">
      <c r="B35" s="1" t="s">
        <v>329</v>
      </c>
      <c r="C35" s="117">
        <v>2277384.7572159981</v>
      </c>
      <c r="D35" s="117">
        <v>2078247.6860588035</v>
      </c>
      <c r="E35" s="117">
        <v>2153800.0011817189</v>
      </c>
      <c r="F35" s="117">
        <v>1796090.2722837161</v>
      </c>
      <c r="G35" s="117">
        <v>1677516.3819056679</v>
      </c>
      <c r="H35" s="117">
        <v>1584662.0943192872</v>
      </c>
      <c r="I35" s="117">
        <v>1690814.8687184346</v>
      </c>
      <c r="J35" s="117">
        <v>1750360.2079049558</v>
      </c>
      <c r="K35" s="117">
        <v>1546772.6410203318</v>
      </c>
      <c r="L35" s="117">
        <v>1773870.6528270384</v>
      </c>
      <c r="M35" s="117">
        <v>2094141.5411783739</v>
      </c>
      <c r="N35" s="117">
        <v>2250111.0978221563</v>
      </c>
      <c r="O35" s="271">
        <v>22673772.202436484</v>
      </c>
    </row>
    <row r="36" spans="1:17" ht="15.75" thickBot="1" x14ac:dyDescent="0.3">
      <c r="B36" s="1"/>
      <c r="C36" s="117"/>
      <c r="D36" s="117"/>
      <c r="E36" s="117"/>
      <c r="F36" s="117"/>
      <c r="G36" s="117"/>
      <c r="H36" s="117"/>
      <c r="I36" s="117"/>
      <c r="J36" s="117"/>
      <c r="K36" s="117"/>
      <c r="L36" s="117"/>
      <c r="M36" s="117"/>
      <c r="N36" s="117"/>
    </row>
    <row r="37" spans="1:17" ht="24" thickBot="1" x14ac:dyDescent="0.3">
      <c r="A37" s="268" t="s">
        <v>309</v>
      </c>
      <c r="B37" s="265" t="s">
        <v>305</v>
      </c>
      <c r="C37" s="117"/>
      <c r="D37" s="117"/>
      <c r="E37" s="117"/>
      <c r="F37" s="117"/>
      <c r="G37" s="117"/>
      <c r="H37" s="117"/>
      <c r="I37" s="117"/>
      <c r="J37" s="117"/>
      <c r="K37" s="117"/>
      <c r="L37" s="117"/>
      <c r="M37" s="117"/>
      <c r="N37" s="117"/>
      <c r="O37" s="266" t="s">
        <v>212</v>
      </c>
    </row>
    <row r="38" spans="1:17" ht="15.75" thickBot="1" x14ac:dyDescent="0.3">
      <c r="A38" s="270">
        <v>0</v>
      </c>
      <c r="B38" s="1" t="s">
        <v>307</v>
      </c>
      <c r="C38" s="117">
        <v>0</v>
      </c>
      <c r="D38" s="117">
        <v>0</v>
      </c>
      <c r="E38" s="117">
        <v>0</v>
      </c>
      <c r="F38" s="117">
        <v>0</v>
      </c>
      <c r="G38" s="117">
        <v>0</v>
      </c>
      <c r="H38" s="117">
        <v>0</v>
      </c>
      <c r="I38" s="117">
        <v>0</v>
      </c>
      <c r="J38" s="117">
        <v>0</v>
      </c>
      <c r="K38" s="117">
        <v>0</v>
      </c>
      <c r="L38" s="117">
        <v>0</v>
      </c>
      <c r="M38" s="117">
        <v>0</v>
      </c>
      <c r="N38" s="117">
        <v>0</v>
      </c>
      <c r="O38" s="269">
        <v>0</v>
      </c>
    </row>
    <row r="39" spans="1:17" x14ac:dyDescent="0.25">
      <c r="A39" s="270">
        <v>1.0613999999999999</v>
      </c>
      <c r="B39" s="1" t="s">
        <v>275</v>
      </c>
      <c r="C39" s="297"/>
      <c r="D39" s="298"/>
      <c r="E39" s="298"/>
      <c r="F39" s="298"/>
      <c r="G39" s="298"/>
      <c r="H39" s="298"/>
      <c r="I39" s="298"/>
      <c r="J39" s="298"/>
      <c r="K39" s="298"/>
      <c r="L39" s="298"/>
      <c r="M39" s="298"/>
      <c r="N39" s="299"/>
      <c r="O39" s="283">
        <v>2837834.3993999995</v>
      </c>
    </row>
    <row r="40" spans="1:17" x14ac:dyDescent="0.25">
      <c r="A40" s="270">
        <v>0.43540000000000001</v>
      </c>
      <c r="B40" s="1" t="s">
        <v>276</v>
      </c>
      <c r="C40" s="300"/>
      <c r="D40" s="301"/>
      <c r="E40" s="301"/>
      <c r="F40" s="301"/>
      <c r="G40" s="301"/>
      <c r="H40" s="301"/>
      <c r="I40" s="301"/>
      <c r="J40" s="301"/>
      <c r="K40" s="301"/>
      <c r="L40" s="301"/>
      <c r="M40" s="301"/>
      <c r="N40" s="302"/>
      <c r="O40" s="283">
        <v>3437762.2937852284</v>
      </c>
    </row>
    <row r="41" spans="1:17" ht="15.75" thickBot="1" x14ac:dyDescent="0.3">
      <c r="A41" s="270">
        <v>0.437</v>
      </c>
      <c r="B41" s="1" t="s">
        <v>308</v>
      </c>
      <c r="C41" s="303"/>
      <c r="D41" s="304"/>
      <c r="E41" s="304"/>
      <c r="F41" s="304"/>
      <c r="G41" s="304"/>
      <c r="H41" s="304"/>
      <c r="I41" s="304"/>
      <c r="J41" s="304"/>
      <c r="K41" s="304"/>
      <c r="L41" s="304"/>
      <c r="M41" s="304"/>
      <c r="N41" s="305"/>
      <c r="O41" s="283">
        <v>420676.76199079311</v>
      </c>
    </row>
    <row r="42" spans="1:17" ht="15.75" thickBot="1" x14ac:dyDescent="0.3">
      <c r="A42" s="270">
        <v>0</v>
      </c>
      <c r="B42" s="260" t="s">
        <v>7</v>
      </c>
      <c r="C42" s="261">
        <v>0</v>
      </c>
      <c r="D42" s="261">
        <v>0</v>
      </c>
      <c r="E42" s="261">
        <v>0</v>
      </c>
      <c r="F42" s="261">
        <v>0</v>
      </c>
      <c r="G42" s="261">
        <v>0</v>
      </c>
      <c r="H42" s="261">
        <v>0</v>
      </c>
      <c r="I42" s="261">
        <v>0</v>
      </c>
      <c r="J42" s="261">
        <v>0</v>
      </c>
      <c r="K42" s="261">
        <v>0</v>
      </c>
      <c r="L42" s="261">
        <v>0</v>
      </c>
      <c r="M42" s="261">
        <v>0</v>
      </c>
      <c r="N42" s="261">
        <v>0</v>
      </c>
      <c r="O42" s="267">
        <v>0</v>
      </c>
      <c r="Q42" t="s">
        <v>317</v>
      </c>
    </row>
    <row r="43" spans="1:17" ht="15.75" thickBot="1" x14ac:dyDescent="0.3">
      <c r="B43" s="235" t="s">
        <v>306</v>
      </c>
      <c r="C43" s="117">
        <v>689097.516950391</v>
      </c>
      <c r="D43" s="117">
        <v>590967.03721769713</v>
      </c>
      <c r="E43" s="117">
        <v>673579.60696372041</v>
      </c>
      <c r="F43" s="117">
        <v>609227.06034358381</v>
      </c>
      <c r="G43" s="117">
        <v>343123.98337557691</v>
      </c>
      <c r="H43" s="117">
        <v>402432.01751572848</v>
      </c>
      <c r="I43" s="117">
        <v>487678.17340580642</v>
      </c>
      <c r="J43" s="117">
        <v>499487.99887961778</v>
      </c>
      <c r="K43" s="117">
        <v>481491.59127845243</v>
      </c>
      <c r="L43" s="117">
        <v>628042.41665161576</v>
      </c>
      <c r="M43" s="117">
        <v>602500.72784986394</v>
      </c>
      <c r="N43" s="117">
        <v>688645.3247439668</v>
      </c>
      <c r="O43" s="271">
        <v>6696273.455176021</v>
      </c>
      <c r="Q43" s="306"/>
    </row>
    <row r="44" spans="1:17" ht="15.75" thickBot="1" x14ac:dyDescent="0.3">
      <c r="B44" s="235"/>
      <c r="C44" s="117"/>
      <c r="D44" s="117"/>
      <c r="E44" s="117"/>
      <c r="F44" s="117"/>
      <c r="G44" s="117"/>
      <c r="H44" s="117"/>
      <c r="I44" s="117"/>
      <c r="J44" s="117"/>
      <c r="K44" s="117"/>
      <c r="L44" s="117"/>
      <c r="M44" s="117"/>
      <c r="N44" s="117"/>
      <c r="O44" s="117"/>
      <c r="Q44" s="307"/>
    </row>
    <row r="45" spans="1:17" ht="15.75" thickBot="1" x14ac:dyDescent="0.3">
      <c r="B45" s="272" t="s">
        <v>310</v>
      </c>
      <c r="C45" s="117"/>
      <c r="D45" s="117"/>
      <c r="E45" s="117"/>
      <c r="F45" s="117"/>
      <c r="G45" s="117"/>
      <c r="H45" s="117"/>
      <c r="I45" s="117"/>
      <c r="J45" s="117"/>
      <c r="K45" s="117"/>
      <c r="L45" s="117"/>
      <c r="M45" s="117"/>
      <c r="N45" s="117"/>
      <c r="O45" s="266" t="s">
        <v>212</v>
      </c>
      <c r="Q45" s="101"/>
    </row>
    <row r="46" spans="1:17" x14ac:dyDescent="0.25">
      <c r="B46" s="1" t="s">
        <v>307</v>
      </c>
      <c r="C46" s="117">
        <v>0</v>
      </c>
      <c r="D46" s="117">
        <v>0</v>
      </c>
      <c r="E46" s="117">
        <v>0</v>
      </c>
      <c r="F46" s="117">
        <v>0</v>
      </c>
      <c r="G46" s="117">
        <v>0</v>
      </c>
      <c r="H46" s="117">
        <v>0</v>
      </c>
      <c r="I46" s="117">
        <v>0</v>
      </c>
      <c r="J46" s="117">
        <v>0</v>
      </c>
      <c r="K46" s="117">
        <v>0</v>
      </c>
      <c r="L46" s="117">
        <v>0</v>
      </c>
      <c r="M46" s="117">
        <v>0</v>
      </c>
      <c r="N46" s="117">
        <v>0</v>
      </c>
      <c r="O46" s="269">
        <v>0</v>
      </c>
    </row>
    <row r="47" spans="1:17" ht="15.75" thickBot="1" x14ac:dyDescent="0.3">
      <c r="B47" s="1" t="s">
        <v>275</v>
      </c>
      <c r="C47" s="117">
        <v>0</v>
      </c>
      <c r="D47" s="117">
        <v>0</v>
      </c>
      <c r="E47" s="117">
        <v>0</v>
      </c>
      <c r="F47" s="117">
        <v>0</v>
      </c>
      <c r="G47" s="117">
        <v>0</v>
      </c>
      <c r="H47" s="117">
        <v>0</v>
      </c>
      <c r="I47" s="117">
        <v>0</v>
      </c>
      <c r="J47" s="117">
        <v>0</v>
      </c>
      <c r="K47" s="117">
        <v>0</v>
      </c>
      <c r="L47" s="117">
        <v>0</v>
      </c>
      <c r="M47" s="117">
        <v>0</v>
      </c>
      <c r="N47" s="117">
        <v>0</v>
      </c>
      <c r="O47" s="267">
        <v>0</v>
      </c>
    </row>
    <row r="48" spans="1:17" x14ac:dyDescent="0.25">
      <c r="B48" s="1" t="s">
        <v>276</v>
      </c>
      <c r="C48" s="297"/>
      <c r="D48" s="298"/>
      <c r="E48" s="298"/>
      <c r="F48" s="298"/>
      <c r="G48" s="298"/>
      <c r="H48" s="298"/>
      <c r="I48" s="298"/>
      <c r="J48" s="298"/>
      <c r="K48" s="298"/>
      <c r="L48" s="298"/>
      <c r="M48" s="298"/>
      <c r="N48" s="298"/>
      <c r="O48" s="308"/>
    </row>
    <row r="49" spans="1:16" x14ac:dyDescent="0.25">
      <c r="B49" s="1" t="s">
        <v>308</v>
      </c>
      <c r="C49" s="300"/>
      <c r="D49" s="301"/>
      <c r="E49" s="301"/>
      <c r="F49" s="301"/>
      <c r="G49" s="301"/>
      <c r="H49" s="301"/>
      <c r="I49" s="301"/>
      <c r="J49" s="301"/>
      <c r="K49" s="301"/>
      <c r="L49" s="301"/>
      <c r="M49" s="301"/>
      <c r="N49" s="301"/>
      <c r="O49" s="309"/>
    </row>
    <row r="50" spans="1:16" ht="15.75" thickBot="1" x14ac:dyDescent="0.3">
      <c r="B50" s="260" t="s">
        <v>7</v>
      </c>
      <c r="C50" s="310"/>
      <c r="D50" s="311"/>
      <c r="E50" s="311"/>
      <c r="F50" s="311"/>
      <c r="G50" s="311"/>
      <c r="H50" s="311"/>
      <c r="I50" s="311"/>
      <c r="J50" s="311"/>
      <c r="K50" s="311"/>
      <c r="L50" s="311"/>
      <c r="M50" s="311"/>
      <c r="N50" s="311"/>
      <c r="O50" s="312"/>
    </row>
    <row r="51" spans="1:16" ht="15.75" thickBot="1" x14ac:dyDescent="0.3">
      <c r="B51" s="235" t="s">
        <v>311</v>
      </c>
      <c r="C51" s="303"/>
      <c r="D51" s="304"/>
      <c r="E51" s="304"/>
      <c r="F51" s="304"/>
      <c r="G51" s="304"/>
      <c r="H51" s="304"/>
      <c r="I51" s="304"/>
      <c r="J51" s="304"/>
      <c r="K51" s="304"/>
      <c r="L51" s="304"/>
      <c r="M51" s="304"/>
      <c r="N51" s="304"/>
      <c r="O51" s="313"/>
    </row>
    <row r="52" spans="1:16" ht="15.75" thickBot="1" x14ac:dyDescent="0.3">
      <c r="B52" s="235"/>
      <c r="C52" s="117"/>
      <c r="D52" s="117"/>
      <c r="E52" s="117"/>
      <c r="F52" s="117"/>
      <c r="G52" s="117"/>
      <c r="H52" s="117"/>
      <c r="I52" s="117"/>
      <c r="J52" s="117"/>
      <c r="K52" s="117"/>
      <c r="L52" s="117"/>
      <c r="M52" s="117"/>
      <c r="N52" s="117"/>
      <c r="O52" s="117"/>
    </row>
    <row r="53" spans="1:16" ht="24" thickBot="1" x14ac:dyDescent="0.3">
      <c r="A53" s="268" t="s">
        <v>309</v>
      </c>
      <c r="B53" s="265" t="s">
        <v>315</v>
      </c>
      <c r="C53" s="117"/>
      <c r="D53" s="117"/>
      <c r="E53" s="117"/>
      <c r="F53" s="117"/>
      <c r="G53" s="117"/>
      <c r="H53" s="117"/>
      <c r="I53" s="117"/>
      <c r="J53" s="117"/>
      <c r="K53" s="117"/>
      <c r="L53" s="117"/>
      <c r="M53" s="117"/>
      <c r="N53" s="117"/>
      <c r="O53" s="266" t="s">
        <v>212</v>
      </c>
    </row>
    <row r="54" spans="1:16" x14ac:dyDescent="0.25">
      <c r="A54" s="270">
        <v>0</v>
      </c>
      <c r="B54" s="1" t="s">
        <v>307</v>
      </c>
      <c r="C54" s="117">
        <v>0</v>
      </c>
      <c r="D54" s="117">
        <v>0</v>
      </c>
      <c r="E54" s="117">
        <v>0</v>
      </c>
      <c r="F54" s="117">
        <v>0</v>
      </c>
      <c r="G54" s="117">
        <v>0</v>
      </c>
      <c r="H54" s="117">
        <v>0</v>
      </c>
      <c r="I54" s="117">
        <v>0</v>
      </c>
      <c r="J54" s="117">
        <v>0</v>
      </c>
      <c r="K54" s="117">
        <v>0</v>
      </c>
      <c r="L54" s="117">
        <v>0</v>
      </c>
      <c r="M54" s="117">
        <v>0</v>
      </c>
      <c r="N54" s="117">
        <v>0</v>
      </c>
      <c r="O54" s="269">
        <v>0</v>
      </c>
    </row>
    <row r="55" spans="1:16" ht="15.75" thickBot="1" x14ac:dyDescent="0.3">
      <c r="A55" s="270">
        <v>1.0613999999999999</v>
      </c>
      <c r="B55" s="1" t="s">
        <v>275</v>
      </c>
      <c r="C55" s="117">
        <v>0</v>
      </c>
      <c r="D55" s="117">
        <v>0</v>
      </c>
      <c r="E55" s="117">
        <v>0</v>
      </c>
      <c r="F55" s="117">
        <v>0</v>
      </c>
      <c r="G55" s="117">
        <v>0</v>
      </c>
      <c r="H55" s="117">
        <v>0</v>
      </c>
      <c r="I55" s="117">
        <v>0</v>
      </c>
      <c r="J55" s="117">
        <v>0</v>
      </c>
      <c r="K55" s="117">
        <v>0</v>
      </c>
      <c r="L55" s="117">
        <v>0</v>
      </c>
      <c r="M55" s="117">
        <v>0</v>
      </c>
      <c r="N55" s="117">
        <v>0</v>
      </c>
      <c r="O55" s="267">
        <v>0</v>
      </c>
    </row>
    <row r="56" spans="1:16" x14ac:dyDescent="0.25">
      <c r="A56" s="270">
        <v>0.43540000000000001</v>
      </c>
      <c r="B56" s="1" t="s">
        <v>276</v>
      </c>
      <c r="C56" s="297"/>
      <c r="D56" s="298"/>
      <c r="E56" s="298"/>
      <c r="F56" s="298"/>
      <c r="G56" s="298"/>
      <c r="H56" s="298"/>
      <c r="I56" s="298"/>
      <c r="J56" s="298"/>
      <c r="K56" s="298"/>
      <c r="L56" s="298"/>
      <c r="M56" s="298"/>
      <c r="N56" s="298"/>
      <c r="O56" s="308"/>
    </row>
    <row r="57" spans="1:16" x14ac:dyDescent="0.25">
      <c r="A57" s="270">
        <v>0.437</v>
      </c>
      <c r="B57" s="1" t="s">
        <v>308</v>
      </c>
      <c r="C57" s="300"/>
      <c r="D57" s="301"/>
      <c r="E57" s="301"/>
      <c r="F57" s="301"/>
      <c r="G57" s="301"/>
      <c r="H57" s="301"/>
      <c r="I57" s="301"/>
      <c r="J57" s="301"/>
      <c r="K57" s="301"/>
      <c r="L57" s="301"/>
      <c r="M57" s="301"/>
      <c r="N57" s="301"/>
      <c r="O57" s="309"/>
    </row>
    <row r="58" spans="1:16" ht="15.75" thickBot="1" x14ac:dyDescent="0.3">
      <c r="A58" s="270">
        <v>0</v>
      </c>
      <c r="B58" s="260" t="s">
        <v>7</v>
      </c>
      <c r="C58" s="310"/>
      <c r="D58" s="311"/>
      <c r="E58" s="311"/>
      <c r="F58" s="311"/>
      <c r="G58" s="311"/>
      <c r="H58" s="311"/>
      <c r="I58" s="311"/>
      <c r="J58" s="311"/>
      <c r="K58" s="311"/>
      <c r="L58" s="311"/>
      <c r="M58" s="311"/>
      <c r="N58" s="311"/>
      <c r="O58" s="312"/>
    </row>
    <row r="59" spans="1:16" ht="15.75" thickBot="1" x14ac:dyDescent="0.3">
      <c r="A59" s="270"/>
      <c r="B59" s="235" t="s">
        <v>316</v>
      </c>
      <c r="C59" s="303"/>
      <c r="D59" s="304"/>
      <c r="E59" s="304"/>
      <c r="F59" s="304"/>
      <c r="G59" s="304"/>
      <c r="H59" s="304"/>
      <c r="I59" s="304"/>
      <c r="J59" s="304"/>
      <c r="K59" s="304"/>
      <c r="L59" s="304"/>
      <c r="M59" s="304"/>
      <c r="N59" s="304"/>
      <c r="O59" s="313"/>
    </row>
    <row r="60" spans="1:16" x14ac:dyDescent="0.25">
      <c r="A60" s="270"/>
      <c r="B60" s="235"/>
      <c r="C60" s="117"/>
      <c r="D60" s="117"/>
      <c r="E60" s="117"/>
      <c r="F60" s="117"/>
      <c r="G60" s="117"/>
      <c r="H60" s="117"/>
      <c r="I60" s="117"/>
      <c r="J60" s="117"/>
      <c r="K60" s="117"/>
      <c r="L60" s="117"/>
      <c r="M60" s="117"/>
      <c r="N60" s="117"/>
      <c r="O60" s="117"/>
      <c r="P60" s="117"/>
    </row>
    <row r="61" spans="1:16" x14ac:dyDescent="0.25">
      <c r="A61" s="270"/>
      <c r="D61" s="117"/>
      <c r="E61" s="117"/>
      <c r="F61" s="117"/>
      <c r="G61" s="117"/>
      <c r="H61" s="117"/>
      <c r="I61" s="117"/>
      <c r="J61" s="117"/>
      <c r="K61" s="117"/>
      <c r="L61" s="117"/>
      <c r="M61" s="61"/>
      <c r="N61" s="117"/>
      <c r="O61" s="117"/>
      <c r="P61" s="117"/>
    </row>
    <row r="62" spans="1:16" x14ac:dyDescent="0.25">
      <c r="A62" s="270"/>
      <c r="D62" s="117"/>
      <c r="E62" s="117"/>
      <c r="F62" s="117"/>
      <c r="G62" s="117"/>
      <c r="H62" s="117"/>
      <c r="I62" s="117"/>
      <c r="J62" s="117"/>
      <c r="K62" s="117"/>
      <c r="L62" s="117"/>
      <c r="M62" s="61"/>
      <c r="N62" s="117"/>
      <c r="O62" s="117"/>
      <c r="P62" s="117"/>
    </row>
    <row r="63" spans="1:16" ht="15.75" thickBot="1" x14ac:dyDescent="0.3">
      <c r="B63" s="263" t="s">
        <v>300</v>
      </c>
    </row>
    <row r="64" spans="1:16" x14ac:dyDescent="0.25">
      <c r="B64" s="61" t="s">
        <v>295</v>
      </c>
      <c r="C64" s="314"/>
      <c r="D64" s="315"/>
      <c r="E64" s="315"/>
      <c r="F64" s="315"/>
      <c r="G64" s="315"/>
      <c r="H64" s="315"/>
      <c r="I64" s="315"/>
      <c r="J64" s="315"/>
      <c r="K64" s="315"/>
      <c r="L64" s="315"/>
      <c r="M64" s="315"/>
      <c r="N64" s="315"/>
      <c r="O64" s="316"/>
    </row>
    <row r="65" spans="2:25" x14ac:dyDescent="0.25">
      <c r="B65" s="61" t="s">
        <v>296</v>
      </c>
      <c r="C65" s="317"/>
      <c r="D65" s="318"/>
      <c r="E65" s="318"/>
      <c r="F65" s="318"/>
      <c r="G65" s="318"/>
      <c r="H65" s="318"/>
      <c r="I65" s="318"/>
      <c r="J65" s="318"/>
      <c r="K65" s="318"/>
      <c r="L65" s="318"/>
      <c r="M65" s="318"/>
      <c r="N65" s="318"/>
      <c r="O65" s="319"/>
    </row>
    <row r="66" spans="2:25" x14ac:dyDescent="0.25">
      <c r="B66" s="61" t="s">
        <v>297</v>
      </c>
      <c r="C66" s="317"/>
      <c r="D66" s="318"/>
      <c r="E66" s="318"/>
      <c r="F66" s="318"/>
      <c r="G66" s="318"/>
      <c r="H66" s="318"/>
      <c r="I66" s="318"/>
      <c r="J66" s="318"/>
      <c r="K66" s="318"/>
      <c r="L66" s="318"/>
      <c r="M66" s="318"/>
      <c r="N66" s="318"/>
      <c r="O66" s="319"/>
    </row>
    <row r="67" spans="2:25" ht="15.75" thickBot="1" x14ac:dyDescent="0.3">
      <c r="B67" s="61" t="s">
        <v>298</v>
      </c>
      <c r="C67" s="320"/>
      <c r="D67" s="321"/>
      <c r="E67" s="321"/>
      <c r="F67" s="321"/>
      <c r="G67" s="321"/>
      <c r="H67" s="321"/>
      <c r="I67" s="321"/>
      <c r="J67" s="321"/>
      <c r="K67" s="321"/>
      <c r="L67" s="321"/>
      <c r="M67" s="321"/>
      <c r="N67" s="321"/>
      <c r="O67" s="322"/>
    </row>
    <row r="68" spans="2:25" x14ac:dyDescent="0.25">
      <c r="B68" s="61" t="s">
        <v>299</v>
      </c>
    </row>
    <row r="69" spans="2:25" ht="15.75" thickBot="1" x14ac:dyDescent="0.3">
      <c r="B69" s="61"/>
    </row>
    <row r="70" spans="2:25" x14ac:dyDescent="0.25">
      <c r="B70" s="61" t="s">
        <v>318</v>
      </c>
      <c r="C70" s="323"/>
      <c r="D70" s="324"/>
      <c r="E70" s="324"/>
      <c r="F70" s="324"/>
      <c r="G70" s="324"/>
      <c r="H70" s="324"/>
      <c r="I70" s="324"/>
      <c r="J70" s="324"/>
      <c r="K70" s="324"/>
      <c r="L70" s="324"/>
      <c r="M70" s="324"/>
      <c r="N70" s="324"/>
      <c r="O70" s="325"/>
    </row>
    <row r="71" spans="2:25" x14ac:dyDescent="0.25">
      <c r="B71" s="61" t="s">
        <v>319</v>
      </c>
      <c r="C71" s="326"/>
      <c r="D71" s="327"/>
      <c r="E71" s="327"/>
      <c r="F71" s="327"/>
      <c r="G71" s="327"/>
      <c r="H71" s="327"/>
      <c r="I71" s="327"/>
      <c r="J71" s="327"/>
      <c r="K71" s="327"/>
      <c r="L71" s="327"/>
      <c r="M71" s="327"/>
      <c r="N71" s="327"/>
      <c r="O71" s="328"/>
      <c r="Q71" s="61"/>
      <c r="R71" s="275"/>
      <c r="S71" s="275"/>
      <c r="T71" s="275"/>
      <c r="U71" s="275"/>
      <c r="V71" s="275"/>
      <c r="W71" s="275"/>
      <c r="X71" s="275"/>
      <c r="Y71" s="275"/>
    </row>
    <row r="72" spans="2:25" x14ac:dyDescent="0.25">
      <c r="B72" s="61" t="s">
        <v>320</v>
      </c>
      <c r="C72" s="326"/>
      <c r="D72" s="327"/>
      <c r="E72" s="327"/>
      <c r="F72" s="327"/>
      <c r="G72" s="327"/>
      <c r="H72" s="327"/>
      <c r="I72" s="327"/>
      <c r="J72" s="327"/>
      <c r="K72" s="327"/>
      <c r="L72" s="327"/>
      <c r="M72" s="327"/>
      <c r="N72" s="327"/>
      <c r="O72" s="328"/>
      <c r="Q72" s="61"/>
      <c r="R72" s="117"/>
      <c r="S72" s="117"/>
      <c r="T72" s="117"/>
      <c r="U72" s="117"/>
      <c r="V72" s="117"/>
      <c r="W72" s="117"/>
      <c r="X72" s="117"/>
      <c r="Y72" s="117"/>
    </row>
    <row r="73" spans="2:25" x14ac:dyDescent="0.25">
      <c r="B73" s="61" t="s">
        <v>321</v>
      </c>
      <c r="C73" s="317"/>
      <c r="D73" s="318"/>
      <c r="E73" s="327"/>
      <c r="F73" s="327"/>
      <c r="G73" s="327"/>
      <c r="H73" s="327"/>
      <c r="I73" s="327"/>
      <c r="J73" s="327"/>
      <c r="K73" s="327"/>
      <c r="L73" s="327"/>
      <c r="M73" s="327"/>
      <c r="N73" s="327"/>
      <c r="O73" s="328"/>
      <c r="Q73" s="61"/>
      <c r="R73" s="117"/>
      <c r="S73" s="117"/>
      <c r="T73" s="117"/>
      <c r="U73" s="117"/>
      <c r="V73" s="117"/>
      <c r="W73" s="117"/>
      <c r="X73" s="117"/>
      <c r="Y73" s="117"/>
    </row>
    <row r="74" spans="2:25" ht="15.75" thickBot="1" x14ac:dyDescent="0.3">
      <c r="B74" s="61" t="s">
        <v>322</v>
      </c>
      <c r="C74" s="320"/>
      <c r="D74" s="321"/>
      <c r="E74" s="321"/>
      <c r="F74" s="321"/>
      <c r="G74" s="321"/>
      <c r="H74" s="321"/>
      <c r="I74" s="321"/>
      <c r="J74" s="321"/>
      <c r="K74" s="321"/>
      <c r="L74" s="321"/>
      <c r="M74" s="321"/>
      <c r="N74" s="321"/>
      <c r="O74" s="329"/>
      <c r="Q74" s="61"/>
      <c r="R74" s="117"/>
      <c r="S74" s="117"/>
      <c r="T74" s="117"/>
      <c r="U74" s="117"/>
      <c r="V74" s="117"/>
      <c r="W74" s="117"/>
      <c r="X74" s="117"/>
      <c r="Y74" s="117"/>
    </row>
    <row r="75" spans="2:25" x14ac:dyDescent="0.25">
      <c r="B75" s="61"/>
      <c r="Q75" s="61"/>
      <c r="R75" s="117"/>
      <c r="S75" s="117"/>
      <c r="T75" s="117"/>
      <c r="U75" s="117"/>
      <c r="V75" s="117"/>
      <c r="W75" s="117"/>
      <c r="X75" s="117"/>
      <c r="Y75" s="117"/>
    </row>
    <row r="76" spans="2:25" x14ac:dyDescent="0.25">
      <c r="B76" s="61"/>
      <c r="Q76" s="61"/>
      <c r="R76" s="117"/>
      <c r="S76" s="117"/>
      <c r="T76" s="117"/>
      <c r="U76" s="117"/>
      <c r="V76" s="117"/>
      <c r="W76" s="117"/>
      <c r="X76" s="117"/>
      <c r="Y76" s="117"/>
    </row>
    <row r="77" spans="2:25" x14ac:dyDescent="0.25">
      <c r="B77" s="61"/>
    </row>
    <row r="78" spans="2:25" ht="15.75" thickBot="1" x14ac:dyDescent="0.3">
      <c r="B78" s="61"/>
      <c r="M78" s="61" t="s">
        <v>323</v>
      </c>
      <c r="N78">
        <v>25.76</v>
      </c>
      <c r="Q78" s="61"/>
      <c r="R78" s="275"/>
      <c r="S78" s="275"/>
      <c r="T78" s="275"/>
      <c r="U78" s="275"/>
      <c r="V78" s="275"/>
      <c r="W78" s="275"/>
      <c r="X78" s="275"/>
      <c r="Y78" s="275"/>
    </row>
    <row r="79" spans="2:25" ht="15.75" thickBot="1" x14ac:dyDescent="0.3">
      <c r="B79" s="61"/>
      <c r="N79" s="330"/>
      <c r="Q79" s="61"/>
      <c r="R79" s="117"/>
      <c r="S79" s="117"/>
      <c r="T79" s="117"/>
      <c r="U79" s="117"/>
      <c r="V79" s="117"/>
      <c r="W79" s="117"/>
      <c r="Y79" s="117"/>
    </row>
    <row r="80" spans="2:25" ht="15.75" thickBot="1" x14ac:dyDescent="0.3">
      <c r="B80" s="61"/>
      <c r="M80" s="274">
        <v>45407</v>
      </c>
      <c r="N80">
        <v>36.5</v>
      </c>
      <c r="Q80" s="61"/>
      <c r="R80" s="117"/>
      <c r="S80" s="117"/>
      <c r="T80" s="117"/>
      <c r="U80" s="117"/>
      <c r="V80" s="117"/>
      <c r="W80" s="117"/>
      <c r="Y80" s="117"/>
    </row>
    <row r="81" spans="2:25" ht="15.75" thickBot="1" x14ac:dyDescent="0.3">
      <c r="B81" s="61"/>
      <c r="N81" s="330"/>
      <c r="Q81" s="61"/>
      <c r="R81" s="117"/>
      <c r="S81" s="117"/>
      <c r="T81" s="117"/>
      <c r="U81" s="117"/>
      <c r="V81" s="117"/>
      <c r="W81" s="117"/>
      <c r="Y81" s="117"/>
    </row>
    <row r="82" spans="2:25" x14ac:dyDescent="0.25">
      <c r="B82" s="61"/>
    </row>
    <row r="83" spans="2:25" x14ac:dyDescent="0.25">
      <c r="B83" s="61"/>
    </row>
    <row r="84" spans="2:25" x14ac:dyDescent="0.25">
      <c r="B84" s="61"/>
    </row>
  </sheetData>
  <mergeCells count="2">
    <mergeCell ref="A1:O1"/>
    <mergeCell ref="A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1"/>
  <sheetViews>
    <sheetView zoomScale="106" zoomScaleNormal="106" workbookViewId="0">
      <selection activeCell="C24" activeCellId="2" sqref="C14:O15 C19:O20 C24:O25"/>
    </sheetView>
  </sheetViews>
  <sheetFormatPr defaultColWidth="8.5703125" defaultRowHeight="12.75" x14ac:dyDescent="0.2"/>
  <cols>
    <col min="1" max="1" width="23" style="13" bestFit="1" customWidth="1"/>
    <col min="2" max="2" width="11.42578125" style="2" bestFit="1" customWidth="1"/>
    <col min="3" max="3" width="9.28515625" style="2" bestFit="1" customWidth="1"/>
    <col min="4" max="4" width="8.5703125" style="2" bestFit="1" customWidth="1"/>
    <col min="5" max="6" width="8.42578125" style="2" bestFit="1" customWidth="1"/>
    <col min="7" max="7" width="8.5703125" style="2" bestFit="1" customWidth="1"/>
    <col min="8" max="8" width="8.42578125" style="2" bestFit="1" customWidth="1"/>
    <col min="9" max="9" width="8.140625" style="2" bestFit="1" customWidth="1"/>
    <col min="10" max="11" width="8.5703125" style="2" bestFit="1" customWidth="1"/>
    <col min="12" max="12" width="8.42578125" style="2" bestFit="1" customWidth="1"/>
    <col min="13" max="14" width="8.5703125" style="2" bestFit="1" customWidth="1"/>
    <col min="15" max="15" width="9.5703125" style="2" bestFit="1" customWidth="1"/>
    <col min="16" max="16384" width="8.5703125" style="2"/>
  </cols>
  <sheetData>
    <row r="1" spans="1:15" ht="15" x14ac:dyDescent="0.25">
      <c r="A1" s="585" t="s">
        <v>336</v>
      </c>
      <c r="B1" s="585"/>
      <c r="C1" s="585"/>
      <c r="D1" s="585"/>
      <c r="E1" s="585"/>
      <c r="F1" s="585"/>
      <c r="G1" s="585"/>
      <c r="H1" s="585"/>
      <c r="I1" s="585"/>
      <c r="J1" s="585"/>
      <c r="K1" s="585"/>
      <c r="L1" s="585"/>
      <c r="M1" s="585"/>
      <c r="N1" s="585"/>
      <c r="O1" s="585"/>
    </row>
    <row r="2" spans="1:15" ht="15" x14ac:dyDescent="0.25">
      <c r="A2" s="290"/>
      <c r="B2"/>
      <c r="C2"/>
      <c r="D2"/>
      <c r="E2"/>
      <c r="F2"/>
      <c r="G2"/>
      <c r="H2"/>
    </row>
    <row r="3" spans="1:15" ht="15" x14ac:dyDescent="0.25">
      <c r="A3" s="585" t="s">
        <v>337</v>
      </c>
      <c r="B3" s="585"/>
      <c r="C3" s="585"/>
      <c r="D3" s="585"/>
      <c r="E3" s="585"/>
      <c r="F3" s="585"/>
      <c r="G3" s="585"/>
      <c r="H3" s="585"/>
      <c r="I3" s="585"/>
      <c r="J3" s="585"/>
      <c r="K3" s="585"/>
      <c r="L3" s="585"/>
      <c r="M3" s="585"/>
      <c r="N3" s="585"/>
      <c r="O3" s="585"/>
    </row>
    <row r="4" spans="1:15" ht="15" x14ac:dyDescent="0.25">
      <c r="A4" s="290"/>
      <c r="B4"/>
      <c r="C4"/>
      <c r="D4"/>
      <c r="E4"/>
      <c r="F4"/>
      <c r="G4"/>
      <c r="H4"/>
    </row>
    <row r="5" spans="1:15" ht="18.75" x14ac:dyDescent="0.3">
      <c r="A5" s="29" t="s">
        <v>89</v>
      </c>
    </row>
    <row r="6" spans="1:15" ht="21" x14ac:dyDescent="0.35">
      <c r="A6" s="30" t="s">
        <v>90</v>
      </c>
    </row>
    <row r="7" spans="1:15" ht="15.75" x14ac:dyDescent="0.25">
      <c r="A7" s="153" t="s">
        <v>330</v>
      </c>
    </row>
    <row r="10" spans="1:15" s="3" customFormat="1" x14ac:dyDescent="0.2">
      <c r="A10" s="5" t="s">
        <v>207</v>
      </c>
      <c r="C10" s="35" t="s">
        <v>101</v>
      </c>
      <c r="D10" s="35" t="s">
        <v>102</v>
      </c>
      <c r="E10" s="35" t="s">
        <v>103</v>
      </c>
      <c r="F10" s="35" t="s">
        <v>104</v>
      </c>
      <c r="G10" s="35" t="s">
        <v>105</v>
      </c>
      <c r="H10" s="35" t="s">
        <v>106</v>
      </c>
      <c r="I10" s="35" t="s">
        <v>107</v>
      </c>
      <c r="J10" s="35" t="s">
        <v>108</v>
      </c>
      <c r="K10" s="35" t="s">
        <v>109</v>
      </c>
      <c r="L10" s="35" t="s">
        <v>110</v>
      </c>
      <c r="M10" s="35" t="s">
        <v>111</v>
      </c>
      <c r="N10" s="35" t="s">
        <v>112</v>
      </c>
      <c r="O10" s="36" t="s">
        <v>74</v>
      </c>
    </row>
    <row r="11" spans="1:15" x14ac:dyDescent="0.2">
      <c r="A11" s="23" t="s">
        <v>211</v>
      </c>
      <c r="B11" s="18" t="s">
        <v>71</v>
      </c>
      <c r="C11" s="156">
        <v>137.73709677419356</v>
      </c>
      <c r="D11" s="156">
        <v>69.972857142857151</v>
      </c>
      <c r="E11" s="156">
        <v>73.577741935483857</v>
      </c>
      <c r="F11" s="156">
        <v>70.532333333333327</v>
      </c>
      <c r="G11" s="156">
        <v>15.686451612903223</v>
      </c>
      <c r="H11" s="156">
        <v>35.544333333333341</v>
      </c>
      <c r="I11" s="156">
        <v>71.131290322580654</v>
      </c>
      <c r="J11" s="156">
        <v>69.789677419354845</v>
      </c>
      <c r="K11" s="156">
        <v>45.70933333333334</v>
      </c>
      <c r="L11" s="156">
        <v>80.722258064516112</v>
      </c>
      <c r="M11" s="156">
        <v>64.185666666666663</v>
      </c>
      <c r="N11" s="156">
        <v>49.962580645161303</v>
      </c>
      <c r="O11" s="138">
        <v>65.379301715309779</v>
      </c>
    </row>
    <row r="12" spans="1:15" x14ac:dyDescent="0.2">
      <c r="A12" s="23" t="s">
        <v>208</v>
      </c>
      <c r="B12" s="18" t="s">
        <v>71</v>
      </c>
      <c r="C12" s="156">
        <v>116.84580645161289</v>
      </c>
      <c r="D12" s="156">
        <v>64.927142857142854</v>
      </c>
      <c r="E12" s="156">
        <v>65.747419354838698</v>
      </c>
      <c r="F12" s="156">
        <v>64.023333333333341</v>
      </c>
      <c r="G12" s="156">
        <v>17.175161290322578</v>
      </c>
      <c r="H12" s="156">
        <v>34.585333333333324</v>
      </c>
      <c r="I12" s="156">
        <v>66.297419354838723</v>
      </c>
      <c r="J12" s="156">
        <v>73.642580645161303</v>
      </c>
      <c r="K12" s="156">
        <v>42.812000000000005</v>
      </c>
      <c r="L12" s="156">
        <v>79.098387096774204</v>
      </c>
      <c r="M12" s="156">
        <v>58.836666666666666</v>
      </c>
      <c r="N12" s="156">
        <v>42.55096774193548</v>
      </c>
      <c r="O12" s="138">
        <v>60.545184843830008</v>
      </c>
    </row>
    <row r="13" spans="1:15" ht="13.5" thickBot="1" x14ac:dyDescent="0.25">
      <c r="A13" s="23" t="s">
        <v>209</v>
      </c>
      <c r="B13" s="18" t="s">
        <v>71</v>
      </c>
      <c r="C13" s="156">
        <v>131.17612903225807</v>
      </c>
      <c r="D13" s="156">
        <v>66.296071428571423</v>
      </c>
      <c r="E13" s="156">
        <v>72.367419354838717</v>
      </c>
      <c r="F13" s="156">
        <v>68.948000000000008</v>
      </c>
      <c r="G13" s="156">
        <v>10.923870967741937</v>
      </c>
      <c r="H13" s="156">
        <v>30.550333333333334</v>
      </c>
      <c r="I13" s="156">
        <v>55.738709677419365</v>
      </c>
      <c r="J13" s="156">
        <v>47.960967741935484</v>
      </c>
      <c r="K13" s="156">
        <v>38.88333333333334</v>
      </c>
      <c r="L13" s="156">
        <v>61.579354838709691</v>
      </c>
      <c r="M13" s="156">
        <v>58.833666666666659</v>
      </c>
      <c r="N13" s="156">
        <v>46.434516129032268</v>
      </c>
      <c r="O13" s="138">
        <v>57.474364375320029</v>
      </c>
    </row>
    <row r="14" spans="1:15" ht="13.5" thickTop="1" x14ac:dyDescent="0.2">
      <c r="A14" s="13" t="s">
        <v>210</v>
      </c>
      <c r="B14" s="18" t="s">
        <v>71</v>
      </c>
      <c r="C14" s="331"/>
      <c r="D14" s="332"/>
      <c r="E14" s="332"/>
      <c r="F14" s="332"/>
      <c r="G14" s="332"/>
      <c r="H14" s="332"/>
      <c r="I14" s="332"/>
      <c r="J14" s="332"/>
      <c r="K14" s="332"/>
      <c r="L14" s="332"/>
      <c r="M14" s="332"/>
      <c r="N14" s="332"/>
      <c r="O14" s="333"/>
    </row>
    <row r="15" spans="1:15" ht="13.5" thickBot="1" x14ac:dyDescent="0.25">
      <c r="A15" s="24" t="s">
        <v>66</v>
      </c>
      <c r="B15" s="19" t="s">
        <v>71</v>
      </c>
      <c r="C15" s="334"/>
      <c r="D15" s="335"/>
      <c r="E15" s="335"/>
      <c r="F15" s="335"/>
      <c r="G15" s="335"/>
      <c r="H15" s="335"/>
      <c r="I15" s="335"/>
      <c r="J15" s="335"/>
      <c r="K15" s="335"/>
      <c r="L15" s="335"/>
      <c r="M15" s="335"/>
      <c r="N15" s="335"/>
      <c r="O15" s="336"/>
    </row>
    <row r="16" spans="1:15" ht="13.5" thickTop="1" x14ac:dyDescent="0.2">
      <c r="C16" s="135"/>
      <c r="D16" s="135"/>
      <c r="E16" s="135"/>
      <c r="F16" s="135"/>
      <c r="G16" s="135"/>
      <c r="H16" s="135"/>
      <c r="I16" s="135"/>
      <c r="J16" s="135"/>
      <c r="K16" s="135"/>
      <c r="L16" s="135"/>
      <c r="M16" s="135"/>
      <c r="N16" s="135"/>
      <c r="O16" s="138"/>
    </row>
    <row r="17" spans="1:17" s="3" customFormat="1" x14ac:dyDescent="0.2">
      <c r="A17" s="26" t="s">
        <v>70</v>
      </c>
      <c r="C17" s="136" t="s">
        <v>101</v>
      </c>
      <c r="D17" s="136" t="s">
        <v>102</v>
      </c>
      <c r="E17" s="136" t="s">
        <v>103</v>
      </c>
      <c r="F17" s="136" t="s">
        <v>104</v>
      </c>
      <c r="G17" s="136" t="s">
        <v>105</v>
      </c>
      <c r="H17" s="136" t="s">
        <v>106</v>
      </c>
      <c r="I17" s="136" t="s">
        <v>107</v>
      </c>
      <c r="J17" s="136" t="s">
        <v>108</v>
      </c>
      <c r="K17" s="136" t="s">
        <v>109</v>
      </c>
      <c r="L17" s="136" t="s">
        <v>110</v>
      </c>
      <c r="M17" s="136" t="s">
        <v>111</v>
      </c>
      <c r="N17" s="136" t="s">
        <v>112</v>
      </c>
      <c r="O17" s="136" t="s">
        <v>74</v>
      </c>
    </row>
    <row r="18" spans="1:17" ht="13.5" thickBot="1" x14ac:dyDescent="0.25">
      <c r="A18" s="25" t="s">
        <v>67</v>
      </c>
      <c r="B18" s="20" t="s">
        <v>72</v>
      </c>
      <c r="C18" s="156">
        <v>13.576129032258065</v>
      </c>
      <c r="D18" s="156">
        <v>6.3362500000000024</v>
      </c>
      <c r="E18" s="156">
        <v>4.6903225806451632</v>
      </c>
      <c r="F18" s="156">
        <v>3.9380000000000006</v>
      </c>
      <c r="G18" s="156">
        <v>1.467741935483871</v>
      </c>
      <c r="H18" s="156">
        <v>1.9698333333333329</v>
      </c>
      <c r="I18" s="156">
        <v>3.218064516129032</v>
      </c>
      <c r="J18" s="156">
        <v>3.4940322580645153</v>
      </c>
      <c r="K18" s="156">
        <v>2.250833333333333</v>
      </c>
      <c r="L18" s="156">
        <v>2.7917741935483873</v>
      </c>
      <c r="M18" s="156">
        <v>4.2023333333333337</v>
      </c>
      <c r="N18" s="156">
        <v>2.669032258064516</v>
      </c>
      <c r="O18" s="138">
        <v>4.2170288978494623</v>
      </c>
    </row>
    <row r="19" spans="1:17" ht="13.5" thickTop="1" x14ac:dyDescent="0.2">
      <c r="A19" s="13" t="s">
        <v>68</v>
      </c>
      <c r="B19" s="20" t="s">
        <v>72</v>
      </c>
      <c r="C19" s="331"/>
      <c r="D19" s="332"/>
      <c r="E19" s="332"/>
      <c r="F19" s="332"/>
      <c r="G19" s="332"/>
      <c r="H19" s="332"/>
      <c r="I19" s="332"/>
      <c r="J19" s="332"/>
      <c r="K19" s="332"/>
      <c r="L19" s="332"/>
      <c r="M19" s="332"/>
      <c r="N19" s="332"/>
      <c r="O19" s="333"/>
    </row>
    <row r="20" spans="1:17" ht="13.5" thickBot="1" x14ac:dyDescent="0.25">
      <c r="A20" s="24" t="s">
        <v>66</v>
      </c>
      <c r="B20" s="21" t="s">
        <v>72</v>
      </c>
      <c r="C20" s="334"/>
      <c r="D20" s="335"/>
      <c r="E20" s="335"/>
      <c r="F20" s="335"/>
      <c r="G20" s="335"/>
      <c r="H20" s="335"/>
      <c r="I20" s="335"/>
      <c r="J20" s="335"/>
      <c r="K20" s="335"/>
      <c r="L20" s="335"/>
      <c r="M20" s="335"/>
      <c r="N20" s="335"/>
      <c r="O20" s="336"/>
      <c r="Q20" s="152"/>
    </row>
    <row r="21" spans="1:17" ht="13.5" thickTop="1" x14ac:dyDescent="0.2">
      <c r="O21" s="3"/>
    </row>
    <row r="22" spans="1:17" s="3" customFormat="1" x14ac:dyDescent="0.2">
      <c r="A22" s="26" t="s">
        <v>69</v>
      </c>
      <c r="C22" s="35" t="s">
        <v>101</v>
      </c>
      <c r="D22" s="35" t="s">
        <v>102</v>
      </c>
      <c r="E22" s="35" t="s">
        <v>103</v>
      </c>
      <c r="F22" s="35" t="s">
        <v>104</v>
      </c>
      <c r="G22" s="35" t="s">
        <v>105</v>
      </c>
      <c r="H22" s="35" t="s">
        <v>106</v>
      </c>
      <c r="I22" s="35" t="s">
        <v>107</v>
      </c>
      <c r="J22" s="35" t="s">
        <v>108</v>
      </c>
      <c r="K22" s="35" t="s">
        <v>109</v>
      </c>
      <c r="L22" s="35" t="s">
        <v>110</v>
      </c>
      <c r="M22" s="35" t="s">
        <v>111</v>
      </c>
      <c r="N22" s="35" t="s">
        <v>112</v>
      </c>
      <c r="O22" s="35" t="s">
        <v>74</v>
      </c>
    </row>
    <row r="23" spans="1:17" ht="13.5" thickBot="1" x14ac:dyDescent="0.25">
      <c r="A23" s="25" t="s">
        <v>67</v>
      </c>
      <c r="B23" s="20" t="s">
        <v>73</v>
      </c>
      <c r="C23" s="33">
        <v>10.14553533241458</v>
      </c>
      <c r="D23" s="33">
        <v>11.043260152749202</v>
      </c>
      <c r="E23" s="33">
        <v>15.687138927097653</v>
      </c>
      <c r="F23" s="33">
        <v>17.910699170475702</v>
      </c>
      <c r="G23" s="33">
        <v>10.687472527472526</v>
      </c>
      <c r="H23" s="33">
        <v>18.044335392165166</v>
      </c>
      <c r="I23" s="33">
        <v>22.103748997594231</v>
      </c>
      <c r="J23" s="33">
        <v>19.973964824816512</v>
      </c>
      <c r="K23" s="33">
        <v>20.307737874861168</v>
      </c>
      <c r="L23" s="33">
        <v>28.914322029002246</v>
      </c>
      <c r="M23" s="33">
        <v>15.273816133893867</v>
      </c>
      <c r="N23" s="33">
        <v>18.719361856417699</v>
      </c>
      <c r="O23" s="34">
        <v>15.503640904298983</v>
      </c>
    </row>
    <row r="24" spans="1:17" ht="13.5" thickTop="1" x14ac:dyDescent="0.2">
      <c r="A24" s="13" t="s">
        <v>68</v>
      </c>
      <c r="B24" s="20" t="s">
        <v>73</v>
      </c>
      <c r="C24" s="337"/>
      <c r="D24" s="338"/>
      <c r="E24" s="338"/>
      <c r="F24" s="338"/>
      <c r="G24" s="338"/>
      <c r="H24" s="338"/>
      <c r="I24" s="338"/>
      <c r="J24" s="338"/>
      <c r="K24" s="338"/>
      <c r="L24" s="338"/>
      <c r="M24" s="338"/>
      <c r="N24" s="338"/>
      <c r="O24" s="339"/>
    </row>
    <row r="25" spans="1:17" ht="13.5" thickBot="1" x14ac:dyDescent="0.25">
      <c r="A25" s="24" t="s">
        <v>66</v>
      </c>
      <c r="B25" s="21" t="s">
        <v>73</v>
      </c>
      <c r="C25" s="340"/>
      <c r="D25" s="341"/>
      <c r="E25" s="341"/>
      <c r="F25" s="341"/>
      <c r="G25" s="341"/>
      <c r="H25" s="341"/>
      <c r="I25" s="341"/>
      <c r="J25" s="341"/>
      <c r="K25" s="341"/>
      <c r="L25" s="341"/>
      <c r="M25" s="341"/>
      <c r="N25" s="341"/>
      <c r="O25" s="342"/>
    </row>
    <row r="26" spans="1:17" ht="13.5" thickTop="1" x14ac:dyDescent="0.2"/>
    <row r="27" spans="1:17" x14ac:dyDescent="0.2">
      <c r="A27" s="208" t="s">
        <v>241</v>
      </c>
    </row>
    <row r="30" spans="1:17" x14ac:dyDescent="0.2">
      <c r="F30" s="22"/>
      <c r="G30" s="22"/>
    </row>
    <row r="31" spans="1:17" x14ac:dyDescent="0.2">
      <c r="D31" s="22"/>
    </row>
  </sheetData>
  <mergeCells count="2">
    <mergeCell ref="A1:O1"/>
    <mergeCell ref="A3:O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48"/>
  <sheetViews>
    <sheetView zoomScaleNormal="100" workbookViewId="0">
      <selection activeCell="B40" activeCellId="4" sqref="B11:N16 B20:N25 B29:N34 B38:M38 B40:M41"/>
    </sheetView>
  </sheetViews>
  <sheetFormatPr defaultColWidth="8.5703125" defaultRowHeight="12.75" x14ac:dyDescent="0.2"/>
  <cols>
    <col min="1" max="1" width="44.85546875" style="2" customWidth="1"/>
    <col min="2" max="14" width="14" style="2" customWidth="1"/>
    <col min="15" max="15" width="8.5703125" style="2"/>
    <col min="16" max="16" width="9.5703125" style="2" bestFit="1" customWidth="1"/>
    <col min="17" max="17" width="15.5703125" style="2" bestFit="1" customWidth="1"/>
    <col min="18" max="18" width="10.5703125" style="2" bestFit="1" customWidth="1"/>
    <col min="19" max="19" width="12.42578125" style="2" bestFit="1" customWidth="1"/>
    <col min="20" max="27" width="9.5703125" style="2" bestFit="1" customWidth="1"/>
    <col min="28" max="28" width="10.42578125" style="2" bestFit="1" customWidth="1"/>
    <col min="29" max="16384" width="8.5703125" style="2"/>
  </cols>
  <sheetData>
    <row r="1" spans="1:18" ht="15" x14ac:dyDescent="0.25">
      <c r="A1" s="585" t="s">
        <v>336</v>
      </c>
      <c r="B1" s="585"/>
      <c r="C1" s="585"/>
      <c r="D1" s="585"/>
      <c r="E1" s="585"/>
      <c r="F1" s="585"/>
      <c r="G1" s="585"/>
      <c r="H1" s="585"/>
      <c r="I1" s="585"/>
      <c r="J1" s="585"/>
      <c r="K1" s="585"/>
      <c r="L1" s="585"/>
      <c r="M1" s="585"/>
      <c r="N1" s="585"/>
    </row>
    <row r="2" spans="1:18" ht="15" x14ac:dyDescent="0.25">
      <c r="A2" s="290"/>
      <c r="B2"/>
      <c r="C2"/>
      <c r="D2"/>
      <c r="E2"/>
      <c r="F2"/>
      <c r="G2"/>
      <c r="H2"/>
    </row>
    <row r="3" spans="1:18" ht="15" x14ac:dyDescent="0.25">
      <c r="A3" s="585" t="s">
        <v>337</v>
      </c>
      <c r="B3" s="585"/>
      <c r="C3" s="585"/>
      <c r="D3" s="585"/>
      <c r="E3" s="585"/>
      <c r="F3" s="585"/>
      <c r="G3" s="585"/>
      <c r="H3" s="585"/>
      <c r="I3" s="585"/>
      <c r="J3" s="585"/>
      <c r="K3" s="585"/>
      <c r="L3" s="585"/>
      <c r="M3" s="585"/>
      <c r="N3" s="585"/>
    </row>
    <row r="4" spans="1:18" ht="15" x14ac:dyDescent="0.25">
      <c r="A4" s="290"/>
      <c r="B4"/>
      <c r="C4"/>
      <c r="D4"/>
      <c r="E4"/>
      <c r="F4"/>
      <c r="G4"/>
      <c r="H4"/>
    </row>
    <row r="5" spans="1:18" ht="18.75" x14ac:dyDescent="0.3">
      <c r="A5" s="29" t="s">
        <v>89</v>
      </c>
    </row>
    <row r="6" spans="1:18" ht="21" x14ac:dyDescent="0.35">
      <c r="A6" s="30" t="s">
        <v>91</v>
      </c>
    </row>
    <row r="7" spans="1:18" ht="15.75" x14ac:dyDescent="0.25">
      <c r="A7" s="31" t="s">
        <v>330</v>
      </c>
    </row>
    <row r="9" spans="1:18" x14ac:dyDescent="0.2">
      <c r="B9" s="586" t="s">
        <v>338</v>
      </c>
      <c r="C9" s="587"/>
      <c r="D9" s="587"/>
      <c r="E9" s="587"/>
      <c r="F9" s="587"/>
      <c r="G9" s="587"/>
      <c r="H9" s="587"/>
      <c r="I9" s="587"/>
      <c r="J9" s="587"/>
      <c r="K9" s="587"/>
      <c r="L9" s="587"/>
      <c r="M9" s="587"/>
      <c r="N9" s="588"/>
    </row>
    <row r="10" spans="1:18" ht="13.5" thickBot="1" x14ac:dyDescent="0.25">
      <c r="A10" s="3" t="s">
        <v>11</v>
      </c>
      <c r="B10" s="35" t="s">
        <v>101</v>
      </c>
      <c r="C10" s="35" t="s">
        <v>102</v>
      </c>
      <c r="D10" s="35" t="s">
        <v>103</v>
      </c>
      <c r="E10" s="35" t="s">
        <v>104</v>
      </c>
      <c r="F10" s="35" t="s">
        <v>105</v>
      </c>
      <c r="G10" s="35" t="s">
        <v>106</v>
      </c>
      <c r="H10" s="35" t="s">
        <v>107</v>
      </c>
      <c r="I10" s="35" t="s">
        <v>108</v>
      </c>
      <c r="J10" s="35" t="s">
        <v>109</v>
      </c>
      <c r="K10" s="35" t="s">
        <v>110</v>
      </c>
      <c r="L10" s="35" t="s">
        <v>111</v>
      </c>
      <c r="M10" s="35" t="s">
        <v>112</v>
      </c>
      <c r="N10" s="36" t="s">
        <v>12</v>
      </c>
    </row>
    <row r="11" spans="1:18" ht="15.75" thickTop="1" x14ac:dyDescent="0.25">
      <c r="A11" s="2" t="s">
        <v>0</v>
      </c>
      <c r="B11" s="343"/>
      <c r="C11" s="344"/>
      <c r="D11" s="344"/>
      <c r="E11" s="344"/>
      <c r="F11" s="344"/>
      <c r="G11" s="344"/>
      <c r="H11" s="344"/>
      <c r="I11" s="344"/>
      <c r="J11" s="344"/>
      <c r="K11" s="344"/>
      <c r="L11" s="344"/>
      <c r="M11" s="344"/>
      <c r="N11" s="345"/>
      <c r="O11" s="58"/>
      <c r="P11" s="230"/>
      <c r="Q11" s="154"/>
      <c r="R11" s="229"/>
    </row>
    <row r="12" spans="1:18" ht="15" x14ac:dyDescent="0.25">
      <c r="A12" s="2" t="s">
        <v>1</v>
      </c>
      <c r="B12" s="346"/>
      <c r="C12" s="347"/>
      <c r="D12" s="347"/>
      <c r="E12" s="347"/>
      <c r="F12" s="347"/>
      <c r="G12" s="347"/>
      <c r="H12" s="347"/>
      <c r="I12" s="347"/>
      <c r="J12" s="347"/>
      <c r="K12" s="347"/>
      <c r="L12" s="347"/>
      <c r="M12" s="347"/>
      <c r="N12" s="348"/>
      <c r="P12" s="230"/>
      <c r="Q12" s="154"/>
      <c r="R12" s="229"/>
    </row>
    <row r="13" spans="1:18" x14ac:dyDescent="0.2">
      <c r="A13" s="2" t="s">
        <v>2</v>
      </c>
      <c r="B13" s="346"/>
      <c r="C13" s="347"/>
      <c r="D13" s="347"/>
      <c r="E13" s="347"/>
      <c r="F13" s="347"/>
      <c r="G13" s="347"/>
      <c r="H13" s="347"/>
      <c r="I13" s="347"/>
      <c r="J13" s="347"/>
      <c r="K13" s="347"/>
      <c r="L13" s="347"/>
      <c r="M13" s="347"/>
      <c r="N13" s="348"/>
      <c r="Q13" s="228"/>
    </row>
    <row r="14" spans="1:18" x14ac:dyDescent="0.2">
      <c r="A14" s="2" t="s">
        <v>75</v>
      </c>
      <c r="B14" s="346"/>
      <c r="C14" s="347"/>
      <c r="D14" s="347"/>
      <c r="E14" s="347"/>
      <c r="F14" s="347"/>
      <c r="G14" s="347"/>
      <c r="H14" s="347"/>
      <c r="I14" s="347"/>
      <c r="J14" s="347"/>
      <c r="K14" s="347"/>
      <c r="L14" s="347"/>
      <c r="M14" s="347"/>
      <c r="N14" s="348"/>
      <c r="Q14" s="58"/>
    </row>
    <row r="15" spans="1:18" x14ac:dyDescent="0.2">
      <c r="A15" s="2" t="s">
        <v>10</v>
      </c>
      <c r="B15" s="346"/>
      <c r="C15" s="347"/>
      <c r="D15" s="347"/>
      <c r="E15" s="347"/>
      <c r="F15" s="347"/>
      <c r="G15" s="347"/>
      <c r="H15" s="347"/>
      <c r="I15" s="347"/>
      <c r="J15" s="347"/>
      <c r="K15" s="347"/>
      <c r="L15" s="347"/>
      <c r="M15" s="347"/>
      <c r="N15" s="348"/>
      <c r="P15" s="58"/>
      <c r="Q15" s="228"/>
      <c r="R15" s="135"/>
    </row>
    <row r="16" spans="1:18" ht="13.5" thickBot="1" x14ac:dyDescent="0.25">
      <c r="A16" s="3" t="s">
        <v>12</v>
      </c>
      <c r="B16" s="349"/>
      <c r="C16" s="350"/>
      <c r="D16" s="350"/>
      <c r="E16" s="350"/>
      <c r="F16" s="350"/>
      <c r="G16" s="350"/>
      <c r="H16" s="350"/>
      <c r="I16" s="350"/>
      <c r="J16" s="350"/>
      <c r="K16" s="350"/>
      <c r="L16" s="350"/>
      <c r="M16" s="351"/>
      <c r="N16" s="352"/>
      <c r="P16" s="59"/>
    </row>
    <row r="17" spans="1:28" ht="13.5" thickTop="1" x14ac:dyDescent="0.2">
      <c r="A17" s="3"/>
      <c r="B17" s="7"/>
      <c r="C17" s="7"/>
      <c r="D17" s="7"/>
      <c r="E17" s="7"/>
      <c r="F17" s="7"/>
      <c r="G17" s="7"/>
      <c r="H17" s="7"/>
      <c r="I17" s="7"/>
      <c r="J17" s="7"/>
      <c r="K17" s="7"/>
      <c r="L17" s="7"/>
      <c r="M17" s="7"/>
      <c r="N17" s="7"/>
      <c r="P17" s="7"/>
      <c r="Q17" s="7"/>
      <c r="R17" s="7"/>
      <c r="S17" s="7"/>
      <c r="T17" s="7"/>
      <c r="U17" s="7"/>
      <c r="V17" s="7"/>
      <c r="W17" s="7"/>
      <c r="X17" s="7"/>
      <c r="Y17" s="7"/>
      <c r="Z17" s="7"/>
      <c r="AA17" s="7"/>
      <c r="AB17" s="7"/>
    </row>
    <row r="18" spans="1:28" x14ac:dyDescent="0.2">
      <c r="A18" s="3"/>
      <c r="B18" s="586" t="s">
        <v>68</v>
      </c>
      <c r="C18" s="587"/>
      <c r="D18" s="587"/>
      <c r="E18" s="587"/>
      <c r="F18" s="587"/>
      <c r="G18" s="587"/>
      <c r="H18" s="587"/>
      <c r="I18" s="587"/>
      <c r="J18" s="587"/>
      <c r="K18" s="587"/>
      <c r="L18" s="587"/>
      <c r="M18" s="587"/>
      <c r="N18" s="588"/>
      <c r="P18" s="7"/>
      <c r="Q18" s="7"/>
      <c r="R18" s="7"/>
      <c r="S18" s="7"/>
      <c r="T18" s="7"/>
      <c r="U18" s="7"/>
      <c r="V18" s="7"/>
      <c r="W18" s="7"/>
      <c r="X18" s="7"/>
      <c r="Y18" s="7"/>
      <c r="Z18" s="7"/>
      <c r="AA18" s="7"/>
      <c r="AB18" s="7"/>
    </row>
    <row r="19" spans="1:28" ht="13.5" thickBot="1" x14ac:dyDescent="0.25">
      <c r="A19" s="3" t="s">
        <v>11</v>
      </c>
      <c r="B19" s="35" t="s">
        <v>101</v>
      </c>
      <c r="C19" s="35" t="s">
        <v>102</v>
      </c>
      <c r="D19" s="35" t="s">
        <v>103</v>
      </c>
      <c r="E19" s="35" t="s">
        <v>104</v>
      </c>
      <c r="F19" s="35" t="s">
        <v>105</v>
      </c>
      <c r="G19" s="35" t="s">
        <v>106</v>
      </c>
      <c r="H19" s="35" t="s">
        <v>107</v>
      </c>
      <c r="I19" s="35" t="s">
        <v>108</v>
      </c>
      <c r="J19" s="35" t="s">
        <v>109</v>
      </c>
      <c r="K19" s="35" t="s">
        <v>110</v>
      </c>
      <c r="L19" s="35" t="s">
        <v>111</v>
      </c>
      <c r="M19" s="35" t="s">
        <v>112</v>
      </c>
      <c r="N19" s="35" t="s">
        <v>12</v>
      </c>
      <c r="P19" s="7"/>
      <c r="Q19" s="7"/>
      <c r="R19" s="7"/>
      <c r="S19" s="7"/>
      <c r="T19" s="7"/>
      <c r="U19" s="7"/>
      <c r="V19" s="7"/>
      <c r="W19" s="7"/>
      <c r="X19" s="7"/>
      <c r="Y19" s="7"/>
      <c r="Z19" s="7"/>
      <c r="AA19" s="7"/>
      <c r="AB19" s="7"/>
    </row>
    <row r="20" spans="1:28" ht="13.5" thickTop="1" x14ac:dyDescent="0.2">
      <c r="A20" s="2" t="s">
        <v>0</v>
      </c>
      <c r="B20" s="291"/>
      <c r="C20" s="292"/>
      <c r="D20" s="292"/>
      <c r="E20" s="292"/>
      <c r="F20" s="292"/>
      <c r="G20" s="292"/>
      <c r="H20" s="292"/>
      <c r="I20" s="292"/>
      <c r="J20" s="292"/>
      <c r="K20" s="292"/>
      <c r="L20" s="292"/>
      <c r="M20" s="292"/>
      <c r="N20" s="345"/>
      <c r="O20" s="58"/>
      <c r="P20" s="7"/>
      <c r="Q20" s="7"/>
      <c r="R20" s="7"/>
      <c r="S20" s="7"/>
      <c r="T20" s="7"/>
      <c r="U20" s="7"/>
      <c r="V20" s="7"/>
      <c r="W20" s="7"/>
      <c r="X20" s="7"/>
      <c r="Y20" s="7"/>
      <c r="Z20" s="7"/>
      <c r="AA20" s="7"/>
      <c r="AB20" s="7"/>
    </row>
    <row r="21" spans="1:28" x14ac:dyDescent="0.2">
      <c r="A21" s="2" t="s">
        <v>1</v>
      </c>
      <c r="B21" s="353"/>
      <c r="C21" s="301"/>
      <c r="D21" s="301"/>
      <c r="E21" s="301"/>
      <c r="F21" s="301"/>
      <c r="G21" s="301"/>
      <c r="H21" s="301"/>
      <c r="I21" s="301"/>
      <c r="J21" s="301"/>
      <c r="K21" s="301"/>
      <c r="L21" s="301"/>
      <c r="M21" s="301"/>
      <c r="N21" s="348"/>
      <c r="P21" s="7"/>
      <c r="Q21" s="7"/>
      <c r="R21" s="7"/>
      <c r="S21" s="7"/>
      <c r="T21" s="7"/>
      <c r="U21" s="7"/>
      <c r="V21" s="7"/>
      <c r="W21" s="7"/>
      <c r="X21" s="7"/>
      <c r="Y21" s="7"/>
      <c r="Z21" s="7"/>
      <c r="AA21" s="7"/>
      <c r="AB21" s="7"/>
    </row>
    <row r="22" spans="1:28" x14ac:dyDescent="0.2">
      <c r="A22" s="2" t="s">
        <v>2</v>
      </c>
      <c r="B22" s="353"/>
      <c r="C22" s="301"/>
      <c r="D22" s="301"/>
      <c r="E22" s="301"/>
      <c r="F22" s="301"/>
      <c r="G22" s="301"/>
      <c r="H22" s="301"/>
      <c r="I22" s="301"/>
      <c r="J22" s="301"/>
      <c r="K22" s="301"/>
      <c r="L22" s="301"/>
      <c r="M22" s="301"/>
      <c r="N22" s="348"/>
      <c r="P22" s="7"/>
      <c r="Q22" s="7"/>
      <c r="R22" s="7"/>
      <c r="S22" s="7"/>
      <c r="T22" s="7"/>
      <c r="U22" s="7"/>
      <c r="V22" s="7"/>
      <c r="W22" s="7"/>
      <c r="X22" s="7"/>
      <c r="Y22" s="7"/>
      <c r="Z22" s="7"/>
      <c r="AA22" s="7"/>
      <c r="AB22" s="7"/>
    </row>
    <row r="23" spans="1:28" x14ac:dyDescent="0.2">
      <c r="A23" s="2" t="s">
        <v>75</v>
      </c>
      <c r="B23" s="353"/>
      <c r="C23" s="301"/>
      <c r="D23" s="301"/>
      <c r="E23" s="301"/>
      <c r="F23" s="301"/>
      <c r="G23" s="301"/>
      <c r="H23" s="301"/>
      <c r="I23" s="301"/>
      <c r="J23" s="301"/>
      <c r="K23" s="301"/>
      <c r="L23" s="301"/>
      <c r="M23" s="301"/>
      <c r="N23" s="348"/>
      <c r="P23" s="7"/>
      <c r="Q23" s="7"/>
      <c r="R23" s="7"/>
      <c r="S23" s="7"/>
      <c r="T23" s="7"/>
      <c r="U23" s="7"/>
      <c r="V23" s="7"/>
      <c r="W23" s="7"/>
      <c r="X23" s="7"/>
      <c r="Y23" s="7"/>
      <c r="Z23" s="7"/>
      <c r="AA23" s="7"/>
      <c r="AB23" s="7"/>
    </row>
    <row r="24" spans="1:28" x14ac:dyDescent="0.2">
      <c r="A24" s="2" t="s">
        <v>10</v>
      </c>
      <c r="B24" s="353"/>
      <c r="C24" s="301"/>
      <c r="D24" s="301"/>
      <c r="E24" s="301"/>
      <c r="F24" s="301"/>
      <c r="G24" s="301"/>
      <c r="H24" s="301"/>
      <c r="I24" s="301"/>
      <c r="J24" s="301"/>
      <c r="K24" s="301"/>
      <c r="L24" s="301"/>
      <c r="M24" s="301"/>
      <c r="N24" s="348"/>
      <c r="P24" s="58"/>
      <c r="Q24" s="7"/>
      <c r="R24" s="215"/>
      <c r="S24" s="7"/>
      <c r="T24" s="7"/>
      <c r="U24" s="7"/>
      <c r="V24" s="7"/>
      <c r="W24" s="7"/>
      <c r="X24" s="7"/>
      <c r="Y24" s="7"/>
      <c r="Z24" s="7"/>
      <c r="AA24" s="7"/>
      <c r="AB24" s="7"/>
    </row>
    <row r="25" spans="1:28" ht="13.5" thickBot="1" x14ac:dyDescent="0.25">
      <c r="A25" s="3" t="s">
        <v>12</v>
      </c>
      <c r="B25" s="349"/>
      <c r="C25" s="350"/>
      <c r="D25" s="350"/>
      <c r="E25" s="350"/>
      <c r="F25" s="350"/>
      <c r="G25" s="350"/>
      <c r="H25" s="350"/>
      <c r="I25" s="350"/>
      <c r="J25" s="350"/>
      <c r="K25" s="350"/>
      <c r="L25" s="350"/>
      <c r="M25" s="351"/>
      <c r="N25" s="352"/>
      <c r="P25" s="193"/>
      <c r="Q25" s="7"/>
      <c r="R25" s="7"/>
      <c r="S25" s="7"/>
      <c r="T25" s="7"/>
      <c r="U25" s="7"/>
      <c r="V25" s="7"/>
      <c r="W25" s="7"/>
      <c r="X25" s="7"/>
      <c r="Y25" s="7"/>
      <c r="Z25" s="7"/>
      <c r="AA25" s="7"/>
      <c r="AB25" s="7"/>
    </row>
    <row r="26" spans="1:28" ht="13.5" thickTop="1" x14ac:dyDescent="0.2">
      <c r="A26" s="3"/>
      <c r="B26" s="7"/>
      <c r="C26" s="7"/>
      <c r="D26" s="7"/>
      <c r="E26" s="7"/>
      <c r="F26" s="7"/>
      <c r="G26" s="7"/>
      <c r="H26" s="7"/>
      <c r="I26" s="7"/>
      <c r="J26" s="7"/>
      <c r="K26" s="7"/>
      <c r="L26" s="7"/>
      <c r="M26" s="7"/>
      <c r="N26" s="7"/>
      <c r="P26" s="7"/>
      <c r="Q26" s="7"/>
      <c r="R26" s="7"/>
      <c r="S26" s="7"/>
      <c r="T26" s="7"/>
      <c r="U26" s="7"/>
      <c r="V26" s="7"/>
      <c r="W26" s="7"/>
      <c r="X26" s="7"/>
      <c r="Y26" s="7"/>
      <c r="Z26" s="7"/>
      <c r="AA26" s="7"/>
      <c r="AB26" s="7"/>
    </row>
    <row r="28" spans="1:28" ht="13.5" thickBot="1" x14ac:dyDescent="0.25">
      <c r="A28" s="3" t="s">
        <v>114</v>
      </c>
      <c r="B28" s="35" t="s">
        <v>101</v>
      </c>
      <c r="C28" s="35" t="s">
        <v>102</v>
      </c>
      <c r="D28" s="35" t="s">
        <v>103</v>
      </c>
      <c r="E28" s="35" t="s">
        <v>104</v>
      </c>
      <c r="F28" s="35" t="s">
        <v>105</v>
      </c>
      <c r="G28" s="35" t="s">
        <v>106</v>
      </c>
      <c r="H28" s="35" t="s">
        <v>107</v>
      </c>
      <c r="I28" s="35" t="s">
        <v>108</v>
      </c>
      <c r="J28" s="35" t="s">
        <v>109</v>
      </c>
      <c r="K28" s="35" t="s">
        <v>110</v>
      </c>
      <c r="L28" s="35" t="s">
        <v>111</v>
      </c>
      <c r="M28" s="35" t="s">
        <v>112</v>
      </c>
      <c r="N28" s="35" t="s">
        <v>12</v>
      </c>
    </row>
    <row r="29" spans="1:28" ht="13.5" thickTop="1" x14ac:dyDescent="0.2">
      <c r="A29" s="2" t="s">
        <v>0</v>
      </c>
      <c r="B29" s="291"/>
      <c r="C29" s="292"/>
      <c r="D29" s="292"/>
      <c r="E29" s="292"/>
      <c r="F29" s="292"/>
      <c r="G29" s="292"/>
      <c r="H29" s="292"/>
      <c r="I29" s="292"/>
      <c r="J29" s="292"/>
      <c r="K29" s="292"/>
      <c r="L29" s="292"/>
      <c r="M29" s="292"/>
      <c r="N29" s="345"/>
      <c r="O29" s="58"/>
      <c r="P29" s="59"/>
    </row>
    <row r="30" spans="1:28" x14ac:dyDescent="0.2">
      <c r="A30" s="2" t="s">
        <v>1</v>
      </c>
      <c r="B30" s="353"/>
      <c r="C30" s="301"/>
      <c r="D30" s="301"/>
      <c r="E30" s="301"/>
      <c r="F30" s="301"/>
      <c r="G30" s="301"/>
      <c r="H30" s="301"/>
      <c r="I30" s="301"/>
      <c r="J30" s="301"/>
      <c r="K30" s="301"/>
      <c r="L30" s="301"/>
      <c r="M30" s="301"/>
      <c r="N30" s="348"/>
    </row>
    <row r="31" spans="1:28" x14ac:dyDescent="0.2">
      <c r="A31" s="2" t="s">
        <v>2</v>
      </c>
      <c r="B31" s="353"/>
      <c r="C31" s="301"/>
      <c r="D31" s="301"/>
      <c r="E31" s="301"/>
      <c r="F31" s="301"/>
      <c r="G31" s="301"/>
      <c r="H31" s="301"/>
      <c r="I31" s="301"/>
      <c r="J31" s="301"/>
      <c r="K31" s="301"/>
      <c r="L31" s="301"/>
      <c r="M31" s="301"/>
      <c r="N31" s="348"/>
    </row>
    <row r="32" spans="1:28" x14ac:dyDescent="0.2">
      <c r="A32" s="2" t="s">
        <v>75</v>
      </c>
      <c r="B32" s="353"/>
      <c r="C32" s="301"/>
      <c r="D32" s="301"/>
      <c r="E32" s="301"/>
      <c r="F32" s="301"/>
      <c r="G32" s="301"/>
      <c r="H32" s="301"/>
      <c r="I32" s="301"/>
      <c r="J32" s="301"/>
      <c r="K32" s="301"/>
      <c r="L32" s="301"/>
      <c r="M32" s="301"/>
      <c r="N32" s="348"/>
    </row>
    <row r="33" spans="1:20" x14ac:dyDescent="0.2">
      <c r="A33" s="2" t="s">
        <v>10</v>
      </c>
      <c r="B33" s="353"/>
      <c r="C33" s="301"/>
      <c r="D33" s="301"/>
      <c r="E33" s="301"/>
      <c r="F33" s="301"/>
      <c r="G33" s="301"/>
      <c r="H33" s="301"/>
      <c r="I33" s="301"/>
      <c r="J33" s="301"/>
      <c r="K33" s="301"/>
      <c r="L33" s="301"/>
      <c r="M33" s="301"/>
      <c r="N33" s="348"/>
    </row>
    <row r="34" spans="1:20" ht="13.5" thickBot="1" x14ac:dyDescent="0.25">
      <c r="A34" s="3" t="s">
        <v>12</v>
      </c>
      <c r="B34" s="349"/>
      <c r="C34" s="350"/>
      <c r="D34" s="350"/>
      <c r="E34" s="350"/>
      <c r="F34" s="350"/>
      <c r="G34" s="350"/>
      <c r="H34" s="350"/>
      <c r="I34" s="350"/>
      <c r="J34" s="350"/>
      <c r="K34" s="350"/>
      <c r="L34" s="350"/>
      <c r="M34" s="351"/>
      <c r="N34" s="352"/>
    </row>
    <row r="35" spans="1:20" ht="13.5" thickTop="1" x14ac:dyDescent="0.2">
      <c r="A35" s="3"/>
      <c r="B35" s="7"/>
      <c r="C35" s="7"/>
      <c r="D35" s="7"/>
      <c r="E35" s="7"/>
      <c r="F35" s="7"/>
      <c r="G35" s="7"/>
      <c r="H35" s="7"/>
      <c r="I35" s="7"/>
      <c r="J35" s="7"/>
      <c r="K35" s="7"/>
      <c r="L35" s="7"/>
      <c r="M35" s="7"/>
      <c r="N35" s="7"/>
      <c r="P35" s="234"/>
      <c r="Q35" s="234"/>
      <c r="R35" s="234"/>
    </row>
    <row r="36" spans="1:20" x14ac:dyDescent="0.2">
      <c r="A36" s="2" t="s">
        <v>13</v>
      </c>
      <c r="B36" s="135">
        <v>137.73709677419356</v>
      </c>
      <c r="C36" s="135">
        <v>69.972857142857151</v>
      </c>
      <c r="D36" s="135">
        <v>73.577741935483857</v>
      </c>
      <c r="E36" s="135">
        <v>70.532333333333327</v>
      </c>
      <c r="F36" s="135">
        <v>15.686451612903223</v>
      </c>
      <c r="G36" s="135">
        <v>35.544333333333341</v>
      </c>
      <c r="H36" s="135">
        <v>71.131290322580654</v>
      </c>
      <c r="I36" s="135">
        <v>69.789677419354845</v>
      </c>
      <c r="J36" s="135">
        <v>45.70933333333334</v>
      </c>
      <c r="K36" s="135">
        <v>80.722258064516112</v>
      </c>
      <c r="L36" s="135">
        <v>64.185666666666663</v>
      </c>
      <c r="M36" s="135">
        <v>49.962580645161303</v>
      </c>
      <c r="P36" s="235"/>
      <c r="Q36" s="196"/>
      <c r="R36" s="236"/>
      <c r="S36" s="8"/>
      <c r="T36" s="22"/>
    </row>
    <row r="37" spans="1:20" ht="13.5" thickBot="1" x14ac:dyDescent="0.25">
      <c r="P37" s="235"/>
      <c r="Q37" s="196"/>
      <c r="R37" s="236"/>
      <c r="S37" s="8"/>
      <c r="T37" s="22"/>
    </row>
    <row r="38" spans="1:20" ht="14.25" thickTop="1" thickBot="1" x14ac:dyDescent="0.25">
      <c r="A38" s="2" t="s">
        <v>242</v>
      </c>
      <c r="B38" s="354"/>
      <c r="C38" s="355"/>
      <c r="D38" s="355"/>
      <c r="E38" s="355"/>
      <c r="F38" s="355"/>
      <c r="G38" s="355"/>
      <c r="H38" s="355"/>
      <c r="I38" s="355"/>
      <c r="J38" s="355"/>
      <c r="K38" s="355"/>
      <c r="L38" s="355"/>
      <c r="M38" s="356"/>
      <c r="N38" s="42">
        <v>72684794.56250301</v>
      </c>
      <c r="P38" s="234"/>
      <c r="Q38" s="196"/>
      <c r="R38" s="196"/>
    </row>
    <row r="39" spans="1:20" ht="14.25" thickTop="1" thickBot="1" x14ac:dyDescent="0.25">
      <c r="B39" s="41"/>
      <c r="C39" s="41"/>
      <c r="D39" s="41"/>
      <c r="E39" s="41"/>
      <c r="F39" s="41"/>
      <c r="G39" s="41"/>
      <c r="H39" s="41"/>
      <c r="I39" s="41"/>
      <c r="J39" s="41"/>
      <c r="K39" s="41"/>
      <c r="L39" s="41"/>
      <c r="M39" s="41"/>
      <c r="N39" s="41"/>
      <c r="P39" s="234"/>
      <c r="Q39" s="237"/>
      <c r="R39" s="237"/>
    </row>
    <row r="40" spans="1:20" ht="14.25" thickTop="1" thickBot="1" x14ac:dyDescent="0.25">
      <c r="A40" s="3" t="s">
        <v>197</v>
      </c>
      <c r="B40" s="357"/>
      <c r="C40" s="358"/>
      <c r="D40" s="358"/>
      <c r="E40" s="358"/>
      <c r="F40" s="358"/>
      <c r="G40" s="358"/>
      <c r="H40" s="358"/>
      <c r="I40" s="358"/>
      <c r="J40" s="358"/>
      <c r="K40" s="358"/>
      <c r="L40" s="358"/>
      <c r="M40" s="359"/>
      <c r="N40" s="281">
        <v>14083628.351558067</v>
      </c>
      <c r="P40" s="213"/>
    </row>
    <row r="41" spans="1:20" ht="13.5" thickBot="1" x14ac:dyDescent="0.25">
      <c r="A41" s="3" t="s">
        <v>273</v>
      </c>
      <c r="B41" s="360"/>
      <c r="C41" s="361"/>
      <c r="D41" s="361"/>
      <c r="E41" s="361"/>
      <c r="F41" s="361"/>
      <c r="G41" s="361"/>
      <c r="H41" s="361"/>
      <c r="I41" s="361"/>
      <c r="J41" s="361"/>
      <c r="K41" s="361"/>
      <c r="L41" s="361"/>
      <c r="M41" s="362"/>
      <c r="N41" s="281">
        <v>58601166.210944951</v>
      </c>
    </row>
    <row r="42" spans="1:20" ht="13.5" thickTop="1" x14ac:dyDescent="0.2">
      <c r="B42" s="58"/>
      <c r="C42" s="58"/>
      <c r="D42" s="58"/>
      <c r="E42" s="58"/>
      <c r="F42" s="58"/>
      <c r="G42" s="58"/>
      <c r="H42" s="58"/>
      <c r="I42" s="58"/>
      <c r="J42" s="58"/>
      <c r="K42" s="58"/>
      <c r="L42" s="58"/>
      <c r="M42" s="58"/>
    </row>
    <row r="43" spans="1:20" x14ac:dyDescent="0.2">
      <c r="B43" s="182"/>
      <c r="C43" s="182"/>
      <c r="D43" s="182"/>
      <c r="E43" s="182"/>
      <c r="F43" s="182"/>
      <c r="G43" s="182"/>
      <c r="H43" s="182"/>
      <c r="I43" s="182"/>
      <c r="J43" s="182"/>
      <c r="K43" s="182"/>
      <c r="L43" s="182"/>
      <c r="M43" s="182"/>
      <c r="N43" s="182"/>
    </row>
    <row r="44" spans="1:20" x14ac:dyDescent="0.2">
      <c r="B44" s="58"/>
      <c r="C44" s="58"/>
      <c r="D44" s="58"/>
      <c r="E44" s="58"/>
      <c r="F44" s="58"/>
      <c r="G44" s="58"/>
      <c r="H44" s="58"/>
      <c r="I44" s="58"/>
      <c r="J44" s="58"/>
      <c r="K44" s="58"/>
      <c r="L44" s="58"/>
      <c r="M44" s="58"/>
      <c r="N44" s="58"/>
    </row>
    <row r="48" spans="1:20" x14ac:dyDescent="0.2">
      <c r="N48" s="213"/>
    </row>
  </sheetData>
  <mergeCells count="4">
    <mergeCell ref="B9:N9"/>
    <mergeCell ref="B18:N18"/>
    <mergeCell ref="A1:N1"/>
    <mergeCell ref="A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5"/>
  <sheetViews>
    <sheetView zoomScaleNormal="100" workbookViewId="0">
      <selection activeCell="N33" activeCellId="3" sqref="B12:N15 B19:N22 B26:N29 B33:N33"/>
    </sheetView>
  </sheetViews>
  <sheetFormatPr defaultColWidth="8.5703125" defaultRowHeight="12.75" x14ac:dyDescent="0.2"/>
  <cols>
    <col min="1" max="1" width="47.85546875" style="2" customWidth="1"/>
    <col min="2" max="12" width="12.5703125" style="2" customWidth="1"/>
    <col min="13" max="13" width="14.85546875" style="2" customWidth="1"/>
    <col min="14" max="14" width="13.42578125" style="2" bestFit="1" customWidth="1"/>
    <col min="15" max="15" width="8.5703125" style="2"/>
    <col min="16" max="17" width="7.42578125" style="2" bestFit="1" customWidth="1"/>
    <col min="18" max="18" width="11" style="2" bestFit="1" customWidth="1"/>
    <col min="19" max="19" width="8.42578125" style="2" bestFit="1" customWidth="1"/>
    <col min="20" max="27" width="7.42578125" style="2" bestFit="1" customWidth="1"/>
    <col min="28" max="28" width="8.5703125" style="2" bestFit="1" customWidth="1"/>
    <col min="29" max="16384" width="8.5703125" style="2"/>
  </cols>
  <sheetData>
    <row r="1" spans="1:20" ht="15" x14ac:dyDescent="0.25">
      <c r="A1" s="585" t="s">
        <v>336</v>
      </c>
      <c r="B1" s="585"/>
      <c r="C1" s="585"/>
      <c r="D1" s="585"/>
      <c r="E1" s="585"/>
      <c r="F1" s="585"/>
      <c r="G1" s="585"/>
      <c r="H1" s="585"/>
      <c r="I1" s="585"/>
      <c r="J1" s="585"/>
      <c r="K1" s="585"/>
      <c r="L1" s="585"/>
      <c r="M1" s="585"/>
      <c r="N1" s="585"/>
    </row>
    <row r="2" spans="1:20" ht="15" x14ac:dyDescent="0.25">
      <c r="A2" s="290"/>
      <c r="B2"/>
      <c r="C2"/>
      <c r="D2"/>
      <c r="E2"/>
      <c r="F2"/>
    </row>
    <row r="3" spans="1:20" ht="15" x14ac:dyDescent="0.25">
      <c r="A3" s="585" t="s">
        <v>337</v>
      </c>
      <c r="B3" s="585"/>
      <c r="C3" s="585"/>
      <c r="D3" s="585"/>
      <c r="E3" s="585"/>
      <c r="F3" s="585"/>
      <c r="G3" s="585"/>
      <c r="H3" s="585"/>
      <c r="I3" s="585"/>
      <c r="J3" s="585"/>
      <c r="K3" s="585"/>
      <c r="L3" s="585"/>
      <c r="M3" s="585"/>
      <c r="N3" s="585"/>
    </row>
    <row r="4" spans="1:20" ht="15" x14ac:dyDescent="0.25">
      <c r="A4" s="290"/>
      <c r="B4"/>
      <c r="C4"/>
      <c r="D4"/>
      <c r="E4"/>
      <c r="F4"/>
    </row>
    <row r="5" spans="1:20" ht="18.75" x14ac:dyDescent="0.3">
      <c r="A5" s="29" t="s">
        <v>89</v>
      </c>
    </row>
    <row r="6" spans="1:20" ht="21" x14ac:dyDescent="0.35">
      <c r="A6" s="30" t="s">
        <v>92</v>
      </c>
    </row>
    <row r="7" spans="1:20" ht="15.75" x14ac:dyDescent="0.25">
      <c r="A7" s="31" t="s">
        <v>330</v>
      </c>
    </row>
    <row r="10" spans="1:20" x14ac:dyDescent="0.2">
      <c r="B10" s="586" t="s">
        <v>338</v>
      </c>
      <c r="C10" s="587"/>
      <c r="D10" s="587"/>
      <c r="E10" s="587"/>
      <c r="F10" s="587"/>
      <c r="G10" s="587"/>
      <c r="H10" s="587"/>
      <c r="I10" s="587"/>
      <c r="J10" s="587"/>
      <c r="K10" s="587"/>
      <c r="L10" s="587"/>
      <c r="M10" s="587"/>
      <c r="N10" s="588"/>
    </row>
    <row r="11" spans="1:20" ht="13.5" thickBot="1" x14ac:dyDescent="0.25">
      <c r="A11" s="3" t="s">
        <v>11</v>
      </c>
      <c r="B11" s="35" t="s">
        <v>101</v>
      </c>
      <c r="C11" s="35" t="s">
        <v>102</v>
      </c>
      <c r="D11" s="35" t="s">
        <v>103</v>
      </c>
      <c r="E11" s="35" t="s">
        <v>104</v>
      </c>
      <c r="F11" s="35" t="s">
        <v>105</v>
      </c>
      <c r="G11" s="35" t="s">
        <v>106</v>
      </c>
      <c r="H11" s="35" t="s">
        <v>107</v>
      </c>
      <c r="I11" s="35" t="s">
        <v>108</v>
      </c>
      <c r="J11" s="35" t="s">
        <v>109</v>
      </c>
      <c r="K11" s="35" t="s">
        <v>110</v>
      </c>
      <c r="L11" s="35" t="s">
        <v>111</v>
      </c>
      <c r="M11" s="35" t="s">
        <v>112</v>
      </c>
      <c r="N11" s="5" t="s">
        <v>12</v>
      </c>
    </row>
    <row r="12" spans="1:20" ht="13.5" thickTop="1" x14ac:dyDescent="0.2">
      <c r="A12" s="2" t="s">
        <v>3</v>
      </c>
      <c r="B12" s="343"/>
      <c r="C12" s="344"/>
      <c r="D12" s="344"/>
      <c r="E12" s="344"/>
      <c r="F12" s="344"/>
      <c r="G12" s="344"/>
      <c r="H12" s="344"/>
      <c r="I12" s="344"/>
      <c r="J12" s="344"/>
      <c r="K12" s="344"/>
      <c r="L12" s="344"/>
      <c r="M12" s="344"/>
      <c r="N12" s="345"/>
    </row>
    <row r="13" spans="1:20" x14ac:dyDescent="0.2">
      <c r="A13" s="2" t="s">
        <v>4</v>
      </c>
      <c r="B13" s="346"/>
      <c r="C13" s="347"/>
      <c r="D13" s="347"/>
      <c r="E13" s="347"/>
      <c r="F13" s="347"/>
      <c r="G13" s="347"/>
      <c r="H13" s="347"/>
      <c r="I13" s="347"/>
      <c r="J13" s="347"/>
      <c r="K13" s="347"/>
      <c r="L13" s="347"/>
      <c r="M13" s="347"/>
      <c r="N13" s="348"/>
      <c r="Q13" s="223"/>
      <c r="R13" s="182"/>
      <c r="S13" s="229"/>
      <c r="T13" s="27"/>
    </row>
    <row r="14" spans="1:20" ht="15" x14ac:dyDescent="0.25">
      <c r="A14" s="2" t="s">
        <v>5</v>
      </c>
      <c r="B14" s="346"/>
      <c r="C14" s="347"/>
      <c r="D14" s="347"/>
      <c r="E14" s="347"/>
      <c r="F14" s="347"/>
      <c r="G14" s="347"/>
      <c r="H14" s="347"/>
      <c r="I14" s="347"/>
      <c r="J14" s="347"/>
      <c r="K14" s="347"/>
      <c r="L14" s="347"/>
      <c r="M14" s="347"/>
      <c r="N14" s="348"/>
      <c r="Q14" s="223"/>
      <c r="R14" s="154"/>
      <c r="S14" s="229"/>
    </row>
    <row r="15" spans="1:20" ht="13.5" thickBot="1" x14ac:dyDescent="0.25">
      <c r="A15" s="3" t="s">
        <v>12</v>
      </c>
      <c r="B15" s="349"/>
      <c r="C15" s="350"/>
      <c r="D15" s="350"/>
      <c r="E15" s="350"/>
      <c r="F15" s="350"/>
      <c r="G15" s="350"/>
      <c r="H15" s="350"/>
      <c r="I15" s="350"/>
      <c r="J15" s="350"/>
      <c r="K15" s="350"/>
      <c r="L15" s="350"/>
      <c r="M15" s="351"/>
      <c r="N15" s="352"/>
    </row>
    <row r="16" spans="1:20" ht="13.5" thickTop="1" x14ac:dyDescent="0.2"/>
    <row r="17" spans="1:16" x14ac:dyDescent="0.2">
      <c r="B17" s="586" t="s">
        <v>68</v>
      </c>
      <c r="C17" s="587"/>
      <c r="D17" s="587"/>
      <c r="E17" s="587"/>
      <c r="F17" s="587"/>
      <c r="G17" s="587"/>
      <c r="H17" s="587"/>
      <c r="I17" s="587"/>
      <c r="J17" s="587"/>
      <c r="K17" s="587"/>
      <c r="L17" s="587"/>
      <c r="M17" s="587"/>
      <c r="N17" s="588"/>
    </row>
    <row r="18" spans="1:16" ht="13.5" thickBot="1" x14ac:dyDescent="0.25">
      <c r="A18" s="3" t="s">
        <v>11</v>
      </c>
      <c r="B18" s="35" t="s">
        <v>101</v>
      </c>
      <c r="C18" s="35" t="s">
        <v>102</v>
      </c>
      <c r="D18" s="35" t="s">
        <v>103</v>
      </c>
      <c r="E18" s="35" t="s">
        <v>104</v>
      </c>
      <c r="F18" s="35" t="s">
        <v>105</v>
      </c>
      <c r="G18" s="35" t="s">
        <v>106</v>
      </c>
      <c r="H18" s="35" t="s">
        <v>107</v>
      </c>
      <c r="I18" s="35" t="s">
        <v>108</v>
      </c>
      <c r="J18" s="35" t="s">
        <v>109</v>
      </c>
      <c r="K18" s="35" t="s">
        <v>110</v>
      </c>
      <c r="L18" s="35" t="s">
        <v>111</v>
      </c>
      <c r="M18" s="35" t="s">
        <v>112</v>
      </c>
      <c r="N18" s="3" t="s">
        <v>12</v>
      </c>
    </row>
    <row r="19" spans="1:16" ht="13.5" thickTop="1" x14ac:dyDescent="0.2">
      <c r="A19" s="2" t="s">
        <v>3</v>
      </c>
      <c r="B19" s="291"/>
      <c r="C19" s="292"/>
      <c r="D19" s="292"/>
      <c r="E19" s="292"/>
      <c r="F19" s="292"/>
      <c r="G19" s="292"/>
      <c r="H19" s="292"/>
      <c r="I19" s="292"/>
      <c r="J19" s="292"/>
      <c r="K19" s="292"/>
      <c r="L19" s="292"/>
      <c r="M19" s="292"/>
      <c r="N19" s="345"/>
    </row>
    <row r="20" spans="1:16" x14ac:dyDescent="0.2">
      <c r="A20" s="2" t="s">
        <v>4</v>
      </c>
      <c r="B20" s="353"/>
      <c r="C20" s="301"/>
      <c r="D20" s="301"/>
      <c r="E20" s="301"/>
      <c r="F20" s="301"/>
      <c r="G20" s="301"/>
      <c r="H20" s="301"/>
      <c r="I20" s="301"/>
      <c r="J20" s="301"/>
      <c r="K20" s="301"/>
      <c r="L20" s="301"/>
      <c r="M20" s="301"/>
      <c r="N20" s="348"/>
    </row>
    <row r="21" spans="1:16" x14ac:dyDescent="0.2">
      <c r="A21" s="2" t="s">
        <v>5</v>
      </c>
      <c r="B21" s="353"/>
      <c r="C21" s="301"/>
      <c r="D21" s="301"/>
      <c r="E21" s="301"/>
      <c r="F21" s="301"/>
      <c r="G21" s="301"/>
      <c r="H21" s="301"/>
      <c r="I21" s="301"/>
      <c r="J21" s="301"/>
      <c r="K21" s="301"/>
      <c r="L21" s="301"/>
      <c r="M21" s="301"/>
      <c r="N21" s="348"/>
    </row>
    <row r="22" spans="1:16" ht="13.5" thickBot="1" x14ac:dyDescent="0.25">
      <c r="A22" s="3" t="s">
        <v>12</v>
      </c>
      <c r="B22" s="349"/>
      <c r="C22" s="350"/>
      <c r="D22" s="350"/>
      <c r="E22" s="350"/>
      <c r="F22" s="350"/>
      <c r="G22" s="350"/>
      <c r="H22" s="350"/>
      <c r="I22" s="350"/>
      <c r="J22" s="350"/>
      <c r="K22" s="350"/>
      <c r="L22" s="350"/>
      <c r="M22" s="351"/>
      <c r="N22" s="352"/>
    </row>
    <row r="23" spans="1:16" ht="13.5" thickTop="1" x14ac:dyDescent="0.2"/>
    <row r="25" spans="1:16" ht="13.5" thickBot="1" x14ac:dyDescent="0.25">
      <c r="A25" s="3" t="s">
        <v>113</v>
      </c>
      <c r="B25" s="35" t="s">
        <v>101</v>
      </c>
      <c r="C25" s="35" t="s">
        <v>102</v>
      </c>
      <c r="D25" s="35" t="s">
        <v>103</v>
      </c>
      <c r="E25" s="35" t="s">
        <v>104</v>
      </c>
      <c r="F25" s="35" t="s">
        <v>105</v>
      </c>
      <c r="G25" s="35" t="s">
        <v>106</v>
      </c>
      <c r="H25" s="35" t="s">
        <v>107</v>
      </c>
      <c r="I25" s="35" t="s">
        <v>108</v>
      </c>
      <c r="J25" s="35" t="s">
        <v>109</v>
      </c>
      <c r="K25" s="35" t="s">
        <v>110</v>
      </c>
      <c r="L25" s="35" t="s">
        <v>111</v>
      </c>
      <c r="M25" s="35" t="s">
        <v>112</v>
      </c>
      <c r="N25" s="5" t="s">
        <v>12</v>
      </c>
    </row>
    <row r="26" spans="1:16" ht="13.5" thickTop="1" x14ac:dyDescent="0.2">
      <c r="A26" s="2" t="s">
        <v>3</v>
      </c>
      <c r="B26" s="291"/>
      <c r="C26" s="292"/>
      <c r="D26" s="292"/>
      <c r="E26" s="292"/>
      <c r="F26" s="292"/>
      <c r="G26" s="292"/>
      <c r="H26" s="292"/>
      <c r="I26" s="292"/>
      <c r="J26" s="292"/>
      <c r="K26" s="292"/>
      <c r="L26" s="292"/>
      <c r="M26" s="292"/>
      <c r="N26" s="345"/>
    </row>
    <row r="27" spans="1:16" x14ac:dyDescent="0.2">
      <c r="A27" s="2" t="s">
        <v>4</v>
      </c>
      <c r="B27" s="353"/>
      <c r="C27" s="301"/>
      <c r="D27" s="301"/>
      <c r="E27" s="301"/>
      <c r="F27" s="301"/>
      <c r="G27" s="301"/>
      <c r="H27" s="301"/>
      <c r="I27" s="301"/>
      <c r="J27" s="301"/>
      <c r="K27" s="301"/>
      <c r="L27" s="301"/>
      <c r="M27" s="301"/>
      <c r="N27" s="348"/>
      <c r="P27" s="234"/>
    </row>
    <row r="28" spans="1:16" x14ac:dyDescent="0.2">
      <c r="A28" s="2" t="s">
        <v>5</v>
      </c>
      <c r="B28" s="353"/>
      <c r="C28" s="301"/>
      <c r="D28" s="301"/>
      <c r="E28" s="301"/>
      <c r="F28" s="301"/>
      <c r="G28" s="301"/>
      <c r="H28" s="301"/>
      <c r="I28" s="301"/>
      <c r="J28" s="301"/>
      <c r="K28" s="301"/>
      <c r="L28" s="301"/>
      <c r="M28" s="301"/>
      <c r="N28" s="348"/>
      <c r="P28" s="234"/>
    </row>
    <row r="29" spans="1:16" ht="13.5" thickBot="1" x14ac:dyDescent="0.25">
      <c r="A29" s="3" t="s">
        <v>12</v>
      </c>
      <c r="B29" s="349"/>
      <c r="C29" s="350"/>
      <c r="D29" s="350"/>
      <c r="E29" s="350"/>
      <c r="F29" s="350"/>
      <c r="G29" s="350"/>
      <c r="H29" s="350"/>
      <c r="I29" s="350"/>
      <c r="J29" s="350"/>
      <c r="K29" s="350"/>
      <c r="L29" s="350"/>
      <c r="M29" s="351"/>
      <c r="N29" s="352"/>
      <c r="P29" s="237"/>
    </row>
    <row r="30" spans="1:16" ht="13.5" thickTop="1" x14ac:dyDescent="0.2">
      <c r="A30" s="3"/>
      <c r="B30" s="7"/>
      <c r="C30" s="7"/>
      <c r="D30" s="7"/>
      <c r="E30" s="7"/>
      <c r="F30" s="7"/>
      <c r="G30" s="7"/>
      <c r="H30" s="7"/>
      <c r="I30" s="7"/>
      <c r="J30" s="7"/>
      <c r="K30" s="7"/>
      <c r="L30" s="7"/>
      <c r="M30" s="7"/>
      <c r="N30" s="7"/>
      <c r="P30" s="234"/>
    </row>
    <row r="31" spans="1:16" x14ac:dyDescent="0.2">
      <c r="A31" s="2" t="s">
        <v>13</v>
      </c>
      <c r="B31" s="135">
        <v>137.73709677419356</v>
      </c>
      <c r="C31" s="135">
        <v>69.972857142857151</v>
      </c>
      <c r="D31" s="135">
        <v>73.577741935483857</v>
      </c>
      <c r="E31" s="135">
        <v>70.532333333333327</v>
      </c>
      <c r="F31" s="135">
        <v>15.686451612903223</v>
      </c>
      <c r="G31" s="135">
        <v>35.544333333333341</v>
      </c>
      <c r="H31" s="135">
        <v>71.131290322580654</v>
      </c>
      <c r="I31" s="135">
        <v>69.789677419354845</v>
      </c>
      <c r="J31" s="135">
        <v>45.70933333333334</v>
      </c>
      <c r="K31" s="135">
        <v>80.722258064516112</v>
      </c>
      <c r="L31" s="135">
        <v>64.185666666666663</v>
      </c>
      <c r="M31" s="135">
        <v>49.962580645161303</v>
      </c>
      <c r="P31" s="234"/>
    </row>
    <row r="32" spans="1:16" ht="13.5" thickBot="1" x14ac:dyDescent="0.25"/>
    <row r="33" spans="1:15" ht="14.25" thickTop="1" thickBot="1" x14ac:dyDescent="0.25">
      <c r="A33" s="3" t="s">
        <v>242</v>
      </c>
      <c r="B33" s="363"/>
      <c r="C33" s="364"/>
      <c r="D33" s="364"/>
      <c r="E33" s="364"/>
      <c r="F33" s="364"/>
      <c r="G33" s="364"/>
      <c r="H33" s="364"/>
      <c r="I33" s="364"/>
      <c r="J33" s="364"/>
      <c r="K33" s="364"/>
      <c r="L33" s="364"/>
      <c r="M33" s="365"/>
      <c r="N33" s="366"/>
      <c r="O33" s="213"/>
    </row>
    <row r="34" spans="1:15" ht="13.5" thickTop="1" x14ac:dyDescent="0.2"/>
    <row r="35" spans="1:15" x14ac:dyDescent="0.2">
      <c r="N35" s="8"/>
    </row>
  </sheetData>
  <mergeCells count="4">
    <mergeCell ref="B10:N10"/>
    <mergeCell ref="B17:N17"/>
    <mergeCell ref="A1:N1"/>
    <mergeCell ref="A3:N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151"/>
  <sheetViews>
    <sheetView zoomScale="90" zoomScaleNormal="90" workbookViewId="0">
      <selection activeCell="D5" sqref="D5"/>
    </sheetView>
  </sheetViews>
  <sheetFormatPr defaultColWidth="8.5703125" defaultRowHeight="12.75" x14ac:dyDescent="0.2"/>
  <cols>
    <col min="1" max="1" width="44.85546875" style="2" customWidth="1"/>
    <col min="2" max="13" width="13.42578125" style="2" customWidth="1"/>
    <col min="14" max="14" width="15.5703125" style="2" bestFit="1" customWidth="1"/>
    <col min="15" max="15" width="5.5703125" style="2" customWidth="1"/>
    <col min="16" max="16" width="11" style="2" bestFit="1" customWidth="1"/>
    <col min="17" max="17" width="14.5703125" style="2" bestFit="1" customWidth="1"/>
    <col min="18" max="18" width="12.85546875" style="2" customWidth="1"/>
    <col min="19" max="19" width="16.85546875" style="2" bestFit="1" customWidth="1"/>
    <col min="20" max="20" width="14.5703125" style="2" bestFit="1" customWidth="1"/>
    <col min="21" max="21" width="10" style="2" bestFit="1" customWidth="1"/>
    <col min="22" max="27" width="11" style="2" bestFit="1" customWidth="1"/>
    <col min="28" max="28" width="12" style="2" bestFit="1" customWidth="1"/>
    <col min="29" max="16384" width="8.5703125" style="2"/>
  </cols>
  <sheetData>
    <row r="1" spans="1:20" ht="15" x14ac:dyDescent="0.25">
      <c r="A1" s="585" t="s">
        <v>336</v>
      </c>
      <c r="B1" s="585"/>
      <c r="C1" s="585"/>
      <c r="D1" s="585"/>
      <c r="E1" s="585"/>
      <c r="F1" s="585"/>
      <c r="G1" s="585"/>
      <c r="H1" s="585"/>
      <c r="I1" s="585"/>
      <c r="J1" s="585"/>
      <c r="K1" s="585"/>
      <c r="L1" s="585"/>
      <c r="M1" s="585"/>
      <c r="N1" s="585"/>
    </row>
    <row r="2" spans="1:20" ht="15" x14ac:dyDescent="0.25">
      <c r="A2" s="290"/>
      <c r="B2"/>
      <c r="C2"/>
      <c r="D2"/>
      <c r="E2"/>
      <c r="F2"/>
    </row>
    <row r="3" spans="1:20" ht="15" x14ac:dyDescent="0.25">
      <c r="A3" s="585" t="s">
        <v>337</v>
      </c>
      <c r="B3" s="585"/>
      <c r="C3" s="585"/>
      <c r="D3" s="585"/>
      <c r="E3" s="585"/>
      <c r="F3" s="585"/>
      <c r="G3" s="585"/>
      <c r="H3" s="585"/>
      <c r="I3" s="585"/>
      <c r="J3" s="585"/>
      <c r="K3" s="585"/>
      <c r="L3" s="585"/>
      <c r="M3" s="585"/>
      <c r="N3" s="585"/>
    </row>
    <row r="4" spans="1:20" ht="15" x14ac:dyDescent="0.25">
      <c r="A4" s="290"/>
      <c r="B4"/>
      <c r="C4"/>
      <c r="D4"/>
      <c r="E4"/>
      <c r="F4"/>
    </row>
    <row r="5" spans="1:20" ht="18.75" x14ac:dyDescent="0.3">
      <c r="A5" s="29" t="s">
        <v>89</v>
      </c>
      <c r="P5" s="234"/>
      <c r="Q5" s="234"/>
    </row>
    <row r="6" spans="1:20" ht="21" x14ac:dyDescent="0.35">
      <c r="A6" s="30" t="s">
        <v>93</v>
      </c>
      <c r="P6" s="234"/>
      <c r="Q6" s="234"/>
    </row>
    <row r="7" spans="1:20" ht="15.75" x14ac:dyDescent="0.25">
      <c r="A7" s="31" t="s">
        <v>330</v>
      </c>
      <c r="P7" s="234"/>
      <c r="Q7" s="234"/>
    </row>
    <row r="8" spans="1:20" x14ac:dyDescent="0.2">
      <c r="P8" s="234"/>
      <c r="Q8" s="234"/>
    </row>
    <row r="9" spans="1:20" x14ac:dyDescent="0.2">
      <c r="P9" s="234"/>
      <c r="Q9" s="234"/>
    </row>
    <row r="10" spans="1:20" x14ac:dyDescent="0.2">
      <c r="B10" s="586" t="s">
        <v>338</v>
      </c>
      <c r="C10" s="587"/>
      <c r="D10" s="587"/>
      <c r="E10" s="587"/>
      <c r="F10" s="587"/>
      <c r="G10" s="587"/>
      <c r="H10" s="587"/>
      <c r="I10" s="587"/>
      <c r="J10" s="587"/>
      <c r="K10" s="587"/>
      <c r="L10" s="587"/>
      <c r="M10" s="587"/>
      <c r="N10" s="588"/>
      <c r="P10" s="234"/>
      <c r="Q10" s="234"/>
    </row>
    <row r="11" spans="1:20" ht="13.5" thickBot="1" x14ac:dyDescent="0.25">
      <c r="A11" s="3" t="s">
        <v>11</v>
      </c>
      <c r="B11" s="35" t="s">
        <v>101</v>
      </c>
      <c r="C11" s="35" t="s">
        <v>102</v>
      </c>
      <c r="D11" s="35" t="s">
        <v>103</v>
      </c>
      <c r="E11" s="35" t="s">
        <v>104</v>
      </c>
      <c r="F11" s="35" t="s">
        <v>105</v>
      </c>
      <c r="G11" s="35" t="s">
        <v>106</v>
      </c>
      <c r="H11" s="35" t="s">
        <v>107</v>
      </c>
      <c r="I11" s="35" t="s">
        <v>108</v>
      </c>
      <c r="J11" s="35" t="s">
        <v>109</v>
      </c>
      <c r="K11" s="35" t="s">
        <v>110</v>
      </c>
      <c r="L11" s="35" t="s">
        <v>111</v>
      </c>
      <c r="M11" s="35" t="s">
        <v>112</v>
      </c>
      <c r="N11" s="36" t="s">
        <v>12</v>
      </c>
      <c r="P11" s="234"/>
      <c r="Q11" s="234"/>
    </row>
    <row r="12" spans="1:20" ht="13.5" thickTop="1" x14ac:dyDescent="0.2">
      <c r="A12" s="2" t="s">
        <v>14</v>
      </c>
      <c r="B12" s="343"/>
      <c r="C12" s="344"/>
      <c r="D12" s="344"/>
      <c r="E12" s="344"/>
      <c r="F12" s="344"/>
      <c r="G12" s="344"/>
      <c r="H12" s="344"/>
      <c r="I12" s="344"/>
      <c r="J12" s="344"/>
      <c r="K12" s="344"/>
      <c r="L12" s="344"/>
      <c r="M12" s="344"/>
      <c r="N12" s="345"/>
      <c r="P12" s="234"/>
      <c r="Q12" s="236"/>
    </row>
    <row r="13" spans="1:20" x14ac:dyDescent="0.2">
      <c r="A13" s="2" t="s">
        <v>15</v>
      </c>
      <c r="B13" s="346"/>
      <c r="C13" s="347"/>
      <c r="D13" s="347"/>
      <c r="E13" s="347"/>
      <c r="F13" s="347"/>
      <c r="G13" s="347"/>
      <c r="H13" s="347"/>
      <c r="I13" s="347"/>
      <c r="J13" s="347"/>
      <c r="K13" s="347"/>
      <c r="L13" s="347"/>
      <c r="M13" s="347"/>
      <c r="N13" s="348"/>
      <c r="P13" s="234"/>
      <c r="Q13" s="236"/>
    </row>
    <row r="14" spans="1:20" ht="15" x14ac:dyDescent="0.25">
      <c r="A14" s="2" t="s">
        <v>16</v>
      </c>
      <c r="B14" s="346"/>
      <c r="C14" s="347"/>
      <c r="D14" s="347"/>
      <c r="E14" s="347"/>
      <c r="F14" s="347"/>
      <c r="G14" s="347"/>
      <c r="H14" s="347"/>
      <c r="I14" s="347"/>
      <c r="J14" s="347"/>
      <c r="K14" s="347"/>
      <c r="L14" s="347"/>
      <c r="M14" s="347"/>
      <c r="N14" s="348"/>
      <c r="P14" s="234"/>
      <c r="Q14" s="238"/>
      <c r="R14" s="154"/>
      <c r="S14" s="229"/>
      <c r="T14" s="27"/>
    </row>
    <row r="15" spans="1:20" x14ac:dyDescent="0.2">
      <c r="A15" s="2" t="s">
        <v>117</v>
      </c>
      <c r="B15" s="346"/>
      <c r="C15" s="347"/>
      <c r="D15" s="347"/>
      <c r="E15" s="347"/>
      <c r="F15" s="347"/>
      <c r="G15" s="347"/>
      <c r="H15" s="347"/>
      <c r="I15" s="347"/>
      <c r="J15" s="347"/>
      <c r="K15" s="347"/>
      <c r="L15" s="347"/>
      <c r="M15" s="347"/>
      <c r="N15" s="348"/>
      <c r="P15" s="234"/>
      <c r="Q15" s="236"/>
    </row>
    <row r="16" spans="1:20" x14ac:dyDescent="0.2">
      <c r="A16" s="2" t="s">
        <v>118</v>
      </c>
      <c r="B16" s="346"/>
      <c r="C16" s="347"/>
      <c r="D16" s="347"/>
      <c r="E16" s="347"/>
      <c r="F16" s="347"/>
      <c r="G16" s="347"/>
      <c r="H16" s="347"/>
      <c r="I16" s="347"/>
      <c r="J16" s="347"/>
      <c r="K16" s="347"/>
      <c r="L16" s="347"/>
      <c r="M16" s="347"/>
      <c r="N16" s="348"/>
      <c r="P16" s="234"/>
      <c r="Q16" s="236"/>
    </row>
    <row r="17" spans="1:20" x14ac:dyDescent="0.2">
      <c r="A17" s="2" t="s">
        <v>19</v>
      </c>
      <c r="B17" s="346"/>
      <c r="C17" s="347"/>
      <c r="D17" s="347"/>
      <c r="E17" s="347"/>
      <c r="F17" s="347"/>
      <c r="G17" s="347"/>
      <c r="H17" s="347"/>
      <c r="I17" s="347"/>
      <c r="J17" s="347"/>
      <c r="K17" s="347"/>
      <c r="L17" s="347"/>
      <c r="M17" s="347"/>
      <c r="N17" s="348"/>
      <c r="P17" s="234"/>
      <c r="Q17" s="236"/>
    </row>
    <row r="18" spans="1:20" x14ac:dyDescent="0.2">
      <c r="A18" s="2" t="s">
        <v>20</v>
      </c>
      <c r="B18" s="346"/>
      <c r="C18" s="347"/>
      <c r="D18" s="347"/>
      <c r="E18" s="347"/>
      <c r="F18" s="347"/>
      <c r="G18" s="347"/>
      <c r="H18" s="347"/>
      <c r="I18" s="347"/>
      <c r="J18" s="347"/>
      <c r="K18" s="347"/>
      <c r="L18" s="347"/>
      <c r="M18" s="347"/>
      <c r="N18" s="348"/>
      <c r="P18" s="234"/>
      <c r="Q18" s="236"/>
    </row>
    <row r="19" spans="1:20" ht="15" x14ac:dyDescent="0.25">
      <c r="A19" s="2" t="s">
        <v>21</v>
      </c>
      <c r="B19" s="346"/>
      <c r="C19" s="347"/>
      <c r="D19" s="347"/>
      <c r="E19" s="347"/>
      <c r="F19" s="347"/>
      <c r="G19" s="347"/>
      <c r="H19" s="347"/>
      <c r="I19" s="347"/>
      <c r="J19" s="347"/>
      <c r="K19" s="347"/>
      <c r="L19" s="347"/>
      <c r="M19" s="347"/>
      <c r="N19" s="348"/>
      <c r="P19" s="239"/>
      <c r="Q19" s="238"/>
      <c r="R19" s="154"/>
      <c r="S19" s="229"/>
      <c r="T19" s="27"/>
    </row>
    <row r="20" spans="1:20" ht="15" x14ac:dyDescent="0.25">
      <c r="A20" s="2" t="s">
        <v>22</v>
      </c>
      <c r="B20" s="346"/>
      <c r="C20" s="347"/>
      <c r="D20" s="347"/>
      <c r="E20" s="347"/>
      <c r="F20" s="347"/>
      <c r="G20" s="347"/>
      <c r="H20" s="347"/>
      <c r="I20" s="347"/>
      <c r="J20" s="347"/>
      <c r="K20" s="347"/>
      <c r="L20" s="347"/>
      <c r="M20" s="347"/>
      <c r="N20" s="348"/>
      <c r="P20" s="234"/>
      <c r="Q20" s="238"/>
      <c r="R20" s="154"/>
      <c r="S20" s="229"/>
      <c r="T20" s="27"/>
    </row>
    <row r="21" spans="1:20" x14ac:dyDescent="0.2">
      <c r="A21" s="2" t="s">
        <v>23</v>
      </c>
      <c r="B21" s="346"/>
      <c r="C21" s="347"/>
      <c r="D21" s="347"/>
      <c r="E21" s="347"/>
      <c r="F21" s="347"/>
      <c r="G21" s="347"/>
      <c r="H21" s="347"/>
      <c r="I21" s="347"/>
      <c r="J21" s="347"/>
      <c r="K21" s="347"/>
      <c r="L21" s="347"/>
      <c r="M21" s="347"/>
      <c r="N21" s="348"/>
      <c r="P21" s="234"/>
      <c r="Q21" s="236"/>
    </row>
    <row r="22" spans="1:20" x14ac:dyDescent="0.2">
      <c r="A22" s="2" t="s">
        <v>24</v>
      </c>
      <c r="B22" s="367"/>
      <c r="C22" s="368"/>
      <c r="D22" s="368"/>
      <c r="E22" s="368"/>
      <c r="F22" s="368"/>
      <c r="G22" s="368"/>
      <c r="H22" s="368"/>
      <c r="I22" s="368"/>
      <c r="J22" s="368"/>
      <c r="K22" s="368"/>
      <c r="L22" s="368"/>
      <c r="M22" s="368"/>
      <c r="N22" s="369"/>
      <c r="P22" s="234"/>
      <c r="Q22" s="236"/>
    </row>
    <row r="23" spans="1:20" ht="13.5" thickBot="1" x14ac:dyDescent="0.25">
      <c r="A23" s="3" t="s">
        <v>12</v>
      </c>
      <c r="B23" s="370"/>
      <c r="C23" s="371"/>
      <c r="D23" s="371"/>
      <c r="E23" s="371"/>
      <c r="F23" s="371"/>
      <c r="G23" s="371"/>
      <c r="H23" s="371"/>
      <c r="I23" s="371"/>
      <c r="J23" s="371"/>
      <c r="K23" s="371"/>
      <c r="L23" s="371"/>
      <c r="M23" s="372"/>
      <c r="N23" s="373"/>
      <c r="P23" s="234"/>
      <c r="Q23" s="234"/>
    </row>
    <row r="24" spans="1:20" ht="13.5" thickTop="1" x14ac:dyDescent="0.2">
      <c r="P24" s="234"/>
      <c r="Q24" s="234"/>
    </row>
    <row r="25" spans="1:20" x14ac:dyDescent="0.2">
      <c r="B25" s="586" t="s">
        <v>68</v>
      </c>
      <c r="C25" s="587"/>
      <c r="D25" s="587"/>
      <c r="E25" s="587"/>
      <c r="F25" s="587"/>
      <c r="G25" s="587"/>
      <c r="H25" s="587"/>
      <c r="I25" s="587"/>
      <c r="J25" s="587"/>
      <c r="K25" s="587"/>
      <c r="L25" s="587"/>
      <c r="M25" s="587"/>
      <c r="N25" s="588"/>
      <c r="P25" s="234"/>
      <c r="Q25" s="234"/>
    </row>
    <row r="26" spans="1:20" ht="13.5" thickBot="1" x14ac:dyDescent="0.25">
      <c r="A26" s="3" t="s">
        <v>11</v>
      </c>
      <c r="B26" s="35" t="s">
        <v>101</v>
      </c>
      <c r="C26" s="35" t="s">
        <v>102</v>
      </c>
      <c r="D26" s="35" t="s">
        <v>103</v>
      </c>
      <c r="E26" s="35" t="s">
        <v>104</v>
      </c>
      <c r="F26" s="35" t="s">
        <v>105</v>
      </c>
      <c r="G26" s="35" t="s">
        <v>106</v>
      </c>
      <c r="H26" s="35" t="s">
        <v>107</v>
      </c>
      <c r="I26" s="35" t="s">
        <v>108</v>
      </c>
      <c r="J26" s="35" t="s">
        <v>109</v>
      </c>
      <c r="K26" s="35" t="s">
        <v>110</v>
      </c>
      <c r="L26" s="35" t="s">
        <v>111</v>
      </c>
      <c r="M26" s="35" t="s">
        <v>112</v>
      </c>
      <c r="N26" s="36" t="s">
        <v>12</v>
      </c>
      <c r="P26" s="234"/>
      <c r="Q26" s="234"/>
    </row>
    <row r="27" spans="1:20" ht="13.5" thickTop="1" x14ac:dyDescent="0.2">
      <c r="A27" s="2" t="s">
        <v>14</v>
      </c>
      <c r="B27" s="291"/>
      <c r="C27" s="292"/>
      <c r="D27" s="292"/>
      <c r="E27" s="292"/>
      <c r="F27" s="292"/>
      <c r="G27" s="292"/>
      <c r="H27" s="292"/>
      <c r="I27" s="292"/>
      <c r="J27" s="292"/>
      <c r="K27" s="292"/>
      <c r="L27" s="292"/>
      <c r="M27" s="292"/>
      <c r="N27" s="345"/>
      <c r="P27" s="234"/>
      <c r="Q27" s="234"/>
    </row>
    <row r="28" spans="1:20" x14ac:dyDescent="0.2">
      <c r="A28" s="2" t="s">
        <v>15</v>
      </c>
      <c r="B28" s="353"/>
      <c r="C28" s="301"/>
      <c r="D28" s="301"/>
      <c r="E28" s="301"/>
      <c r="F28" s="301"/>
      <c r="G28" s="301"/>
      <c r="H28" s="301"/>
      <c r="I28" s="301"/>
      <c r="J28" s="301"/>
      <c r="K28" s="301"/>
      <c r="L28" s="301"/>
      <c r="M28" s="301"/>
      <c r="N28" s="348"/>
      <c r="P28" s="234"/>
      <c r="Q28" s="234"/>
    </row>
    <row r="29" spans="1:20" x14ac:dyDescent="0.2">
      <c r="A29" s="2" t="s">
        <v>16</v>
      </c>
      <c r="B29" s="353"/>
      <c r="C29" s="301"/>
      <c r="D29" s="301"/>
      <c r="E29" s="301"/>
      <c r="F29" s="301"/>
      <c r="G29" s="301"/>
      <c r="H29" s="301"/>
      <c r="I29" s="301"/>
      <c r="J29" s="301"/>
      <c r="K29" s="301"/>
      <c r="L29" s="301"/>
      <c r="M29" s="301"/>
      <c r="N29" s="348"/>
      <c r="P29" s="234"/>
      <c r="Q29" s="234"/>
    </row>
    <row r="30" spans="1:20" x14ac:dyDescent="0.2">
      <c r="A30" s="2" t="s">
        <v>117</v>
      </c>
      <c r="B30" s="353"/>
      <c r="C30" s="301"/>
      <c r="D30" s="301"/>
      <c r="E30" s="301"/>
      <c r="F30" s="301"/>
      <c r="G30" s="301"/>
      <c r="H30" s="301"/>
      <c r="I30" s="301"/>
      <c r="J30" s="301"/>
      <c r="K30" s="301"/>
      <c r="L30" s="301"/>
      <c r="M30" s="301"/>
      <c r="N30" s="348"/>
      <c r="P30" s="234"/>
      <c r="Q30" s="234"/>
    </row>
    <row r="31" spans="1:20" x14ac:dyDescent="0.2">
      <c r="A31" s="2" t="s">
        <v>118</v>
      </c>
      <c r="B31" s="353"/>
      <c r="C31" s="301"/>
      <c r="D31" s="301"/>
      <c r="E31" s="301"/>
      <c r="F31" s="301"/>
      <c r="G31" s="301"/>
      <c r="H31" s="301"/>
      <c r="I31" s="301"/>
      <c r="J31" s="301"/>
      <c r="K31" s="301"/>
      <c r="L31" s="301"/>
      <c r="M31" s="301"/>
      <c r="N31" s="348"/>
      <c r="P31" s="234"/>
      <c r="Q31" s="234"/>
    </row>
    <row r="32" spans="1:20" x14ac:dyDescent="0.2">
      <c r="A32" s="2" t="s">
        <v>19</v>
      </c>
      <c r="B32" s="353"/>
      <c r="C32" s="301"/>
      <c r="D32" s="301"/>
      <c r="E32" s="301"/>
      <c r="F32" s="301"/>
      <c r="G32" s="301"/>
      <c r="H32" s="301"/>
      <c r="I32" s="301"/>
      <c r="J32" s="301"/>
      <c r="K32" s="301"/>
      <c r="L32" s="301"/>
      <c r="M32" s="301"/>
      <c r="N32" s="348"/>
      <c r="P32" s="234"/>
      <c r="Q32" s="234"/>
    </row>
    <row r="33" spans="1:19" x14ac:dyDescent="0.2">
      <c r="A33" s="2" t="s">
        <v>20</v>
      </c>
      <c r="B33" s="353"/>
      <c r="C33" s="301"/>
      <c r="D33" s="301"/>
      <c r="E33" s="301"/>
      <c r="F33" s="301"/>
      <c r="G33" s="301"/>
      <c r="H33" s="301"/>
      <c r="I33" s="301"/>
      <c r="J33" s="301"/>
      <c r="K33" s="301"/>
      <c r="L33" s="301"/>
      <c r="M33" s="301"/>
      <c r="N33" s="348"/>
      <c r="P33" s="234"/>
      <c r="Q33" s="234"/>
      <c r="R33" s="39"/>
      <c r="S33" s="39"/>
    </row>
    <row r="34" spans="1:19" x14ac:dyDescent="0.2">
      <c r="A34" s="2" t="s">
        <v>21</v>
      </c>
      <c r="B34" s="353"/>
      <c r="C34" s="301"/>
      <c r="D34" s="301"/>
      <c r="E34" s="301"/>
      <c r="F34" s="301"/>
      <c r="G34" s="301"/>
      <c r="H34" s="301"/>
      <c r="I34" s="301"/>
      <c r="J34" s="301"/>
      <c r="K34" s="301"/>
      <c r="L34" s="301"/>
      <c r="M34" s="301"/>
      <c r="N34" s="348"/>
      <c r="P34" s="234"/>
      <c r="Q34" s="234"/>
      <c r="R34" s="152"/>
      <c r="S34" s="152"/>
    </row>
    <row r="35" spans="1:19" x14ac:dyDescent="0.2">
      <c r="A35" s="2" t="s">
        <v>22</v>
      </c>
      <c r="B35" s="353"/>
      <c r="C35" s="301"/>
      <c r="D35" s="301"/>
      <c r="E35" s="301"/>
      <c r="F35" s="301"/>
      <c r="G35" s="301"/>
      <c r="H35" s="301"/>
      <c r="I35" s="301"/>
      <c r="J35" s="301"/>
      <c r="K35" s="301"/>
      <c r="L35" s="301"/>
      <c r="M35" s="301"/>
      <c r="N35" s="348"/>
      <c r="P35" s="234"/>
      <c r="Q35" s="234"/>
    </row>
    <row r="36" spans="1:19" x14ac:dyDescent="0.2">
      <c r="A36" s="2" t="s">
        <v>23</v>
      </c>
      <c r="B36" s="353"/>
      <c r="C36" s="301"/>
      <c r="D36" s="301"/>
      <c r="E36" s="301"/>
      <c r="F36" s="301"/>
      <c r="G36" s="301"/>
      <c r="H36" s="301"/>
      <c r="I36" s="301"/>
      <c r="J36" s="301"/>
      <c r="K36" s="301"/>
      <c r="L36" s="301"/>
      <c r="M36" s="301"/>
      <c r="N36" s="348"/>
      <c r="P36" s="234"/>
      <c r="Q36" s="234"/>
    </row>
    <row r="37" spans="1:19" x14ac:dyDescent="0.2">
      <c r="A37" s="2" t="s">
        <v>24</v>
      </c>
      <c r="B37" s="374"/>
      <c r="C37" s="375"/>
      <c r="D37" s="375"/>
      <c r="E37" s="375"/>
      <c r="F37" s="375"/>
      <c r="G37" s="375"/>
      <c r="H37" s="375"/>
      <c r="I37" s="375"/>
      <c r="J37" s="375"/>
      <c r="K37" s="375"/>
      <c r="L37" s="375"/>
      <c r="M37" s="375"/>
      <c r="N37" s="348"/>
      <c r="P37" s="234"/>
      <c r="Q37" s="234"/>
    </row>
    <row r="38" spans="1:19" ht="13.5" thickBot="1" x14ac:dyDescent="0.25">
      <c r="A38" s="3" t="s">
        <v>12</v>
      </c>
      <c r="B38" s="370"/>
      <c r="C38" s="371"/>
      <c r="D38" s="371"/>
      <c r="E38" s="371"/>
      <c r="F38" s="371"/>
      <c r="G38" s="371"/>
      <c r="H38" s="371"/>
      <c r="I38" s="371"/>
      <c r="J38" s="371"/>
      <c r="K38" s="371"/>
      <c r="L38" s="371"/>
      <c r="M38" s="372"/>
      <c r="N38" s="352"/>
      <c r="P38" s="237"/>
      <c r="Q38" s="234"/>
    </row>
    <row r="39" spans="1:19" ht="13.5" thickTop="1" x14ac:dyDescent="0.2">
      <c r="P39" s="234"/>
      <c r="Q39" s="234"/>
    </row>
    <row r="40" spans="1:19" ht="13.5" thickBot="1" x14ac:dyDescent="0.25">
      <c r="A40" s="3" t="s">
        <v>115</v>
      </c>
      <c r="B40" s="35" t="s">
        <v>101</v>
      </c>
      <c r="C40" s="35" t="s">
        <v>102</v>
      </c>
      <c r="D40" s="35" t="s">
        <v>103</v>
      </c>
      <c r="E40" s="35" t="s">
        <v>104</v>
      </c>
      <c r="F40" s="35" t="s">
        <v>105</v>
      </c>
      <c r="G40" s="35" t="s">
        <v>106</v>
      </c>
      <c r="H40" s="35" t="s">
        <v>107</v>
      </c>
      <c r="I40" s="35" t="s">
        <v>108</v>
      </c>
      <c r="J40" s="35" t="s">
        <v>109</v>
      </c>
      <c r="K40" s="35" t="s">
        <v>110</v>
      </c>
      <c r="L40" s="35" t="s">
        <v>111</v>
      </c>
      <c r="M40" s="35" t="s">
        <v>112</v>
      </c>
      <c r="N40" s="36" t="s">
        <v>12</v>
      </c>
      <c r="P40" s="234"/>
      <c r="Q40" s="234"/>
    </row>
    <row r="41" spans="1:19" ht="13.5" thickTop="1" x14ac:dyDescent="0.2">
      <c r="A41" s="2" t="s">
        <v>14</v>
      </c>
      <c r="B41" s="291"/>
      <c r="C41" s="292"/>
      <c r="D41" s="292"/>
      <c r="E41" s="292"/>
      <c r="F41" s="292"/>
      <c r="G41" s="292"/>
      <c r="H41" s="292"/>
      <c r="I41" s="292"/>
      <c r="J41" s="292"/>
      <c r="K41" s="292"/>
      <c r="L41" s="292"/>
      <c r="M41" s="292"/>
      <c r="N41" s="345"/>
      <c r="P41" s="234"/>
      <c r="Q41" s="234"/>
    </row>
    <row r="42" spans="1:19" x14ac:dyDescent="0.2">
      <c r="A42" s="2" t="s">
        <v>15</v>
      </c>
      <c r="B42" s="353"/>
      <c r="C42" s="301"/>
      <c r="D42" s="301"/>
      <c r="E42" s="301"/>
      <c r="F42" s="301"/>
      <c r="G42" s="301"/>
      <c r="H42" s="301"/>
      <c r="I42" s="301"/>
      <c r="J42" s="301"/>
      <c r="K42" s="301"/>
      <c r="L42" s="301"/>
      <c r="M42" s="301"/>
      <c r="N42" s="348"/>
      <c r="P42" s="234"/>
      <c r="Q42" s="234"/>
    </row>
    <row r="43" spans="1:19" x14ac:dyDescent="0.2">
      <c r="A43" s="2" t="s">
        <v>16</v>
      </c>
      <c r="B43" s="353"/>
      <c r="C43" s="301"/>
      <c r="D43" s="301"/>
      <c r="E43" s="301"/>
      <c r="F43" s="301"/>
      <c r="G43" s="301"/>
      <c r="H43" s="301"/>
      <c r="I43" s="301"/>
      <c r="J43" s="301"/>
      <c r="K43" s="301"/>
      <c r="L43" s="301"/>
      <c r="M43" s="301"/>
      <c r="N43" s="348"/>
      <c r="P43" s="234"/>
      <c r="Q43" s="234"/>
    </row>
    <row r="44" spans="1:19" x14ac:dyDescent="0.2">
      <c r="A44" s="2" t="s">
        <v>117</v>
      </c>
      <c r="B44" s="353"/>
      <c r="C44" s="301"/>
      <c r="D44" s="301"/>
      <c r="E44" s="301"/>
      <c r="F44" s="301"/>
      <c r="G44" s="301"/>
      <c r="H44" s="301"/>
      <c r="I44" s="301"/>
      <c r="J44" s="301"/>
      <c r="K44" s="301"/>
      <c r="L44" s="301"/>
      <c r="M44" s="301"/>
      <c r="N44" s="348"/>
      <c r="P44" s="234"/>
      <c r="Q44" s="234"/>
    </row>
    <row r="45" spans="1:19" x14ac:dyDescent="0.2">
      <c r="A45" s="2" t="s">
        <v>118</v>
      </c>
      <c r="B45" s="353"/>
      <c r="C45" s="301"/>
      <c r="D45" s="301"/>
      <c r="E45" s="301"/>
      <c r="F45" s="301"/>
      <c r="G45" s="301"/>
      <c r="H45" s="301"/>
      <c r="I45" s="301"/>
      <c r="J45" s="301"/>
      <c r="K45" s="301"/>
      <c r="L45" s="301"/>
      <c r="M45" s="301"/>
      <c r="N45" s="348"/>
      <c r="P45" s="234"/>
      <c r="Q45" s="234"/>
    </row>
    <row r="46" spans="1:19" x14ac:dyDescent="0.2">
      <c r="A46" s="2" t="s">
        <v>19</v>
      </c>
      <c r="B46" s="353"/>
      <c r="C46" s="301"/>
      <c r="D46" s="301"/>
      <c r="E46" s="301"/>
      <c r="F46" s="301"/>
      <c r="G46" s="301"/>
      <c r="H46" s="301"/>
      <c r="I46" s="301"/>
      <c r="J46" s="301"/>
      <c r="K46" s="301"/>
      <c r="L46" s="301"/>
      <c r="M46" s="301"/>
      <c r="N46" s="348"/>
      <c r="P46" s="234"/>
      <c r="Q46" s="234"/>
    </row>
    <row r="47" spans="1:19" x14ac:dyDescent="0.2">
      <c r="A47" s="2" t="s">
        <v>20</v>
      </c>
      <c r="B47" s="353"/>
      <c r="C47" s="301"/>
      <c r="D47" s="301"/>
      <c r="E47" s="301"/>
      <c r="F47" s="301"/>
      <c r="G47" s="301"/>
      <c r="H47" s="301"/>
      <c r="I47" s="301"/>
      <c r="J47" s="301"/>
      <c r="K47" s="301"/>
      <c r="L47" s="301"/>
      <c r="M47" s="301"/>
      <c r="N47" s="348"/>
      <c r="P47" s="234"/>
      <c r="Q47" s="234"/>
    </row>
    <row r="48" spans="1:19" x14ac:dyDescent="0.2">
      <c r="A48" s="2" t="s">
        <v>21</v>
      </c>
      <c r="B48" s="353"/>
      <c r="C48" s="301"/>
      <c r="D48" s="301"/>
      <c r="E48" s="301"/>
      <c r="F48" s="301"/>
      <c r="G48" s="301"/>
      <c r="H48" s="301"/>
      <c r="I48" s="301"/>
      <c r="J48" s="301"/>
      <c r="K48" s="301"/>
      <c r="L48" s="301"/>
      <c r="M48" s="301"/>
      <c r="N48" s="348"/>
      <c r="P48" s="234"/>
      <c r="Q48" s="234"/>
    </row>
    <row r="49" spans="1:19" x14ac:dyDescent="0.2">
      <c r="A49" s="2" t="s">
        <v>22</v>
      </c>
      <c r="B49" s="353"/>
      <c r="C49" s="301"/>
      <c r="D49" s="301"/>
      <c r="E49" s="301"/>
      <c r="F49" s="301"/>
      <c r="G49" s="301"/>
      <c r="H49" s="301"/>
      <c r="I49" s="301"/>
      <c r="J49" s="301"/>
      <c r="K49" s="301"/>
      <c r="L49" s="301"/>
      <c r="M49" s="301"/>
      <c r="N49" s="348"/>
      <c r="P49" s="234"/>
      <c r="Q49" s="234"/>
    </row>
    <row r="50" spans="1:19" x14ac:dyDescent="0.2">
      <c r="A50" s="2" t="s">
        <v>23</v>
      </c>
      <c r="B50" s="353"/>
      <c r="C50" s="301"/>
      <c r="D50" s="301"/>
      <c r="E50" s="301"/>
      <c r="F50" s="301"/>
      <c r="G50" s="301"/>
      <c r="H50" s="301"/>
      <c r="I50" s="301"/>
      <c r="J50" s="301"/>
      <c r="K50" s="301"/>
      <c r="L50" s="301"/>
      <c r="M50" s="301"/>
      <c r="N50" s="348"/>
      <c r="P50" s="234"/>
      <c r="Q50" s="234"/>
    </row>
    <row r="51" spans="1:19" x14ac:dyDescent="0.2">
      <c r="A51" s="2" t="s">
        <v>24</v>
      </c>
      <c r="B51" s="353"/>
      <c r="C51" s="301"/>
      <c r="D51" s="301"/>
      <c r="E51" s="301"/>
      <c r="F51" s="301"/>
      <c r="G51" s="301"/>
      <c r="H51" s="301"/>
      <c r="I51" s="301"/>
      <c r="J51" s="301"/>
      <c r="K51" s="301"/>
      <c r="L51" s="301"/>
      <c r="M51" s="301"/>
      <c r="N51" s="369"/>
      <c r="P51" s="234"/>
      <c r="Q51" s="234"/>
    </row>
    <row r="52" spans="1:19" ht="13.5" thickBot="1" x14ac:dyDescent="0.25">
      <c r="A52" s="3" t="s">
        <v>12</v>
      </c>
      <c r="B52" s="349"/>
      <c r="C52" s="350"/>
      <c r="D52" s="350"/>
      <c r="E52" s="350"/>
      <c r="F52" s="350"/>
      <c r="G52" s="350"/>
      <c r="H52" s="350"/>
      <c r="I52" s="350"/>
      <c r="J52" s="350"/>
      <c r="K52" s="350"/>
      <c r="L52" s="350"/>
      <c r="M52" s="351"/>
      <c r="N52" s="352"/>
      <c r="P52" s="237"/>
      <c r="Q52" s="234"/>
    </row>
    <row r="53" spans="1:19" s="46" customFormat="1" ht="14.25" thickTop="1" thickBot="1" x14ac:dyDescent="0.25">
      <c r="A53" s="47"/>
      <c r="B53" s="264"/>
      <c r="C53" s="264"/>
      <c r="D53" s="264"/>
      <c r="E53" s="264"/>
      <c r="F53" s="264"/>
      <c r="G53" s="264"/>
      <c r="H53" s="264"/>
      <c r="I53" s="264"/>
      <c r="J53" s="264"/>
      <c r="K53" s="264"/>
      <c r="L53" s="264"/>
      <c r="M53" s="264"/>
      <c r="N53" s="264"/>
      <c r="P53" s="103"/>
      <c r="Q53" s="57"/>
    </row>
    <row r="54" spans="1:19" s="46" customFormat="1" ht="13.5" thickTop="1" x14ac:dyDescent="0.2">
      <c r="A54" s="2" t="s">
        <v>303</v>
      </c>
      <c r="B54" s="376"/>
      <c r="C54" s="377"/>
      <c r="D54" s="377"/>
      <c r="E54" s="377"/>
      <c r="F54" s="377"/>
      <c r="G54" s="377"/>
      <c r="H54" s="377"/>
      <c r="I54" s="377"/>
      <c r="J54" s="377"/>
      <c r="K54" s="377"/>
      <c r="L54" s="377"/>
      <c r="M54" s="377"/>
      <c r="N54" s="378"/>
      <c r="P54" s="103"/>
      <c r="Q54" s="57"/>
    </row>
    <row r="55" spans="1:19" x14ac:dyDescent="0.2">
      <c r="A55" s="2" t="s">
        <v>302</v>
      </c>
      <c r="B55" s="379"/>
      <c r="C55" s="380"/>
      <c r="D55" s="380"/>
      <c r="E55" s="380"/>
      <c r="F55" s="380"/>
      <c r="G55" s="380"/>
      <c r="H55" s="380"/>
      <c r="I55" s="380"/>
      <c r="J55" s="380"/>
      <c r="K55" s="380"/>
      <c r="L55" s="380"/>
      <c r="M55" s="380"/>
      <c r="N55" s="381"/>
      <c r="P55" s="234"/>
      <c r="Q55" s="234"/>
    </row>
    <row r="56" spans="1:19" x14ac:dyDescent="0.2">
      <c r="A56" s="2" t="s">
        <v>301</v>
      </c>
      <c r="B56" s="379"/>
      <c r="C56" s="380"/>
      <c r="D56" s="380"/>
      <c r="E56" s="380"/>
      <c r="F56" s="380"/>
      <c r="G56" s="380"/>
      <c r="H56" s="380"/>
      <c r="I56" s="380"/>
      <c r="J56" s="380"/>
      <c r="K56" s="380"/>
      <c r="L56" s="380"/>
      <c r="M56" s="380"/>
      <c r="N56" s="381"/>
      <c r="P56" s="234"/>
      <c r="Q56" s="234"/>
    </row>
    <row r="57" spans="1:19" ht="13.5" thickBot="1" x14ac:dyDescent="0.25">
      <c r="A57" s="2" t="s">
        <v>331</v>
      </c>
      <c r="B57" s="382"/>
      <c r="C57" s="383"/>
      <c r="D57" s="383"/>
      <c r="E57" s="383"/>
      <c r="F57" s="383"/>
      <c r="G57" s="383"/>
      <c r="H57" s="383"/>
      <c r="I57" s="383"/>
      <c r="J57" s="383"/>
      <c r="K57" s="383"/>
      <c r="L57" s="383"/>
      <c r="M57" s="383"/>
      <c r="N57" s="384"/>
      <c r="P57" s="234"/>
      <c r="Q57" s="234"/>
    </row>
    <row r="58" spans="1:19" ht="13.5" thickTop="1" x14ac:dyDescent="0.2">
      <c r="B58" s="45"/>
      <c r="C58" s="45"/>
      <c r="D58" s="45"/>
      <c r="E58" s="45"/>
      <c r="F58" s="45"/>
      <c r="G58" s="45"/>
      <c r="H58" s="45"/>
      <c r="I58" s="45"/>
      <c r="J58" s="45"/>
      <c r="K58" s="45"/>
      <c r="L58" s="45"/>
      <c r="M58" s="45"/>
      <c r="N58" s="45"/>
      <c r="P58" s="234"/>
      <c r="Q58" s="234"/>
    </row>
    <row r="59" spans="1:19" x14ac:dyDescent="0.2">
      <c r="B59" s="586" t="s">
        <v>338</v>
      </c>
      <c r="C59" s="587"/>
      <c r="D59" s="587"/>
      <c r="E59" s="587"/>
      <c r="F59" s="587"/>
      <c r="G59" s="587"/>
      <c r="H59" s="587"/>
      <c r="I59" s="587"/>
      <c r="J59" s="587"/>
      <c r="K59" s="587"/>
      <c r="L59" s="587"/>
      <c r="M59" s="587"/>
      <c r="N59" s="588"/>
      <c r="P59" s="234"/>
      <c r="Q59" s="234"/>
    </row>
    <row r="60" spans="1:19" ht="13.5" thickBot="1" x14ac:dyDescent="0.25">
      <c r="A60" s="3" t="s">
        <v>26</v>
      </c>
      <c r="B60" s="35" t="s">
        <v>101</v>
      </c>
      <c r="C60" s="35" t="s">
        <v>102</v>
      </c>
      <c r="D60" s="35" t="s">
        <v>103</v>
      </c>
      <c r="E60" s="35" t="s">
        <v>104</v>
      </c>
      <c r="F60" s="35" t="s">
        <v>105</v>
      </c>
      <c r="G60" s="35" t="s">
        <v>106</v>
      </c>
      <c r="H60" s="35" t="s">
        <v>107</v>
      </c>
      <c r="I60" s="35" t="s">
        <v>108</v>
      </c>
      <c r="J60" s="35" t="s">
        <v>109</v>
      </c>
      <c r="K60" s="35" t="s">
        <v>110</v>
      </c>
      <c r="L60" s="35" t="s">
        <v>111</v>
      </c>
      <c r="M60" s="35" t="s">
        <v>112</v>
      </c>
      <c r="N60" s="36" t="s">
        <v>12</v>
      </c>
      <c r="P60" s="234"/>
      <c r="Q60" s="234"/>
    </row>
    <row r="61" spans="1:19" ht="13.5" thickTop="1" x14ac:dyDescent="0.2">
      <c r="A61" s="2" t="s">
        <v>14</v>
      </c>
      <c r="B61" s="385"/>
      <c r="C61" s="386"/>
      <c r="D61" s="386"/>
      <c r="E61" s="386"/>
      <c r="F61" s="386"/>
      <c r="G61" s="386"/>
      <c r="H61" s="386"/>
      <c r="I61" s="386"/>
      <c r="J61" s="386"/>
      <c r="K61" s="386"/>
      <c r="L61" s="386"/>
      <c r="M61" s="387"/>
      <c r="N61" s="359"/>
      <c r="P61" s="234"/>
      <c r="Q61" s="234"/>
      <c r="S61" s="222"/>
    </row>
    <row r="62" spans="1:19" x14ac:dyDescent="0.2">
      <c r="A62" s="2" t="s">
        <v>15</v>
      </c>
      <c r="B62" s="388"/>
      <c r="C62" s="389"/>
      <c r="D62" s="389"/>
      <c r="E62" s="389"/>
      <c r="F62" s="389"/>
      <c r="G62" s="389"/>
      <c r="H62" s="389"/>
      <c r="I62" s="389"/>
      <c r="J62" s="389"/>
      <c r="K62" s="389"/>
      <c r="L62" s="389"/>
      <c r="M62" s="390"/>
      <c r="N62" s="391"/>
      <c r="P62" s="234"/>
      <c r="Q62" s="234"/>
      <c r="S62" s="222"/>
    </row>
    <row r="63" spans="1:19" x14ac:dyDescent="0.2">
      <c r="A63" s="2" t="s">
        <v>16</v>
      </c>
      <c r="B63" s="388"/>
      <c r="C63" s="389"/>
      <c r="D63" s="389"/>
      <c r="E63" s="389"/>
      <c r="F63" s="389"/>
      <c r="G63" s="389"/>
      <c r="H63" s="389"/>
      <c r="I63" s="389"/>
      <c r="J63" s="389"/>
      <c r="K63" s="389"/>
      <c r="L63" s="389"/>
      <c r="M63" s="390"/>
      <c r="N63" s="391"/>
      <c r="P63" s="234"/>
      <c r="Q63" s="234"/>
      <c r="S63" s="222"/>
    </row>
    <row r="64" spans="1:19" x14ac:dyDescent="0.2">
      <c r="A64" s="2" t="s">
        <v>117</v>
      </c>
      <c r="B64" s="388"/>
      <c r="C64" s="389"/>
      <c r="D64" s="389"/>
      <c r="E64" s="389"/>
      <c r="F64" s="389"/>
      <c r="G64" s="389"/>
      <c r="H64" s="389"/>
      <c r="I64" s="389"/>
      <c r="J64" s="389"/>
      <c r="K64" s="389"/>
      <c r="L64" s="389"/>
      <c r="M64" s="390"/>
      <c r="N64" s="391"/>
      <c r="P64" s="234"/>
      <c r="Q64" s="234"/>
      <c r="S64" s="222"/>
    </row>
    <row r="65" spans="1:31" x14ac:dyDescent="0.2">
      <c r="A65" s="2" t="s">
        <v>118</v>
      </c>
      <c r="B65" s="388"/>
      <c r="C65" s="389"/>
      <c r="D65" s="389"/>
      <c r="E65" s="389"/>
      <c r="F65" s="389"/>
      <c r="G65" s="389"/>
      <c r="H65" s="389"/>
      <c r="I65" s="389"/>
      <c r="J65" s="389"/>
      <c r="K65" s="389"/>
      <c r="L65" s="389"/>
      <c r="M65" s="390"/>
      <c r="N65" s="391"/>
      <c r="P65" s="234"/>
      <c r="Q65" s="234"/>
      <c r="S65" s="222"/>
    </row>
    <row r="66" spans="1:31" x14ac:dyDescent="0.2">
      <c r="A66" s="2" t="s">
        <v>19</v>
      </c>
      <c r="B66" s="388"/>
      <c r="C66" s="389"/>
      <c r="D66" s="389"/>
      <c r="E66" s="389"/>
      <c r="F66" s="389"/>
      <c r="G66" s="389"/>
      <c r="H66" s="389"/>
      <c r="I66" s="389"/>
      <c r="J66" s="389"/>
      <c r="K66" s="389"/>
      <c r="L66" s="389"/>
      <c r="M66" s="390"/>
      <c r="N66" s="391"/>
      <c r="P66" s="234"/>
      <c r="Q66" s="234"/>
      <c r="S66" s="222"/>
    </row>
    <row r="67" spans="1:31" x14ac:dyDescent="0.2">
      <c r="A67" s="2" t="s">
        <v>20</v>
      </c>
      <c r="B67" s="388"/>
      <c r="C67" s="389"/>
      <c r="D67" s="389"/>
      <c r="E67" s="389"/>
      <c r="F67" s="389"/>
      <c r="G67" s="389"/>
      <c r="H67" s="389"/>
      <c r="I67" s="389"/>
      <c r="J67" s="389"/>
      <c r="K67" s="389"/>
      <c r="L67" s="389"/>
      <c r="M67" s="390"/>
      <c r="N67" s="391"/>
      <c r="P67" s="234"/>
      <c r="Q67" s="234"/>
      <c r="S67" s="222"/>
    </row>
    <row r="68" spans="1:31" x14ac:dyDescent="0.2">
      <c r="A68" s="2" t="s">
        <v>21</v>
      </c>
      <c r="B68" s="388"/>
      <c r="C68" s="389"/>
      <c r="D68" s="389"/>
      <c r="E68" s="389"/>
      <c r="F68" s="389"/>
      <c r="G68" s="389"/>
      <c r="H68" s="389"/>
      <c r="I68" s="389"/>
      <c r="J68" s="389"/>
      <c r="K68" s="389"/>
      <c r="L68" s="389"/>
      <c r="M68" s="390"/>
      <c r="N68" s="391"/>
      <c r="P68" s="234"/>
      <c r="Q68" s="234"/>
      <c r="S68" s="222"/>
    </row>
    <row r="69" spans="1:31" x14ac:dyDescent="0.2">
      <c r="A69" s="2" t="s">
        <v>22</v>
      </c>
      <c r="B69" s="388"/>
      <c r="C69" s="389"/>
      <c r="D69" s="389"/>
      <c r="E69" s="389"/>
      <c r="F69" s="389"/>
      <c r="G69" s="389"/>
      <c r="H69" s="389"/>
      <c r="I69" s="389"/>
      <c r="J69" s="389"/>
      <c r="K69" s="389"/>
      <c r="L69" s="389"/>
      <c r="M69" s="390"/>
      <c r="N69" s="391"/>
      <c r="P69" s="234"/>
      <c r="Q69" s="234"/>
      <c r="S69" s="222"/>
    </row>
    <row r="70" spans="1:31" x14ac:dyDescent="0.2">
      <c r="A70" s="2" t="s">
        <v>23</v>
      </c>
      <c r="B70" s="388"/>
      <c r="C70" s="389"/>
      <c r="D70" s="389"/>
      <c r="E70" s="389"/>
      <c r="F70" s="389"/>
      <c r="G70" s="389"/>
      <c r="H70" s="389"/>
      <c r="I70" s="389"/>
      <c r="J70" s="389"/>
      <c r="K70" s="389"/>
      <c r="L70" s="389"/>
      <c r="M70" s="390"/>
      <c r="N70" s="391"/>
      <c r="P70" s="234"/>
      <c r="Q70" s="234"/>
      <c r="S70" s="222"/>
    </row>
    <row r="71" spans="1:31" x14ac:dyDescent="0.2">
      <c r="A71" s="2" t="s">
        <v>24</v>
      </c>
      <c r="B71" s="388"/>
      <c r="C71" s="389"/>
      <c r="D71" s="389"/>
      <c r="E71" s="389"/>
      <c r="F71" s="389"/>
      <c r="G71" s="389"/>
      <c r="H71" s="389"/>
      <c r="I71" s="389"/>
      <c r="J71" s="389"/>
      <c r="K71" s="389"/>
      <c r="L71" s="389"/>
      <c r="M71" s="390"/>
      <c r="N71" s="391"/>
      <c r="P71" s="234"/>
      <c r="Q71" s="240"/>
      <c r="S71" s="222"/>
    </row>
    <row r="72" spans="1:31" x14ac:dyDescent="0.2">
      <c r="A72" s="2" t="s">
        <v>119</v>
      </c>
      <c r="B72" s="388"/>
      <c r="C72" s="389"/>
      <c r="D72" s="389"/>
      <c r="E72" s="389"/>
      <c r="F72" s="389"/>
      <c r="G72" s="389"/>
      <c r="H72" s="389"/>
      <c r="I72" s="389"/>
      <c r="J72" s="389"/>
      <c r="K72" s="389"/>
      <c r="L72" s="389"/>
      <c r="M72" s="390"/>
      <c r="N72" s="391"/>
      <c r="P72" s="234"/>
      <c r="Q72" s="234"/>
      <c r="S72" s="222"/>
    </row>
    <row r="73" spans="1:31" x14ac:dyDescent="0.2">
      <c r="A73" s="2" t="s">
        <v>274</v>
      </c>
      <c r="B73" s="388"/>
      <c r="C73" s="389"/>
      <c r="D73" s="389"/>
      <c r="E73" s="389"/>
      <c r="F73" s="389"/>
      <c r="G73" s="389"/>
      <c r="H73" s="389"/>
      <c r="I73" s="389"/>
      <c r="J73" s="389"/>
      <c r="K73" s="389"/>
      <c r="L73" s="392"/>
      <c r="M73" s="393"/>
      <c r="N73" s="391"/>
      <c r="P73" s="234"/>
      <c r="Q73" s="234"/>
      <c r="S73" s="222"/>
    </row>
    <row r="74" spans="1:31" ht="13.5" customHeight="1" x14ac:dyDescent="0.3">
      <c r="A74" s="2" t="s">
        <v>121</v>
      </c>
      <c r="B74" s="388"/>
      <c r="C74" s="389"/>
      <c r="D74" s="389"/>
      <c r="E74" s="389"/>
      <c r="F74" s="389"/>
      <c r="G74" s="389"/>
      <c r="H74" s="389"/>
      <c r="I74" s="389"/>
      <c r="J74" s="389"/>
      <c r="K74" s="389"/>
      <c r="L74" s="389"/>
      <c r="M74" s="390"/>
      <c r="N74" s="391"/>
      <c r="P74" s="234"/>
      <c r="Q74" s="232"/>
      <c r="R74" s="180"/>
      <c r="S74" s="222"/>
      <c r="T74" s="180"/>
      <c r="U74" s="180"/>
      <c r="V74" s="180"/>
      <c r="W74" s="180"/>
      <c r="X74" s="180"/>
      <c r="Y74" s="180"/>
      <c r="Z74" s="180"/>
      <c r="AA74" s="180"/>
      <c r="AB74" s="180"/>
      <c r="AC74" s="180"/>
      <c r="AD74" s="180"/>
      <c r="AE74" s="180"/>
    </row>
    <row r="75" spans="1:31" ht="13.5" customHeight="1" x14ac:dyDescent="0.3">
      <c r="A75" s="2" t="s">
        <v>268</v>
      </c>
      <c r="B75" s="388"/>
      <c r="C75" s="389"/>
      <c r="D75" s="389"/>
      <c r="E75" s="389"/>
      <c r="F75" s="389"/>
      <c r="G75" s="389"/>
      <c r="H75" s="389"/>
      <c r="I75" s="389"/>
      <c r="J75" s="389"/>
      <c r="K75" s="389"/>
      <c r="L75" s="394"/>
      <c r="M75" s="395"/>
      <c r="N75" s="391"/>
      <c r="P75" s="234"/>
      <c r="Q75" s="232"/>
      <c r="S75" s="45"/>
      <c r="T75" s="45"/>
      <c r="U75" s="45"/>
      <c r="V75" s="45"/>
      <c r="W75" s="45"/>
      <c r="X75" s="45"/>
      <c r="Y75" s="45"/>
      <c r="Z75" s="45"/>
      <c r="AA75" s="45"/>
      <c r="AB75" s="45"/>
      <c r="AC75" s="45"/>
      <c r="AD75" s="45"/>
    </row>
    <row r="76" spans="1:31" ht="13.5" customHeight="1" x14ac:dyDescent="0.2">
      <c r="A76" s="2" t="s">
        <v>228</v>
      </c>
      <c r="B76" s="388"/>
      <c r="C76" s="389"/>
      <c r="D76" s="389"/>
      <c r="E76" s="389"/>
      <c r="F76" s="389"/>
      <c r="G76" s="389"/>
      <c r="H76" s="389"/>
      <c r="I76" s="389"/>
      <c r="J76" s="389"/>
      <c r="K76" s="389"/>
      <c r="L76" s="389"/>
      <c r="M76" s="390"/>
      <c r="N76" s="391"/>
      <c r="P76" s="234"/>
      <c r="Q76" s="234"/>
      <c r="S76" s="222"/>
      <c r="T76" s="45"/>
    </row>
    <row r="77" spans="1:31" x14ac:dyDescent="0.2">
      <c r="A77" s="71" t="s">
        <v>27</v>
      </c>
      <c r="B77" s="379"/>
      <c r="C77" s="380"/>
      <c r="D77" s="380"/>
      <c r="E77" s="380"/>
      <c r="F77" s="380"/>
      <c r="G77" s="380"/>
      <c r="H77" s="380"/>
      <c r="I77" s="380"/>
      <c r="J77" s="380"/>
      <c r="K77" s="380"/>
      <c r="L77" s="380"/>
      <c r="M77" s="396"/>
      <c r="N77" s="391"/>
      <c r="P77" s="234"/>
      <c r="Q77" s="234"/>
    </row>
    <row r="78" spans="1:31" x14ac:dyDescent="0.2">
      <c r="A78" s="71" t="s">
        <v>28</v>
      </c>
      <c r="B78" s="379"/>
      <c r="C78" s="380"/>
      <c r="D78" s="380"/>
      <c r="E78" s="380"/>
      <c r="F78" s="380"/>
      <c r="G78" s="380"/>
      <c r="H78" s="380"/>
      <c r="I78" s="380"/>
      <c r="J78" s="380"/>
      <c r="K78" s="380"/>
      <c r="L78" s="380"/>
      <c r="M78" s="396"/>
      <c r="N78" s="391"/>
      <c r="P78" s="234"/>
      <c r="Q78" s="234"/>
      <c r="S78" s="197"/>
      <c r="T78" s="197"/>
    </row>
    <row r="79" spans="1:31" x14ac:dyDescent="0.2">
      <c r="A79" s="71" t="s">
        <v>122</v>
      </c>
      <c r="B79" s="397"/>
      <c r="C79" s="398"/>
      <c r="D79" s="398"/>
      <c r="E79" s="398"/>
      <c r="F79" s="398"/>
      <c r="G79" s="398"/>
      <c r="H79" s="398"/>
      <c r="I79" s="398"/>
      <c r="J79" s="398"/>
      <c r="K79" s="398"/>
      <c r="L79" s="398"/>
      <c r="M79" s="399"/>
      <c r="N79" s="400"/>
      <c r="P79" s="234"/>
      <c r="Q79" s="216"/>
    </row>
    <row r="80" spans="1:31" ht="13.5" thickBot="1" x14ac:dyDescent="0.25">
      <c r="A80" s="3" t="s">
        <v>12</v>
      </c>
      <c r="B80" s="401"/>
      <c r="C80" s="402"/>
      <c r="D80" s="402"/>
      <c r="E80" s="402"/>
      <c r="F80" s="402"/>
      <c r="G80" s="402"/>
      <c r="H80" s="402"/>
      <c r="I80" s="402"/>
      <c r="J80" s="402"/>
      <c r="K80" s="402"/>
      <c r="L80" s="402"/>
      <c r="M80" s="403"/>
      <c r="N80" s="404"/>
      <c r="P80" s="234"/>
      <c r="Q80" s="234"/>
    </row>
    <row r="81" spans="1:17" ht="15.75" thickTop="1" x14ac:dyDescent="0.25">
      <c r="B81" s="155"/>
      <c r="C81" s="155"/>
      <c r="D81" s="155"/>
      <c r="E81" s="155"/>
      <c r="F81" s="155"/>
      <c r="G81" s="155"/>
      <c r="H81" s="155"/>
      <c r="I81" s="155"/>
      <c r="J81" s="155"/>
      <c r="K81" s="155"/>
      <c r="L81" s="155"/>
      <c r="M81" s="155"/>
      <c r="N81" s="41"/>
      <c r="P81" s="237"/>
      <c r="Q81" s="234"/>
    </row>
    <row r="82" spans="1:17" x14ac:dyDescent="0.2">
      <c r="B82" s="589" t="s">
        <v>68</v>
      </c>
      <c r="C82" s="590"/>
      <c r="D82" s="590"/>
      <c r="E82" s="590"/>
      <c r="F82" s="590"/>
      <c r="G82" s="590"/>
      <c r="H82" s="590"/>
      <c r="I82" s="590"/>
      <c r="J82" s="590"/>
      <c r="K82" s="590"/>
      <c r="L82" s="590"/>
      <c r="M82" s="590"/>
      <c r="N82" s="591"/>
      <c r="P82" s="234"/>
      <c r="Q82" s="234"/>
    </row>
    <row r="83" spans="1:17" ht="13.5" thickBot="1" x14ac:dyDescent="0.25">
      <c r="A83" s="3" t="s">
        <v>26</v>
      </c>
      <c r="B83" s="137" t="s">
        <v>101</v>
      </c>
      <c r="C83" s="137" t="s">
        <v>102</v>
      </c>
      <c r="D83" s="137" t="s">
        <v>103</v>
      </c>
      <c r="E83" s="137" t="s">
        <v>104</v>
      </c>
      <c r="F83" s="137" t="s">
        <v>105</v>
      </c>
      <c r="G83" s="137" t="s">
        <v>106</v>
      </c>
      <c r="H83" s="137" t="s">
        <v>107</v>
      </c>
      <c r="I83" s="137" t="s">
        <v>108</v>
      </c>
      <c r="J83" s="137" t="s">
        <v>109</v>
      </c>
      <c r="K83" s="137" t="s">
        <v>110</v>
      </c>
      <c r="L83" s="137" t="s">
        <v>111</v>
      </c>
      <c r="M83" s="137" t="s">
        <v>112</v>
      </c>
      <c r="N83" s="137" t="s">
        <v>12</v>
      </c>
      <c r="P83" s="234"/>
      <c r="Q83" s="234"/>
    </row>
    <row r="84" spans="1:17" ht="13.5" thickTop="1" x14ac:dyDescent="0.2">
      <c r="A84" s="2" t="s">
        <v>14</v>
      </c>
      <c r="B84" s="376"/>
      <c r="C84" s="377"/>
      <c r="D84" s="377"/>
      <c r="E84" s="377"/>
      <c r="F84" s="377"/>
      <c r="G84" s="377"/>
      <c r="H84" s="377"/>
      <c r="I84" s="377"/>
      <c r="J84" s="377"/>
      <c r="K84" s="377"/>
      <c r="L84" s="377"/>
      <c r="M84" s="405"/>
      <c r="N84" s="359"/>
      <c r="P84" s="234"/>
      <c r="Q84" s="234"/>
    </row>
    <row r="85" spans="1:17" x14ac:dyDescent="0.2">
      <c r="A85" s="2" t="s">
        <v>15</v>
      </c>
      <c r="B85" s="379"/>
      <c r="C85" s="380"/>
      <c r="D85" s="380"/>
      <c r="E85" s="380"/>
      <c r="F85" s="380"/>
      <c r="G85" s="380"/>
      <c r="H85" s="380"/>
      <c r="I85" s="380"/>
      <c r="J85" s="380"/>
      <c r="K85" s="380"/>
      <c r="L85" s="380"/>
      <c r="M85" s="396"/>
      <c r="N85" s="391"/>
      <c r="P85" s="234"/>
      <c r="Q85" s="234"/>
    </row>
    <row r="86" spans="1:17" x14ac:dyDescent="0.2">
      <c r="A86" s="2" t="s">
        <v>16</v>
      </c>
      <c r="B86" s="379"/>
      <c r="C86" s="380"/>
      <c r="D86" s="380"/>
      <c r="E86" s="380"/>
      <c r="F86" s="380"/>
      <c r="G86" s="380"/>
      <c r="H86" s="380"/>
      <c r="I86" s="380"/>
      <c r="J86" s="380"/>
      <c r="K86" s="380"/>
      <c r="L86" s="380"/>
      <c r="M86" s="396"/>
      <c r="N86" s="391"/>
      <c r="P86" s="234"/>
      <c r="Q86" s="234"/>
    </row>
    <row r="87" spans="1:17" x14ac:dyDescent="0.2">
      <c r="A87" s="2" t="s">
        <v>117</v>
      </c>
      <c r="B87" s="379"/>
      <c r="C87" s="380"/>
      <c r="D87" s="380"/>
      <c r="E87" s="380"/>
      <c r="F87" s="380"/>
      <c r="G87" s="380"/>
      <c r="H87" s="380"/>
      <c r="I87" s="380"/>
      <c r="J87" s="380"/>
      <c r="K87" s="380"/>
      <c r="L87" s="380"/>
      <c r="M87" s="396"/>
      <c r="N87" s="391"/>
      <c r="P87" s="234"/>
      <c r="Q87" s="234"/>
    </row>
    <row r="88" spans="1:17" x14ac:dyDescent="0.2">
      <c r="A88" s="2" t="s">
        <v>118</v>
      </c>
      <c r="B88" s="379"/>
      <c r="C88" s="380"/>
      <c r="D88" s="380"/>
      <c r="E88" s="380"/>
      <c r="F88" s="380"/>
      <c r="G88" s="380"/>
      <c r="H88" s="380"/>
      <c r="I88" s="380"/>
      <c r="J88" s="380"/>
      <c r="K88" s="380"/>
      <c r="L88" s="380"/>
      <c r="M88" s="396"/>
      <c r="N88" s="391"/>
      <c r="P88" s="234"/>
      <c r="Q88" s="234"/>
    </row>
    <row r="89" spans="1:17" x14ac:dyDescent="0.2">
      <c r="A89" s="2" t="s">
        <v>19</v>
      </c>
      <c r="B89" s="379"/>
      <c r="C89" s="380"/>
      <c r="D89" s="380"/>
      <c r="E89" s="380"/>
      <c r="F89" s="380"/>
      <c r="G89" s="380"/>
      <c r="H89" s="380"/>
      <c r="I89" s="380"/>
      <c r="J89" s="380"/>
      <c r="K89" s="380"/>
      <c r="L89" s="380"/>
      <c r="M89" s="396"/>
      <c r="N89" s="391"/>
      <c r="P89" s="234"/>
      <c r="Q89" s="234"/>
    </row>
    <row r="90" spans="1:17" x14ac:dyDescent="0.2">
      <c r="A90" s="2" t="s">
        <v>20</v>
      </c>
      <c r="B90" s="379"/>
      <c r="C90" s="380"/>
      <c r="D90" s="380"/>
      <c r="E90" s="380"/>
      <c r="F90" s="380"/>
      <c r="G90" s="380"/>
      <c r="H90" s="380"/>
      <c r="I90" s="380"/>
      <c r="J90" s="380"/>
      <c r="K90" s="380"/>
      <c r="L90" s="380"/>
      <c r="M90" s="396"/>
      <c r="N90" s="391"/>
      <c r="P90" s="234"/>
      <c r="Q90" s="240"/>
    </row>
    <row r="91" spans="1:17" x14ac:dyDescent="0.2">
      <c r="A91" s="2" t="s">
        <v>21</v>
      </c>
      <c r="B91" s="379"/>
      <c r="C91" s="380"/>
      <c r="D91" s="380"/>
      <c r="E91" s="380"/>
      <c r="F91" s="380"/>
      <c r="G91" s="380"/>
      <c r="H91" s="380"/>
      <c r="I91" s="380"/>
      <c r="J91" s="380"/>
      <c r="K91" s="380"/>
      <c r="L91" s="380"/>
      <c r="M91" s="396"/>
      <c r="N91" s="391"/>
      <c r="P91" s="235"/>
      <c r="Q91" s="240"/>
    </row>
    <row r="92" spans="1:17" x14ac:dyDescent="0.2">
      <c r="A92" s="2" t="s">
        <v>22</v>
      </c>
      <c r="B92" s="379"/>
      <c r="C92" s="380"/>
      <c r="D92" s="380"/>
      <c r="E92" s="380"/>
      <c r="F92" s="380"/>
      <c r="G92" s="380"/>
      <c r="H92" s="380"/>
      <c r="I92" s="380"/>
      <c r="J92" s="380"/>
      <c r="K92" s="380"/>
      <c r="L92" s="380"/>
      <c r="M92" s="396"/>
      <c r="N92" s="391"/>
      <c r="P92" s="234"/>
      <c r="Q92" s="234"/>
    </row>
    <row r="93" spans="1:17" x14ac:dyDescent="0.2">
      <c r="A93" s="2" t="s">
        <v>23</v>
      </c>
      <c r="B93" s="379"/>
      <c r="C93" s="380"/>
      <c r="D93" s="380"/>
      <c r="E93" s="380"/>
      <c r="F93" s="380"/>
      <c r="G93" s="380"/>
      <c r="H93" s="380"/>
      <c r="I93" s="380"/>
      <c r="J93" s="380"/>
      <c r="K93" s="380"/>
      <c r="L93" s="380"/>
      <c r="M93" s="396"/>
      <c r="N93" s="391"/>
      <c r="P93" s="234"/>
      <c r="Q93" s="234"/>
    </row>
    <row r="94" spans="1:17" x14ac:dyDescent="0.2">
      <c r="A94" s="2" t="s">
        <v>24</v>
      </c>
      <c r="B94" s="379"/>
      <c r="C94" s="380"/>
      <c r="D94" s="380"/>
      <c r="E94" s="380"/>
      <c r="F94" s="380"/>
      <c r="G94" s="380"/>
      <c r="H94" s="380"/>
      <c r="I94" s="380"/>
      <c r="J94" s="380"/>
      <c r="K94" s="380"/>
      <c r="L94" s="380"/>
      <c r="M94" s="396"/>
      <c r="N94" s="391"/>
      <c r="P94" s="234"/>
      <c r="Q94" s="216"/>
    </row>
    <row r="95" spans="1:17" x14ac:dyDescent="0.2">
      <c r="A95" s="2" t="s">
        <v>119</v>
      </c>
      <c r="B95" s="379"/>
      <c r="C95" s="380"/>
      <c r="D95" s="380"/>
      <c r="E95" s="380"/>
      <c r="F95" s="380"/>
      <c r="G95" s="380"/>
      <c r="H95" s="380"/>
      <c r="I95" s="380"/>
      <c r="J95" s="380"/>
      <c r="K95" s="380"/>
      <c r="L95" s="380"/>
      <c r="M95" s="396"/>
      <c r="N95" s="391"/>
      <c r="P95" s="234"/>
      <c r="Q95" s="234"/>
    </row>
    <row r="96" spans="1:17" x14ac:dyDescent="0.2">
      <c r="A96" s="2" t="s">
        <v>274</v>
      </c>
      <c r="B96" s="379"/>
      <c r="C96" s="380"/>
      <c r="D96" s="380"/>
      <c r="E96" s="380"/>
      <c r="F96" s="380"/>
      <c r="G96" s="380"/>
      <c r="H96" s="380"/>
      <c r="I96" s="380"/>
      <c r="J96" s="380"/>
      <c r="K96" s="380"/>
      <c r="L96" s="380"/>
      <c r="M96" s="396"/>
      <c r="N96" s="391"/>
      <c r="P96" s="234"/>
      <c r="Q96" s="234"/>
    </row>
    <row r="97" spans="1:17" x14ac:dyDescent="0.2">
      <c r="A97" s="2" t="s">
        <v>121</v>
      </c>
      <c r="B97" s="379"/>
      <c r="C97" s="380"/>
      <c r="D97" s="380"/>
      <c r="E97" s="380"/>
      <c r="F97" s="380"/>
      <c r="G97" s="380"/>
      <c r="H97" s="380"/>
      <c r="I97" s="380"/>
      <c r="J97" s="380"/>
      <c r="K97" s="380"/>
      <c r="L97" s="380"/>
      <c r="M97" s="396"/>
      <c r="N97" s="391"/>
      <c r="P97" s="234"/>
      <c r="Q97" s="234"/>
    </row>
    <row r="98" spans="1:17" x14ac:dyDescent="0.2">
      <c r="A98" s="2" t="s">
        <v>268</v>
      </c>
      <c r="B98" s="379"/>
      <c r="C98" s="380"/>
      <c r="D98" s="380"/>
      <c r="E98" s="380"/>
      <c r="F98" s="380"/>
      <c r="G98" s="380"/>
      <c r="H98" s="380"/>
      <c r="I98" s="380"/>
      <c r="J98" s="380"/>
      <c r="K98" s="380"/>
      <c r="L98" s="380"/>
      <c r="M98" s="396"/>
      <c r="N98" s="391"/>
    </row>
    <row r="99" spans="1:17" x14ac:dyDescent="0.2">
      <c r="A99" s="2" t="s">
        <v>228</v>
      </c>
      <c r="B99" s="379"/>
      <c r="C99" s="380"/>
      <c r="D99" s="380"/>
      <c r="E99" s="380"/>
      <c r="F99" s="380"/>
      <c r="G99" s="380"/>
      <c r="H99" s="380"/>
      <c r="I99" s="380"/>
      <c r="J99" s="380"/>
      <c r="K99" s="380"/>
      <c r="L99" s="380"/>
      <c r="M99" s="396"/>
      <c r="N99" s="391"/>
    </row>
    <row r="100" spans="1:17" x14ac:dyDescent="0.2">
      <c r="A100" s="2" t="s">
        <v>28</v>
      </c>
      <c r="B100" s="379"/>
      <c r="C100" s="380"/>
      <c r="D100" s="380"/>
      <c r="E100" s="380"/>
      <c r="F100" s="380"/>
      <c r="G100" s="380"/>
      <c r="H100" s="380"/>
      <c r="I100" s="380"/>
      <c r="J100" s="380"/>
      <c r="K100" s="380"/>
      <c r="L100" s="380"/>
      <c r="M100" s="396"/>
      <c r="N100" s="391"/>
    </row>
    <row r="101" spans="1:17" x14ac:dyDescent="0.2">
      <c r="A101" s="2" t="s">
        <v>122</v>
      </c>
      <c r="B101" s="397"/>
      <c r="C101" s="398"/>
      <c r="D101" s="398"/>
      <c r="E101" s="398"/>
      <c r="F101" s="398"/>
      <c r="G101" s="398"/>
      <c r="H101" s="398"/>
      <c r="I101" s="398"/>
      <c r="J101" s="398"/>
      <c r="K101" s="398"/>
      <c r="L101" s="398"/>
      <c r="M101" s="399"/>
      <c r="N101" s="400"/>
      <c r="Q101" s="45"/>
    </row>
    <row r="102" spans="1:17" ht="13.5" thickBot="1" x14ac:dyDescent="0.25">
      <c r="A102" s="3" t="s">
        <v>12</v>
      </c>
      <c r="B102" s="401"/>
      <c r="C102" s="402"/>
      <c r="D102" s="402"/>
      <c r="E102" s="402"/>
      <c r="F102" s="402"/>
      <c r="G102" s="402"/>
      <c r="H102" s="402"/>
      <c r="I102" s="402"/>
      <c r="J102" s="402"/>
      <c r="K102" s="402"/>
      <c r="L102" s="402"/>
      <c r="M102" s="403"/>
      <c r="N102" s="404"/>
    </row>
    <row r="103" spans="1:17" ht="13.5" thickTop="1" x14ac:dyDescent="0.2">
      <c r="B103" s="41"/>
      <c r="C103" s="41"/>
      <c r="D103" s="41"/>
      <c r="E103" s="41"/>
      <c r="F103" s="41"/>
      <c r="G103" s="41"/>
      <c r="H103" s="41"/>
      <c r="I103" s="41"/>
      <c r="J103" s="41"/>
      <c r="K103" s="41"/>
      <c r="L103" s="41"/>
      <c r="M103" s="41"/>
      <c r="N103" s="41"/>
    </row>
    <row r="104" spans="1:17" ht="13.5" thickBot="1" x14ac:dyDescent="0.25">
      <c r="A104" s="3" t="s">
        <v>116</v>
      </c>
      <c r="B104" s="137" t="s">
        <v>101</v>
      </c>
      <c r="C104" s="137" t="s">
        <v>102</v>
      </c>
      <c r="D104" s="137" t="s">
        <v>103</v>
      </c>
      <c r="E104" s="137" t="s">
        <v>104</v>
      </c>
      <c r="F104" s="137" t="s">
        <v>105</v>
      </c>
      <c r="G104" s="137" t="s">
        <v>106</v>
      </c>
      <c r="H104" s="137" t="s">
        <v>107</v>
      </c>
      <c r="I104" s="137" t="s">
        <v>108</v>
      </c>
      <c r="J104" s="137" t="s">
        <v>109</v>
      </c>
      <c r="K104" s="137" t="s">
        <v>110</v>
      </c>
      <c r="L104" s="137" t="s">
        <v>111</v>
      </c>
      <c r="M104" s="137" t="s">
        <v>112</v>
      </c>
      <c r="N104" s="137" t="s">
        <v>12</v>
      </c>
    </row>
    <row r="105" spans="1:17" ht="13.5" thickTop="1" x14ac:dyDescent="0.2">
      <c r="A105" s="2" t="s">
        <v>14</v>
      </c>
      <c r="B105" s="376"/>
      <c r="C105" s="377"/>
      <c r="D105" s="377"/>
      <c r="E105" s="377"/>
      <c r="F105" s="377"/>
      <c r="G105" s="377"/>
      <c r="H105" s="377"/>
      <c r="I105" s="377"/>
      <c r="J105" s="377"/>
      <c r="K105" s="377"/>
      <c r="L105" s="377"/>
      <c r="M105" s="405"/>
      <c r="N105" s="359"/>
    </row>
    <row r="106" spans="1:17" x14ac:dyDescent="0.2">
      <c r="A106" s="2" t="s">
        <v>15</v>
      </c>
      <c r="B106" s="379"/>
      <c r="C106" s="380"/>
      <c r="D106" s="380"/>
      <c r="E106" s="380"/>
      <c r="F106" s="380"/>
      <c r="G106" s="380"/>
      <c r="H106" s="380"/>
      <c r="I106" s="380"/>
      <c r="J106" s="380"/>
      <c r="K106" s="380"/>
      <c r="L106" s="380"/>
      <c r="M106" s="396"/>
      <c r="N106" s="391"/>
    </row>
    <row r="107" spans="1:17" x14ac:dyDescent="0.2">
      <c r="A107" s="2" t="s">
        <v>16</v>
      </c>
      <c r="B107" s="379"/>
      <c r="C107" s="380"/>
      <c r="D107" s="380"/>
      <c r="E107" s="380"/>
      <c r="F107" s="380"/>
      <c r="G107" s="380"/>
      <c r="H107" s="380"/>
      <c r="I107" s="380"/>
      <c r="J107" s="380"/>
      <c r="K107" s="380"/>
      <c r="L107" s="380"/>
      <c r="M107" s="396"/>
      <c r="N107" s="391"/>
    </row>
    <row r="108" spans="1:17" x14ac:dyDescent="0.2">
      <c r="A108" s="2" t="s">
        <v>117</v>
      </c>
      <c r="B108" s="379"/>
      <c r="C108" s="380"/>
      <c r="D108" s="380"/>
      <c r="E108" s="380"/>
      <c r="F108" s="380"/>
      <c r="G108" s="380"/>
      <c r="H108" s="380"/>
      <c r="I108" s="380"/>
      <c r="J108" s="380"/>
      <c r="K108" s="380"/>
      <c r="L108" s="380"/>
      <c r="M108" s="396"/>
      <c r="N108" s="391"/>
    </row>
    <row r="109" spans="1:17" x14ac:dyDescent="0.2">
      <c r="A109" s="2" t="s">
        <v>118</v>
      </c>
      <c r="B109" s="379"/>
      <c r="C109" s="380"/>
      <c r="D109" s="380"/>
      <c r="E109" s="380"/>
      <c r="F109" s="380"/>
      <c r="G109" s="380"/>
      <c r="H109" s="380"/>
      <c r="I109" s="380"/>
      <c r="J109" s="380"/>
      <c r="K109" s="380"/>
      <c r="L109" s="380"/>
      <c r="M109" s="396"/>
      <c r="N109" s="391"/>
    </row>
    <row r="110" spans="1:17" x14ac:dyDescent="0.2">
      <c r="A110" s="2" t="s">
        <v>19</v>
      </c>
      <c r="B110" s="379"/>
      <c r="C110" s="380"/>
      <c r="D110" s="380"/>
      <c r="E110" s="380"/>
      <c r="F110" s="380"/>
      <c r="G110" s="380"/>
      <c r="H110" s="380"/>
      <c r="I110" s="380"/>
      <c r="J110" s="380"/>
      <c r="K110" s="380"/>
      <c r="L110" s="380"/>
      <c r="M110" s="396"/>
      <c r="N110" s="391"/>
    </row>
    <row r="111" spans="1:17" x14ac:dyDescent="0.2">
      <c r="A111" s="2" t="s">
        <v>20</v>
      </c>
      <c r="B111" s="379"/>
      <c r="C111" s="380"/>
      <c r="D111" s="380"/>
      <c r="E111" s="380"/>
      <c r="F111" s="380"/>
      <c r="G111" s="380"/>
      <c r="H111" s="380"/>
      <c r="I111" s="380"/>
      <c r="J111" s="380"/>
      <c r="K111" s="380"/>
      <c r="L111" s="380"/>
      <c r="M111" s="396"/>
      <c r="N111" s="391"/>
    </row>
    <row r="112" spans="1:17" x14ac:dyDescent="0.2">
      <c r="A112" s="2" t="s">
        <v>21</v>
      </c>
      <c r="B112" s="379"/>
      <c r="C112" s="380"/>
      <c r="D112" s="380"/>
      <c r="E112" s="380"/>
      <c r="F112" s="380"/>
      <c r="G112" s="380"/>
      <c r="H112" s="380"/>
      <c r="I112" s="380"/>
      <c r="J112" s="380"/>
      <c r="K112" s="380"/>
      <c r="L112" s="380"/>
      <c r="M112" s="396"/>
      <c r="N112" s="391"/>
    </row>
    <row r="113" spans="1:27" x14ac:dyDescent="0.2">
      <c r="A113" s="2" t="s">
        <v>22</v>
      </c>
      <c r="B113" s="379"/>
      <c r="C113" s="380"/>
      <c r="D113" s="380"/>
      <c r="E113" s="380"/>
      <c r="F113" s="380"/>
      <c r="G113" s="380"/>
      <c r="H113" s="380"/>
      <c r="I113" s="380"/>
      <c r="J113" s="380"/>
      <c r="K113" s="380"/>
      <c r="L113" s="380"/>
      <c r="M113" s="396"/>
      <c r="N113" s="391"/>
    </row>
    <row r="114" spans="1:27" x14ac:dyDescent="0.2">
      <c r="A114" s="2" t="s">
        <v>23</v>
      </c>
      <c r="B114" s="379"/>
      <c r="C114" s="380"/>
      <c r="D114" s="380"/>
      <c r="E114" s="380"/>
      <c r="F114" s="380"/>
      <c r="G114" s="380"/>
      <c r="H114" s="380"/>
      <c r="I114" s="380"/>
      <c r="J114" s="380"/>
      <c r="K114" s="380"/>
      <c r="L114" s="380"/>
      <c r="M114" s="396"/>
      <c r="N114" s="391"/>
    </row>
    <row r="115" spans="1:27" x14ac:dyDescent="0.2">
      <c r="A115" s="2" t="s">
        <v>24</v>
      </c>
      <c r="B115" s="379"/>
      <c r="C115" s="380"/>
      <c r="D115" s="380"/>
      <c r="E115" s="380"/>
      <c r="F115" s="380"/>
      <c r="G115" s="380"/>
      <c r="H115" s="380"/>
      <c r="I115" s="380"/>
      <c r="J115" s="380"/>
      <c r="K115" s="380"/>
      <c r="L115" s="380"/>
      <c r="M115" s="396"/>
      <c r="N115" s="391"/>
    </row>
    <row r="116" spans="1:27" x14ac:dyDescent="0.2">
      <c r="A116" s="2" t="s">
        <v>119</v>
      </c>
      <c r="B116" s="379"/>
      <c r="C116" s="380"/>
      <c r="D116" s="380"/>
      <c r="E116" s="380"/>
      <c r="F116" s="380"/>
      <c r="G116" s="380"/>
      <c r="H116" s="380"/>
      <c r="I116" s="380"/>
      <c r="J116" s="380"/>
      <c r="K116" s="380"/>
      <c r="L116" s="380"/>
      <c r="M116" s="396"/>
      <c r="N116" s="391"/>
    </row>
    <row r="117" spans="1:27" x14ac:dyDescent="0.2">
      <c r="A117" s="2" t="s">
        <v>274</v>
      </c>
      <c r="B117" s="379"/>
      <c r="C117" s="380"/>
      <c r="D117" s="380"/>
      <c r="E117" s="380"/>
      <c r="F117" s="380"/>
      <c r="G117" s="380"/>
      <c r="H117" s="380"/>
      <c r="I117" s="380"/>
      <c r="J117" s="380"/>
      <c r="K117" s="380"/>
      <c r="L117" s="380"/>
      <c r="M117" s="396"/>
      <c r="N117" s="391"/>
    </row>
    <row r="118" spans="1:27" x14ac:dyDescent="0.2">
      <c r="A118" s="2" t="s">
        <v>121</v>
      </c>
      <c r="B118" s="379"/>
      <c r="C118" s="380"/>
      <c r="D118" s="380"/>
      <c r="E118" s="380"/>
      <c r="F118" s="380"/>
      <c r="G118" s="380"/>
      <c r="H118" s="380"/>
      <c r="I118" s="380"/>
      <c r="J118" s="380"/>
      <c r="K118" s="380"/>
      <c r="L118" s="380"/>
      <c r="M118" s="396"/>
      <c r="N118" s="391"/>
    </row>
    <row r="119" spans="1:27" x14ac:dyDescent="0.2">
      <c r="A119" s="2" t="s">
        <v>268</v>
      </c>
      <c r="B119" s="379"/>
      <c r="C119" s="380"/>
      <c r="D119" s="380"/>
      <c r="E119" s="380"/>
      <c r="F119" s="380"/>
      <c r="G119" s="380"/>
      <c r="H119" s="380"/>
      <c r="I119" s="380"/>
      <c r="J119" s="380"/>
      <c r="K119" s="380"/>
      <c r="L119" s="380"/>
      <c r="M119" s="396"/>
      <c r="N119" s="391"/>
      <c r="Q119" s="213"/>
    </row>
    <row r="120" spans="1:27" x14ac:dyDescent="0.2">
      <c r="A120" s="2" t="s">
        <v>228</v>
      </c>
      <c r="B120" s="379"/>
      <c r="C120" s="380"/>
      <c r="D120" s="380"/>
      <c r="E120" s="380"/>
      <c r="F120" s="380"/>
      <c r="G120" s="380"/>
      <c r="H120" s="380"/>
      <c r="I120" s="380"/>
      <c r="J120" s="380"/>
      <c r="K120" s="380"/>
      <c r="L120" s="380"/>
      <c r="M120" s="396"/>
      <c r="N120" s="391"/>
    </row>
    <row r="121" spans="1:27" x14ac:dyDescent="0.2">
      <c r="A121" s="2" t="s">
        <v>28</v>
      </c>
      <c r="B121" s="379"/>
      <c r="C121" s="380"/>
      <c r="D121" s="380"/>
      <c r="E121" s="380"/>
      <c r="F121" s="380"/>
      <c r="G121" s="380"/>
      <c r="H121" s="380"/>
      <c r="I121" s="380"/>
      <c r="J121" s="380"/>
      <c r="K121" s="380"/>
      <c r="L121" s="380"/>
      <c r="M121" s="396"/>
      <c r="N121" s="391"/>
    </row>
    <row r="122" spans="1:27" x14ac:dyDescent="0.2">
      <c r="A122" s="2" t="s">
        <v>122</v>
      </c>
      <c r="B122" s="397"/>
      <c r="C122" s="398"/>
      <c r="D122" s="398"/>
      <c r="E122" s="398"/>
      <c r="F122" s="398"/>
      <c r="G122" s="398"/>
      <c r="H122" s="398"/>
      <c r="I122" s="398"/>
      <c r="J122" s="398"/>
      <c r="K122" s="398"/>
      <c r="L122" s="398"/>
      <c r="M122" s="399"/>
      <c r="N122" s="400"/>
      <c r="P122" s="234"/>
    </row>
    <row r="123" spans="1:27" ht="13.5" thickBot="1" x14ac:dyDescent="0.25">
      <c r="A123" s="3" t="s">
        <v>12</v>
      </c>
      <c r="B123" s="401"/>
      <c r="C123" s="402"/>
      <c r="D123" s="402"/>
      <c r="E123" s="402"/>
      <c r="F123" s="402"/>
      <c r="G123" s="402"/>
      <c r="H123" s="402"/>
      <c r="I123" s="402"/>
      <c r="J123" s="402"/>
      <c r="K123" s="402"/>
      <c r="L123" s="402"/>
      <c r="M123" s="403"/>
      <c r="N123" s="404"/>
      <c r="P123" s="216"/>
    </row>
    <row r="124" spans="1:27" ht="13.5" thickTop="1" x14ac:dyDescent="0.2">
      <c r="P124" s="241"/>
      <c r="Q124" s="3"/>
      <c r="R124" s="3"/>
      <c r="S124" s="3"/>
      <c r="T124" s="3"/>
      <c r="U124" s="3"/>
      <c r="V124" s="3"/>
      <c r="W124" s="3"/>
      <c r="X124" s="3"/>
      <c r="Y124" s="3"/>
      <c r="Z124" s="3"/>
      <c r="AA124" s="3"/>
    </row>
    <row r="125" spans="1:27" x14ac:dyDescent="0.2">
      <c r="P125" s="241"/>
      <c r="Q125" s="3"/>
      <c r="R125" s="3"/>
      <c r="S125" s="3"/>
      <c r="T125" s="3"/>
      <c r="U125" s="3"/>
      <c r="V125" s="3"/>
      <c r="W125" s="3"/>
      <c r="X125" s="3"/>
      <c r="Y125" s="3"/>
      <c r="Z125" s="3"/>
      <c r="AA125" s="3"/>
    </row>
    <row r="126" spans="1:27" x14ac:dyDescent="0.2">
      <c r="P126" s="3"/>
      <c r="Q126" s="3"/>
      <c r="R126" s="3"/>
      <c r="S126" s="3"/>
      <c r="T126" s="3"/>
      <c r="U126" s="3"/>
      <c r="V126" s="3"/>
      <c r="W126" s="3"/>
      <c r="X126" s="3"/>
      <c r="Y126" s="3"/>
      <c r="Z126" s="3"/>
      <c r="AA126" s="3"/>
    </row>
    <row r="127" spans="1:27" x14ac:dyDescent="0.2">
      <c r="A127" s="1"/>
      <c r="B127" s="22"/>
      <c r="C127" s="22"/>
      <c r="D127" s="22"/>
      <c r="E127" s="22"/>
      <c r="F127" s="22"/>
      <c r="G127" s="22"/>
      <c r="H127" s="22"/>
      <c r="I127" s="22"/>
      <c r="J127" s="22"/>
      <c r="K127" s="22"/>
      <c r="L127" s="22"/>
      <c r="M127" s="22"/>
      <c r="N127" s="32"/>
      <c r="P127" s="3"/>
      <c r="Q127" s="3"/>
      <c r="R127" s="3"/>
      <c r="S127" s="3"/>
      <c r="T127" s="3"/>
      <c r="U127" s="3"/>
      <c r="V127" s="3"/>
      <c r="W127" s="3"/>
      <c r="X127" s="3"/>
      <c r="Y127" s="3"/>
      <c r="Z127" s="3"/>
      <c r="AA127" s="3"/>
    </row>
    <row r="128" spans="1:27" x14ac:dyDescent="0.2">
      <c r="A128" s="1"/>
      <c r="B128" s="22"/>
      <c r="C128" s="22"/>
      <c r="D128" s="22"/>
      <c r="E128" s="22"/>
      <c r="F128" s="22"/>
      <c r="G128" s="22"/>
      <c r="H128" s="22"/>
      <c r="I128" s="22"/>
      <c r="J128" s="22"/>
      <c r="K128" s="22"/>
      <c r="L128" s="22"/>
      <c r="M128" s="22"/>
      <c r="N128" s="32"/>
      <c r="P128" s="3"/>
      <c r="Q128" s="3"/>
      <c r="R128" s="3"/>
      <c r="S128" s="3"/>
      <c r="T128" s="3"/>
      <c r="U128" s="3"/>
      <c r="V128" s="3"/>
      <c r="W128" s="3"/>
      <c r="X128" s="3"/>
      <c r="Y128" s="3"/>
      <c r="Z128" s="3"/>
      <c r="AA128" s="3"/>
    </row>
    <row r="129" spans="1:27" x14ac:dyDescent="0.2">
      <c r="P129" s="3"/>
      <c r="Q129" s="3"/>
      <c r="R129" s="3"/>
      <c r="S129" s="3"/>
      <c r="T129" s="3"/>
      <c r="U129" s="3"/>
      <c r="V129" s="3"/>
      <c r="W129" s="3"/>
      <c r="X129" s="3"/>
      <c r="Y129" s="3"/>
      <c r="Z129" s="3"/>
      <c r="AA129" s="3"/>
    </row>
    <row r="130" spans="1:27" x14ac:dyDescent="0.2">
      <c r="A130" s="1"/>
      <c r="B130" s="22"/>
      <c r="C130" s="22"/>
      <c r="D130" s="22"/>
      <c r="E130" s="22"/>
      <c r="F130" s="22"/>
      <c r="G130" s="22"/>
      <c r="H130" s="22"/>
      <c r="I130" s="22"/>
      <c r="J130" s="22"/>
      <c r="K130" s="22"/>
      <c r="L130" s="22"/>
      <c r="M130" s="22"/>
      <c r="N130" s="32"/>
      <c r="P130" s="3"/>
      <c r="Q130" s="3"/>
      <c r="R130" s="3"/>
      <c r="S130" s="3"/>
      <c r="T130" s="3"/>
      <c r="U130" s="3"/>
      <c r="V130" s="3"/>
      <c r="W130" s="3"/>
      <c r="X130" s="3"/>
      <c r="Y130" s="3"/>
      <c r="Z130" s="3"/>
      <c r="AA130" s="3"/>
    </row>
    <row r="131" spans="1:27" x14ac:dyDescent="0.2">
      <c r="A131" s="1"/>
      <c r="B131" s="22"/>
      <c r="C131" s="22"/>
      <c r="D131" s="22"/>
      <c r="E131" s="22"/>
      <c r="F131" s="22"/>
      <c r="G131" s="22"/>
      <c r="H131" s="22"/>
      <c r="I131" s="22"/>
      <c r="J131" s="22"/>
      <c r="K131" s="22"/>
      <c r="L131" s="22"/>
      <c r="M131" s="22"/>
      <c r="N131" s="32"/>
      <c r="P131" s="3"/>
      <c r="Q131" s="3"/>
      <c r="R131" s="3"/>
      <c r="S131" s="3"/>
      <c r="T131" s="3"/>
      <c r="U131" s="3"/>
      <c r="V131" s="3"/>
      <c r="W131" s="3"/>
      <c r="X131" s="3"/>
      <c r="Y131" s="3"/>
      <c r="Z131" s="3"/>
      <c r="AA131" s="3"/>
    </row>
    <row r="132" spans="1:27" x14ac:dyDescent="0.2">
      <c r="P132" s="3"/>
      <c r="Q132" s="3"/>
      <c r="R132" s="3"/>
      <c r="S132" s="3"/>
      <c r="T132" s="3"/>
      <c r="U132" s="3"/>
      <c r="V132" s="3"/>
      <c r="W132" s="3"/>
      <c r="X132" s="3"/>
      <c r="Y132" s="3"/>
      <c r="Z132" s="3"/>
      <c r="AA132" s="3"/>
    </row>
    <row r="133" spans="1:27" x14ac:dyDescent="0.2">
      <c r="P133" s="3"/>
      <c r="Q133" s="3"/>
      <c r="R133" s="3"/>
      <c r="S133" s="3"/>
      <c r="T133" s="3"/>
      <c r="U133" s="3"/>
      <c r="V133" s="3"/>
      <c r="W133" s="3"/>
      <c r="X133" s="3"/>
      <c r="Y133" s="3"/>
      <c r="Z133" s="3"/>
      <c r="AA133" s="3"/>
    </row>
    <row r="134" spans="1:27" x14ac:dyDescent="0.2">
      <c r="P134" s="3"/>
      <c r="Q134" s="3"/>
      <c r="R134" s="3"/>
      <c r="S134" s="3"/>
      <c r="T134" s="3"/>
      <c r="U134" s="3"/>
      <c r="V134" s="3"/>
      <c r="W134" s="3"/>
      <c r="X134" s="3"/>
      <c r="Y134" s="3"/>
      <c r="Z134" s="3"/>
      <c r="AA134" s="3"/>
    </row>
    <row r="135" spans="1:27" x14ac:dyDescent="0.2">
      <c r="P135" s="3"/>
      <c r="Q135" s="3"/>
      <c r="R135" s="3"/>
      <c r="S135" s="3"/>
      <c r="T135" s="3"/>
      <c r="U135" s="3"/>
      <c r="V135" s="3"/>
      <c r="W135" s="3"/>
      <c r="X135" s="3"/>
      <c r="Y135" s="3"/>
      <c r="Z135" s="3"/>
      <c r="AA135" s="3"/>
    </row>
    <row r="136" spans="1:27" x14ac:dyDescent="0.2">
      <c r="P136" s="3"/>
      <c r="Q136" s="3"/>
      <c r="R136" s="3"/>
      <c r="S136" s="3"/>
      <c r="T136" s="3"/>
      <c r="U136" s="3"/>
      <c r="V136" s="3"/>
      <c r="W136" s="3"/>
      <c r="X136" s="3"/>
      <c r="Y136" s="3"/>
      <c r="Z136" s="3"/>
      <c r="AA136" s="3"/>
    </row>
    <row r="137" spans="1:27" x14ac:dyDescent="0.2">
      <c r="P137" s="3"/>
      <c r="Q137" s="3"/>
      <c r="R137" s="3"/>
      <c r="S137" s="3"/>
      <c r="T137" s="3"/>
      <c r="U137" s="3"/>
      <c r="V137" s="3"/>
      <c r="W137" s="3"/>
      <c r="X137" s="3"/>
      <c r="Y137" s="3"/>
      <c r="Z137" s="3"/>
      <c r="AA137" s="3"/>
    </row>
    <row r="138" spans="1:27" x14ac:dyDescent="0.2">
      <c r="P138" s="3"/>
      <c r="Q138" s="3"/>
      <c r="R138" s="3"/>
      <c r="S138" s="3"/>
      <c r="T138" s="3"/>
      <c r="U138" s="3"/>
      <c r="V138" s="3"/>
      <c r="W138" s="3"/>
      <c r="X138" s="3"/>
      <c r="Y138" s="3"/>
      <c r="Z138" s="3"/>
      <c r="AA138" s="3"/>
    </row>
    <row r="139" spans="1:27" x14ac:dyDescent="0.2">
      <c r="P139" s="3"/>
      <c r="Q139" s="3"/>
      <c r="R139" s="3"/>
      <c r="S139" s="3"/>
      <c r="T139" s="3"/>
      <c r="U139" s="3"/>
      <c r="V139" s="3"/>
      <c r="W139" s="3"/>
      <c r="X139" s="3"/>
      <c r="Y139" s="3"/>
      <c r="Z139" s="3"/>
      <c r="AA139" s="3"/>
    </row>
    <row r="140" spans="1:27" x14ac:dyDescent="0.2">
      <c r="P140" s="3"/>
      <c r="Q140" s="3"/>
      <c r="R140" s="3"/>
      <c r="S140" s="3"/>
      <c r="T140" s="3"/>
      <c r="U140" s="3"/>
      <c r="V140" s="3"/>
      <c r="W140" s="3"/>
      <c r="X140" s="3"/>
      <c r="Y140" s="3"/>
      <c r="Z140" s="3"/>
      <c r="AA140" s="3"/>
    </row>
    <row r="141" spans="1:27" x14ac:dyDescent="0.2">
      <c r="P141" s="3"/>
      <c r="Q141" s="3"/>
      <c r="R141" s="3"/>
      <c r="S141" s="3"/>
      <c r="T141" s="3"/>
      <c r="U141" s="3"/>
      <c r="V141" s="3"/>
      <c r="W141" s="3"/>
      <c r="X141" s="3"/>
      <c r="Y141" s="3"/>
      <c r="Z141" s="3"/>
      <c r="AA141" s="3"/>
    </row>
    <row r="142" spans="1:27" x14ac:dyDescent="0.2">
      <c r="P142" s="3"/>
      <c r="Q142" s="3"/>
      <c r="R142" s="3"/>
      <c r="S142" s="3"/>
      <c r="T142" s="3"/>
      <c r="U142" s="3"/>
      <c r="V142" s="3"/>
      <c r="W142" s="3"/>
      <c r="X142" s="3"/>
      <c r="Y142" s="3"/>
      <c r="Z142" s="3"/>
      <c r="AA142" s="3"/>
    </row>
    <row r="143" spans="1:27" x14ac:dyDescent="0.2">
      <c r="P143" s="3"/>
      <c r="Q143" s="3"/>
      <c r="R143" s="3"/>
      <c r="S143" s="3"/>
      <c r="T143" s="3"/>
      <c r="U143" s="3"/>
      <c r="V143" s="3"/>
      <c r="W143" s="3"/>
      <c r="X143" s="3"/>
      <c r="Y143" s="3"/>
      <c r="Z143" s="3"/>
      <c r="AA143" s="3"/>
    </row>
    <row r="144" spans="1:27" x14ac:dyDescent="0.2">
      <c r="P144" s="3"/>
      <c r="Q144" s="3"/>
      <c r="R144" s="3"/>
      <c r="S144" s="3"/>
      <c r="T144" s="3"/>
      <c r="U144" s="3"/>
      <c r="V144" s="3"/>
      <c r="W144" s="3"/>
      <c r="X144" s="3"/>
      <c r="Y144" s="3"/>
      <c r="Z144" s="3"/>
      <c r="AA144" s="3"/>
    </row>
    <row r="145" spans="16:27" x14ac:dyDescent="0.2">
      <c r="P145" s="3"/>
      <c r="Q145" s="3"/>
      <c r="R145" s="3"/>
      <c r="S145" s="3"/>
      <c r="T145" s="3"/>
      <c r="U145" s="3"/>
      <c r="V145" s="3"/>
      <c r="W145" s="3"/>
      <c r="X145" s="3"/>
      <c r="Y145" s="3"/>
      <c r="Z145" s="3"/>
      <c r="AA145" s="3"/>
    </row>
    <row r="146" spans="16:27" x14ac:dyDescent="0.2">
      <c r="P146" s="3"/>
      <c r="Q146" s="3"/>
      <c r="R146" s="3"/>
      <c r="S146" s="3"/>
      <c r="T146" s="3"/>
      <c r="U146" s="3"/>
      <c r="V146" s="3"/>
      <c r="W146" s="3"/>
      <c r="X146" s="3"/>
      <c r="Y146" s="3"/>
      <c r="Z146" s="3"/>
      <c r="AA146" s="3"/>
    </row>
    <row r="147" spans="16:27" x14ac:dyDescent="0.2">
      <c r="P147" s="3"/>
      <c r="Q147" s="3"/>
      <c r="R147" s="3"/>
      <c r="S147" s="3"/>
      <c r="T147" s="3"/>
      <c r="U147" s="3"/>
      <c r="V147" s="3"/>
      <c r="W147" s="3"/>
      <c r="X147" s="3"/>
      <c r="Y147" s="3"/>
      <c r="Z147" s="3"/>
      <c r="AA147" s="3"/>
    </row>
    <row r="148" spans="16:27" x14ac:dyDescent="0.2">
      <c r="P148" s="3"/>
      <c r="Q148" s="3"/>
      <c r="R148" s="3"/>
      <c r="S148" s="3"/>
      <c r="T148" s="3"/>
      <c r="U148" s="3"/>
      <c r="V148" s="3"/>
      <c r="W148" s="3"/>
      <c r="X148" s="3"/>
      <c r="Y148" s="3"/>
      <c r="Z148" s="3"/>
      <c r="AA148" s="3"/>
    </row>
    <row r="149" spans="16:27" x14ac:dyDescent="0.2">
      <c r="P149" s="3"/>
      <c r="Q149" s="3"/>
      <c r="R149" s="3"/>
      <c r="S149" s="3"/>
      <c r="T149" s="3"/>
      <c r="U149" s="3"/>
      <c r="V149" s="3"/>
      <c r="W149" s="3"/>
      <c r="X149" s="3"/>
      <c r="Y149" s="3"/>
      <c r="Z149" s="3"/>
      <c r="AA149" s="3"/>
    </row>
    <row r="150" spans="16:27" x14ac:dyDescent="0.2">
      <c r="P150" s="3"/>
      <c r="Q150" s="3"/>
      <c r="R150" s="3"/>
      <c r="S150" s="3"/>
      <c r="T150" s="3"/>
      <c r="U150" s="3"/>
      <c r="V150" s="3"/>
      <c r="W150" s="3"/>
      <c r="X150" s="3"/>
      <c r="Y150" s="3"/>
      <c r="Z150" s="3"/>
      <c r="AA150" s="3"/>
    </row>
    <row r="151" spans="16:27" x14ac:dyDescent="0.2">
      <c r="P151" s="3"/>
      <c r="Q151" s="3"/>
      <c r="R151" s="3"/>
      <c r="S151" s="3"/>
      <c r="T151" s="3"/>
      <c r="U151" s="3"/>
      <c r="V151" s="3"/>
      <c r="W151" s="3"/>
      <c r="X151" s="3"/>
      <c r="Y151" s="3"/>
      <c r="Z151" s="3"/>
      <c r="AA151" s="3"/>
    </row>
  </sheetData>
  <mergeCells count="6">
    <mergeCell ref="B10:N10"/>
    <mergeCell ref="B25:N25"/>
    <mergeCell ref="B82:N82"/>
    <mergeCell ref="B59:N59"/>
    <mergeCell ref="A1:N1"/>
    <mergeCell ref="A3:N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4"/>
  <sheetViews>
    <sheetView zoomScaleNormal="100" workbookViewId="0">
      <selection activeCell="C4" sqref="C4"/>
    </sheetView>
  </sheetViews>
  <sheetFormatPr defaultColWidth="8.5703125" defaultRowHeight="12.75" x14ac:dyDescent="0.2"/>
  <cols>
    <col min="1" max="1" width="42.5703125" style="2" bestFit="1" customWidth="1"/>
    <col min="2" max="13" width="13.42578125" style="2" customWidth="1"/>
    <col min="14" max="14" width="13.5703125" style="2" bestFit="1" customWidth="1"/>
    <col min="15" max="15" width="7.5703125" style="2" customWidth="1"/>
    <col min="16" max="18" width="10" style="2" bestFit="1" customWidth="1"/>
    <col min="19" max="19" width="12.42578125" style="2" customWidth="1"/>
    <col min="20" max="27" width="10" style="2" bestFit="1" customWidth="1"/>
    <col min="28" max="28" width="11" style="2" bestFit="1" customWidth="1"/>
    <col min="29" max="16384" width="8.5703125" style="2"/>
  </cols>
  <sheetData>
    <row r="1" spans="1:21" ht="15" x14ac:dyDescent="0.25">
      <c r="A1" s="585" t="s">
        <v>336</v>
      </c>
      <c r="B1" s="585"/>
      <c r="C1" s="585"/>
      <c r="D1" s="585"/>
      <c r="E1" s="585"/>
      <c r="F1" s="585"/>
      <c r="G1" s="585"/>
      <c r="H1" s="585"/>
      <c r="I1" s="585"/>
      <c r="J1" s="585"/>
      <c r="K1" s="585"/>
      <c r="L1" s="585"/>
      <c r="M1" s="585"/>
      <c r="N1" s="585"/>
    </row>
    <row r="2" spans="1:21" ht="15" x14ac:dyDescent="0.25">
      <c r="A2" s="290"/>
      <c r="B2"/>
      <c r="C2"/>
      <c r="D2"/>
      <c r="E2"/>
      <c r="F2"/>
    </row>
    <row r="3" spans="1:21" ht="15" x14ac:dyDescent="0.25">
      <c r="A3" s="585" t="s">
        <v>337</v>
      </c>
      <c r="B3" s="585"/>
      <c r="C3" s="585"/>
      <c r="D3" s="585"/>
      <c r="E3" s="585"/>
      <c r="F3" s="585"/>
      <c r="G3" s="585"/>
      <c r="H3" s="585"/>
      <c r="I3" s="585"/>
      <c r="J3" s="585"/>
      <c r="K3" s="585"/>
      <c r="L3" s="585"/>
      <c r="M3" s="585"/>
      <c r="N3" s="585"/>
    </row>
    <row r="4" spans="1:21" ht="15" x14ac:dyDescent="0.25">
      <c r="A4" s="290"/>
      <c r="B4"/>
      <c r="C4"/>
      <c r="D4"/>
      <c r="E4"/>
      <c r="F4"/>
    </row>
    <row r="5" spans="1:21" ht="18.75" x14ac:dyDescent="0.3">
      <c r="A5" s="29" t="s">
        <v>89</v>
      </c>
    </row>
    <row r="6" spans="1:21" ht="21" x14ac:dyDescent="0.35">
      <c r="A6" s="30" t="s">
        <v>94</v>
      </c>
    </row>
    <row r="7" spans="1:21" ht="15.75" x14ac:dyDescent="0.25">
      <c r="A7" s="31" t="s">
        <v>330</v>
      </c>
      <c r="B7" s="116"/>
      <c r="C7" s="116"/>
      <c r="D7" s="116"/>
      <c r="E7" s="116"/>
      <c r="F7" s="116"/>
      <c r="G7" s="116"/>
      <c r="H7" s="116"/>
      <c r="I7" s="116"/>
      <c r="J7" s="116"/>
      <c r="K7" s="116"/>
      <c r="L7" s="116"/>
      <c r="M7" s="116"/>
    </row>
    <row r="9" spans="1:21" x14ac:dyDescent="0.2">
      <c r="P9" s="234"/>
      <c r="Q9" s="234"/>
      <c r="R9" s="234"/>
      <c r="S9" s="234"/>
      <c r="T9" s="234"/>
      <c r="U9" s="234"/>
    </row>
    <row r="10" spans="1:21" x14ac:dyDescent="0.2">
      <c r="B10" s="586" t="s">
        <v>338</v>
      </c>
      <c r="C10" s="587"/>
      <c r="D10" s="587"/>
      <c r="E10" s="587"/>
      <c r="F10" s="587"/>
      <c r="G10" s="587"/>
      <c r="H10" s="587"/>
      <c r="I10" s="587"/>
      <c r="J10" s="587"/>
      <c r="K10" s="587"/>
      <c r="L10" s="587"/>
      <c r="M10" s="587"/>
      <c r="N10" s="588"/>
      <c r="P10" s="234"/>
      <c r="Q10" s="234"/>
      <c r="R10" s="234"/>
      <c r="S10" s="234"/>
      <c r="T10" s="234"/>
      <c r="U10" s="234"/>
    </row>
    <row r="11" spans="1:21" ht="13.5" thickBot="1" x14ac:dyDescent="0.25">
      <c r="A11" s="3" t="s">
        <v>11</v>
      </c>
      <c r="B11" s="35" t="s">
        <v>101</v>
      </c>
      <c r="C11" s="35" t="s">
        <v>102</v>
      </c>
      <c r="D11" s="35" t="s">
        <v>103</v>
      </c>
      <c r="E11" s="35" t="s">
        <v>104</v>
      </c>
      <c r="F11" s="35" t="s">
        <v>105</v>
      </c>
      <c r="G11" s="35" t="s">
        <v>106</v>
      </c>
      <c r="H11" s="35" t="s">
        <v>107</v>
      </c>
      <c r="I11" s="35" t="s">
        <v>108</v>
      </c>
      <c r="J11" s="35" t="s">
        <v>109</v>
      </c>
      <c r="K11" s="35" t="s">
        <v>110</v>
      </c>
      <c r="L11" s="35" t="s">
        <v>111</v>
      </c>
      <c r="M11" s="35" t="s">
        <v>112</v>
      </c>
      <c r="N11" s="36" t="s">
        <v>12</v>
      </c>
      <c r="P11" s="234"/>
      <c r="Q11" s="234"/>
      <c r="R11" s="234"/>
      <c r="S11" s="234"/>
      <c r="T11" s="234"/>
      <c r="U11" s="234"/>
    </row>
    <row r="12" spans="1:21" ht="13.5" thickTop="1" x14ac:dyDescent="0.2">
      <c r="A12" s="2" t="s">
        <v>31</v>
      </c>
      <c r="B12" s="291"/>
      <c r="C12" s="292"/>
      <c r="D12" s="292"/>
      <c r="E12" s="292"/>
      <c r="F12" s="292"/>
      <c r="G12" s="292"/>
      <c r="H12" s="292"/>
      <c r="I12" s="292"/>
      <c r="J12" s="292"/>
      <c r="K12" s="292"/>
      <c r="L12" s="292"/>
      <c r="M12" s="292"/>
      <c r="N12" s="345"/>
      <c r="P12" s="234"/>
      <c r="Q12" s="234"/>
      <c r="R12" s="234"/>
      <c r="S12" s="234"/>
      <c r="T12" s="234"/>
      <c r="U12" s="234"/>
    </row>
    <row r="13" spans="1:21" ht="15" x14ac:dyDescent="0.25">
      <c r="A13" s="2" t="s">
        <v>32</v>
      </c>
      <c r="B13" s="346"/>
      <c r="C13" s="347"/>
      <c r="D13" s="347"/>
      <c r="E13" s="347"/>
      <c r="F13" s="347"/>
      <c r="G13" s="347"/>
      <c r="H13" s="347"/>
      <c r="I13" s="347"/>
      <c r="J13" s="347"/>
      <c r="K13" s="347"/>
      <c r="L13" s="347"/>
      <c r="M13" s="347"/>
      <c r="N13" s="348"/>
      <c r="P13" s="234"/>
      <c r="Q13" s="234"/>
      <c r="R13" s="242"/>
      <c r="S13" s="239"/>
      <c r="T13" s="234"/>
      <c r="U13" s="234"/>
    </row>
    <row r="14" spans="1:21" ht="13.5" thickBot="1" x14ac:dyDescent="0.25">
      <c r="A14" s="3" t="s">
        <v>12</v>
      </c>
      <c r="B14" s="349"/>
      <c r="C14" s="350"/>
      <c r="D14" s="350"/>
      <c r="E14" s="350"/>
      <c r="F14" s="350"/>
      <c r="G14" s="350"/>
      <c r="H14" s="350"/>
      <c r="I14" s="350"/>
      <c r="J14" s="350"/>
      <c r="K14" s="350"/>
      <c r="L14" s="350"/>
      <c r="M14" s="351"/>
      <c r="N14" s="352"/>
      <c r="P14" s="234"/>
      <c r="Q14" s="234"/>
      <c r="R14" s="234"/>
      <c r="S14" s="234"/>
      <c r="T14" s="234"/>
      <c r="U14" s="234"/>
    </row>
    <row r="15" spans="1:21" ht="13.5" thickTop="1" x14ac:dyDescent="0.2">
      <c r="P15" s="234"/>
      <c r="Q15" s="234"/>
      <c r="R15" s="234"/>
      <c r="S15" s="234"/>
      <c r="T15" s="234"/>
      <c r="U15" s="234"/>
    </row>
    <row r="16" spans="1:21" x14ac:dyDescent="0.2">
      <c r="B16" s="586" t="s">
        <v>68</v>
      </c>
      <c r="C16" s="587"/>
      <c r="D16" s="587"/>
      <c r="E16" s="587"/>
      <c r="F16" s="587"/>
      <c r="G16" s="587"/>
      <c r="H16" s="587"/>
      <c r="I16" s="587"/>
      <c r="J16" s="587"/>
      <c r="K16" s="587"/>
      <c r="L16" s="587"/>
      <c r="M16" s="587"/>
      <c r="N16" s="588"/>
      <c r="P16" s="234"/>
      <c r="Q16" s="234"/>
      <c r="R16" s="234"/>
      <c r="S16" s="234"/>
      <c r="T16" s="234"/>
      <c r="U16" s="234"/>
    </row>
    <row r="17" spans="1:21" ht="13.5" thickBot="1" x14ac:dyDescent="0.25">
      <c r="A17" s="3" t="s">
        <v>11</v>
      </c>
      <c r="B17" s="35" t="s">
        <v>101</v>
      </c>
      <c r="C17" s="35" t="s">
        <v>102</v>
      </c>
      <c r="D17" s="35" t="s">
        <v>103</v>
      </c>
      <c r="E17" s="35" t="s">
        <v>104</v>
      </c>
      <c r="F17" s="35" t="s">
        <v>105</v>
      </c>
      <c r="G17" s="35" t="s">
        <v>106</v>
      </c>
      <c r="H17" s="35" t="s">
        <v>107</v>
      </c>
      <c r="I17" s="35" t="s">
        <v>108</v>
      </c>
      <c r="J17" s="35" t="s">
        <v>109</v>
      </c>
      <c r="K17" s="35" t="s">
        <v>110</v>
      </c>
      <c r="L17" s="35" t="s">
        <v>111</v>
      </c>
      <c r="M17" s="35" t="s">
        <v>112</v>
      </c>
      <c r="N17" s="36" t="s">
        <v>12</v>
      </c>
      <c r="P17" s="234"/>
      <c r="Q17" s="234"/>
      <c r="R17" s="234"/>
      <c r="S17" s="234"/>
      <c r="T17" s="234"/>
      <c r="U17" s="234"/>
    </row>
    <row r="18" spans="1:21" ht="13.5" thickTop="1" x14ac:dyDescent="0.2">
      <c r="A18" s="2" t="s">
        <v>32</v>
      </c>
      <c r="B18" s="291"/>
      <c r="C18" s="292"/>
      <c r="D18" s="292"/>
      <c r="E18" s="292"/>
      <c r="F18" s="292"/>
      <c r="G18" s="292"/>
      <c r="H18" s="292"/>
      <c r="I18" s="292"/>
      <c r="J18" s="292"/>
      <c r="K18" s="292"/>
      <c r="L18" s="292"/>
      <c r="M18" s="292"/>
      <c r="N18" s="345"/>
      <c r="P18" s="234"/>
      <c r="Q18" s="234"/>
      <c r="R18" s="234"/>
      <c r="S18" s="234"/>
      <c r="T18" s="234"/>
      <c r="U18" s="234"/>
    </row>
    <row r="19" spans="1:21" ht="13.5" thickBot="1" x14ac:dyDescent="0.25">
      <c r="A19" s="3" t="s">
        <v>12</v>
      </c>
      <c r="B19" s="349"/>
      <c r="C19" s="350"/>
      <c r="D19" s="350"/>
      <c r="E19" s="350"/>
      <c r="F19" s="350"/>
      <c r="G19" s="350"/>
      <c r="H19" s="350"/>
      <c r="I19" s="350"/>
      <c r="J19" s="350"/>
      <c r="K19" s="350"/>
      <c r="L19" s="350"/>
      <c r="M19" s="351"/>
      <c r="N19" s="352"/>
      <c r="P19" s="234"/>
      <c r="Q19" s="234"/>
      <c r="R19" s="234"/>
      <c r="S19" s="234"/>
      <c r="T19" s="234"/>
      <c r="U19" s="234"/>
    </row>
    <row r="20" spans="1:21" ht="13.5" thickTop="1" x14ac:dyDescent="0.2">
      <c r="P20" s="234"/>
      <c r="Q20" s="234"/>
      <c r="R20" s="234"/>
      <c r="S20" s="234"/>
      <c r="T20" s="234"/>
      <c r="U20" s="234"/>
    </row>
    <row r="21" spans="1:21" ht="13.5" thickBot="1" x14ac:dyDescent="0.25">
      <c r="A21" s="3" t="s">
        <v>123</v>
      </c>
      <c r="B21" s="35" t="s">
        <v>101</v>
      </c>
      <c r="C21" s="35" t="s">
        <v>102</v>
      </c>
      <c r="D21" s="35" t="s">
        <v>103</v>
      </c>
      <c r="E21" s="35" t="s">
        <v>104</v>
      </c>
      <c r="F21" s="35" t="s">
        <v>105</v>
      </c>
      <c r="G21" s="35" t="s">
        <v>106</v>
      </c>
      <c r="H21" s="35" t="s">
        <v>107</v>
      </c>
      <c r="I21" s="35" t="s">
        <v>108</v>
      </c>
      <c r="J21" s="35" t="s">
        <v>109</v>
      </c>
      <c r="K21" s="35" t="s">
        <v>110</v>
      </c>
      <c r="L21" s="35" t="s">
        <v>111</v>
      </c>
      <c r="M21" s="35" t="s">
        <v>112</v>
      </c>
      <c r="N21" s="36" t="s">
        <v>12</v>
      </c>
      <c r="P21" s="234"/>
      <c r="Q21" s="234"/>
      <c r="R21" s="234"/>
      <c r="S21" s="234"/>
      <c r="T21" s="234"/>
      <c r="U21" s="234"/>
    </row>
    <row r="22" spans="1:21" ht="13.5" thickTop="1" x14ac:dyDescent="0.2">
      <c r="A22" s="2" t="s">
        <v>32</v>
      </c>
      <c r="B22" s="291"/>
      <c r="C22" s="292"/>
      <c r="D22" s="292"/>
      <c r="E22" s="292"/>
      <c r="F22" s="292"/>
      <c r="G22" s="292"/>
      <c r="H22" s="292"/>
      <c r="I22" s="292"/>
      <c r="J22" s="292"/>
      <c r="K22" s="292"/>
      <c r="L22" s="292"/>
      <c r="M22" s="292"/>
      <c r="N22" s="345"/>
      <c r="P22" s="243"/>
      <c r="Q22" s="234"/>
      <c r="R22" s="234"/>
      <c r="S22" s="234"/>
      <c r="T22" s="234"/>
      <c r="U22" s="234"/>
    </row>
    <row r="23" spans="1:21" ht="13.5" thickBot="1" x14ac:dyDescent="0.25">
      <c r="A23" s="3" t="s">
        <v>12</v>
      </c>
      <c r="B23" s="349"/>
      <c r="C23" s="350"/>
      <c r="D23" s="350"/>
      <c r="E23" s="350"/>
      <c r="F23" s="350"/>
      <c r="G23" s="350"/>
      <c r="H23" s="350"/>
      <c r="I23" s="350"/>
      <c r="J23" s="350"/>
      <c r="K23" s="350"/>
      <c r="L23" s="350"/>
      <c r="M23" s="351"/>
      <c r="N23" s="352"/>
      <c r="P23" s="234"/>
      <c r="Q23" s="234"/>
      <c r="R23" s="234"/>
      <c r="S23" s="234"/>
      <c r="T23" s="234"/>
      <c r="U23" s="234"/>
    </row>
    <row r="24" spans="1:21" ht="13.5" thickTop="1" x14ac:dyDescent="0.2">
      <c r="A24" s="3"/>
      <c r="B24" s="7"/>
      <c r="C24" s="7"/>
      <c r="D24" s="7"/>
      <c r="E24" s="7"/>
      <c r="F24" s="7"/>
      <c r="G24" s="7"/>
      <c r="H24" s="7"/>
      <c r="I24" s="7"/>
      <c r="J24" s="7"/>
      <c r="K24" s="7"/>
      <c r="L24" s="7"/>
      <c r="M24" s="7"/>
      <c r="N24" s="7"/>
      <c r="P24" s="234"/>
      <c r="Q24" s="234"/>
      <c r="R24" s="234"/>
      <c r="S24" s="234"/>
      <c r="T24" s="234"/>
      <c r="U24" s="234"/>
    </row>
    <row r="25" spans="1:21" x14ac:dyDescent="0.2">
      <c r="P25" s="234"/>
      <c r="Q25" s="234"/>
      <c r="R25" s="234"/>
      <c r="S25" s="234"/>
      <c r="T25" s="234"/>
      <c r="U25" s="234"/>
    </row>
    <row r="26" spans="1:21" x14ac:dyDescent="0.2">
      <c r="B26" s="586" t="s">
        <v>338</v>
      </c>
      <c r="C26" s="587"/>
      <c r="D26" s="587"/>
      <c r="E26" s="587"/>
      <c r="F26" s="587"/>
      <c r="G26" s="587"/>
      <c r="H26" s="587"/>
      <c r="I26" s="587"/>
      <c r="J26" s="587"/>
      <c r="K26" s="587"/>
      <c r="L26" s="587"/>
      <c r="M26" s="587"/>
      <c r="N26" s="588"/>
      <c r="P26" s="234"/>
      <c r="Q26" s="234"/>
      <c r="R26" s="234"/>
      <c r="S26" s="234"/>
      <c r="T26" s="234"/>
      <c r="U26" s="234"/>
    </row>
    <row r="27" spans="1:21" ht="13.5" thickBot="1" x14ac:dyDescent="0.25">
      <c r="A27" s="3" t="s">
        <v>26</v>
      </c>
      <c r="B27" s="35" t="s">
        <v>101</v>
      </c>
      <c r="C27" s="35" t="s">
        <v>102</v>
      </c>
      <c r="D27" s="35" t="s">
        <v>103</v>
      </c>
      <c r="E27" s="35" t="s">
        <v>104</v>
      </c>
      <c r="F27" s="35" t="s">
        <v>105</v>
      </c>
      <c r="G27" s="35" t="s">
        <v>106</v>
      </c>
      <c r="H27" s="35" t="s">
        <v>107</v>
      </c>
      <c r="I27" s="35" t="s">
        <v>108</v>
      </c>
      <c r="J27" s="35" t="s">
        <v>109</v>
      </c>
      <c r="K27" s="35" t="s">
        <v>110</v>
      </c>
      <c r="L27" s="35" t="s">
        <v>111</v>
      </c>
      <c r="M27" s="35" t="s">
        <v>112</v>
      </c>
      <c r="N27" s="36" t="s">
        <v>12</v>
      </c>
      <c r="P27" s="234"/>
      <c r="Q27" s="234"/>
      <c r="R27" s="234"/>
      <c r="S27" s="234"/>
      <c r="T27" s="234"/>
      <c r="U27" s="234"/>
    </row>
    <row r="28" spans="1:21" ht="13.5" thickTop="1" x14ac:dyDescent="0.2">
      <c r="A28" s="2" t="s">
        <v>34</v>
      </c>
      <c r="B28" s="385"/>
      <c r="C28" s="386"/>
      <c r="D28" s="386"/>
      <c r="E28" s="386"/>
      <c r="F28" s="386"/>
      <c r="G28" s="386"/>
      <c r="H28" s="386"/>
      <c r="I28" s="386"/>
      <c r="J28" s="386"/>
      <c r="K28" s="386"/>
      <c r="L28" s="386"/>
      <c r="M28" s="387"/>
      <c r="N28" s="359"/>
      <c r="P28" s="234"/>
      <c r="Q28" s="234"/>
      <c r="R28" s="234"/>
      <c r="S28" s="234"/>
      <c r="T28" s="234"/>
      <c r="U28" s="234"/>
    </row>
    <row r="29" spans="1:21" x14ac:dyDescent="0.2">
      <c r="A29" s="2" t="s">
        <v>33</v>
      </c>
      <c r="B29" s="388"/>
      <c r="C29" s="389"/>
      <c r="D29" s="389"/>
      <c r="E29" s="389"/>
      <c r="F29" s="389"/>
      <c r="G29" s="389"/>
      <c r="H29" s="389"/>
      <c r="I29" s="389"/>
      <c r="J29" s="389"/>
      <c r="K29" s="389"/>
      <c r="L29" s="389"/>
      <c r="M29" s="390"/>
      <c r="N29" s="391"/>
      <c r="P29" s="234"/>
      <c r="Q29" s="234"/>
      <c r="R29" s="234"/>
      <c r="S29" s="234"/>
      <c r="T29" s="234"/>
      <c r="U29" s="234"/>
    </row>
    <row r="30" spans="1:21" s="3" customFormat="1" ht="13.5" thickBot="1" x14ac:dyDescent="0.25">
      <c r="A30" s="3" t="s">
        <v>12</v>
      </c>
      <c r="B30" s="406"/>
      <c r="C30" s="407"/>
      <c r="D30" s="407"/>
      <c r="E30" s="407"/>
      <c r="F30" s="407"/>
      <c r="G30" s="407"/>
      <c r="H30" s="407"/>
      <c r="I30" s="407"/>
      <c r="J30" s="407"/>
      <c r="K30" s="407"/>
      <c r="L30" s="407"/>
      <c r="M30" s="408"/>
      <c r="N30" s="404"/>
      <c r="O30" s="2"/>
      <c r="P30" s="244"/>
      <c r="Q30" s="241"/>
      <c r="R30" s="245"/>
      <c r="S30" s="241"/>
      <c r="T30" s="241"/>
      <c r="U30" s="241"/>
    </row>
    <row r="31" spans="1:21" ht="13.5" thickTop="1" x14ac:dyDescent="0.2">
      <c r="B31" s="41"/>
      <c r="C31" s="41"/>
      <c r="D31" s="41"/>
      <c r="E31" s="41"/>
      <c r="F31" s="41"/>
      <c r="G31" s="41"/>
      <c r="H31" s="41"/>
      <c r="I31" s="41"/>
      <c r="J31" s="41"/>
      <c r="K31" s="41"/>
      <c r="L31" s="41"/>
      <c r="M31" s="41"/>
      <c r="N31" s="41"/>
      <c r="P31" s="234"/>
      <c r="Q31" s="234"/>
      <c r="R31" s="234"/>
      <c r="S31" s="234"/>
      <c r="T31" s="234"/>
      <c r="U31" s="234"/>
    </row>
    <row r="32" spans="1:21" x14ac:dyDescent="0.2">
      <c r="B32" s="589" t="s">
        <v>68</v>
      </c>
      <c r="C32" s="590"/>
      <c r="D32" s="590"/>
      <c r="E32" s="590"/>
      <c r="F32" s="590"/>
      <c r="G32" s="590"/>
      <c r="H32" s="590"/>
      <c r="I32" s="590"/>
      <c r="J32" s="590"/>
      <c r="K32" s="590"/>
      <c r="L32" s="590"/>
      <c r="M32" s="590"/>
      <c r="N32" s="591"/>
      <c r="P32" s="234"/>
      <c r="Q32" s="234"/>
      <c r="R32" s="234"/>
      <c r="S32" s="234"/>
      <c r="T32" s="234"/>
      <c r="U32" s="234"/>
    </row>
    <row r="33" spans="1:21" ht="13.5" thickBot="1" x14ac:dyDescent="0.25">
      <c r="A33" s="3" t="s">
        <v>26</v>
      </c>
      <c r="B33" s="137" t="s">
        <v>101</v>
      </c>
      <c r="C33" s="137" t="s">
        <v>102</v>
      </c>
      <c r="D33" s="137" t="s">
        <v>103</v>
      </c>
      <c r="E33" s="137" t="s">
        <v>104</v>
      </c>
      <c r="F33" s="137" t="s">
        <v>105</v>
      </c>
      <c r="G33" s="137" t="s">
        <v>106</v>
      </c>
      <c r="H33" s="137" t="s">
        <v>107</v>
      </c>
      <c r="I33" s="137" t="s">
        <v>108</v>
      </c>
      <c r="J33" s="137" t="s">
        <v>109</v>
      </c>
      <c r="K33" s="137" t="s">
        <v>110</v>
      </c>
      <c r="L33" s="137" t="s">
        <v>111</v>
      </c>
      <c r="M33" s="137" t="s">
        <v>112</v>
      </c>
      <c r="N33" s="137" t="s">
        <v>12</v>
      </c>
      <c r="P33" s="234"/>
      <c r="Q33" s="234"/>
      <c r="R33" s="234"/>
      <c r="S33" s="234"/>
      <c r="T33" s="234"/>
      <c r="U33" s="234"/>
    </row>
    <row r="34" spans="1:21" ht="13.5" thickTop="1" x14ac:dyDescent="0.2">
      <c r="A34" s="2" t="s">
        <v>34</v>
      </c>
      <c r="B34" s="376"/>
      <c r="C34" s="377"/>
      <c r="D34" s="377"/>
      <c r="E34" s="377"/>
      <c r="F34" s="377"/>
      <c r="G34" s="377"/>
      <c r="H34" s="377"/>
      <c r="I34" s="377"/>
      <c r="J34" s="377"/>
      <c r="K34" s="377"/>
      <c r="L34" s="377"/>
      <c r="M34" s="405"/>
      <c r="N34" s="359"/>
      <c r="P34" s="244"/>
      <c r="Q34" s="234"/>
      <c r="R34" s="234"/>
      <c r="S34" s="234"/>
      <c r="T34" s="234"/>
      <c r="U34" s="234"/>
    </row>
    <row r="35" spans="1:21" x14ac:dyDescent="0.2">
      <c r="A35" s="2" t="s">
        <v>33</v>
      </c>
      <c r="B35" s="379"/>
      <c r="C35" s="380"/>
      <c r="D35" s="380"/>
      <c r="E35" s="380"/>
      <c r="F35" s="380"/>
      <c r="G35" s="380"/>
      <c r="H35" s="380"/>
      <c r="I35" s="380"/>
      <c r="J35" s="380"/>
      <c r="K35" s="380"/>
      <c r="L35" s="380"/>
      <c r="M35" s="396"/>
      <c r="N35" s="391"/>
      <c r="P35" s="234"/>
      <c r="Q35" s="234"/>
      <c r="R35" s="234"/>
      <c r="S35" s="234"/>
      <c r="T35" s="234"/>
      <c r="U35" s="234"/>
    </row>
    <row r="36" spans="1:21" ht="13.5" thickBot="1" x14ac:dyDescent="0.25">
      <c r="A36" s="3" t="s">
        <v>12</v>
      </c>
      <c r="B36" s="406"/>
      <c r="C36" s="407"/>
      <c r="D36" s="407"/>
      <c r="E36" s="407"/>
      <c r="F36" s="407"/>
      <c r="G36" s="407"/>
      <c r="H36" s="407"/>
      <c r="I36" s="407"/>
      <c r="J36" s="407"/>
      <c r="K36" s="407"/>
      <c r="L36" s="407"/>
      <c r="M36" s="408"/>
      <c r="N36" s="404"/>
      <c r="P36" s="234"/>
      <c r="Q36" s="234"/>
      <c r="R36" s="234"/>
      <c r="S36" s="234"/>
      <c r="T36" s="234"/>
      <c r="U36" s="234"/>
    </row>
    <row r="37" spans="1:21" ht="13.5" thickTop="1" x14ac:dyDescent="0.2">
      <c r="B37" s="41"/>
      <c r="C37" s="41"/>
      <c r="D37" s="41"/>
      <c r="E37" s="41"/>
      <c r="F37" s="41"/>
      <c r="G37" s="41"/>
      <c r="H37" s="41"/>
      <c r="I37" s="41"/>
      <c r="J37" s="41"/>
      <c r="K37" s="41"/>
      <c r="L37" s="41"/>
      <c r="M37" s="41"/>
      <c r="N37" s="41"/>
      <c r="P37" s="234"/>
      <c r="Q37" s="234"/>
      <c r="R37" s="234"/>
      <c r="S37" s="234"/>
      <c r="T37" s="234"/>
      <c r="U37" s="234"/>
    </row>
    <row r="38" spans="1:21" ht="13.5" thickBot="1" x14ac:dyDescent="0.25">
      <c r="A38" s="3" t="s">
        <v>116</v>
      </c>
      <c r="B38" s="137" t="s">
        <v>101</v>
      </c>
      <c r="C38" s="137" t="s">
        <v>102</v>
      </c>
      <c r="D38" s="137" t="s">
        <v>103</v>
      </c>
      <c r="E38" s="137" t="s">
        <v>104</v>
      </c>
      <c r="F38" s="137" t="s">
        <v>105</v>
      </c>
      <c r="G38" s="137" t="s">
        <v>106</v>
      </c>
      <c r="H38" s="137" t="s">
        <v>107</v>
      </c>
      <c r="I38" s="137" t="s">
        <v>108</v>
      </c>
      <c r="J38" s="137" t="s">
        <v>109</v>
      </c>
      <c r="K38" s="137" t="s">
        <v>110</v>
      </c>
      <c r="L38" s="137" t="s">
        <v>111</v>
      </c>
      <c r="M38" s="137" t="s">
        <v>112</v>
      </c>
      <c r="N38" s="137" t="s">
        <v>12</v>
      </c>
      <c r="P38" s="234"/>
      <c r="Q38" s="234"/>
      <c r="R38" s="234"/>
      <c r="S38" s="234"/>
      <c r="T38" s="234"/>
      <c r="U38" s="234"/>
    </row>
    <row r="39" spans="1:21" ht="13.5" thickTop="1" x14ac:dyDescent="0.2">
      <c r="A39" s="2" t="s">
        <v>34</v>
      </c>
      <c r="B39" s="376"/>
      <c r="C39" s="377"/>
      <c r="D39" s="377"/>
      <c r="E39" s="377"/>
      <c r="F39" s="377"/>
      <c r="G39" s="377"/>
      <c r="H39" s="377"/>
      <c r="I39" s="377"/>
      <c r="J39" s="377"/>
      <c r="K39" s="377"/>
      <c r="L39" s="377"/>
      <c r="M39" s="405"/>
      <c r="N39" s="359"/>
      <c r="P39" s="234"/>
      <c r="Q39" s="234"/>
      <c r="R39" s="234"/>
      <c r="S39" s="234"/>
      <c r="T39" s="234"/>
      <c r="U39" s="234"/>
    </row>
    <row r="40" spans="1:21" x14ac:dyDescent="0.2">
      <c r="A40" s="2" t="s">
        <v>33</v>
      </c>
      <c r="B40" s="379"/>
      <c r="C40" s="380"/>
      <c r="D40" s="380"/>
      <c r="E40" s="380"/>
      <c r="F40" s="380"/>
      <c r="G40" s="380"/>
      <c r="H40" s="380"/>
      <c r="I40" s="380"/>
      <c r="J40" s="380"/>
      <c r="K40" s="380"/>
      <c r="L40" s="380"/>
      <c r="M40" s="396"/>
      <c r="N40" s="391"/>
      <c r="P40" s="234"/>
      <c r="Q40" s="234"/>
      <c r="R40" s="234"/>
      <c r="S40" s="234"/>
      <c r="T40" s="234"/>
      <c r="U40" s="234"/>
    </row>
    <row r="41" spans="1:21" ht="13.5" thickBot="1" x14ac:dyDescent="0.25">
      <c r="A41" s="3" t="s">
        <v>12</v>
      </c>
      <c r="B41" s="406"/>
      <c r="C41" s="407"/>
      <c r="D41" s="407"/>
      <c r="E41" s="407"/>
      <c r="F41" s="407"/>
      <c r="G41" s="407"/>
      <c r="H41" s="407"/>
      <c r="I41" s="407"/>
      <c r="J41" s="407"/>
      <c r="K41" s="407"/>
      <c r="L41" s="407"/>
      <c r="M41" s="408"/>
      <c r="N41" s="404"/>
      <c r="P41" s="246"/>
      <c r="Q41" s="234"/>
      <c r="R41" s="234"/>
      <c r="S41" s="234"/>
      <c r="T41" s="234"/>
      <c r="U41" s="234"/>
    </row>
    <row r="42" spans="1:21" ht="13.5" thickTop="1" x14ac:dyDescent="0.2">
      <c r="P42" s="247"/>
      <c r="Q42" s="247"/>
      <c r="R42" s="234"/>
      <c r="S42" s="234"/>
      <c r="T42" s="234"/>
      <c r="U42" s="234"/>
    </row>
    <row r="43" spans="1:21" x14ac:dyDescent="0.2">
      <c r="P43" s="234"/>
      <c r="Q43" s="234"/>
      <c r="R43" s="234"/>
      <c r="S43" s="234"/>
      <c r="T43" s="234"/>
      <c r="U43" s="234"/>
    </row>
    <row r="44" spans="1:21" x14ac:dyDescent="0.2">
      <c r="P44" s="234"/>
      <c r="Q44" s="234"/>
      <c r="R44" s="234"/>
      <c r="S44" s="234"/>
      <c r="T44" s="234"/>
      <c r="U44" s="234"/>
    </row>
    <row r="45" spans="1:21" x14ac:dyDescent="0.2">
      <c r="A45" s="1"/>
      <c r="B45" s="22"/>
      <c r="C45" s="22"/>
      <c r="D45" s="22"/>
      <c r="E45" s="22"/>
      <c r="F45" s="22"/>
      <c r="G45" s="22"/>
      <c r="H45" s="22"/>
      <c r="I45" s="22"/>
      <c r="J45" s="22"/>
      <c r="K45" s="22"/>
      <c r="L45" s="22"/>
      <c r="M45" s="22"/>
      <c r="N45" s="22"/>
      <c r="P45" s="234"/>
      <c r="Q45" s="234"/>
      <c r="R45" s="234"/>
      <c r="S45" s="234"/>
      <c r="T45" s="234"/>
      <c r="U45" s="234"/>
    </row>
    <row r="46" spans="1:21" x14ac:dyDescent="0.2">
      <c r="A46" s="1"/>
      <c r="B46" s="22"/>
      <c r="C46" s="22"/>
      <c r="D46" s="22"/>
      <c r="E46" s="22"/>
      <c r="F46" s="22"/>
      <c r="G46" s="22"/>
      <c r="H46" s="22"/>
      <c r="I46" s="22"/>
      <c r="J46" s="22"/>
      <c r="K46" s="22"/>
      <c r="L46" s="22"/>
      <c r="M46" s="22"/>
      <c r="N46" s="22"/>
      <c r="P46" s="236"/>
      <c r="Q46" s="234"/>
      <c r="R46" s="234"/>
      <c r="S46" s="234"/>
      <c r="T46" s="234"/>
      <c r="U46" s="234"/>
    </row>
    <row r="47" spans="1:21" x14ac:dyDescent="0.2">
      <c r="B47" s="22"/>
      <c r="C47" s="22"/>
      <c r="D47" s="22"/>
      <c r="E47" s="22"/>
      <c r="F47" s="22"/>
      <c r="G47" s="22"/>
      <c r="H47" s="22"/>
      <c r="I47" s="22"/>
      <c r="J47" s="22"/>
      <c r="K47" s="22"/>
      <c r="L47" s="22"/>
      <c r="M47" s="22"/>
      <c r="N47" s="22"/>
      <c r="O47" s="22"/>
      <c r="P47" s="248"/>
      <c r="Q47" s="234"/>
      <c r="R47" s="234"/>
      <c r="S47" s="234"/>
      <c r="T47" s="234"/>
      <c r="U47" s="234"/>
    </row>
    <row r="48" spans="1:21" x14ac:dyDescent="0.2">
      <c r="A48" s="1"/>
      <c r="B48" s="22"/>
      <c r="N48" s="22"/>
      <c r="O48" s="22"/>
      <c r="P48" s="248"/>
      <c r="Q48" s="234"/>
      <c r="R48" s="234"/>
      <c r="S48" s="234"/>
      <c r="T48" s="234"/>
      <c r="U48" s="234"/>
    </row>
    <row r="49" spans="1:21" x14ac:dyDescent="0.2">
      <c r="A49" s="1"/>
      <c r="B49" s="22"/>
      <c r="N49" s="22"/>
      <c r="O49" s="22"/>
      <c r="P49" s="247"/>
      <c r="Q49" s="234"/>
      <c r="R49" s="234"/>
      <c r="S49" s="234"/>
      <c r="T49" s="234"/>
      <c r="U49" s="234"/>
    </row>
    <row r="50" spans="1:21" ht="8.4499999999999993" customHeight="1" x14ac:dyDescent="0.2">
      <c r="P50" s="234"/>
      <c r="Q50" s="234"/>
      <c r="R50" s="234"/>
      <c r="S50" s="234"/>
      <c r="T50" s="234"/>
      <c r="U50" s="234"/>
    </row>
    <row r="51" spans="1:21" x14ac:dyDescent="0.2">
      <c r="A51" s="1"/>
      <c r="B51" s="22"/>
      <c r="N51" s="22"/>
      <c r="O51" s="22"/>
      <c r="P51" s="27"/>
    </row>
    <row r="52" spans="1:21" x14ac:dyDescent="0.2">
      <c r="A52" s="1"/>
      <c r="B52" s="22"/>
      <c r="N52" s="22"/>
      <c r="O52" s="22"/>
      <c r="P52" s="27"/>
    </row>
    <row r="53" spans="1:21" x14ac:dyDescent="0.2">
      <c r="N53" s="22"/>
      <c r="O53" s="22"/>
      <c r="P53" s="27"/>
    </row>
    <row r="54" spans="1:21" x14ac:dyDescent="0.2">
      <c r="N54" s="22"/>
      <c r="O54" s="22"/>
      <c r="P54" s="27"/>
    </row>
  </sheetData>
  <mergeCells count="6">
    <mergeCell ref="B10:N10"/>
    <mergeCell ref="B16:N16"/>
    <mergeCell ref="B32:N32"/>
    <mergeCell ref="B26:N26"/>
    <mergeCell ref="A1:N1"/>
    <mergeCell ref="A3:N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57"/>
  <sheetViews>
    <sheetView zoomScale="80" zoomScaleNormal="80" workbookViewId="0">
      <selection activeCell="G6" sqref="G6"/>
    </sheetView>
  </sheetViews>
  <sheetFormatPr defaultColWidth="8.5703125" defaultRowHeight="12.75" x14ac:dyDescent="0.2"/>
  <cols>
    <col min="1" max="1" width="27.140625" style="2" customWidth="1"/>
    <col min="2" max="13" width="13.5703125" style="2" customWidth="1"/>
    <col min="14" max="14" width="14.42578125" style="2" customWidth="1"/>
    <col min="15" max="15" width="26.28515625" style="2" customWidth="1"/>
    <col min="16" max="16" width="12.42578125" style="2" bestFit="1" customWidth="1"/>
    <col min="17" max="17" width="13.5703125" style="2" bestFit="1" customWidth="1"/>
    <col min="18" max="18" width="11.42578125" style="2" bestFit="1" customWidth="1"/>
    <col min="19" max="19" width="15.140625" style="2" bestFit="1" customWidth="1"/>
    <col min="20" max="27" width="11" style="2" bestFit="1" customWidth="1"/>
    <col min="28" max="28" width="12" style="2" bestFit="1" customWidth="1"/>
    <col min="29" max="16384" width="8.5703125" style="2"/>
  </cols>
  <sheetData>
    <row r="1" spans="1:28 16384:16384" ht="15" x14ac:dyDescent="0.25">
      <c r="A1" s="585" t="s">
        <v>336</v>
      </c>
      <c r="B1" s="585"/>
      <c r="C1" s="585"/>
      <c r="D1" s="585"/>
      <c r="E1" s="585"/>
      <c r="F1" s="585"/>
      <c r="G1" s="585"/>
      <c r="H1" s="585"/>
      <c r="I1" s="585"/>
      <c r="J1" s="585"/>
      <c r="K1" s="585"/>
      <c r="L1" s="585"/>
      <c r="M1" s="585"/>
      <c r="N1" s="585"/>
    </row>
    <row r="2" spans="1:28 16384:16384" ht="15" x14ac:dyDescent="0.25">
      <c r="A2" s="290"/>
      <c r="B2"/>
      <c r="C2"/>
      <c r="D2"/>
      <c r="E2"/>
      <c r="F2"/>
    </row>
    <row r="3" spans="1:28 16384:16384" ht="15" x14ac:dyDescent="0.25">
      <c r="A3" s="585" t="s">
        <v>337</v>
      </c>
      <c r="B3" s="585"/>
      <c r="C3" s="585"/>
      <c r="D3" s="585"/>
      <c r="E3" s="585"/>
      <c r="F3" s="585"/>
      <c r="G3" s="585"/>
      <c r="H3" s="585"/>
      <c r="I3" s="585"/>
      <c r="J3" s="585"/>
      <c r="K3" s="585"/>
      <c r="L3" s="585"/>
      <c r="M3" s="585"/>
      <c r="N3" s="585"/>
    </row>
    <row r="4" spans="1:28 16384:16384" ht="15" x14ac:dyDescent="0.25">
      <c r="A4" s="290"/>
      <c r="B4"/>
      <c r="C4"/>
      <c r="D4"/>
      <c r="E4"/>
      <c r="F4"/>
    </row>
    <row r="5" spans="1:28 16384:16384" ht="18.75" x14ac:dyDescent="0.3">
      <c r="A5" s="29" t="s">
        <v>89</v>
      </c>
    </row>
    <row r="6" spans="1:28 16384:16384" ht="21" x14ac:dyDescent="0.35">
      <c r="A6" s="30" t="s">
        <v>95</v>
      </c>
    </row>
    <row r="7" spans="1:28 16384:16384" ht="15.75" x14ac:dyDescent="0.25">
      <c r="A7" s="31" t="s">
        <v>330</v>
      </c>
      <c r="B7" s="58"/>
      <c r="C7" s="58"/>
      <c r="D7" s="58"/>
      <c r="E7" s="58"/>
      <c r="F7" s="58"/>
      <c r="G7" s="58"/>
      <c r="H7" s="58"/>
      <c r="I7" s="58"/>
      <c r="J7" s="58"/>
      <c r="K7" s="58"/>
      <c r="L7" s="58"/>
      <c r="M7" s="58"/>
      <c r="XFD7" s="58"/>
    </row>
    <row r="10" spans="1:28 16384:16384" x14ac:dyDescent="0.2">
      <c r="B10" s="586" t="s">
        <v>338</v>
      </c>
      <c r="C10" s="587"/>
      <c r="D10" s="587"/>
      <c r="E10" s="587"/>
      <c r="F10" s="587"/>
      <c r="G10" s="587"/>
      <c r="H10" s="587"/>
      <c r="I10" s="587"/>
      <c r="J10" s="587"/>
      <c r="K10" s="587"/>
      <c r="L10" s="587"/>
      <c r="M10" s="587"/>
      <c r="N10" s="588"/>
      <c r="O10" s="46"/>
      <c r="P10" s="57"/>
      <c r="Q10" s="57"/>
      <c r="R10" s="57"/>
      <c r="S10" s="57"/>
      <c r="T10" s="57"/>
      <c r="U10" s="46"/>
      <c r="V10" s="46"/>
      <c r="W10" s="46"/>
      <c r="X10" s="46"/>
      <c r="Y10" s="46"/>
      <c r="Z10" s="46"/>
      <c r="AA10" s="46"/>
      <c r="AB10" s="46"/>
    </row>
    <row r="11" spans="1:28 16384:16384" ht="13.5" thickBot="1" x14ac:dyDescent="0.25">
      <c r="A11" s="3" t="s">
        <v>11</v>
      </c>
      <c r="B11" s="35" t="s">
        <v>101</v>
      </c>
      <c r="C11" s="35" t="s">
        <v>102</v>
      </c>
      <c r="D11" s="35" t="s">
        <v>103</v>
      </c>
      <c r="E11" s="35" t="s">
        <v>104</v>
      </c>
      <c r="F11" s="35" t="s">
        <v>105</v>
      </c>
      <c r="G11" s="35" t="s">
        <v>106</v>
      </c>
      <c r="H11" s="35" t="s">
        <v>107</v>
      </c>
      <c r="I11" s="35" t="s">
        <v>108</v>
      </c>
      <c r="J11" s="35" t="s">
        <v>109</v>
      </c>
      <c r="K11" s="35" t="s">
        <v>110</v>
      </c>
      <c r="L11" s="35" t="s">
        <v>111</v>
      </c>
      <c r="M11" s="35" t="s">
        <v>112</v>
      </c>
      <c r="N11" s="36" t="s">
        <v>12</v>
      </c>
      <c r="O11" s="46"/>
      <c r="P11" s="57"/>
      <c r="Q11" s="57"/>
      <c r="R11" s="57"/>
      <c r="S11" s="57"/>
      <c r="T11" s="57"/>
      <c r="U11" s="46"/>
      <c r="V11" s="46"/>
      <c r="W11" s="46"/>
      <c r="X11" s="46"/>
      <c r="Y11" s="46"/>
      <c r="Z11" s="46"/>
      <c r="AA11" s="46"/>
      <c r="AB11" s="46"/>
    </row>
    <row r="12" spans="1:28 16384:16384" ht="13.5" thickTop="1" x14ac:dyDescent="0.2">
      <c r="A12" s="2" t="s">
        <v>7</v>
      </c>
      <c r="B12" s="409"/>
      <c r="C12" s="410"/>
      <c r="D12" s="410"/>
      <c r="E12" s="410"/>
      <c r="F12" s="410"/>
      <c r="G12" s="410"/>
      <c r="H12" s="410"/>
      <c r="I12" s="410"/>
      <c r="J12" s="410"/>
      <c r="K12" s="410"/>
      <c r="L12" s="410"/>
      <c r="M12" s="410"/>
      <c r="N12" s="411"/>
      <c r="O12" s="107"/>
      <c r="P12" s="117"/>
      <c r="Q12" s="117"/>
      <c r="R12" s="117"/>
      <c r="S12" s="117"/>
      <c r="T12" s="117"/>
      <c r="U12" s="117"/>
      <c r="V12" s="117"/>
      <c r="W12" s="117"/>
      <c r="X12" s="117"/>
      <c r="Y12" s="117"/>
      <c r="Z12" s="117"/>
      <c r="AA12" s="117"/>
      <c r="AB12" s="46"/>
    </row>
    <row r="13" spans="1:28 16384:16384" x14ac:dyDescent="0.2">
      <c r="A13" s="46" t="s">
        <v>199</v>
      </c>
      <c r="B13" s="346"/>
      <c r="C13" s="347"/>
      <c r="D13" s="347"/>
      <c r="E13" s="347"/>
      <c r="F13" s="347"/>
      <c r="G13" s="347"/>
      <c r="H13" s="347"/>
      <c r="I13" s="347"/>
      <c r="J13" s="347"/>
      <c r="K13" s="347"/>
      <c r="L13" s="347"/>
      <c r="M13" s="347"/>
      <c r="N13" s="412"/>
      <c r="O13" s="46"/>
      <c r="P13" s="57"/>
      <c r="Q13" s="57"/>
      <c r="R13" s="57"/>
      <c r="S13" s="57"/>
      <c r="T13" s="57"/>
      <c r="U13" s="46"/>
      <c r="V13" s="46"/>
      <c r="W13" s="46"/>
      <c r="X13" s="46"/>
      <c r="Y13" s="46"/>
      <c r="Z13" s="46"/>
      <c r="AA13" s="46"/>
      <c r="AB13" s="46"/>
    </row>
    <row r="14" spans="1:28 16384:16384" x14ac:dyDescent="0.2">
      <c r="A14" s="2" t="s">
        <v>8</v>
      </c>
      <c r="B14" s="346"/>
      <c r="C14" s="347"/>
      <c r="D14" s="347"/>
      <c r="E14" s="347"/>
      <c r="F14" s="347"/>
      <c r="G14" s="347"/>
      <c r="H14" s="347"/>
      <c r="I14" s="347"/>
      <c r="J14" s="347"/>
      <c r="K14" s="347"/>
      <c r="L14" s="347"/>
      <c r="M14" s="347"/>
      <c r="N14" s="348"/>
      <c r="O14" s="46"/>
      <c r="P14" s="57"/>
      <c r="Q14" s="57"/>
      <c r="R14" s="57"/>
      <c r="S14" s="57"/>
      <c r="T14" s="57"/>
      <c r="U14" s="46"/>
      <c r="V14" s="46"/>
      <c r="W14" s="46"/>
      <c r="X14" s="46"/>
      <c r="Y14" s="46"/>
      <c r="Z14" s="46"/>
      <c r="AA14" s="46"/>
      <c r="AB14" s="46"/>
    </row>
    <row r="15" spans="1:28 16384:16384" x14ac:dyDescent="0.2">
      <c r="A15" s="2" t="s">
        <v>35</v>
      </c>
      <c r="B15" s="346"/>
      <c r="C15" s="347"/>
      <c r="D15" s="347"/>
      <c r="E15" s="347"/>
      <c r="F15" s="347"/>
      <c r="G15" s="347"/>
      <c r="H15" s="347"/>
      <c r="I15" s="347"/>
      <c r="J15" s="347"/>
      <c r="K15" s="347"/>
      <c r="L15" s="347"/>
      <c r="M15" s="347"/>
      <c r="N15" s="348"/>
      <c r="O15" s="46"/>
      <c r="P15" s="57"/>
      <c r="Q15" s="57"/>
      <c r="R15" s="57"/>
      <c r="S15" s="57"/>
      <c r="T15" s="57"/>
      <c r="U15" s="46"/>
      <c r="V15" s="46"/>
      <c r="W15" s="46"/>
      <c r="X15" s="46"/>
      <c r="Y15" s="46"/>
      <c r="Z15" s="46"/>
      <c r="AA15" s="46"/>
      <c r="AB15" s="46"/>
    </row>
    <row r="16" spans="1:28 16384:16384" x14ac:dyDescent="0.2">
      <c r="A16" s="2" t="s">
        <v>9</v>
      </c>
      <c r="B16" s="346"/>
      <c r="C16" s="347"/>
      <c r="D16" s="347"/>
      <c r="E16" s="347"/>
      <c r="F16" s="347"/>
      <c r="G16" s="347"/>
      <c r="H16" s="347"/>
      <c r="I16" s="347"/>
      <c r="J16" s="347"/>
      <c r="K16" s="347"/>
      <c r="L16" s="347"/>
      <c r="M16" s="347"/>
      <c r="N16" s="348"/>
      <c r="P16" s="234"/>
      <c r="Q16" s="234"/>
      <c r="R16" s="234"/>
      <c r="S16" s="234"/>
      <c r="T16" s="234"/>
    </row>
    <row r="17" spans="1:20" x14ac:dyDescent="0.2">
      <c r="A17" s="2" t="s">
        <v>36</v>
      </c>
      <c r="B17" s="346"/>
      <c r="C17" s="347"/>
      <c r="D17" s="347"/>
      <c r="E17" s="347"/>
      <c r="F17" s="347"/>
      <c r="G17" s="347"/>
      <c r="H17" s="347"/>
      <c r="I17" s="347"/>
      <c r="J17" s="347"/>
      <c r="K17" s="347"/>
      <c r="L17" s="347"/>
      <c r="M17" s="347"/>
      <c r="N17" s="348"/>
      <c r="P17" s="234"/>
      <c r="Q17" s="234"/>
      <c r="R17" s="234"/>
      <c r="S17" s="234"/>
      <c r="T17" s="234"/>
    </row>
    <row r="18" spans="1:20" ht="15" x14ac:dyDescent="0.25">
      <c r="A18" s="2" t="s">
        <v>37</v>
      </c>
      <c r="B18" s="346"/>
      <c r="C18" s="347"/>
      <c r="D18" s="347"/>
      <c r="E18" s="347"/>
      <c r="F18" s="347"/>
      <c r="G18" s="347"/>
      <c r="H18" s="347"/>
      <c r="I18" s="347"/>
      <c r="J18" s="347"/>
      <c r="K18" s="347"/>
      <c r="L18" s="347"/>
      <c r="M18" s="347"/>
      <c r="N18" s="348"/>
      <c r="P18" s="250"/>
      <c r="Q18" s="239"/>
      <c r="R18" s="251"/>
      <c r="S18" s="252"/>
      <c r="T18" s="234"/>
    </row>
    <row r="19" spans="1:20" x14ac:dyDescent="0.2">
      <c r="A19" s="2" t="s">
        <v>38</v>
      </c>
      <c r="B19" s="346"/>
      <c r="C19" s="347"/>
      <c r="D19" s="347"/>
      <c r="E19" s="347"/>
      <c r="F19" s="347"/>
      <c r="G19" s="347"/>
      <c r="H19" s="347"/>
      <c r="I19" s="347"/>
      <c r="J19" s="347"/>
      <c r="K19" s="347"/>
      <c r="L19" s="347"/>
      <c r="M19" s="347"/>
      <c r="N19" s="348"/>
      <c r="P19" s="234"/>
      <c r="Q19" s="234"/>
      <c r="R19" s="234"/>
      <c r="S19" s="234"/>
      <c r="T19" s="234"/>
    </row>
    <row r="20" spans="1:20" x14ac:dyDescent="0.2">
      <c r="A20" s="2" t="s">
        <v>39</v>
      </c>
      <c r="B20" s="346"/>
      <c r="C20" s="347"/>
      <c r="D20" s="347"/>
      <c r="E20" s="347"/>
      <c r="F20" s="347"/>
      <c r="G20" s="347"/>
      <c r="H20" s="347"/>
      <c r="I20" s="347"/>
      <c r="J20" s="347"/>
      <c r="K20" s="347"/>
      <c r="L20" s="347"/>
      <c r="M20" s="347"/>
      <c r="N20" s="348"/>
      <c r="P20" s="234"/>
      <c r="Q20" s="234"/>
      <c r="R20" s="234"/>
      <c r="S20" s="234"/>
      <c r="T20" s="234"/>
    </row>
    <row r="21" spans="1:20" x14ac:dyDescent="0.2">
      <c r="A21" s="2" t="s">
        <v>40</v>
      </c>
      <c r="B21" s="346"/>
      <c r="C21" s="347"/>
      <c r="D21" s="347"/>
      <c r="E21" s="347"/>
      <c r="F21" s="347"/>
      <c r="G21" s="347"/>
      <c r="H21" s="347"/>
      <c r="I21" s="347"/>
      <c r="J21" s="347"/>
      <c r="K21" s="347"/>
      <c r="L21" s="347"/>
      <c r="M21" s="347"/>
      <c r="N21" s="348"/>
      <c r="P21" s="234"/>
      <c r="Q21" s="234"/>
      <c r="R21" s="234"/>
      <c r="S21" s="234"/>
      <c r="T21" s="234"/>
    </row>
    <row r="22" spans="1:20" x14ac:dyDescent="0.2">
      <c r="A22" s="2" t="s">
        <v>129</v>
      </c>
      <c r="B22" s="346"/>
      <c r="C22" s="347"/>
      <c r="D22" s="347"/>
      <c r="E22" s="347"/>
      <c r="F22" s="347"/>
      <c r="G22" s="347"/>
      <c r="H22" s="347"/>
      <c r="I22" s="347"/>
      <c r="J22" s="347"/>
      <c r="K22" s="347"/>
      <c r="L22" s="347"/>
      <c r="M22" s="347"/>
      <c r="N22" s="348"/>
      <c r="P22" s="234"/>
      <c r="Q22" s="234"/>
      <c r="R22" s="234"/>
      <c r="S22" s="234"/>
      <c r="T22" s="234"/>
    </row>
    <row r="23" spans="1:20" x14ac:dyDescent="0.2">
      <c r="A23" s="46" t="s">
        <v>128</v>
      </c>
      <c r="B23" s="346"/>
      <c r="C23" s="347"/>
      <c r="D23" s="347"/>
      <c r="E23" s="347"/>
      <c r="F23" s="347"/>
      <c r="G23" s="347"/>
      <c r="H23" s="347"/>
      <c r="I23" s="347"/>
      <c r="J23" s="347"/>
      <c r="K23" s="347"/>
      <c r="L23" s="347"/>
      <c r="M23" s="347"/>
      <c r="N23" s="348"/>
      <c r="P23" s="234"/>
      <c r="Q23" s="234"/>
      <c r="R23" s="234"/>
      <c r="S23" s="234"/>
      <c r="T23" s="234"/>
    </row>
    <row r="24" spans="1:20" ht="15" x14ac:dyDescent="0.25">
      <c r="A24" s="46" t="s">
        <v>138</v>
      </c>
      <c r="B24" s="346"/>
      <c r="C24" s="347"/>
      <c r="D24" s="347"/>
      <c r="E24" s="347"/>
      <c r="F24" s="347"/>
      <c r="G24" s="347"/>
      <c r="H24" s="347"/>
      <c r="I24" s="347"/>
      <c r="J24" s="347"/>
      <c r="K24" s="347"/>
      <c r="L24" s="347"/>
      <c r="M24" s="347"/>
      <c r="N24" s="348"/>
      <c r="P24" s="250"/>
      <c r="Q24" s="239"/>
      <c r="R24" s="251"/>
      <c r="S24" s="252"/>
      <c r="T24" s="234"/>
    </row>
    <row r="25" spans="1:20" x14ac:dyDescent="0.2">
      <c r="A25" s="46" t="s">
        <v>139</v>
      </c>
      <c r="B25" s="346"/>
      <c r="C25" s="347"/>
      <c r="D25" s="347"/>
      <c r="E25" s="347"/>
      <c r="F25" s="347"/>
      <c r="G25" s="347"/>
      <c r="H25" s="347"/>
      <c r="I25" s="347"/>
      <c r="J25" s="347"/>
      <c r="K25" s="347"/>
      <c r="L25" s="347"/>
      <c r="M25" s="347"/>
      <c r="N25" s="348"/>
      <c r="P25" s="234"/>
      <c r="Q25" s="234"/>
      <c r="R25" s="234"/>
      <c r="S25" s="234"/>
      <c r="T25" s="234"/>
    </row>
    <row r="26" spans="1:20" x14ac:dyDescent="0.2">
      <c r="A26" s="46" t="s">
        <v>202</v>
      </c>
      <c r="B26" s="346"/>
      <c r="C26" s="347"/>
      <c r="D26" s="347"/>
      <c r="E26" s="347"/>
      <c r="F26" s="347"/>
      <c r="G26" s="347"/>
      <c r="H26" s="347"/>
      <c r="I26" s="347"/>
      <c r="J26" s="347"/>
      <c r="K26" s="347"/>
      <c r="L26" s="347"/>
      <c r="M26" s="347"/>
      <c r="N26" s="348"/>
      <c r="P26" s="234"/>
      <c r="Q26" s="234"/>
      <c r="R26" s="234"/>
      <c r="S26" s="234"/>
      <c r="T26" s="234"/>
    </row>
    <row r="27" spans="1:20" ht="15" x14ac:dyDescent="0.25">
      <c r="A27" s="46" t="s">
        <v>205</v>
      </c>
      <c r="B27" s="346"/>
      <c r="C27" s="347"/>
      <c r="D27" s="347"/>
      <c r="E27" s="347"/>
      <c r="F27" s="347"/>
      <c r="G27" s="347"/>
      <c r="H27" s="347"/>
      <c r="I27" s="347"/>
      <c r="J27" s="347"/>
      <c r="K27" s="347"/>
      <c r="L27" s="347"/>
      <c r="M27" s="347"/>
      <c r="N27" s="348"/>
      <c r="P27" s="250"/>
      <c r="Q27" s="239"/>
      <c r="R27" s="251"/>
      <c r="S27" s="252"/>
      <c r="T27" s="234"/>
    </row>
    <row r="28" spans="1:20" x14ac:dyDescent="0.2">
      <c r="A28" s="46" t="s">
        <v>231</v>
      </c>
      <c r="B28" s="346"/>
      <c r="C28" s="347"/>
      <c r="D28" s="347"/>
      <c r="E28" s="347"/>
      <c r="F28" s="347"/>
      <c r="G28" s="347"/>
      <c r="H28" s="347"/>
      <c r="I28" s="347"/>
      <c r="J28" s="347"/>
      <c r="K28" s="347"/>
      <c r="L28" s="347"/>
      <c r="M28" s="347"/>
      <c r="N28" s="348"/>
      <c r="P28" s="234"/>
      <c r="Q28" s="234"/>
      <c r="R28" s="234"/>
      <c r="S28" s="234"/>
      <c r="T28" s="234"/>
    </row>
    <row r="29" spans="1:20" ht="13.5" thickBot="1" x14ac:dyDescent="0.25">
      <c r="A29" s="3" t="s">
        <v>12</v>
      </c>
      <c r="B29" s="349"/>
      <c r="C29" s="350"/>
      <c r="D29" s="350"/>
      <c r="E29" s="350"/>
      <c r="F29" s="350"/>
      <c r="G29" s="350"/>
      <c r="H29" s="350"/>
      <c r="I29" s="350"/>
      <c r="J29" s="350"/>
      <c r="K29" s="350"/>
      <c r="L29" s="350"/>
      <c r="M29" s="351"/>
      <c r="N29" s="352"/>
      <c r="O29" s="8"/>
      <c r="P29" s="234"/>
      <c r="Q29" s="234"/>
      <c r="R29" s="234"/>
      <c r="S29" s="234"/>
      <c r="T29" s="234"/>
    </row>
    <row r="30" spans="1:20" ht="13.5" thickTop="1" x14ac:dyDescent="0.2">
      <c r="P30" s="234"/>
      <c r="Q30" s="234"/>
      <c r="R30" s="234"/>
      <c r="S30" s="234"/>
      <c r="T30" s="234"/>
    </row>
    <row r="31" spans="1:20" x14ac:dyDescent="0.2">
      <c r="B31" s="586" t="s">
        <v>68</v>
      </c>
      <c r="C31" s="587"/>
      <c r="D31" s="587"/>
      <c r="E31" s="587"/>
      <c r="F31" s="587"/>
      <c r="G31" s="587"/>
      <c r="H31" s="587"/>
      <c r="I31" s="587"/>
      <c r="J31" s="587"/>
      <c r="K31" s="587"/>
      <c r="L31" s="587"/>
      <c r="M31" s="587"/>
      <c r="N31" s="588"/>
      <c r="P31" s="234"/>
      <c r="Q31" s="234"/>
      <c r="R31" s="234"/>
      <c r="S31" s="234"/>
      <c r="T31" s="234"/>
    </row>
    <row r="32" spans="1:20" ht="13.5" thickBot="1" x14ac:dyDescent="0.25">
      <c r="A32" s="3" t="s">
        <v>11</v>
      </c>
      <c r="B32" s="35" t="s">
        <v>101</v>
      </c>
      <c r="C32" s="35" t="s">
        <v>102</v>
      </c>
      <c r="D32" s="35" t="s">
        <v>103</v>
      </c>
      <c r="E32" s="35" t="s">
        <v>104</v>
      </c>
      <c r="F32" s="35" t="s">
        <v>105</v>
      </c>
      <c r="G32" s="35" t="s">
        <v>106</v>
      </c>
      <c r="H32" s="35" t="s">
        <v>107</v>
      </c>
      <c r="I32" s="35" t="s">
        <v>108</v>
      </c>
      <c r="J32" s="35" t="s">
        <v>109</v>
      </c>
      <c r="K32" s="35" t="s">
        <v>110</v>
      </c>
      <c r="L32" s="35" t="s">
        <v>111</v>
      </c>
      <c r="M32" s="35" t="s">
        <v>112</v>
      </c>
      <c r="N32" s="36" t="s">
        <v>12</v>
      </c>
      <c r="P32" s="234"/>
      <c r="Q32" s="234"/>
      <c r="R32" s="234"/>
      <c r="S32" s="234"/>
      <c r="T32" s="234"/>
    </row>
    <row r="33" spans="1:20" ht="13.5" thickTop="1" x14ac:dyDescent="0.2">
      <c r="A33" s="2" t="s">
        <v>7</v>
      </c>
      <c r="B33" s="413"/>
      <c r="C33" s="414"/>
      <c r="D33" s="414"/>
      <c r="E33" s="414"/>
      <c r="F33" s="414"/>
      <c r="G33" s="414"/>
      <c r="H33" s="414"/>
      <c r="I33" s="414"/>
      <c r="J33" s="414"/>
      <c r="K33" s="414"/>
      <c r="L33" s="414"/>
      <c r="M33" s="414"/>
      <c r="N33" s="411"/>
      <c r="P33" s="234"/>
      <c r="Q33" s="234"/>
      <c r="R33" s="234"/>
      <c r="S33" s="234"/>
      <c r="T33" s="234"/>
    </row>
    <row r="34" spans="1:20" x14ac:dyDescent="0.2">
      <c r="A34" s="2" t="s">
        <v>232</v>
      </c>
      <c r="B34" s="415"/>
      <c r="C34" s="416"/>
      <c r="D34" s="416"/>
      <c r="E34" s="416"/>
      <c r="F34" s="416"/>
      <c r="G34" s="416"/>
      <c r="H34" s="416"/>
      <c r="I34" s="416"/>
      <c r="J34" s="416"/>
      <c r="K34" s="416"/>
      <c r="L34" s="416"/>
      <c r="M34" s="416"/>
      <c r="N34" s="412"/>
      <c r="P34" s="234"/>
      <c r="Q34" s="234"/>
      <c r="R34" s="234"/>
      <c r="S34" s="234"/>
      <c r="T34" s="234"/>
    </row>
    <row r="35" spans="1:20" x14ac:dyDescent="0.2">
      <c r="A35" s="2" t="s">
        <v>8</v>
      </c>
      <c r="B35" s="415"/>
      <c r="C35" s="416"/>
      <c r="D35" s="416"/>
      <c r="E35" s="416"/>
      <c r="F35" s="416"/>
      <c r="G35" s="416"/>
      <c r="H35" s="416"/>
      <c r="I35" s="416"/>
      <c r="J35" s="416"/>
      <c r="K35" s="416"/>
      <c r="L35" s="416"/>
      <c r="M35" s="416"/>
      <c r="N35" s="348"/>
      <c r="P35" s="234"/>
      <c r="Q35" s="234"/>
      <c r="R35" s="234"/>
      <c r="S35" s="234"/>
      <c r="T35" s="234"/>
    </row>
    <row r="36" spans="1:20" x14ac:dyDescent="0.2">
      <c r="A36" s="2" t="s">
        <v>35</v>
      </c>
      <c r="B36" s="353"/>
      <c r="C36" s="301"/>
      <c r="D36" s="301"/>
      <c r="E36" s="301"/>
      <c r="F36" s="301"/>
      <c r="G36" s="301"/>
      <c r="H36" s="301"/>
      <c r="I36" s="301"/>
      <c r="J36" s="301"/>
      <c r="K36" s="301"/>
      <c r="L36" s="301"/>
      <c r="M36" s="301"/>
      <c r="N36" s="348"/>
      <c r="P36" s="234"/>
      <c r="Q36" s="234"/>
      <c r="R36" s="234"/>
      <c r="S36" s="234"/>
      <c r="T36" s="234"/>
    </row>
    <row r="37" spans="1:20" x14ac:dyDescent="0.2">
      <c r="A37" s="2" t="s">
        <v>9</v>
      </c>
      <c r="B37" s="353"/>
      <c r="C37" s="301"/>
      <c r="D37" s="301"/>
      <c r="E37" s="301"/>
      <c r="F37" s="301"/>
      <c r="G37" s="301"/>
      <c r="H37" s="301"/>
      <c r="I37" s="301"/>
      <c r="J37" s="301"/>
      <c r="K37" s="301"/>
      <c r="L37" s="301"/>
      <c r="M37" s="301"/>
      <c r="N37" s="348"/>
      <c r="P37" s="234"/>
      <c r="Q37" s="234"/>
      <c r="R37" s="234"/>
      <c r="S37" s="234"/>
      <c r="T37" s="234"/>
    </row>
    <row r="38" spans="1:20" x14ac:dyDescent="0.2">
      <c r="A38" s="2" t="s">
        <v>36</v>
      </c>
      <c r="B38" s="353"/>
      <c r="C38" s="301"/>
      <c r="D38" s="301"/>
      <c r="E38" s="301"/>
      <c r="F38" s="301"/>
      <c r="G38" s="301"/>
      <c r="H38" s="301"/>
      <c r="I38" s="301"/>
      <c r="J38" s="301"/>
      <c r="K38" s="301"/>
      <c r="L38" s="301"/>
      <c r="M38" s="301"/>
      <c r="N38" s="348"/>
      <c r="P38" s="234"/>
      <c r="Q38" s="234"/>
      <c r="R38" s="234"/>
      <c r="S38" s="234"/>
      <c r="T38" s="234"/>
    </row>
    <row r="39" spans="1:20" x14ac:dyDescent="0.2">
      <c r="A39" s="2" t="s">
        <v>37</v>
      </c>
      <c r="B39" s="353"/>
      <c r="C39" s="301"/>
      <c r="D39" s="301"/>
      <c r="E39" s="301"/>
      <c r="F39" s="301"/>
      <c r="G39" s="301"/>
      <c r="H39" s="301"/>
      <c r="I39" s="301"/>
      <c r="J39" s="301"/>
      <c r="K39" s="301"/>
      <c r="L39" s="301"/>
      <c r="M39" s="301"/>
      <c r="N39" s="348"/>
      <c r="P39" s="234"/>
      <c r="Q39" s="234"/>
      <c r="R39" s="234"/>
      <c r="S39" s="234"/>
      <c r="T39" s="234"/>
    </row>
    <row r="40" spans="1:20" x14ac:dyDescent="0.2">
      <c r="A40" s="2" t="s">
        <v>38</v>
      </c>
      <c r="B40" s="353"/>
      <c r="C40" s="301"/>
      <c r="D40" s="301"/>
      <c r="E40" s="301"/>
      <c r="F40" s="301"/>
      <c r="G40" s="301"/>
      <c r="H40" s="301"/>
      <c r="I40" s="301"/>
      <c r="J40" s="301"/>
      <c r="K40" s="301"/>
      <c r="L40" s="301"/>
      <c r="M40" s="301"/>
      <c r="N40" s="348"/>
      <c r="P40" s="234"/>
      <c r="Q40" s="234"/>
      <c r="R40" s="234"/>
      <c r="S40" s="234"/>
      <c r="T40" s="234"/>
    </row>
    <row r="41" spans="1:20" x14ac:dyDescent="0.2">
      <c r="A41" s="2" t="s">
        <v>39</v>
      </c>
      <c r="B41" s="353"/>
      <c r="C41" s="301"/>
      <c r="D41" s="301"/>
      <c r="E41" s="301"/>
      <c r="F41" s="301"/>
      <c r="G41" s="301"/>
      <c r="H41" s="301"/>
      <c r="I41" s="301"/>
      <c r="J41" s="301"/>
      <c r="K41" s="301"/>
      <c r="L41" s="301"/>
      <c r="M41" s="301"/>
      <c r="N41" s="348"/>
      <c r="P41" s="253"/>
      <c r="Q41" s="234"/>
      <c r="R41" s="234"/>
      <c r="S41" s="234"/>
      <c r="T41" s="234"/>
    </row>
    <row r="42" spans="1:20" x14ac:dyDescent="0.2">
      <c r="A42" s="2" t="s">
        <v>40</v>
      </c>
      <c r="B42" s="353"/>
      <c r="C42" s="301"/>
      <c r="D42" s="301"/>
      <c r="E42" s="301"/>
      <c r="F42" s="301"/>
      <c r="G42" s="301"/>
      <c r="H42" s="301"/>
      <c r="I42" s="301"/>
      <c r="J42" s="301"/>
      <c r="K42" s="301"/>
      <c r="L42" s="301"/>
      <c r="M42" s="301"/>
      <c r="N42" s="348"/>
      <c r="P42" s="234"/>
      <c r="Q42" s="234"/>
      <c r="R42" s="234"/>
      <c r="S42" s="234"/>
      <c r="T42" s="234"/>
    </row>
    <row r="43" spans="1:20" x14ac:dyDescent="0.2">
      <c r="A43" s="2" t="s">
        <v>129</v>
      </c>
      <c r="B43" s="353"/>
      <c r="C43" s="301"/>
      <c r="D43" s="301"/>
      <c r="E43" s="301"/>
      <c r="F43" s="301"/>
      <c r="G43" s="301"/>
      <c r="H43" s="301"/>
      <c r="I43" s="301"/>
      <c r="J43" s="301"/>
      <c r="K43" s="301"/>
      <c r="L43" s="301"/>
      <c r="M43" s="301"/>
      <c r="N43" s="348"/>
      <c r="P43" s="234"/>
      <c r="Q43" s="234"/>
      <c r="R43" s="234"/>
      <c r="S43" s="234"/>
      <c r="T43" s="234"/>
    </row>
    <row r="44" spans="1:20" x14ac:dyDescent="0.2">
      <c r="A44" s="2" t="s">
        <v>128</v>
      </c>
      <c r="B44" s="353"/>
      <c r="C44" s="301"/>
      <c r="D44" s="301"/>
      <c r="E44" s="301"/>
      <c r="F44" s="301"/>
      <c r="G44" s="301"/>
      <c r="H44" s="301"/>
      <c r="I44" s="301"/>
      <c r="J44" s="301"/>
      <c r="K44" s="301"/>
      <c r="L44" s="301"/>
      <c r="M44" s="301"/>
      <c r="N44" s="348"/>
      <c r="P44" s="234"/>
      <c r="Q44" s="234"/>
      <c r="R44" s="234"/>
      <c r="S44" s="234"/>
      <c r="T44" s="234"/>
    </row>
    <row r="45" spans="1:20" x14ac:dyDescent="0.2">
      <c r="A45" s="2" t="s">
        <v>138</v>
      </c>
      <c r="B45" s="353"/>
      <c r="C45" s="301"/>
      <c r="D45" s="301"/>
      <c r="E45" s="301"/>
      <c r="F45" s="301"/>
      <c r="G45" s="301"/>
      <c r="H45" s="301"/>
      <c r="I45" s="301"/>
      <c r="J45" s="301"/>
      <c r="K45" s="301"/>
      <c r="L45" s="301"/>
      <c r="M45" s="301"/>
      <c r="N45" s="348"/>
      <c r="O45" s="59"/>
      <c r="P45" s="234"/>
      <c r="Q45" s="234"/>
      <c r="R45" s="234"/>
      <c r="S45" s="234"/>
      <c r="T45" s="234"/>
    </row>
    <row r="46" spans="1:20" x14ac:dyDescent="0.2">
      <c r="A46" s="2" t="s">
        <v>139</v>
      </c>
      <c r="B46" s="353"/>
      <c r="C46" s="301"/>
      <c r="D46" s="301"/>
      <c r="E46" s="301"/>
      <c r="F46" s="301"/>
      <c r="G46" s="301"/>
      <c r="H46" s="301"/>
      <c r="I46" s="301"/>
      <c r="J46" s="301"/>
      <c r="K46" s="301"/>
      <c r="L46" s="301"/>
      <c r="M46" s="301"/>
      <c r="N46" s="348"/>
      <c r="O46" s="59"/>
      <c r="P46" s="234"/>
      <c r="Q46" s="234"/>
      <c r="R46" s="234"/>
      <c r="S46" s="234"/>
      <c r="T46" s="234"/>
    </row>
    <row r="47" spans="1:20" x14ac:dyDescent="0.2">
      <c r="A47" s="2" t="s">
        <v>202</v>
      </c>
      <c r="B47" s="353"/>
      <c r="C47" s="301"/>
      <c r="D47" s="301"/>
      <c r="E47" s="301"/>
      <c r="F47" s="301"/>
      <c r="G47" s="301"/>
      <c r="H47" s="301"/>
      <c r="I47" s="301"/>
      <c r="J47" s="301"/>
      <c r="K47" s="301"/>
      <c r="L47" s="301"/>
      <c r="M47" s="301"/>
      <c r="N47" s="348"/>
      <c r="O47" s="59"/>
      <c r="P47" s="234"/>
      <c r="Q47" s="234"/>
      <c r="R47" s="234"/>
      <c r="S47" s="234"/>
      <c r="T47" s="234"/>
    </row>
    <row r="48" spans="1:20" x14ac:dyDescent="0.2">
      <c r="A48" s="2" t="s">
        <v>233</v>
      </c>
      <c r="B48" s="353"/>
      <c r="C48" s="301"/>
      <c r="D48" s="301"/>
      <c r="E48" s="301"/>
      <c r="F48" s="301"/>
      <c r="G48" s="301"/>
      <c r="H48" s="301"/>
      <c r="I48" s="301"/>
      <c r="J48" s="301"/>
      <c r="K48" s="301"/>
      <c r="L48" s="301"/>
      <c r="M48" s="301"/>
      <c r="N48" s="348"/>
      <c r="O48" s="59"/>
      <c r="P48" s="234"/>
      <c r="Q48" s="234"/>
      <c r="R48" s="234"/>
      <c r="S48" s="234"/>
      <c r="T48" s="234"/>
    </row>
    <row r="49" spans="1:20" x14ac:dyDescent="0.2">
      <c r="A49" s="2" t="s">
        <v>231</v>
      </c>
      <c r="B49" s="353"/>
      <c r="C49" s="301"/>
      <c r="D49" s="301"/>
      <c r="E49" s="301"/>
      <c r="F49" s="301"/>
      <c r="G49" s="301"/>
      <c r="H49" s="301"/>
      <c r="I49" s="301"/>
      <c r="J49" s="301"/>
      <c r="K49" s="301"/>
      <c r="L49" s="301"/>
      <c r="M49" s="301"/>
      <c r="N49" s="348"/>
      <c r="P49" s="234"/>
      <c r="Q49" s="234"/>
      <c r="R49" s="234"/>
      <c r="S49" s="234"/>
      <c r="T49" s="234"/>
    </row>
    <row r="50" spans="1:20" ht="13.5" thickBot="1" x14ac:dyDescent="0.25">
      <c r="A50" s="3" t="s">
        <v>12</v>
      </c>
      <c r="B50" s="349"/>
      <c r="C50" s="350"/>
      <c r="D50" s="350"/>
      <c r="E50" s="350"/>
      <c r="F50" s="350"/>
      <c r="G50" s="350"/>
      <c r="H50" s="350"/>
      <c r="I50" s="350"/>
      <c r="J50" s="350"/>
      <c r="K50" s="350"/>
      <c r="L50" s="350"/>
      <c r="M50" s="350"/>
      <c r="N50" s="352"/>
      <c r="O50" s="8"/>
      <c r="P50" s="237"/>
      <c r="Q50" s="234"/>
      <c r="R50" s="234"/>
      <c r="S50" s="234"/>
      <c r="T50" s="234"/>
    </row>
    <row r="51" spans="1:20" ht="13.5" thickTop="1" x14ac:dyDescent="0.2">
      <c r="P51" s="234"/>
      <c r="Q51" s="234"/>
      <c r="R51" s="234"/>
      <c r="S51" s="234"/>
      <c r="T51" s="234"/>
    </row>
    <row r="52" spans="1:20" ht="13.5" thickBot="1" x14ac:dyDescent="0.25">
      <c r="A52" s="3" t="s">
        <v>127</v>
      </c>
      <c r="B52" s="35" t="s">
        <v>101</v>
      </c>
      <c r="C52" s="35" t="s">
        <v>102</v>
      </c>
      <c r="D52" s="35" t="s">
        <v>103</v>
      </c>
      <c r="E52" s="35" t="s">
        <v>104</v>
      </c>
      <c r="F52" s="35" t="s">
        <v>105</v>
      </c>
      <c r="G52" s="35" t="s">
        <v>106</v>
      </c>
      <c r="H52" s="35" t="s">
        <v>107</v>
      </c>
      <c r="I52" s="35" t="s">
        <v>108</v>
      </c>
      <c r="J52" s="35" t="s">
        <v>109</v>
      </c>
      <c r="K52" s="35" t="s">
        <v>110</v>
      </c>
      <c r="L52" s="35" t="s">
        <v>111</v>
      </c>
      <c r="M52" s="35" t="s">
        <v>112</v>
      </c>
      <c r="N52" s="36" t="s">
        <v>12</v>
      </c>
      <c r="P52" s="234"/>
      <c r="Q52" s="234"/>
      <c r="R52" s="234"/>
      <c r="S52" s="234"/>
      <c r="T52" s="234"/>
    </row>
    <row r="53" spans="1:20" ht="13.5" thickTop="1" x14ac:dyDescent="0.2">
      <c r="A53" s="2" t="s">
        <v>7</v>
      </c>
      <c r="B53" s="413"/>
      <c r="C53" s="414"/>
      <c r="D53" s="414"/>
      <c r="E53" s="414"/>
      <c r="F53" s="414"/>
      <c r="G53" s="414"/>
      <c r="H53" s="414"/>
      <c r="I53" s="414"/>
      <c r="J53" s="414"/>
      <c r="K53" s="414"/>
      <c r="L53" s="414"/>
      <c r="M53" s="417"/>
      <c r="N53" s="418"/>
      <c r="P53" s="234"/>
      <c r="Q53" s="234"/>
      <c r="R53" s="234"/>
      <c r="S53" s="234"/>
      <c r="T53" s="234"/>
    </row>
    <row r="54" spans="1:20" x14ac:dyDescent="0.2">
      <c r="A54" s="2" t="s">
        <v>199</v>
      </c>
      <c r="B54" s="415"/>
      <c r="C54" s="416"/>
      <c r="D54" s="416"/>
      <c r="E54" s="416"/>
      <c r="F54" s="416"/>
      <c r="G54" s="416"/>
      <c r="H54" s="416"/>
      <c r="I54" s="416"/>
      <c r="J54" s="416"/>
      <c r="K54" s="416"/>
      <c r="L54" s="416"/>
      <c r="M54" s="419"/>
      <c r="N54" s="420"/>
    </row>
    <row r="55" spans="1:20" x14ac:dyDescent="0.2">
      <c r="A55" s="2" t="s">
        <v>8</v>
      </c>
      <c r="B55" s="415"/>
      <c r="C55" s="416"/>
      <c r="D55" s="416"/>
      <c r="E55" s="416"/>
      <c r="F55" s="416"/>
      <c r="G55" s="416"/>
      <c r="H55" s="416"/>
      <c r="I55" s="416"/>
      <c r="J55" s="416"/>
      <c r="K55" s="416"/>
      <c r="L55" s="416"/>
      <c r="M55" s="419"/>
      <c r="N55" s="420"/>
    </row>
    <row r="56" spans="1:20" x14ac:dyDescent="0.2">
      <c r="A56" s="2" t="s">
        <v>35</v>
      </c>
      <c r="B56" s="415"/>
      <c r="C56" s="416"/>
      <c r="D56" s="416"/>
      <c r="E56" s="416"/>
      <c r="F56" s="416"/>
      <c r="G56" s="416"/>
      <c r="H56" s="416"/>
      <c r="I56" s="416"/>
      <c r="J56" s="416"/>
      <c r="K56" s="416"/>
      <c r="L56" s="416"/>
      <c r="M56" s="419"/>
      <c r="N56" s="420"/>
    </row>
    <row r="57" spans="1:20" x14ac:dyDescent="0.2">
      <c r="A57" s="2" t="s">
        <v>9</v>
      </c>
      <c r="B57" s="415"/>
      <c r="C57" s="416"/>
      <c r="D57" s="416"/>
      <c r="E57" s="416"/>
      <c r="F57" s="416"/>
      <c r="G57" s="416"/>
      <c r="H57" s="416"/>
      <c r="I57" s="416"/>
      <c r="J57" s="416"/>
      <c r="K57" s="416"/>
      <c r="L57" s="416"/>
      <c r="M57" s="419"/>
      <c r="N57" s="420"/>
    </row>
    <row r="58" spans="1:20" x14ac:dyDescent="0.2">
      <c r="A58" s="2" t="s">
        <v>36</v>
      </c>
      <c r="B58" s="415"/>
      <c r="C58" s="416"/>
      <c r="D58" s="416"/>
      <c r="E58" s="416"/>
      <c r="F58" s="416"/>
      <c r="G58" s="416"/>
      <c r="H58" s="416"/>
      <c r="I58" s="416"/>
      <c r="J58" s="416"/>
      <c r="K58" s="416"/>
      <c r="L58" s="416"/>
      <c r="M58" s="419"/>
      <c r="N58" s="420"/>
    </row>
    <row r="59" spans="1:20" x14ac:dyDescent="0.2">
      <c r="A59" s="2" t="s">
        <v>37</v>
      </c>
      <c r="B59" s="415"/>
      <c r="C59" s="416"/>
      <c r="D59" s="416"/>
      <c r="E59" s="416"/>
      <c r="F59" s="416"/>
      <c r="G59" s="416"/>
      <c r="H59" s="416"/>
      <c r="I59" s="416"/>
      <c r="J59" s="416"/>
      <c r="K59" s="416"/>
      <c r="L59" s="416"/>
      <c r="M59" s="419"/>
      <c r="N59" s="420"/>
    </row>
    <row r="60" spans="1:20" x14ac:dyDescent="0.2">
      <c r="A60" s="2" t="s">
        <v>38</v>
      </c>
      <c r="B60" s="415"/>
      <c r="C60" s="416"/>
      <c r="D60" s="416"/>
      <c r="E60" s="416"/>
      <c r="F60" s="416"/>
      <c r="G60" s="416"/>
      <c r="H60" s="416"/>
      <c r="I60" s="416"/>
      <c r="J60" s="416"/>
      <c r="K60" s="416"/>
      <c r="L60" s="416"/>
      <c r="M60" s="419"/>
      <c r="N60" s="420"/>
    </row>
    <row r="61" spans="1:20" x14ac:dyDescent="0.2">
      <c r="A61" s="2" t="s">
        <v>39</v>
      </c>
      <c r="B61" s="415"/>
      <c r="C61" s="416"/>
      <c r="D61" s="416"/>
      <c r="E61" s="416"/>
      <c r="F61" s="416"/>
      <c r="G61" s="416"/>
      <c r="H61" s="416"/>
      <c r="I61" s="416"/>
      <c r="J61" s="416"/>
      <c r="K61" s="416"/>
      <c r="L61" s="416"/>
      <c r="M61" s="419"/>
      <c r="N61" s="420"/>
    </row>
    <row r="62" spans="1:20" x14ac:dyDescent="0.2">
      <c r="A62" s="2" t="s">
        <v>40</v>
      </c>
      <c r="B62" s="415"/>
      <c r="C62" s="416"/>
      <c r="D62" s="416"/>
      <c r="E62" s="416"/>
      <c r="F62" s="416"/>
      <c r="G62" s="416"/>
      <c r="H62" s="416"/>
      <c r="I62" s="416"/>
      <c r="J62" s="416"/>
      <c r="K62" s="416"/>
      <c r="L62" s="416"/>
      <c r="M62" s="419"/>
      <c r="N62" s="420"/>
    </row>
    <row r="63" spans="1:20" x14ac:dyDescent="0.2">
      <c r="A63" s="2" t="s">
        <v>129</v>
      </c>
      <c r="B63" s="415"/>
      <c r="C63" s="416"/>
      <c r="D63" s="416"/>
      <c r="E63" s="416"/>
      <c r="F63" s="416"/>
      <c r="G63" s="416"/>
      <c r="H63" s="416"/>
      <c r="I63" s="416"/>
      <c r="J63" s="416"/>
      <c r="K63" s="416"/>
      <c r="L63" s="416"/>
      <c r="M63" s="419"/>
      <c r="N63" s="420"/>
    </row>
    <row r="64" spans="1:20" x14ac:dyDescent="0.2">
      <c r="A64" s="2" t="s">
        <v>128</v>
      </c>
      <c r="B64" s="415"/>
      <c r="C64" s="416"/>
      <c r="D64" s="416"/>
      <c r="E64" s="416"/>
      <c r="F64" s="416"/>
      <c r="G64" s="416"/>
      <c r="H64" s="416"/>
      <c r="I64" s="416"/>
      <c r="J64" s="416"/>
      <c r="K64" s="416"/>
      <c r="L64" s="416"/>
      <c r="M64" s="419"/>
      <c r="N64" s="420"/>
    </row>
    <row r="65" spans="1:19" x14ac:dyDescent="0.2">
      <c r="A65" s="2" t="s">
        <v>138</v>
      </c>
      <c r="B65" s="415"/>
      <c r="C65" s="416"/>
      <c r="D65" s="416"/>
      <c r="E65" s="416"/>
      <c r="F65" s="416"/>
      <c r="G65" s="416"/>
      <c r="H65" s="416"/>
      <c r="I65" s="416"/>
      <c r="J65" s="416"/>
      <c r="K65" s="416"/>
      <c r="L65" s="416"/>
      <c r="M65" s="419"/>
      <c r="N65" s="420"/>
    </row>
    <row r="66" spans="1:19" x14ac:dyDescent="0.2">
      <c r="A66" s="46" t="s">
        <v>139</v>
      </c>
      <c r="B66" s="415"/>
      <c r="C66" s="416"/>
      <c r="D66" s="416"/>
      <c r="E66" s="416"/>
      <c r="F66" s="416"/>
      <c r="G66" s="416"/>
      <c r="H66" s="416"/>
      <c r="I66" s="416"/>
      <c r="J66" s="416"/>
      <c r="K66" s="416"/>
      <c r="L66" s="416"/>
      <c r="M66" s="419"/>
      <c r="N66" s="420"/>
    </row>
    <row r="67" spans="1:19" x14ac:dyDescent="0.2">
      <c r="A67" s="46" t="s">
        <v>202</v>
      </c>
      <c r="B67" s="415"/>
      <c r="C67" s="416"/>
      <c r="D67" s="416"/>
      <c r="E67" s="416"/>
      <c r="F67" s="416"/>
      <c r="G67" s="416"/>
      <c r="H67" s="416"/>
      <c r="I67" s="416"/>
      <c r="J67" s="416"/>
      <c r="K67" s="416"/>
      <c r="L67" s="416"/>
      <c r="M67" s="419"/>
      <c r="N67" s="420"/>
    </row>
    <row r="68" spans="1:19" x14ac:dyDescent="0.2">
      <c r="A68" s="46" t="s">
        <v>198</v>
      </c>
      <c r="B68" s="415"/>
      <c r="C68" s="416"/>
      <c r="D68" s="416"/>
      <c r="E68" s="416"/>
      <c r="F68" s="416"/>
      <c r="G68" s="416"/>
      <c r="H68" s="416"/>
      <c r="I68" s="416"/>
      <c r="J68" s="416"/>
      <c r="K68" s="416"/>
      <c r="L68" s="416"/>
      <c r="M68" s="419"/>
      <c r="N68" s="420"/>
    </row>
    <row r="69" spans="1:19" x14ac:dyDescent="0.2">
      <c r="A69" s="2" t="s">
        <v>231</v>
      </c>
      <c r="B69" s="421"/>
      <c r="C69" s="422"/>
      <c r="D69" s="422"/>
      <c r="E69" s="422"/>
      <c r="F69" s="422"/>
      <c r="G69" s="422"/>
      <c r="H69" s="422"/>
      <c r="I69" s="422"/>
      <c r="J69" s="422"/>
      <c r="K69" s="422"/>
      <c r="L69" s="422"/>
      <c r="M69" s="423"/>
      <c r="N69" s="424"/>
    </row>
    <row r="70" spans="1:19" ht="13.5" thickBot="1" x14ac:dyDescent="0.25">
      <c r="A70" s="3" t="s">
        <v>12</v>
      </c>
      <c r="B70" s="349"/>
      <c r="C70" s="350"/>
      <c r="D70" s="350"/>
      <c r="E70" s="350"/>
      <c r="F70" s="350"/>
      <c r="G70" s="350"/>
      <c r="H70" s="350"/>
      <c r="I70" s="350"/>
      <c r="J70" s="350"/>
      <c r="K70" s="350"/>
      <c r="L70" s="350"/>
      <c r="M70" s="351"/>
      <c r="N70" s="352"/>
      <c r="P70" s="109"/>
    </row>
    <row r="71" spans="1:19" ht="13.5" thickTop="1" x14ac:dyDescent="0.2">
      <c r="A71" s="3"/>
      <c r="B71" s="7"/>
      <c r="C71" s="7"/>
      <c r="D71" s="7"/>
      <c r="E71" s="7"/>
      <c r="F71" s="7"/>
      <c r="G71" s="7"/>
      <c r="H71" s="7"/>
      <c r="I71" s="7"/>
      <c r="J71" s="7"/>
      <c r="K71" s="7"/>
      <c r="L71" s="7"/>
      <c r="M71" s="7"/>
      <c r="N71" s="7"/>
      <c r="P71" s="109"/>
    </row>
    <row r="73" spans="1:19" x14ac:dyDescent="0.2">
      <c r="B73" s="586" t="s">
        <v>338</v>
      </c>
      <c r="C73" s="587"/>
      <c r="D73" s="587"/>
      <c r="E73" s="587"/>
      <c r="F73" s="587"/>
      <c r="G73" s="587"/>
      <c r="H73" s="587"/>
      <c r="I73" s="587"/>
      <c r="J73" s="587"/>
      <c r="K73" s="587"/>
      <c r="L73" s="587"/>
      <c r="M73" s="587"/>
      <c r="N73" s="588"/>
    </row>
    <row r="74" spans="1:19" ht="13.5" thickBot="1" x14ac:dyDescent="0.25">
      <c r="A74" s="3" t="s">
        <v>26</v>
      </c>
      <c r="B74" s="35" t="s">
        <v>101</v>
      </c>
      <c r="C74" s="35" t="s">
        <v>102</v>
      </c>
      <c r="D74" s="35" t="s">
        <v>103</v>
      </c>
      <c r="E74" s="35" t="s">
        <v>104</v>
      </c>
      <c r="F74" s="35" t="s">
        <v>105</v>
      </c>
      <c r="G74" s="35" t="s">
        <v>106</v>
      </c>
      <c r="H74" s="35" t="s">
        <v>107</v>
      </c>
      <c r="I74" s="35" t="s">
        <v>108</v>
      </c>
      <c r="J74" s="35" t="s">
        <v>109</v>
      </c>
      <c r="K74" s="35" t="s">
        <v>110</v>
      </c>
      <c r="L74" s="35" t="s">
        <v>111</v>
      </c>
      <c r="M74" s="35" t="s">
        <v>112</v>
      </c>
      <c r="N74" s="36" t="s">
        <v>12</v>
      </c>
    </row>
    <row r="75" spans="1:19" ht="13.5" thickTop="1" x14ac:dyDescent="0.2">
      <c r="A75" s="46" t="s">
        <v>223</v>
      </c>
      <c r="B75" s="425"/>
      <c r="C75" s="426"/>
      <c r="D75" s="426"/>
      <c r="E75" s="426"/>
      <c r="F75" s="426"/>
      <c r="G75" s="426"/>
      <c r="H75" s="426"/>
      <c r="I75" s="426"/>
      <c r="J75" s="426"/>
      <c r="K75" s="426"/>
      <c r="L75" s="426"/>
      <c r="M75" s="427"/>
      <c r="N75" s="428"/>
      <c r="O75" s="8"/>
      <c r="P75" s="227"/>
      <c r="Q75" s="182"/>
      <c r="R75" s="182"/>
      <c r="S75" s="72"/>
    </row>
    <row r="76" spans="1:19" x14ac:dyDescent="0.2">
      <c r="A76" s="46" t="s">
        <v>224</v>
      </c>
      <c r="B76" s="429"/>
      <c r="C76" s="430"/>
      <c r="D76" s="430"/>
      <c r="E76" s="430"/>
      <c r="F76" s="430"/>
      <c r="G76" s="430"/>
      <c r="H76" s="430"/>
      <c r="I76" s="430"/>
      <c r="J76" s="430"/>
      <c r="K76" s="430"/>
      <c r="L76" s="430"/>
      <c r="M76" s="431"/>
      <c r="N76" s="432"/>
      <c r="O76" s="8"/>
      <c r="P76" s="227"/>
      <c r="Q76" s="182"/>
      <c r="R76" s="182"/>
    </row>
    <row r="77" spans="1:19" x14ac:dyDescent="0.2">
      <c r="A77" s="46" t="s">
        <v>225</v>
      </c>
      <c r="B77" s="429"/>
      <c r="C77" s="430"/>
      <c r="D77" s="430"/>
      <c r="E77" s="430"/>
      <c r="F77" s="430"/>
      <c r="G77" s="430"/>
      <c r="H77" s="430"/>
      <c r="I77" s="430"/>
      <c r="J77" s="430"/>
      <c r="K77" s="430"/>
      <c r="L77" s="430"/>
      <c r="M77" s="431"/>
      <c r="N77" s="432"/>
      <c r="P77" s="224"/>
      <c r="Q77" s="182"/>
      <c r="R77" s="182"/>
    </row>
    <row r="78" spans="1:19" x14ac:dyDescent="0.2">
      <c r="A78" s="46" t="s">
        <v>226</v>
      </c>
      <c r="B78" s="429"/>
      <c r="C78" s="430"/>
      <c r="D78" s="430"/>
      <c r="E78" s="430"/>
      <c r="F78" s="430"/>
      <c r="G78" s="430"/>
      <c r="H78" s="430"/>
      <c r="I78" s="430"/>
      <c r="J78" s="430"/>
      <c r="K78" s="430"/>
      <c r="L78" s="430"/>
      <c r="M78" s="431"/>
      <c r="N78" s="432"/>
      <c r="P78" s="224"/>
      <c r="Q78" s="182"/>
      <c r="R78" s="182"/>
    </row>
    <row r="79" spans="1:19" x14ac:dyDescent="0.2">
      <c r="A79" s="46" t="s">
        <v>7</v>
      </c>
      <c r="B79" s="429"/>
      <c r="C79" s="430"/>
      <c r="D79" s="430"/>
      <c r="E79" s="430"/>
      <c r="F79" s="430"/>
      <c r="G79" s="430"/>
      <c r="H79" s="430"/>
      <c r="I79" s="430"/>
      <c r="J79" s="430"/>
      <c r="K79" s="430"/>
      <c r="L79" s="430"/>
      <c r="M79" s="431"/>
      <c r="N79" s="432"/>
      <c r="P79" s="224"/>
    </row>
    <row r="80" spans="1:19" x14ac:dyDescent="0.2">
      <c r="A80" s="46" t="s">
        <v>232</v>
      </c>
      <c r="B80" s="429"/>
      <c r="C80" s="430"/>
      <c r="D80" s="430"/>
      <c r="E80" s="430"/>
      <c r="F80" s="430"/>
      <c r="G80" s="430"/>
      <c r="H80" s="430"/>
      <c r="I80" s="430"/>
      <c r="J80" s="430"/>
      <c r="K80" s="430"/>
      <c r="L80" s="430"/>
      <c r="M80" s="431"/>
      <c r="N80" s="432"/>
      <c r="P80" s="224"/>
    </row>
    <row r="81" spans="1:19" x14ac:dyDescent="0.2">
      <c r="A81" s="46" t="s">
        <v>8</v>
      </c>
      <c r="B81" s="429"/>
      <c r="C81" s="430"/>
      <c r="D81" s="430"/>
      <c r="E81" s="430"/>
      <c r="F81" s="430"/>
      <c r="G81" s="430"/>
      <c r="H81" s="430"/>
      <c r="I81" s="430"/>
      <c r="J81" s="430"/>
      <c r="K81" s="430"/>
      <c r="L81" s="430"/>
      <c r="M81" s="431"/>
      <c r="N81" s="432"/>
      <c r="P81" s="224"/>
    </row>
    <row r="82" spans="1:19" x14ac:dyDescent="0.2">
      <c r="A82" s="46" t="s">
        <v>41</v>
      </c>
      <c r="B82" s="429"/>
      <c r="C82" s="430"/>
      <c r="D82" s="430"/>
      <c r="E82" s="430"/>
      <c r="F82" s="430"/>
      <c r="G82" s="430"/>
      <c r="H82" s="430"/>
      <c r="I82" s="430"/>
      <c r="J82" s="430"/>
      <c r="K82" s="430"/>
      <c r="L82" s="430"/>
      <c r="M82" s="431"/>
      <c r="N82" s="432"/>
      <c r="P82" s="224"/>
    </row>
    <row r="83" spans="1:19" x14ac:dyDescent="0.2">
      <c r="A83" s="57" t="s">
        <v>42</v>
      </c>
      <c r="B83" s="429"/>
      <c r="C83" s="430"/>
      <c r="D83" s="430"/>
      <c r="E83" s="430"/>
      <c r="F83" s="430"/>
      <c r="G83" s="430"/>
      <c r="H83" s="430"/>
      <c r="I83" s="430"/>
      <c r="J83" s="430"/>
      <c r="K83" s="430"/>
      <c r="L83" s="430"/>
      <c r="M83" s="431"/>
      <c r="N83" s="432"/>
      <c r="P83" s="224"/>
    </row>
    <row r="84" spans="1:19" x14ac:dyDescent="0.2">
      <c r="A84" s="57" t="s">
        <v>44</v>
      </c>
      <c r="B84" s="429"/>
      <c r="C84" s="430"/>
      <c r="D84" s="430"/>
      <c r="E84" s="430"/>
      <c r="F84" s="430"/>
      <c r="G84" s="430"/>
      <c r="H84" s="430"/>
      <c r="I84" s="430"/>
      <c r="J84" s="430"/>
      <c r="K84" s="430"/>
      <c r="L84" s="430"/>
      <c r="M84" s="431"/>
      <c r="N84" s="432"/>
      <c r="P84" s="224"/>
    </row>
    <row r="85" spans="1:19" x14ac:dyDescent="0.2">
      <c r="A85" s="46" t="s">
        <v>45</v>
      </c>
      <c r="B85" s="429"/>
      <c r="C85" s="430"/>
      <c r="D85" s="430"/>
      <c r="E85" s="430"/>
      <c r="F85" s="430"/>
      <c r="G85" s="430"/>
      <c r="H85" s="430"/>
      <c r="I85" s="430"/>
      <c r="J85" s="430"/>
      <c r="K85" s="430"/>
      <c r="L85" s="430"/>
      <c r="M85" s="431"/>
      <c r="N85" s="432"/>
      <c r="P85" s="226"/>
      <c r="Q85" s="182"/>
      <c r="R85" s="72"/>
      <c r="S85" s="27"/>
    </row>
    <row r="86" spans="1:19" x14ac:dyDescent="0.2">
      <c r="A86" s="46" t="s">
        <v>43</v>
      </c>
      <c r="B86" s="429"/>
      <c r="C86" s="430"/>
      <c r="D86" s="430"/>
      <c r="E86" s="430"/>
      <c r="F86" s="430"/>
      <c r="G86" s="430"/>
      <c r="H86" s="430"/>
      <c r="I86" s="430"/>
      <c r="J86" s="430"/>
      <c r="K86" s="430"/>
      <c r="L86" s="430"/>
      <c r="M86" s="431"/>
      <c r="N86" s="432"/>
      <c r="O86" s="8"/>
      <c r="P86" s="224"/>
    </row>
    <row r="87" spans="1:19" x14ac:dyDescent="0.2">
      <c r="A87" s="46" t="s">
        <v>76</v>
      </c>
      <c r="B87" s="429"/>
      <c r="C87" s="430"/>
      <c r="D87" s="430"/>
      <c r="E87" s="430"/>
      <c r="F87" s="430"/>
      <c r="G87" s="430"/>
      <c r="H87" s="430"/>
      <c r="I87" s="430"/>
      <c r="J87" s="430"/>
      <c r="K87" s="430"/>
      <c r="L87" s="430"/>
      <c r="M87" s="431"/>
      <c r="N87" s="432"/>
      <c r="P87" s="224"/>
      <c r="Q87" s="57"/>
      <c r="R87" s="65"/>
    </row>
    <row r="88" spans="1:19" x14ac:dyDescent="0.2">
      <c r="A88" s="46" t="s">
        <v>128</v>
      </c>
      <c r="B88" s="429"/>
      <c r="C88" s="430"/>
      <c r="D88" s="430"/>
      <c r="E88" s="430"/>
      <c r="F88" s="430"/>
      <c r="G88" s="430"/>
      <c r="H88" s="430"/>
      <c r="I88" s="430"/>
      <c r="J88" s="430"/>
      <c r="K88" s="430"/>
      <c r="L88" s="430"/>
      <c r="M88" s="431"/>
      <c r="N88" s="432"/>
      <c r="P88" s="224"/>
      <c r="Q88" s="57"/>
      <c r="R88" s="65"/>
    </row>
    <row r="89" spans="1:19" x14ac:dyDescent="0.2">
      <c r="A89" s="46" t="s">
        <v>138</v>
      </c>
      <c r="B89" s="429"/>
      <c r="C89" s="430"/>
      <c r="D89" s="430"/>
      <c r="E89" s="430"/>
      <c r="F89" s="430"/>
      <c r="G89" s="430"/>
      <c r="H89" s="430"/>
      <c r="I89" s="430"/>
      <c r="J89" s="430"/>
      <c r="K89" s="430"/>
      <c r="L89" s="430"/>
      <c r="M89" s="431"/>
      <c r="N89" s="432"/>
      <c r="P89" s="224"/>
      <c r="Q89" s="57"/>
      <c r="R89" s="65"/>
    </row>
    <row r="90" spans="1:19" x14ac:dyDescent="0.2">
      <c r="A90" s="46" t="s">
        <v>137</v>
      </c>
      <c r="B90" s="429"/>
      <c r="C90" s="430"/>
      <c r="D90" s="430"/>
      <c r="E90" s="430"/>
      <c r="F90" s="430"/>
      <c r="G90" s="430"/>
      <c r="H90" s="430"/>
      <c r="I90" s="430"/>
      <c r="J90" s="430"/>
      <c r="K90" s="430"/>
      <c r="L90" s="430"/>
      <c r="M90" s="431"/>
      <c r="N90" s="432"/>
      <c r="P90" s="224"/>
      <c r="Q90" s="57"/>
      <c r="R90" s="65"/>
    </row>
    <row r="91" spans="1:19" x14ac:dyDescent="0.2">
      <c r="A91" s="46" t="s">
        <v>139</v>
      </c>
      <c r="B91" s="429"/>
      <c r="C91" s="430"/>
      <c r="D91" s="430"/>
      <c r="E91" s="430"/>
      <c r="F91" s="430"/>
      <c r="G91" s="430"/>
      <c r="H91" s="430"/>
      <c r="I91" s="430"/>
      <c r="J91" s="430"/>
      <c r="K91" s="430"/>
      <c r="L91" s="430"/>
      <c r="M91" s="431"/>
      <c r="N91" s="432"/>
      <c r="P91" s="224"/>
      <c r="Q91" s="57"/>
      <c r="R91" s="65"/>
    </row>
    <row r="92" spans="1:19" x14ac:dyDescent="0.2">
      <c r="A92" s="46" t="s">
        <v>141</v>
      </c>
      <c r="B92" s="429"/>
      <c r="C92" s="430"/>
      <c r="D92" s="430"/>
      <c r="E92" s="430"/>
      <c r="F92" s="430"/>
      <c r="G92" s="430"/>
      <c r="H92" s="430"/>
      <c r="I92" s="430"/>
      <c r="J92" s="430"/>
      <c r="K92" s="430"/>
      <c r="L92" s="430"/>
      <c r="M92" s="431"/>
      <c r="N92" s="432"/>
      <c r="P92" s="226"/>
      <c r="Q92" s="225"/>
      <c r="R92" s="65"/>
    </row>
    <row r="93" spans="1:19" x14ac:dyDescent="0.2">
      <c r="A93" s="46" t="s">
        <v>233</v>
      </c>
      <c r="B93" s="429"/>
      <c r="C93" s="430"/>
      <c r="D93" s="430"/>
      <c r="E93" s="430"/>
      <c r="F93" s="430"/>
      <c r="G93" s="430"/>
      <c r="H93" s="430"/>
      <c r="I93" s="430"/>
      <c r="J93" s="430"/>
      <c r="K93" s="430"/>
      <c r="L93" s="430"/>
      <c r="M93" s="431"/>
      <c r="N93" s="432"/>
      <c r="P93" s="224"/>
      <c r="Q93" s="57"/>
      <c r="R93" s="65"/>
    </row>
    <row r="94" spans="1:19" x14ac:dyDescent="0.2">
      <c r="A94" s="46" t="s">
        <v>46</v>
      </c>
      <c r="B94" s="429"/>
      <c r="C94" s="430"/>
      <c r="D94" s="430"/>
      <c r="E94" s="430"/>
      <c r="F94" s="430"/>
      <c r="G94" s="430"/>
      <c r="H94" s="430"/>
      <c r="I94" s="430"/>
      <c r="J94" s="430"/>
      <c r="K94" s="430"/>
      <c r="L94" s="430"/>
      <c r="M94" s="431"/>
      <c r="N94" s="432"/>
      <c r="P94" s="249"/>
      <c r="Q94" s="57"/>
      <c r="R94" s="65"/>
      <c r="S94" s="234"/>
    </row>
    <row r="95" spans="1:19" x14ac:dyDescent="0.2">
      <c r="A95" s="2" t="s">
        <v>129</v>
      </c>
      <c r="B95" s="429"/>
      <c r="C95" s="430"/>
      <c r="D95" s="430"/>
      <c r="E95" s="430"/>
      <c r="F95" s="430"/>
      <c r="G95" s="430"/>
      <c r="H95" s="430"/>
      <c r="I95" s="430"/>
      <c r="J95" s="430"/>
      <c r="K95" s="430"/>
      <c r="L95" s="430"/>
      <c r="M95" s="431"/>
      <c r="N95" s="432"/>
      <c r="P95" s="249"/>
      <c r="Q95" s="57"/>
      <c r="R95" s="65"/>
      <c r="S95" s="234"/>
    </row>
    <row r="96" spans="1:19" x14ac:dyDescent="0.2">
      <c r="A96" s="2" t="s">
        <v>227</v>
      </c>
      <c r="B96" s="429"/>
      <c r="C96" s="430"/>
      <c r="D96" s="430"/>
      <c r="E96" s="430"/>
      <c r="F96" s="430"/>
      <c r="G96" s="430"/>
      <c r="H96" s="430"/>
      <c r="I96" s="430"/>
      <c r="J96" s="430"/>
      <c r="K96" s="430"/>
      <c r="L96" s="430"/>
      <c r="M96" s="431"/>
      <c r="N96" s="432"/>
      <c r="O96" s="214"/>
      <c r="P96" s="249"/>
      <c r="Q96" s="216"/>
      <c r="R96" s="216"/>
      <c r="S96" s="234"/>
    </row>
    <row r="97" spans="1:28" x14ac:dyDescent="0.2">
      <c r="A97" s="2" t="s">
        <v>35</v>
      </c>
      <c r="B97" s="429"/>
      <c r="C97" s="430"/>
      <c r="D97" s="430"/>
      <c r="E97" s="430"/>
      <c r="F97" s="430"/>
      <c r="G97" s="430"/>
      <c r="H97" s="430"/>
      <c r="I97" s="430"/>
      <c r="J97" s="430"/>
      <c r="K97" s="430"/>
      <c r="L97" s="430"/>
      <c r="M97" s="431"/>
      <c r="N97" s="432"/>
      <c r="P97" s="249"/>
      <c r="Q97" s="57"/>
      <c r="R97" s="65"/>
      <c r="S97" s="234"/>
    </row>
    <row r="98" spans="1:28" x14ac:dyDescent="0.2">
      <c r="A98" s="47"/>
      <c r="B98" s="429"/>
      <c r="C98" s="430"/>
      <c r="D98" s="430"/>
      <c r="E98" s="430"/>
      <c r="F98" s="430"/>
      <c r="G98" s="430"/>
      <c r="H98" s="430"/>
      <c r="I98" s="430"/>
      <c r="J98" s="430"/>
      <c r="K98" s="430"/>
      <c r="L98" s="430"/>
      <c r="M98" s="431"/>
      <c r="N98" s="432"/>
      <c r="P98" s="234"/>
      <c r="Q98" s="57"/>
      <c r="R98" s="65"/>
      <c r="S98" s="234"/>
    </row>
    <row r="99" spans="1:28" s="3" customFormat="1" ht="13.5" thickBot="1" x14ac:dyDescent="0.25">
      <c r="A99" s="3" t="s">
        <v>12</v>
      </c>
      <c r="B99" s="433"/>
      <c r="C99" s="434"/>
      <c r="D99" s="434"/>
      <c r="E99" s="434"/>
      <c r="F99" s="434"/>
      <c r="G99" s="434"/>
      <c r="H99" s="434"/>
      <c r="I99" s="434"/>
      <c r="J99" s="434"/>
      <c r="K99" s="434"/>
      <c r="L99" s="434"/>
      <c r="M99" s="435"/>
      <c r="N99" s="436"/>
      <c r="O99" s="8"/>
      <c r="P99" s="241"/>
      <c r="Q99" s="66"/>
      <c r="R99" s="67"/>
      <c r="S99" s="241"/>
    </row>
    <row r="100" spans="1:28" s="3" customFormat="1" ht="13.5" thickTop="1" x14ac:dyDescent="0.2">
      <c r="B100" s="17"/>
      <c r="C100" s="17"/>
      <c r="D100" s="17"/>
      <c r="E100" s="17"/>
      <c r="F100" s="17"/>
      <c r="G100" s="17"/>
      <c r="H100" s="17"/>
      <c r="I100" s="17"/>
      <c r="J100" s="17"/>
      <c r="K100" s="17"/>
      <c r="L100" s="17"/>
      <c r="M100" s="69"/>
      <c r="N100" s="66"/>
      <c r="O100" s="2"/>
      <c r="P100" s="65"/>
      <c r="Q100" s="66"/>
      <c r="R100" s="67"/>
    </row>
    <row r="101" spans="1:28" x14ac:dyDescent="0.2">
      <c r="P101" s="57"/>
      <c r="Q101" s="57"/>
      <c r="R101" s="57"/>
      <c r="AB101" s="22"/>
    </row>
    <row r="102" spans="1:28" x14ac:dyDescent="0.2">
      <c r="B102" s="586" t="s">
        <v>68</v>
      </c>
      <c r="C102" s="587"/>
      <c r="D102" s="587"/>
      <c r="E102" s="587"/>
      <c r="F102" s="587"/>
      <c r="G102" s="587"/>
      <c r="H102" s="587"/>
      <c r="I102" s="587"/>
      <c r="J102" s="587"/>
      <c r="K102" s="587"/>
      <c r="L102" s="587"/>
      <c r="M102" s="587"/>
      <c r="N102" s="588"/>
      <c r="P102" s="57"/>
      <c r="Q102" s="57"/>
      <c r="R102" s="57"/>
      <c r="AB102" s="22"/>
    </row>
    <row r="103" spans="1:28" ht="13.5" thickBot="1" x14ac:dyDescent="0.25">
      <c r="A103" s="3" t="s">
        <v>26</v>
      </c>
      <c r="B103" s="35" t="s">
        <v>101</v>
      </c>
      <c r="C103" s="35" t="s">
        <v>102</v>
      </c>
      <c r="D103" s="35" t="s">
        <v>103</v>
      </c>
      <c r="E103" s="35" t="s">
        <v>104</v>
      </c>
      <c r="F103" s="35" t="s">
        <v>105</v>
      </c>
      <c r="G103" s="35" t="s">
        <v>106</v>
      </c>
      <c r="H103" s="35" t="s">
        <v>107</v>
      </c>
      <c r="I103" s="35" t="s">
        <v>108</v>
      </c>
      <c r="J103" s="35" t="s">
        <v>109</v>
      </c>
      <c r="K103" s="35" t="s">
        <v>110</v>
      </c>
      <c r="L103" s="35" t="s">
        <v>111</v>
      </c>
      <c r="M103" s="35" t="s">
        <v>112</v>
      </c>
      <c r="N103" s="36" t="s">
        <v>12</v>
      </c>
      <c r="P103" s="57"/>
      <c r="Q103" s="57"/>
      <c r="R103" s="57"/>
      <c r="AB103" s="22"/>
    </row>
    <row r="104" spans="1:28" ht="13.5" thickTop="1" x14ac:dyDescent="0.2">
      <c r="A104" s="2" t="s">
        <v>75</v>
      </c>
      <c r="B104" s="437"/>
      <c r="C104" s="438"/>
      <c r="D104" s="438"/>
      <c r="E104" s="438"/>
      <c r="F104" s="438"/>
      <c r="G104" s="438"/>
      <c r="H104" s="438"/>
      <c r="I104" s="438"/>
      <c r="J104" s="438"/>
      <c r="K104" s="438"/>
      <c r="L104" s="438"/>
      <c r="M104" s="438"/>
      <c r="N104" s="439"/>
      <c r="O104" s="8"/>
      <c r="P104" s="57"/>
      <c r="Q104" s="57"/>
      <c r="R104" s="57"/>
      <c r="AB104" s="22"/>
    </row>
    <row r="105" spans="1:28" x14ac:dyDescent="0.2">
      <c r="A105" s="2" t="s">
        <v>7</v>
      </c>
      <c r="B105" s="440"/>
      <c r="C105" s="441"/>
      <c r="D105" s="441"/>
      <c r="E105" s="441"/>
      <c r="F105" s="441"/>
      <c r="G105" s="441"/>
      <c r="H105" s="441"/>
      <c r="I105" s="441"/>
      <c r="J105" s="441"/>
      <c r="K105" s="441"/>
      <c r="L105" s="441"/>
      <c r="M105" s="441"/>
      <c r="N105" s="442"/>
      <c r="O105" s="233"/>
      <c r="P105" s="57"/>
      <c r="Q105" s="57"/>
      <c r="R105" s="57"/>
      <c r="AB105" s="22"/>
    </row>
    <row r="106" spans="1:28" x14ac:dyDescent="0.2">
      <c r="A106" s="2" t="s">
        <v>232</v>
      </c>
      <c r="B106" s="440"/>
      <c r="C106" s="441"/>
      <c r="D106" s="441"/>
      <c r="E106" s="441"/>
      <c r="F106" s="441"/>
      <c r="G106" s="441"/>
      <c r="H106" s="441"/>
      <c r="I106" s="441"/>
      <c r="J106" s="441"/>
      <c r="K106" s="441"/>
      <c r="L106" s="441"/>
      <c r="M106" s="441"/>
      <c r="N106" s="442"/>
      <c r="O106" s="8"/>
      <c r="P106" s="57"/>
      <c r="Q106" s="57"/>
      <c r="R106" s="57"/>
      <c r="AB106" s="22"/>
    </row>
    <row r="107" spans="1:28" x14ac:dyDescent="0.2">
      <c r="A107" s="2" t="s">
        <v>8</v>
      </c>
      <c r="B107" s="440"/>
      <c r="C107" s="441"/>
      <c r="D107" s="441"/>
      <c r="E107" s="441"/>
      <c r="F107" s="441"/>
      <c r="G107" s="441"/>
      <c r="H107" s="441"/>
      <c r="I107" s="441"/>
      <c r="J107" s="441"/>
      <c r="K107" s="441"/>
      <c r="L107" s="441"/>
      <c r="M107" s="441"/>
      <c r="N107" s="442"/>
      <c r="O107" s="8"/>
      <c r="P107" s="57"/>
      <c r="Q107" s="57"/>
      <c r="R107" s="57"/>
      <c r="AB107" s="22"/>
    </row>
    <row r="108" spans="1:28" x14ac:dyDescent="0.2">
      <c r="A108" s="2" t="s">
        <v>41</v>
      </c>
      <c r="B108" s="440"/>
      <c r="C108" s="441"/>
      <c r="D108" s="441"/>
      <c r="E108" s="441"/>
      <c r="F108" s="441"/>
      <c r="G108" s="441"/>
      <c r="H108" s="441"/>
      <c r="I108" s="441"/>
      <c r="J108" s="441"/>
      <c r="K108" s="441"/>
      <c r="L108" s="441"/>
      <c r="M108" s="441"/>
      <c r="N108" s="442"/>
      <c r="O108" s="214"/>
      <c r="P108" s="57"/>
      <c r="Q108" s="57"/>
      <c r="R108" s="57"/>
      <c r="AB108" s="22"/>
    </row>
    <row r="109" spans="1:28" x14ac:dyDescent="0.2">
      <c r="A109" s="2" t="s">
        <v>42</v>
      </c>
      <c r="B109" s="440"/>
      <c r="C109" s="441"/>
      <c r="D109" s="441"/>
      <c r="E109" s="441"/>
      <c r="F109" s="441"/>
      <c r="G109" s="441"/>
      <c r="H109" s="441"/>
      <c r="I109" s="441"/>
      <c r="J109" s="441"/>
      <c r="K109" s="441"/>
      <c r="L109" s="441"/>
      <c r="M109" s="441"/>
      <c r="N109" s="442"/>
      <c r="P109" s="57"/>
      <c r="Q109" s="57"/>
      <c r="R109" s="57"/>
      <c r="AB109" s="22"/>
    </row>
    <row r="110" spans="1:28" x14ac:dyDescent="0.2">
      <c r="A110" s="2" t="s">
        <v>44</v>
      </c>
      <c r="B110" s="440"/>
      <c r="C110" s="441"/>
      <c r="D110" s="441"/>
      <c r="E110" s="441"/>
      <c r="F110" s="441"/>
      <c r="G110" s="441"/>
      <c r="H110" s="441"/>
      <c r="I110" s="441"/>
      <c r="J110" s="441"/>
      <c r="K110" s="441"/>
      <c r="L110" s="441"/>
      <c r="M110" s="441"/>
      <c r="N110" s="442"/>
      <c r="O110" s="8"/>
      <c r="P110" s="57"/>
      <c r="Q110" s="57"/>
      <c r="R110" s="57"/>
      <c r="S110" s="234"/>
      <c r="AB110" s="22"/>
    </row>
    <row r="111" spans="1:28" x14ac:dyDescent="0.2">
      <c r="A111" s="2" t="s">
        <v>45</v>
      </c>
      <c r="B111" s="440"/>
      <c r="C111" s="441"/>
      <c r="D111" s="441"/>
      <c r="E111" s="441"/>
      <c r="F111" s="441"/>
      <c r="G111" s="441"/>
      <c r="H111" s="441"/>
      <c r="I111" s="441"/>
      <c r="J111" s="441"/>
      <c r="K111" s="441"/>
      <c r="L111" s="441"/>
      <c r="M111" s="441"/>
      <c r="N111" s="442"/>
      <c r="P111" s="57"/>
      <c r="Q111" s="216"/>
      <c r="R111" s="216"/>
      <c r="S111" s="234"/>
      <c r="AB111" s="22"/>
    </row>
    <row r="112" spans="1:28" x14ac:dyDescent="0.2">
      <c r="A112" s="2" t="s">
        <v>43</v>
      </c>
      <c r="B112" s="440"/>
      <c r="C112" s="441"/>
      <c r="D112" s="441"/>
      <c r="E112" s="441"/>
      <c r="F112" s="441"/>
      <c r="G112" s="441"/>
      <c r="H112" s="441"/>
      <c r="I112" s="441"/>
      <c r="J112" s="441"/>
      <c r="K112" s="441"/>
      <c r="L112" s="441"/>
      <c r="M112" s="441"/>
      <c r="N112" s="442"/>
      <c r="P112" s="57"/>
      <c r="Q112" s="57"/>
      <c r="R112" s="57"/>
      <c r="S112" s="234"/>
      <c r="AB112" s="22"/>
    </row>
    <row r="113" spans="1:28" x14ac:dyDescent="0.2">
      <c r="A113" s="2" t="s">
        <v>76</v>
      </c>
      <c r="B113" s="440"/>
      <c r="C113" s="441"/>
      <c r="D113" s="441"/>
      <c r="E113" s="441"/>
      <c r="F113" s="441"/>
      <c r="G113" s="441"/>
      <c r="H113" s="441"/>
      <c r="I113" s="441"/>
      <c r="J113" s="441"/>
      <c r="K113" s="441"/>
      <c r="L113" s="441"/>
      <c r="M113" s="441"/>
      <c r="N113" s="442"/>
      <c r="P113" s="57"/>
      <c r="Q113" s="103"/>
      <c r="R113" s="103"/>
      <c r="S113" s="234"/>
      <c r="AB113" s="22"/>
    </row>
    <row r="114" spans="1:28" x14ac:dyDescent="0.2">
      <c r="A114" s="2" t="s">
        <v>128</v>
      </c>
      <c r="B114" s="440"/>
      <c r="C114" s="441"/>
      <c r="D114" s="441"/>
      <c r="E114" s="441"/>
      <c r="F114" s="441"/>
      <c r="G114" s="441"/>
      <c r="H114" s="441"/>
      <c r="I114" s="441"/>
      <c r="J114" s="441"/>
      <c r="K114" s="441"/>
      <c r="L114" s="441"/>
      <c r="M114" s="441"/>
      <c r="N114" s="442"/>
      <c r="P114" s="57"/>
      <c r="Q114" s="57"/>
      <c r="R114" s="57"/>
      <c r="S114" s="234"/>
      <c r="AB114" s="22"/>
    </row>
    <row r="115" spans="1:28" x14ac:dyDescent="0.2">
      <c r="A115" s="2" t="s">
        <v>138</v>
      </c>
      <c r="B115" s="440"/>
      <c r="C115" s="441"/>
      <c r="D115" s="441"/>
      <c r="E115" s="441"/>
      <c r="F115" s="441"/>
      <c r="G115" s="441"/>
      <c r="H115" s="441"/>
      <c r="I115" s="441"/>
      <c r="J115" s="441"/>
      <c r="K115" s="441"/>
      <c r="L115" s="441"/>
      <c r="M115" s="441"/>
      <c r="N115" s="442"/>
      <c r="P115" s="57"/>
      <c r="Q115" s="220"/>
      <c r="R115" s="57"/>
      <c r="S115" s="234"/>
      <c r="AB115" s="22"/>
    </row>
    <row r="116" spans="1:28" x14ac:dyDescent="0.2">
      <c r="A116" s="2" t="s">
        <v>137</v>
      </c>
      <c r="B116" s="440"/>
      <c r="C116" s="441"/>
      <c r="D116" s="441"/>
      <c r="E116" s="441"/>
      <c r="F116" s="441"/>
      <c r="G116" s="441"/>
      <c r="H116" s="441"/>
      <c r="I116" s="441"/>
      <c r="J116" s="441"/>
      <c r="K116" s="441"/>
      <c r="L116" s="441"/>
      <c r="M116" s="441"/>
      <c r="N116" s="442"/>
      <c r="P116" s="57"/>
      <c r="Q116" s="57"/>
      <c r="R116" s="57"/>
      <c r="S116" s="234"/>
      <c r="AB116" s="22"/>
    </row>
    <row r="117" spans="1:28" x14ac:dyDescent="0.2">
      <c r="A117" s="2" t="s">
        <v>139</v>
      </c>
      <c r="B117" s="440"/>
      <c r="C117" s="441"/>
      <c r="D117" s="441"/>
      <c r="E117" s="441"/>
      <c r="F117" s="441"/>
      <c r="G117" s="441"/>
      <c r="H117" s="441"/>
      <c r="I117" s="441"/>
      <c r="J117" s="441"/>
      <c r="K117" s="441"/>
      <c r="L117" s="441"/>
      <c r="M117" s="441"/>
      <c r="N117" s="442"/>
      <c r="P117" s="57"/>
      <c r="Q117" s="57"/>
      <c r="R117" s="57"/>
      <c r="AB117" s="22"/>
    </row>
    <row r="118" spans="1:28" x14ac:dyDescent="0.2">
      <c r="A118" s="2" t="s">
        <v>141</v>
      </c>
      <c r="B118" s="440"/>
      <c r="C118" s="441"/>
      <c r="D118" s="441"/>
      <c r="E118" s="441"/>
      <c r="F118" s="441"/>
      <c r="G118" s="441"/>
      <c r="H118" s="441"/>
      <c r="I118" s="441"/>
      <c r="J118" s="441"/>
      <c r="K118" s="441"/>
      <c r="L118" s="441"/>
      <c r="M118" s="441"/>
      <c r="N118" s="442"/>
      <c r="P118" s="57"/>
      <c r="Q118" s="57"/>
      <c r="R118" s="57"/>
      <c r="AB118" s="22"/>
    </row>
    <row r="119" spans="1:28" x14ac:dyDescent="0.2">
      <c r="A119" s="2" t="s">
        <v>233</v>
      </c>
      <c r="B119" s="440"/>
      <c r="C119" s="441"/>
      <c r="D119" s="441"/>
      <c r="E119" s="441"/>
      <c r="F119" s="441"/>
      <c r="G119" s="441"/>
      <c r="H119" s="441"/>
      <c r="I119" s="441"/>
      <c r="J119" s="441"/>
      <c r="K119" s="441"/>
      <c r="L119" s="441"/>
      <c r="M119" s="441"/>
      <c r="N119" s="442"/>
      <c r="P119" s="57"/>
      <c r="Q119" s="57"/>
      <c r="R119" s="57"/>
      <c r="AB119" s="22"/>
    </row>
    <row r="120" spans="1:28" x14ac:dyDescent="0.2">
      <c r="A120" s="2" t="s">
        <v>46</v>
      </c>
      <c r="B120" s="440"/>
      <c r="C120" s="441"/>
      <c r="D120" s="441"/>
      <c r="E120" s="441"/>
      <c r="F120" s="441"/>
      <c r="G120" s="441"/>
      <c r="H120" s="441"/>
      <c r="I120" s="441"/>
      <c r="J120" s="441"/>
      <c r="K120" s="441"/>
      <c r="L120" s="441"/>
      <c r="M120" s="441"/>
      <c r="N120" s="442"/>
      <c r="P120" s="57"/>
      <c r="Q120" s="57"/>
      <c r="R120" s="57"/>
      <c r="AB120" s="22"/>
    </row>
    <row r="121" spans="1:28" x14ac:dyDescent="0.2">
      <c r="A121" s="2" t="s">
        <v>129</v>
      </c>
      <c r="B121" s="440"/>
      <c r="C121" s="441"/>
      <c r="D121" s="441"/>
      <c r="E121" s="441"/>
      <c r="F121" s="441"/>
      <c r="G121" s="441"/>
      <c r="H121" s="441"/>
      <c r="I121" s="441"/>
      <c r="J121" s="441"/>
      <c r="K121" s="441"/>
      <c r="L121" s="441"/>
      <c r="M121" s="441"/>
      <c r="N121" s="442"/>
      <c r="P121" s="57"/>
      <c r="Q121" s="57"/>
      <c r="R121" s="57"/>
      <c r="AB121" s="22"/>
    </row>
    <row r="122" spans="1:28" x14ac:dyDescent="0.2">
      <c r="A122" s="2" t="s">
        <v>227</v>
      </c>
      <c r="B122" s="440"/>
      <c r="C122" s="441"/>
      <c r="D122" s="441"/>
      <c r="E122" s="441"/>
      <c r="F122" s="441"/>
      <c r="G122" s="441"/>
      <c r="H122" s="441"/>
      <c r="I122" s="441"/>
      <c r="J122" s="441"/>
      <c r="K122" s="441"/>
      <c r="L122" s="441"/>
      <c r="M122" s="441"/>
      <c r="N122" s="442"/>
      <c r="P122" s="57"/>
      <c r="Q122" s="57"/>
      <c r="R122" s="57"/>
      <c r="AB122" s="22"/>
    </row>
    <row r="123" spans="1:28" x14ac:dyDescent="0.2">
      <c r="A123" s="2" t="s">
        <v>35</v>
      </c>
      <c r="B123" s="440"/>
      <c r="C123" s="441"/>
      <c r="D123" s="441"/>
      <c r="E123" s="441"/>
      <c r="F123" s="441"/>
      <c r="G123" s="441"/>
      <c r="H123" s="441"/>
      <c r="I123" s="441"/>
      <c r="J123" s="441"/>
      <c r="K123" s="441"/>
      <c r="L123" s="441"/>
      <c r="M123" s="441"/>
      <c r="N123" s="442"/>
      <c r="P123" s="57"/>
      <c r="Q123" s="57"/>
      <c r="R123" s="57"/>
      <c r="AB123" s="22"/>
    </row>
    <row r="124" spans="1:28" x14ac:dyDescent="0.2">
      <c r="A124" s="2" t="s">
        <v>240</v>
      </c>
      <c r="B124" s="443"/>
      <c r="C124" s="444"/>
      <c r="D124" s="444"/>
      <c r="E124" s="444"/>
      <c r="F124" s="444"/>
      <c r="G124" s="444"/>
      <c r="H124" s="444"/>
      <c r="I124" s="444"/>
      <c r="J124" s="444"/>
      <c r="K124" s="444"/>
      <c r="L124" s="444"/>
      <c r="M124" s="444"/>
      <c r="N124" s="445"/>
      <c r="P124" s="57"/>
      <c r="Q124" s="57"/>
      <c r="R124" s="57"/>
      <c r="AB124" s="22"/>
    </row>
    <row r="125" spans="1:28" ht="13.5" thickBot="1" x14ac:dyDescent="0.25">
      <c r="A125" s="47" t="s">
        <v>12</v>
      </c>
      <c r="B125" s="433"/>
      <c r="C125" s="434"/>
      <c r="D125" s="434"/>
      <c r="E125" s="434"/>
      <c r="F125" s="434"/>
      <c r="G125" s="434"/>
      <c r="H125" s="434"/>
      <c r="I125" s="434"/>
      <c r="J125" s="434"/>
      <c r="K125" s="434"/>
      <c r="L125" s="434"/>
      <c r="M125" s="434"/>
      <c r="N125" s="436"/>
      <c r="O125" s="8"/>
      <c r="P125" s="65"/>
      <c r="Q125" s="68"/>
      <c r="R125" s="57"/>
      <c r="AB125" s="22"/>
    </row>
    <row r="126" spans="1:28" s="3" customFormat="1" ht="13.5" thickTop="1" x14ac:dyDescent="0.2">
      <c r="B126" s="66"/>
      <c r="C126" s="17"/>
      <c r="D126" s="17"/>
      <c r="E126" s="17"/>
      <c r="F126" s="17"/>
      <c r="G126" s="17"/>
      <c r="H126" s="17"/>
      <c r="I126" s="17"/>
      <c r="J126" s="17"/>
      <c r="K126" s="17"/>
      <c r="L126" s="17"/>
      <c r="M126" s="69"/>
      <c r="N126" s="66"/>
      <c r="O126" s="2"/>
      <c r="P126" s="65"/>
      <c r="Q126" s="66"/>
      <c r="R126" s="67"/>
    </row>
    <row r="127" spans="1:28" x14ac:dyDescent="0.2">
      <c r="B127" s="8"/>
      <c r="N127" s="22"/>
      <c r="P127" s="57"/>
      <c r="Q127" s="57"/>
      <c r="R127" s="57"/>
      <c r="AB127" s="22"/>
    </row>
    <row r="128" spans="1:28" ht="13.5" thickBot="1" x14ac:dyDescent="0.25">
      <c r="A128" s="3" t="s">
        <v>116</v>
      </c>
      <c r="B128" s="35" t="s">
        <v>101</v>
      </c>
      <c r="C128" s="35" t="s">
        <v>102</v>
      </c>
      <c r="D128" s="35" t="s">
        <v>103</v>
      </c>
      <c r="E128" s="35" t="s">
        <v>104</v>
      </c>
      <c r="F128" s="35" t="s">
        <v>105</v>
      </c>
      <c r="G128" s="35" t="s">
        <v>106</v>
      </c>
      <c r="H128" s="35" t="s">
        <v>107</v>
      </c>
      <c r="I128" s="35" t="s">
        <v>108</v>
      </c>
      <c r="J128" s="35" t="s">
        <v>109</v>
      </c>
      <c r="K128" s="35" t="s">
        <v>110</v>
      </c>
      <c r="L128" s="35" t="s">
        <v>111</v>
      </c>
      <c r="M128" s="35" t="s">
        <v>112</v>
      </c>
      <c r="N128" s="36" t="s">
        <v>12</v>
      </c>
      <c r="P128" s="57"/>
      <c r="Q128" s="57"/>
      <c r="R128" s="57"/>
    </row>
    <row r="129" spans="1:18" ht="13.5" thickTop="1" x14ac:dyDescent="0.2">
      <c r="A129" s="2" t="s">
        <v>75</v>
      </c>
      <c r="B129" s="437"/>
      <c r="C129" s="438"/>
      <c r="D129" s="438"/>
      <c r="E129" s="438"/>
      <c r="F129" s="438"/>
      <c r="G129" s="438"/>
      <c r="H129" s="438"/>
      <c r="I129" s="438"/>
      <c r="J129" s="438"/>
      <c r="K129" s="438"/>
      <c r="L129" s="438"/>
      <c r="M129" s="446"/>
      <c r="N129" s="428"/>
      <c r="P129" s="57"/>
      <c r="Q129" s="57"/>
      <c r="R129" s="57"/>
    </row>
    <row r="130" spans="1:18" x14ac:dyDescent="0.2">
      <c r="A130" s="2" t="s">
        <v>7</v>
      </c>
      <c r="B130" s="440"/>
      <c r="C130" s="441"/>
      <c r="D130" s="441"/>
      <c r="E130" s="441"/>
      <c r="F130" s="441"/>
      <c r="G130" s="441"/>
      <c r="H130" s="441"/>
      <c r="I130" s="441"/>
      <c r="J130" s="441"/>
      <c r="K130" s="441"/>
      <c r="L130" s="441"/>
      <c r="M130" s="447"/>
      <c r="N130" s="432"/>
      <c r="P130" s="57"/>
      <c r="Q130" s="57"/>
      <c r="R130" s="57"/>
    </row>
    <row r="131" spans="1:18" x14ac:dyDescent="0.2">
      <c r="A131" s="2" t="s">
        <v>232</v>
      </c>
      <c r="B131" s="440"/>
      <c r="C131" s="441"/>
      <c r="D131" s="441"/>
      <c r="E131" s="441"/>
      <c r="F131" s="441"/>
      <c r="G131" s="441"/>
      <c r="H131" s="441"/>
      <c r="I131" s="441"/>
      <c r="J131" s="441"/>
      <c r="K131" s="441"/>
      <c r="L131" s="441"/>
      <c r="M131" s="447"/>
      <c r="N131" s="432"/>
      <c r="P131" s="57"/>
      <c r="Q131" s="57"/>
      <c r="R131" s="57"/>
    </row>
    <row r="132" spans="1:18" x14ac:dyDescent="0.2">
      <c r="A132" s="2" t="s">
        <v>8</v>
      </c>
      <c r="B132" s="440"/>
      <c r="C132" s="441"/>
      <c r="D132" s="441"/>
      <c r="E132" s="441"/>
      <c r="F132" s="441"/>
      <c r="G132" s="441"/>
      <c r="H132" s="441"/>
      <c r="I132" s="441"/>
      <c r="J132" s="441"/>
      <c r="K132" s="441"/>
      <c r="L132" s="441"/>
      <c r="M132" s="447"/>
      <c r="N132" s="432"/>
      <c r="P132" s="57"/>
      <c r="Q132" s="57"/>
      <c r="R132" s="57"/>
    </row>
    <row r="133" spans="1:18" x14ac:dyDescent="0.2">
      <c r="A133" s="2" t="s">
        <v>41</v>
      </c>
      <c r="B133" s="440"/>
      <c r="C133" s="441"/>
      <c r="D133" s="441"/>
      <c r="E133" s="441"/>
      <c r="F133" s="441"/>
      <c r="G133" s="441"/>
      <c r="H133" s="441"/>
      <c r="I133" s="441"/>
      <c r="J133" s="441"/>
      <c r="K133" s="441"/>
      <c r="L133" s="441"/>
      <c r="M133" s="447"/>
      <c r="N133" s="432"/>
      <c r="P133" s="17"/>
      <c r="Q133" s="17"/>
      <c r="R133" s="57"/>
    </row>
    <row r="134" spans="1:18" x14ac:dyDescent="0.2">
      <c r="A134" s="2" t="s">
        <v>42</v>
      </c>
      <c r="B134" s="440"/>
      <c r="C134" s="441"/>
      <c r="D134" s="441"/>
      <c r="E134" s="441"/>
      <c r="F134" s="441"/>
      <c r="G134" s="441"/>
      <c r="H134" s="441"/>
      <c r="I134" s="441"/>
      <c r="J134" s="441"/>
      <c r="K134" s="441"/>
      <c r="L134" s="441"/>
      <c r="M134" s="447"/>
      <c r="N134" s="432"/>
      <c r="P134" s="57"/>
      <c r="Q134" s="57"/>
      <c r="R134" s="57"/>
    </row>
    <row r="135" spans="1:18" x14ac:dyDescent="0.2">
      <c r="A135" s="2" t="s">
        <v>44</v>
      </c>
      <c r="B135" s="440"/>
      <c r="C135" s="441"/>
      <c r="D135" s="441"/>
      <c r="E135" s="441"/>
      <c r="F135" s="441"/>
      <c r="G135" s="441"/>
      <c r="H135" s="441"/>
      <c r="I135" s="441"/>
      <c r="J135" s="441"/>
      <c r="K135" s="441"/>
      <c r="L135" s="441"/>
      <c r="M135" s="447"/>
      <c r="N135" s="432"/>
      <c r="P135" s="57"/>
      <c r="Q135" s="57"/>
      <c r="R135" s="57"/>
    </row>
    <row r="136" spans="1:18" x14ac:dyDescent="0.2">
      <c r="A136" s="2" t="s">
        <v>45</v>
      </c>
      <c r="B136" s="440"/>
      <c r="C136" s="441"/>
      <c r="D136" s="441"/>
      <c r="E136" s="441"/>
      <c r="F136" s="441"/>
      <c r="G136" s="441"/>
      <c r="H136" s="441"/>
      <c r="I136" s="441"/>
      <c r="J136" s="441"/>
      <c r="K136" s="441"/>
      <c r="L136" s="441"/>
      <c r="M136" s="447"/>
      <c r="N136" s="432"/>
      <c r="P136" s="57"/>
      <c r="Q136" s="65"/>
      <c r="R136" s="57"/>
    </row>
    <row r="137" spans="1:18" x14ac:dyDescent="0.2">
      <c r="A137" s="2" t="s">
        <v>43</v>
      </c>
      <c r="B137" s="440"/>
      <c r="C137" s="441"/>
      <c r="D137" s="441"/>
      <c r="E137" s="441"/>
      <c r="F137" s="441"/>
      <c r="G137" s="441"/>
      <c r="H137" s="441"/>
      <c r="I137" s="441"/>
      <c r="J137" s="441"/>
      <c r="K137" s="441"/>
      <c r="L137" s="441"/>
      <c r="M137" s="447"/>
      <c r="N137" s="432"/>
      <c r="P137" s="57"/>
      <c r="Q137" s="57"/>
      <c r="R137" s="57"/>
    </row>
    <row r="138" spans="1:18" x14ac:dyDescent="0.2">
      <c r="A138" s="2" t="s">
        <v>76</v>
      </c>
      <c r="B138" s="440"/>
      <c r="C138" s="441"/>
      <c r="D138" s="441"/>
      <c r="E138" s="441"/>
      <c r="F138" s="441"/>
      <c r="G138" s="441"/>
      <c r="H138" s="441"/>
      <c r="I138" s="441"/>
      <c r="J138" s="441"/>
      <c r="K138" s="441"/>
      <c r="L138" s="441"/>
      <c r="M138" s="447"/>
      <c r="N138" s="432"/>
      <c r="P138" s="57"/>
      <c r="Q138" s="57"/>
      <c r="R138" s="57"/>
    </row>
    <row r="139" spans="1:18" x14ac:dyDescent="0.2">
      <c r="A139" s="2" t="s">
        <v>128</v>
      </c>
      <c r="B139" s="440"/>
      <c r="C139" s="441"/>
      <c r="D139" s="441"/>
      <c r="E139" s="441"/>
      <c r="F139" s="441"/>
      <c r="G139" s="441"/>
      <c r="H139" s="441"/>
      <c r="I139" s="441"/>
      <c r="J139" s="441"/>
      <c r="K139" s="441"/>
      <c r="L139" s="441"/>
      <c r="M139" s="447"/>
      <c r="N139" s="432"/>
      <c r="P139" s="57"/>
      <c r="Q139" s="57"/>
      <c r="R139" s="57"/>
    </row>
    <row r="140" spans="1:18" x14ac:dyDescent="0.2">
      <c r="A140" s="2" t="s">
        <v>138</v>
      </c>
      <c r="B140" s="440"/>
      <c r="C140" s="441"/>
      <c r="D140" s="441"/>
      <c r="E140" s="441"/>
      <c r="F140" s="441"/>
      <c r="G140" s="441"/>
      <c r="H140" s="441"/>
      <c r="I140" s="441"/>
      <c r="J140" s="441"/>
      <c r="K140" s="441"/>
      <c r="L140" s="441"/>
      <c r="M140" s="447"/>
      <c r="N140" s="432"/>
      <c r="P140" s="57"/>
      <c r="Q140" s="57"/>
      <c r="R140" s="57"/>
    </row>
    <row r="141" spans="1:18" x14ac:dyDescent="0.2">
      <c r="A141" s="2" t="s">
        <v>137</v>
      </c>
      <c r="B141" s="440"/>
      <c r="C141" s="441"/>
      <c r="D141" s="441"/>
      <c r="E141" s="441"/>
      <c r="F141" s="441"/>
      <c r="G141" s="441"/>
      <c r="H141" s="441"/>
      <c r="I141" s="441"/>
      <c r="J141" s="441"/>
      <c r="K141" s="441"/>
      <c r="L141" s="441"/>
      <c r="M141" s="447"/>
      <c r="N141" s="432"/>
      <c r="P141" s="57"/>
      <c r="Q141" s="57"/>
      <c r="R141" s="57"/>
    </row>
    <row r="142" spans="1:18" x14ac:dyDescent="0.2">
      <c r="A142" s="2" t="s">
        <v>139</v>
      </c>
      <c r="B142" s="440"/>
      <c r="C142" s="441"/>
      <c r="D142" s="441"/>
      <c r="E142" s="441"/>
      <c r="F142" s="441"/>
      <c r="G142" s="441"/>
      <c r="H142" s="441"/>
      <c r="I142" s="441"/>
      <c r="J142" s="441"/>
      <c r="K142" s="441"/>
      <c r="L142" s="441"/>
      <c r="M142" s="447"/>
      <c r="N142" s="432"/>
      <c r="P142" s="57"/>
      <c r="Q142" s="57"/>
      <c r="R142" s="57"/>
    </row>
    <row r="143" spans="1:18" x14ac:dyDescent="0.2">
      <c r="A143" s="2" t="s">
        <v>141</v>
      </c>
      <c r="B143" s="440"/>
      <c r="C143" s="441"/>
      <c r="D143" s="441"/>
      <c r="E143" s="441"/>
      <c r="F143" s="441"/>
      <c r="G143" s="441"/>
      <c r="H143" s="441"/>
      <c r="I143" s="441"/>
      <c r="J143" s="441"/>
      <c r="K143" s="441"/>
      <c r="L143" s="441"/>
      <c r="M143" s="447"/>
      <c r="N143" s="432"/>
      <c r="P143" s="57"/>
      <c r="Q143" s="57"/>
      <c r="R143" s="57"/>
    </row>
    <row r="144" spans="1:18" x14ac:dyDescent="0.2">
      <c r="A144" s="2" t="s">
        <v>233</v>
      </c>
      <c r="B144" s="440"/>
      <c r="C144" s="441"/>
      <c r="D144" s="441"/>
      <c r="E144" s="441"/>
      <c r="F144" s="441"/>
      <c r="G144" s="441"/>
      <c r="H144" s="441"/>
      <c r="I144" s="441"/>
      <c r="J144" s="441"/>
      <c r="K144" s="441"/>
      <c r="L144" s="441"/>
      <c r="M144" s="447"/>
      <c r="N144" s="432"/>
      <c r="P144" s="57"/>
      <c r="Q144" s="57"/>
      <c r="R144" s="57"/>
    </row>
    <row r="145" spans="1:18" x14ac:dyDescent="0.2">
      <c r="A145" s="2" t="s">
        <v>46</v>
      </c>
      <c r="B145" s="440"/>
      <c r="C145" s="441"/>
      <c r="D145" s="441"/>
      <c r="E145" s="441"/>
      <c r="F145" s="441"/>
      <c r="G145" s="441"/>
      <c r="H145" s="441"/>
      <c r="I145" s="441"/>
      <c r="J145" s="441"/>
      <c r="K145" s="441"/>
      <c r="L145" s="441"/>
      <c r="M145" s="447"/>
      <c r="N145" s="432"/>
      <c r="P145" s="57"/>
      <c r="Q145" s="57"/>
      <c r="R145" s="57"/>
    </row>
    <row r="146" spans="1:18" x14ac:dyDescent="0.2">
      <c r="A146" s="2" t="s">
        <v>129</v>
      </c>
      <c r="B146" s="440"/>
      <c r="C146" s="441"/>
      <c r="D146" s="441"/>
      <c r="E146" s="441"/>
      <c r="F146" s="441"/>
      <c r="G146" s="441"/>
      <c r="H146" s="441"/>
      <c r="I146" s="441"/>
      <c r="J146" s="441"/>
      <c r="K146" s="441"/>
      <c r="L146" s="441"/>
      <c r="M146" s="447"/>
      <c r="N146" s="432"/>
      <c r="P146" s="57"/>
      <c r="Q146" s="57"/>
      <c r="R146" s="57"/>
    </row>
    <row r="147" spans="1:18" x14ac:dyDescent="0.2">
      <c r="A147" s="2" t="s">
        <v>227</v>
      </c>
      <c r="B147" s="440"/>
      <c r="C147" s="441"/>
      <c r="D147" s="441"/>
      <c r="E147" s="441"/>
      <c r="F147" s="441"/>
      <c r="G147" s="441"/>
      <c r="H147" s="441"/>
      <c r="I147" s="441"/>
      <c r="J147" s="441"/>
      <c r="K147" s="441"/>
      <c r="L147" s="441"/>
      <c r="M147" s="447"/>
      <c r="N147" s="432"/>
      <c r="P147" s="219"/>
      <c r="Q147" s="57"/>
      <c r="R147" s="57"/>
    </row>
    <row r="148" spans="1:18" x14ac:dyDescent="0.2">
      <c r="A148" s="2" t="s">
        <v>35</v>
      </c>
      <c r="B148" s="440"/>
      <c r="C148" s="441"/>
      <c r="D148" s="441"/>
      <c r="E148" s="441"/>
      <c r="F148" s="441"/>
      <c r="G148" s="441"/>
      <c r="H148" s="441"/>
      <c r="I148" s="441"/>
      <c r="J148" s="441"/>
      <c r="K148" s="441"/>
      <c r="L148" s="441"/>
      <c r="M148" s="447"/>
      <c r="N148" s="432"/>
      <c r="P148" s="57"/>
      <c r="Q148" s="57"/>
      <c r="R148" s="57"/>
    </row>
    <row r="149" spans="1:18" x14ac:dyDescent="0.2">
      <c r="A149" s="2" t="s">
        <v>240</v>
      </c>
      <c r="B149" s="443"/>
      <c r="C149" s="444"/>
      <c r="D149" s="444"/>
      <c r="E149" s="444"/>
      <c r="F149" s="444"/>
      <c r="G149" s="444"/>
      <c r="H149" s="444"/>
      <c r="I149" s="444"/>
      <c r="J149" s="444"/>
      <c r="K149" s="444"/>
      <c r="L149" s="444"/>
      <c r="M149" s="448"/>
      <c r="N149" s="432"/>
      <c r="P149" s="57"/>
      <c r="Q149" s="57"/>
      <c r="R149" s="57"/>
    </row>
    <row r="150" spans="1:18" ht="13.5" thickBot="1" x14ac:dyDescent="0.25">
      <c r="A150" s="3" t="s">
        <v>12</v>
      </c>
      <c r="B150" s="433"/>
      <c r="C150" s="434"/>
      <c r="D150" s="434"/>
      <c r="E150" s="434"/>
      <c r="F150" s="434"/>
      <c r="G150" s="434"/>
      <c r="H150" s="434"/>
      <c r="I150" s="434"/>
      <c r="J150" s="434"/>
      <c r="K150" s="434"/>
      <c r="L150" s="434"/>
      <c r="M150" s="434"/>
      <c r="N150" s="436"/>
      <c r="O150" s="8"/>
      <c r="P150" s="103"/>
      <c r="Q150" s="57"/>
      <c r="R150" s="57"/>
    </row>
    <row r="151" spans="1:18" s="3" customFormat="1" ht="13.5" thickTop="1" x14ac:dyDescent="0.2">
      <c r="B151" s="17"/>
      <c r="C151" s="17"/>
      <c r="D151" s="17"/>
      <c r="E151" s="17"/>
      <c r="F151" s="17"/>
      <c r="G151" s="17"/>
      <c r="H151" s="17"/>
      <c r="I151" s="17"/>
      <c r="J151" s="17"/>
      <c r="K151" s="17"/>
      <c r="L151" s="17"/>
      <c r="M151" s="69"/>
      <c r="N151" s="66"/>
      <c r="O151" s="2"/>
      <c r="P151" s="65"/>
      <c r="Q151" s="66"/>
      <c r="R151" s="67"/>
    </row>
    <row r="153" spans="1:18" x14ac:dyDescent="0.2">
      <c r="A153" s="3" t="s">
        <v>272</v>
      </c>
    </row>
    <row r="154" spans="1:18" ht="13.5" thickBot="1" x14ac:dyDescent="0.25">
      <c r="A154" s="2" t="s">
        <v>13</v>
      </c>
      <c r="B154" s="152">
        <v>137.73709677419356</v>
      </c>
      <c r="C154" s="152">
        <v>69.972857142857151</v>
      </c>
      <c r="D154" s="152">
        <v>73.577741935483857</v>
      </c>
      <c r="E154" s="152">
        <v>70.532333333333327</v>
      </c>
      <c r="F154" s="152">
        <v>15.686451612903223</v>
      </c>
      <c r="G154" s="152">
        <v>35.544333333333341</v>
      </c>
      <c r="H154" s="152">
        <v>71.131290322580654</v>
      </c>
      <c r="I154" s="152">
        <v>69.789677419354845</v>
      </c>
      <c r="J154" s="152">
        <v>45.70933333333334</v>
      </c>
      <c r="K154" s="152">
        <v>80.722258064516112</v>
      </c>
      <c r="L154" s="152">
        <v>64.185666666666663</v>
      </c>
      <c r="M154" s="152">
        <v>49.962580645161303</v>
      </c>
    </row>
    <row r="155" spans="1:18" ht="13.5" thickTop="1" x14ac:dyDescent="0.2">
      <c r="A155" s="2" t="s">
        <v>270</v>
      </c>
      <c r="B155" s="449"/>
      <c r="C155" s="450"/>
      <c r="D155" s="450"/>
      <c r="E155" s="450"/>
      <c r="F155" s="450"/>
      <c r="G155" s="450"/>
      <c r="H155" s="450"/>
      <c r="I155" s="450"/>
      <c r="J155" s="450"/>
      <c r="K155" s="450"/>
      <c r="L155" s="450"/>
      <c r="M155" s="451"/>
      <c r="N155" s="428"/>
      <c r="P155" s="214"/>
    </row>
    <row r="156" spans="1:18" ht="13.5" thickBot="1" x14ac:dyDescent="0.25">
      <c r="A156" s="2" t="s">
        <v>271</v>
      </c>
      <c r="B156" s="433"/>
      <c r="C156" s="434"/>
      <c r="D156" s="434"/>
      <c r="E156" s="434"/>
      <c r="F156" s="434"/>
      <c r="G156" s="434"/>
      <c r="H156" s="434"/>
      <c r="I156" s="434"/>
      <c r="J156" s="434"/>
      <c r="K156" s="434"/>
      <c r="L156" s="434"/>
      <c r="M156" s="434"/>
      <c r="N156" s="436"/>
    </row>
    <row r="157" spans="1:18" ht="13.5" thickTop="1" x14ac:dyDescent="0.2">
      <c r="N157" s="22"/>
    </row>
  </sheetData>
  <mergeCells count="6">
    <mergeCell ref="B10:N10"/>
    <mergeCell ref="B73:N73"/>
    <mergeCell ref="B102:N102"/>
    <mergeCell ref="B31:N31"/>
    <mergeCell ref="A1:N1"/>
    <mergeCell ref="A3:N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B59"/>
  <sheetViews>
    <sheetView zoomScale="106" zoomScaleNormal="106" workbookViewId="0">
      <selection activeCell="C5" sqref="C5"/>
    </sheetView>
  </sheetViews>
  <sheetFormatPr defaultColWidth="8.5703125" defaultRowHeight="12.75" x14ac:dyDescent="0.2"/>
  <cols>
    <col min="1" max="1" width="36.28515625" style="2" customWidth="1"/>
    <col min="2" max="13" width="13.42578125" style="2" customWidth="1"/>
    <col min="14" max="14" width="13.5703125" style="2" bestFit="1" customWidth="1"/>
    <col min="15" max="15" width="5.5703125" style="2" customWidth="1"/>
    <col min="16" max="16" width="11.42578125" style="2" bestFit="1" customWidth="1"/>
    <col min="17" max="17" width="21.42578125" style="2" bestFit="1" customWidth="1"/>
    <col min="18" max="27" width="10" style="2" bestFit="1" customWidth="1"/>
    <col min="28" max="28" width="12" style="2" bestFit="1" customWidth="1"/>
    <col min="29" max="16384" width="8.5703125" style="2"/>
  </cols>
  <sheetData>
    <row r="1" spans="1:1022 1025:2046 2049:3070 3073:4094 4097:5118 5121:6142 6145:7166 7169:8190 8193:9214 9217:10238 10241:11262 11265:12286 12289:13310 13313:14334 14337:15358 15361:16382" ht="15" x14ac:dyDescent="0.25">
      <c r="A1" s="585" t="s">
        <v>336</v>
      </c>
      <c r="B1" s="585"/>
      <c r="C1" s="585"/>
      <c r="D1" s="585"/>
      <c r="E1" s="585"/>
      <c r="F1" s="585"/>
      <c r="G1" s="585"/>
      <c r="H1" s="585"/>
      <c r="I1" s="585"/>
      <c r="J1" s="585"/>
      <c r="K1" s="585"/>
      <c r="L1" s="585"/>
      <c r="M1" s="585"/>
      <c r="N1" s="585"/>
      <c r="Q1" s="290"/>
      <c r="R1"/>
      <c r="S1"/>
      <c r="T1"/>
      <c r="U1"/>
      <c r="V1"/>
      <c r="Y1" s="290"/>
      <c r="Z1"/>
      <c r="AA1"/>
      <c r="AB1"/>
      <c r="AC1"/>
      <c r="AD1"/>
      <c r="AG1" s="290"/>
      <c r="AH1"/>
      <c r="AI1"/>
      <c r="AJ1"/>
      <c r="AK1"/>
      <c r="AL1"/>
      <c r="AO1" s="290" t="s">
        <v>336</v>
      </c>
      <c r="AP1"/>
      <c r="AQ1"/>
      <c r="AR1"/>
      <c r="AS1"/>
      <c r="AT1"/>
      <c r="AW1" s="290" t="s">
        <v>336</v>
      </c>
      <c r="AX1"/>
      <c r="AY1"/>
      <c r="AZ1"/>
      <c r="BA1"/>
      <c r="BB1"/>
      <c r="BE1" s="290" t="s">
        <v>336</v>
      </c>
      <c r="BF1"/>
      <c r="BG1"/>
      <c r="BH1"/>
      <c r="BI1"/>
      <c r="BJ1"/>
      <c r="BM1" s="290" t="s">
        <v>336</v>
      </c>
      <c r="BN1"/>
      <c r="BO1"/>
      <c r="BP1"/>
      <c r="BQ1"/>
      <c r="BR1"/>
      <c r="BU1" s="290" t="s">
        <v>336</v>
      </c>
      <c r="BV1"/>
      <c r="BW1"/>
      <c r="BX1"/>
      <c r="BY1"/>
      <c r="BZ1"/>
      <c r="CC1" s="290" t="s">
        <v>336</v>
      </c>
      <c r="CD1"/>
      <c r="CE1"/>
      <c r="CF1"/>
      <c r="CG1"/>
      <c r="CH1"/>
      <c r="CK1" s="290" t="s">
        <v>336</v>
      </c>
      <c r="CL1"/>
      <c r="CM1"/>
      <c r="CN1"/>
      <c r="CO1"/>
      <c r="CP1"/>
      <c r="CS1" s="290" t="s">
        <v>336</v>
      </c>
      <c r="CT1"/>
      <c r="CU1"/>
      <c r="CV1"/>
      <c r="CW1"/>
      <c r="CX1"/>
      <c r="DA1" s="290" t="s">
        <v>336</v>
      </c>
      <c r="DB1"/>
      <c r="DC1"/>
      <c r="DD1"/>
      <c r="DE1"/>
      <c r="DF1"/>
      <c r="DI1" s="290" t="s">
        <v>336</v>
      </c>
      <c r="DJ1"/>
      <c r="DK1"/>
      <c r="DL1"/>
      <c r="DM1"/>
      <c r="DN1"/>
      <c r="DQ1" s="290" t="s">
        <v>336</v>
      </c>
      <c r="DR1"/>
      <c r="DS1"/>
      <c r="DT1"/>
      <c r="DU1"/>
      <c r="DV1"/>
      <c r="DY1" s="290" t="s">
        <v>336</v>
      </c>
      <c r="DZ1"/>
      <c r="EA1"/>
      <c r="EB1"/>
      <c r="EC1"/>
      <c r="ED1"/>
      <c r="EG1" s="290" t="s">
        <v>336</v>
      </c>
      <c r="EH1"/>
      <c r="EI1"/>
      <c r="EJ1"/>
      <c r="EK1"/>
      <c r="EL1"/>
      <c r="EO1" s="290" t="s">
        <v>336</v>
      </c>
      <c r="EP1"/>
      <c r="EQ1"/>
      <c r="ER1"/>
      <c r="ES1"/>
      <c r="ET1"/>
      <c r="EW1" s="290" t="s">
        <v>336</v>
      </c>
      <c r="EX1"/>
      <c r="EY1"/>
      <c r="EZ1"/>
      <c r="FA1"/>
      <c r="FB1"/>
      <c r="FE1" s="290" t="s">
        <v>336</v>
      </c>
      <c r="FF1"/>
      <c r="FG1"/>
      <c r="FH1"/>
      <c r="FI1"/>
      <c r="FJ1"/>
      <c r="FM1" s="290" t="s">
        <v>336</v>
      </c>
      <c r="FN1"/>
      <c r="FO1"/>
      <c r="FP1"/>
      <c r="FQ1"/>
      <c r="FR1"/>
      <c r="FU1" s="290" t="s">
        <v>336</v>
      </c>
      <c r="FV1"/>
      <c r="FW1"/>
      <c r="FX1"/>
      <c r="FY1"/>
      <c r="FZ1"/>
      <c r="GC1" s="290" t="s">
        <v>336</v>
      </c>
      <c r="GD1"/>
      <c r="GE1"/>
      <c r="GF1"/>
      <c r="GG1"/>
      <c r="GH1"/>
      <c r="GK1" s="290" t="s">
        <v>336</v>
      </c>
      <c r="GL1"/>
      <c r="GM1"/>
      <c r="GN1"/>
      <c r="GO1"/>
      <c r="GP1"/>
      <c r="GS1" s="290" t="s">
        <v>336</v>
      </c>
      <c r="GT1"/>
      <c r="GU1"/>
      <c r="GV1"/>
      <c r="GW1"/>
      <c r="GX1"/>
      <c r="HA1" s="290" t="s">
        <v>336</v>
      </c>
      <c r="HB1"/>
      <c r="HC1"/>
      <c r="HD1"/>
      <c r="HE1"/>
      <c r="HF1"/>
      <c r="HI1" s="290" t="s">
        <v>336</v>
      </c>
      <c r="HJ1"/>
      <c r="HK1"/>
      <c r="HL1"/>
      <c r="HM1"/>
      <c r="HN1"/>
      <c r="HQ1" s="290" t="s">
        <v>336</v>
      </c>
      <c r="HR1"/>
      <c r="HS1"/>
      <c r="HT1"/>
      <c r="HU1"/>
      <c r="HV1"/>
      <c r="HY1" s="290" t="s">
        <v>336</v>
      </c>
      <c r="HZ1"/>
      <c r="IA1"/>
      <c r="IB1"/>
      <c r="IC1"/>
      <c r="ID1"/>
      <c r="IG1" s="290" t="s">
        <v>336</v>
      </c>
      <c r="IH1"/>
      <c r="II1"/>
      <c r="IJ1"/>
      <c r="IK1"/>
      <c r="IL1"/>
      <c r="IO1" s="290" t="s">
        <v>336</v>
      </c>
      <c r="IP1"/>
      <c r="IQ1"/>
      <c r="IR1"/>
      <c r="IS1"/>
      <c r="IT1"/>
      <c r="IW1" s="290" t="s">
        <v>336</v>
      </c>
      <c r="IX1"/>
      <c r="IY1"/>
      <c r="IZ1"/>
      <c r="JA1"/>
      <c r="JB1"/>
      <c r="JE1" s="290" t="s">
        <v>336</v>
      </c>
      <c r="JF1"/>
      <c r="JG1"/>
      <c r="JH1"/>
      <c r="JI1"/>
      <c r="JJ1"/>
      <c r="JM1" s="290" t="s">
        <v>336</v>
      </c>
      <c r="JN1"/>
      <c r="JO1"/>
      <c r="JP1"/>
      <c r="JQ1"/>
      <c r="JR1"/>
      <c r="JU1" s="290" t="s">
        <v>336</v>
      </c>
      <c r="JV1"/>
      <c r="JW1"/>
      <c r="JX1"/>
      <c r="JY1"/>
      <c r="JZ1"/>
      <c r="KC1" s="290" t="s">
        <v>336</v>
      </c>
      <c r="KD1"/>
      <c r="KE1"/>
      <c r="KF1"/>
      <c r="KG1"/>
      <c r="KH1"/>
      <c r="KK1" s="290" t="s">
        <v>336</v>
      </c>
      <c r="KL1"/>
      <c r="KM1"/>
      <c r="KN1"/>
      <c r="KO1"/>
      <c r="KP1"/>
      <c r="KS1" s="290" t="s">
        <v>336</v>
      </c>
      <c r="KT1"/>
      <c r="KU1"/>
      <c r="KV1"/>
      <c r="KW1"/>
      <c r="KX1"/>
      <c r="LA1" s="290" t="s">
        <v>336</v>
      </c>
      <c r="LB1"/>
      <c r="LC1"/>
      <c r="LD1"/>
      <c r="LE1"/>
      <c r="LF1"/>
      <c r="LI1" s="290" t="s">
        <v>336</v>
      </c>
      <c r="LJ1"/>
      <c r="LK1"/>
      <c r="LL1"/>
      <c r="LM1"/>
      <c r="LN1"/>
      <c r="LQ1" s="290" t="s">
        <v>336</v>
      </c>
      <c r="LR1"/>
      <c r="LS1"/>
      <c r="LT1"/>
      <c r="LU1"/>
      <c r="LV1"/>
      <c r="LY1" s="290" t="s">
        <v>336</v>
      </c>
      <c r="LZ1"/>
      <c r="MA1"/>
      <c r="MB1"/>
      <c r="MC1"/>
      <c r="MD1"/>
      <c r="MG1" s="290" t="s">
        <v>336</v>
      </c>
      <c r="MH1"/>
      <c r="MI1"/>
      <c r="MJ1"/>
      <c r="MK1"/>
      <c r="ML1"/>
      <c r="MO1" s="290" t="s">
        <v>336</v>
      </c>
      <c r="MP1"/>
      <c r="MQ1"/>
      <c r="MR1"/>
      <c r="MS1"/>
      <c r="MT1"/>
      <c r="MW1" s="290" t="s">
        <v>336</v>
      </c>
      <c r="MX1"/>
      <c r="MY1"/>
      <c r="MZ1"/>
      <c r="NA1"/>
      <c r="NB1"/>
      <c r="NE1" s="290" t="s">
        <v>336</v>
      </c>
      <c r="NF1"/>
      <c r="NG1"/>
      <c r="NH1"/>
      <c r="NI1"/>
      <c r="NJ1"/>
      <c r="NM1" s="290" t="s">
        <v>336</v>
      </c>
      <c r="NN1"/>
      <c r="NO1"/>
      <c r="NP1"/>
      <c r="NQ1"/>
      <c r="NR1"/>
      <c r="NU1" s="290" t="s">
        <v>336</v>
      </c>
      <c r="NV1"/>
      <c r="NW1"/>
      <c r="NX1"/>
      <c r="NY1"/>
      <c r="NZ1"/>
      <c r="OC1" s="290" t="s">
        <v>336</v>
      </c>
      <c r="OD1"/>
      <c r="OE1"/>
      <c r="OF1"/>
      <c r="OG1"/>
      <c r="OH1"/>
      <c r="OK1" s="290" t="s">
        <v>336</v>
      </c>
      <c r="OL1"/>
      <c r="OM1"/>
      <c r="ON1"/>
      <c r="OO1"/>
      <c r="OP1"/>
      <c r="OS1" s="290" t="s">
        <v>336</v>
      </c>
      <c r="OT1"/>
      <c r="OU1"/>
      <c r="OV1"/>
      <c r="OW1"/>
      <c r="OX1"/>
      <c r="PA1" s="290" t="s">
        <v>336</v>
      </c>
      <c r="PB1"/>
      <c r="PC1"/>
      <c r="PD1"/>
      <c r="PE1"/>
      <c r="PF1"/>
      <c r="PI1" s="290" t="s">
        <v>336</v>
      </c>
      <c r="PJ1"/>
      <c r="PK1"/>
      <c r="PL1"/>
      <c r="PM1"/>
      <c r="PN1"/>
      <c r="PQ1" s="290" t="s">
        <v>336</v>
      </c>
      <c r="PR1"/>
      <c r="PS1"/>
      <c r="PT1"/>
      <c r="PU1"/>
      <c r="PV1"/>
      <c r="PY1" s="290" t="s">
        <v>336</v>
      </c>
      <c r="PZ1"/>
      <c r="QA1"/>
      <c r="QB1"/>
      <c r="QC1"/>
      <c r="QD1"/>
      <c r="QG1" s="290" t="s">
        <v>336</v>
      </c>
      <c r="QH1"/>
      <c r="QI1"/>
      <c r="QJ1"/>
      <c r="QK1"/>
      <c r="QL1"/>
      <c r="QO1" s="290" t="s">
        <v>336</v>
      </c>
      <c r="QP1"/>
      <c r="QQ1"/>
      <c r="QR1"/>
      <c r="QS1"/>
      <c r="QT1"/>
      <c r="QW1" s="290" t="s">
        <v>336</v>
      </c>
      <c r="QX1"/>
      <c r="QY1"/>
      <c r="QZ1"/>
      <c r="RA1"/>
      <c r="RB1"/>
      <c r="RE1" s="290" t="s">
        <v>336</v>
      </c>
      <c r="RF1"/>
      <c r="RG1"/>
      <c r="RH1"/>
      <c r="RI1"/>
      <c r="RJ1"/>
      <c r="RM1" s="290" t="s">
        <v>336</v>
      </c>
      <c r="RN1"/>
      <c r="RO1"/>
      <c r="RP1"/>
      <c r="RQ1"/>
      <c r="RR1"/>
      <c r="RU1" s="290" t="s">
        <v>336</v>
      </c>
      <c r="RV1"/>
      <c r="RW1"/>
      <c r="RX1"/>
      <c r="RY1"/>
      <c r="RZ1"/>
      <c r="SC1" s="290" t="s">
        <v>336</v>
      </c>
      <c r="SD1"/>
      <c r="SE1"/>
      <c r="SF1"/>
      <c r="SG1"/>
      <c r="SH1"/>
      <c r="SK1" s="290" t="s">
        <v>336</v>
      </c>
      <c r="SL1"/>
      <c r="SM1"/>
      <c r="SN1"/>
      <c r="SO1"/>
      <c r="SP1"/>
      <c r="SS1" s="290" t="s">
        <v>336</v>
      </c>
      <c r="ST1"/>
      <c r="SU1"/>
      <c r="SV1"/>
      <c r="SW1"/>
      <c r="SX1"/>
      <c r="TA1" s="290" t="s">
        <v>336</v>
      </c>
      <c r="TB1"/>
      <c r="TC1"/>
      <c r="TD1"/>
      <c r="TE1"/>
      <c r="TF1"/>
      <c r="TI1" s="290" t="s">
        <v>336</v>
      </c>
      <c r="TJ1"/>
      <c r="TK1"/>
      <c r="TL1"/>
      <c r="TM1"/>
      <c r="TN1"/>
      <c r="TQ1" s="290" t="s">
        <v>336</v>
      </c>
      <c r="TR1"/>
      <c r="TS1"/>
      <c r="TT1"/>
      <c r="TU1"/>
      <c r="TV1"/>
      <c r="TY1" s="290" t="s">
        <v>336</v>
      </c>
      <c r="TZ1"/>
      <c r="UA1"/>
      <c r="UB1"/>
      <c r="UC1"/>
      <c r="UD1"/>
      <c r="UG1" s="290" t="s">
        <v>336</v>
      </c>
      <c r="UH1"/>
      <c r="UI1"/>
      <c r="UJ1"/>
      <c r="UK1"/>
      <c r="UL1"/>
      <c r="UO1" s="290" t="s">
        <v>336</v>
      </c>
      <c r="UP1"/>
      <c r="UQ1"/>
      <c r="UR1"/>
      <c r="US1"/>
      <c r="UT1"/>
      <c r="UW1" s="290" t="s">
        <v>336</v>
      </c>
      <c r="UX1"/>
      <c r="UY1"/>
      <c r="UZ1"/>
      <c r="VA1"/>
      <c r="VB1"/>
      <c r="VE1" s="290" t="s">
        <v>336</v>
      </c>
      <c r="VF1"/>
      <c r="VG1"/>
      <c r="VH1"/>
      <c r="VI1"/>
      <c r="VJ1"/>
      <c r="VM1" s="290" t="s">
        <v>336</v>
      </c>
      <c r="VN1"/>
      <c r="VO1"/>
      <c r="VP1"/>
      <c r="VQ1"/>
      <c r="VR1"/>
      <c r="VU1" s="290" t="s">
        <v>336</v>
      </c>
      <c r="VV1"/>
      <c r="VW1"/>
      <c r="VX1"/>
      <c r="VY1"/>
      <c r="VZ1"/>
      <c r="WC1" s="290" t="s">
        <v>336</v>
      </c>
      <c r="WD1"/>
      <c r="WE1"/>
      <c r="WF1"/>
      <c r="WG1"/>
      <c r="WH1"/>
      <c r="WK1" s="290" t="s">
        <v>336</v>
      </c>
      <c r="WL1"/>
      <c r="WM1"/>
      <c r="WN1"/>
      <c r="WO1"/>
      <c r="WP1"/>
      <c r="WS1" s="290" t="s">
        <v>336</v>
      </c>
      <c r="WT1"/>
      <c r="WU1"/>
      <c r="WV1"/>
      <c r="WW1"/>
      <c r="WX1"/>
      <c r="XA1" s="290" t="s">
        <v>336</v>
      </c>
      <c r="XB1"/>
      <c r="XC1"/>
      <c r="XD1"/>
      <c r="XE1"/>
      <c r="XF1"/>
      <c r="XI1" s="290" t="s">
        <v>336</v>
      </c>
      <c r="XJ1"/>
      <c r="XK1"/>
      <c r="XL1"/>
      <c r="XM1"/>
      <c r="XN1"/>
      <c r="XQ1" s="290" t="s">
        <v>336</v>
      </c>
      <c r="XR1"/>
      <c r="XS1"/>
      <c r="XT1"/>
      <c r="XU1"/>
      <c r="XV1"/>
      <c r="XY1" s="290" t="s">
        <v>336</v>
      </c>
      <c r="XZ1"/>
      <c r="YA1"/>
      <c r="YB1"/>
      <c r="YC1"/>
      <c r="YD1"/>
      <c r="YG1" s="290" t="s">
        <v>336</v>
      </c>
      <c r="YH1"/>
      <c r="YI1"/>
      <c r="YJ1"/>
      <c r="YK1"/>
      <c r="YL1"/>
      <c r="YO1" s="290" t="s">
        <v>336</v>
      </c>
      <c r="YP1"/>
      <c r="YQ1"/>
      <c r="YR1"/>
      <c r="YS1"/>
      <c r="YT1"/>
      <c r="YW1" s="290" t="s">
        <v>336</v>
      </c>
      <c r="YX1"/>
      <c r="YY1"/>
      <c r="YZ1"/>
      <c r="ZA1"/>
      <c r="ZB1"/>
      <c r="ZE1" s="290" t="s">
        <v>336</v>
      </c>
      <c r="ZF1"/>
      <c r="ZG1"/>
      <c r="ZH1"/>
      <c r="ZI1"/>
      <c r="ZJ1"/>
      <c r="ZM1" s="290" t="s">
        <v>336</v>
      </c>
      <c r="ZN1"/>
      <c r="ZO1"/>
      <c r="ZP1"/>
      <c r="ZQ1"/>
      <c r="ZR1"/>
      <c r="ZU1" s="290" t="s">
        <v>336</v>
      </c>
      <c r="ZV1"/>
      <c r="ZW1"/>
      <c r="ZX1"/>
      <c r="ZY1"/>
      <c r="ZZ1"/>
      <c r="AAC1" s="290" t="s">
        <v>336</v>
      </c>
      <c r="AAD1"/>
      <c r="AAE1"/>
      <c r="AAF1"/>
      <c r="AAG1"/>
      <c r="AAH1"/>
      <c r="AAK1" s="290" t="s">
        <v>336</v>
      </c>
      <c r="AAL1"/>
      <c r="AAM1"/>
      <c r="AAN1"/>
      <c r="AAO1"/>
      <c r="AAP1"/>
      <c r="AAS1" s="290" t="s">
        <v>336</v>
      </c>
      <c r="AAT1"/>
      <c r="AAU1"/>
      <c r="AAV1"/>
      <c r="AAW1"/>
      <c r="AAX1"/>
      <c r="ABA1" s="290" t="s">
        <v>336</v>
      </c>
      <c r="ABB1"/>
      <c r="ABC1"/>
      <c r="ABD1"/>
      <c r="ABE1"/>
      <c r="ABF1"/>
      <c r="ABI1" s="290" t="s">
        <v>336</v>
      </c>
      <c r="ABJ1"/>
      <c r="ABK1"/>
      <c r="ABL1"/>
      <c r="ABM1"/>
      <c r="ABN1"/>
      <c r="ABQ1" s="290" t="s">
        <v>336</v>
      </c>
      <c r="ABR1"/>
      <c r="ABS1"/>
      <c r="ABT1"/>
      <c r="ABU1"/>
      <c r="ABV1"/>
      <c r="ABY1" s="290" t="s">
        <v>336</v>
      </c>
      <c r="ABZ1"/>
      <c r="ACA1"/>
      <c r="ACB1"/>
      <c r="ACC1"/>
      <c r="ACD1"/>
      <c r="ACG1" s="290" t="s">
        <v>336</v>
      </c>
      <c r="ACH1"/>
      <c r="ACI1"/>
      <c r="ACJ1"/>
      <c r="ACK1"/>
      <c r="ACL1"/>
      <c r="ACO1" s="290" t="s">
        <v>336</v>
      </c>
      <c r="ACP1"/>
      <c r="ACQ1"/>
      <c r="ACR1"/>
      <c r="ACS1"/>
      <c r="ACT1"/>
      <c r="ACW1" s="290" t="s">
        <v>336</v>
      </c>
      <c r="ACX1"/>
      <c r="ACY1"/>
      <c r="ACZ1"/>
      <c r="ADA1"/>
      <c r="ADB1"/>
      <c r="ADE1" s="290" t="s">
        <v>336</v>
      </c>
      <c r="ADF1"/>
      <c r="ADG1"/>
      <c r="ADH1"/>
      <c r="ADI1"/>
      <c r="ADJ1"/>
      <c r="ADM1" s="290" t="s">
        <v>336</v>
      </c>
      <c r="ADN1"/>
      <c r="ADO1"/>
      <c r="ADP1"/>
      <c r="ADQ1"/>
      <c r="ADR1"/>
      <c r="ADU1" s="290" t="s">
        <v>336</v>
      </c>
      <c r="ADV1"/>
      <c r="ADW1"/>
      <c r="ADX1"/>
      <c r="ADY1"/>
      <c r="ADZ1"/>
      <c r="AEC1" s="290" t="s">
        <v>336</v>
      </c>
      <c r="AED1"/>
      <c r="AEE1"/>
      <c r="AEF1"/>
      <c r="AEG1"/>
      <c r="AEH1"/>
      <c r="AEK1" s="290" t="s">
        <v>336</v>
      </c>
      <c r="AEL1"/>
      <c r="AEM1"/>
      <c r="AEN1"/>
      <c r="AEO1"/>
      <c r="AEP1"/>
      <c r="AES1" s="290" t="s">
        <v>336</v>
      </c>
      <c r="AET1"/>
      <c r="AEU1"/>
      <c r="AEV1"/>
      <c r="AEW1"/>
      <c r="AEX1"/>
      <c r="AFA1" s="290" t="s">
        <v>336</v>
      </c>
      <c r="AFB1"/>
      <c r="AFC1"/>
      <c r="AFD1"/>
      <c r="AFE1"/>
      <c r="AFF1"/>
      <c r="AFI1" s="290" t="s">
        <v>336</v>
      </c>
      <c r="AFJ1"/>
      <c r="AFK1"/>
      <c r="AFL1"/>
      <c r="AFM1"/>
      <c r="AFN1"/>
      <c r="AFQ1" s="290" t="s">
        <v>336</v>
      </c>
      <c r="AFR1"/>
      <c r="AFS1"/>
      <c r="AFT1"/>
      <c r="AFU1"/>
      <c r="AFV1"/>
      <c r="AFY1" s="290" t="s">
        <v>336</v>
      </c>
      <c r="AFZ1"/>
      <c r="AGA1"/>
      <c r="AGB1"/>
      <c r="AGC1"/>
      <c r="AGD1"/>
      <c r="AGG1" s="290" t="s">
        <v>336</v>
      </c>
      <c r="AGH1"/>
      <c r="AGI1"/>
      <c r="AGJ1"/>
      <c r="AGK1"/>
      <c r="AGL1"/>
      <c r="AGO1" s="290" t="s">
        <v>336</v>
      </c>
      <c r="AGP1"/>
      <c r="AGQ1"/>
      <c r="AGR1"/>
      <c r="AGS1"/>
      <c r="AGT1"/>
      <c r="AGW1" s="290" t="s">
        <v>336</v>
      </c>
      <c r="AGX1"/>
      <c r="AGY1"/>
      <c r="AGZ1"/>
      <c r="AHA1"/>
      <c r="AHB1"/>
      <c r="AHE1" s="290" t="s">
        <v>336</v>
      </c>
      <c r="AHF1"/>
      <c r="AHG1"/>
      <c r="AHH1"/>
      <c r="AHI1"/>
      <c r="AHJ1"/>
      <c r="AHM1" s="290" t="s">
        <v>336</v>
      </c>
      <c r="AHN1"/>
      <c r="AHO1"/>
      <c r="AHP1"/>
      <c r="AHQ1"/>
      <c r="AHR1"/>
      <c r="AHU1" s="290" t="s">
        <v>336</v>
      </c>
      <c r="AHV1"/>
      <c r="AHW1"/>
      <c r="AHX1"/>
      <c r="AHY1"/>
      <c r="AHZ1"/>
      <c r="AIC1" s="290" t="s">
        <v>336</v>
      </c>
      <c r="AID1"/>
      <c r="AIE1"/>
      <c r="AIF1"/>
      <c r="AIG1"/>
      <c r="AIH1"/>
      <c r="AIK1" s="290" t="s">
        <v>336</v>
      </c>
      <c r="AIL1"/>
      <c r="AIM1"/>
      <c r="AIN1"/>
      <c r="AIO1"/>
      <c r="AIP1"/>
      <c r="AIS1" s="290" t="s">
        <v>336</v>
      </c>
      <c r="AIT1"/>
      <c r="AIU1"/>
      <c r="AIV1"/>
      <c r="AIW1"/>
      <c r="AIX1"/>
      <c r="AJA1" s="290" t="s">
        <v>336</v>
      </c>
      <c r="AJB1"/>
      <c r="AJC1"/>
      <c r="AJD1"/>
      <c r="AJE1"/>
      <c r="AJF1"/>
      <c r="AJI1" s="290" t="s">
        <v>336</v>
      </c>
      <c r="AJJ1"/>
      <c r="AJK1"/>
      <c r="AJL1"/>
      <c r="AJM1"/>
      <c r="AJN1"/>
      <c r="AJQ1" s="290" t="s">
        <v>336</v>
      </c>
      <c r="AJR1"/>
      <c r="AJS1"/>
      <c r="AJT1"/>
      <c r="AJU1"/>
      <c r="AJV1"/>
      <c r="AJY1" s="290" t="s">
        <v>336</v>
      </c>
      <c r="AJZ1"/>
      <c r="AKA1"/>
      <c r="AKB1"/>
      <c r="AKC1"/>
      <c r="AKD1"/>
      <c r="AKG1" s="290" t="s">
        <v>336</v>
      </c>
      <c r="AKH1"/>
      <c r="AKI1"/>
      <c r="AKJ1"/>
      <c r="AKK1"/>
      <c r="AKL1"/>
      <c r="AKO1" s="290" t="s">
        <v>336</v>
      </c>
      <c r="AKP1"/>
      <c r="AKQ1"/>
      <c r="AKR1"/>
      <c r="AKS1"/>
      <c r="AKT1"/>
      <c r="AKW1" s="290" t="s">
        <v>336</v>
      </c>
      <c r="AKX1"/>
      <c r="AKY1"/>
      <c r="AKZ1"/>
      <c r="ALA1"/>
      <c r="ALB1"/>
      <c r="ALE1" s="290" t="s">
        <v>336</v>
      </c>
      <c r="ALF1"/>
      <c r="ALG1"/>
      <c r="ALH1"/>
      <c r="ALI1"/>
      <c r="ALJ1"/>
      <c r="ALM1" s="290" t="s">
        <v>336</v>
      </c>
      <c r="ALN1"/>
      <c r="ALO1"/>
      <c r="ALP1"/>
      <c r="ALQ1"/>
      <c r="ALR1"/>
      <c r="ALU1" s="290" t="s">
        <v>336</v>
      </c>
      <c r="ALV1"/>
      <c r="ALW1"/>
      <c r="ALX1"/>
      <c r="ALY1"/>
      <c r="ALZ1"/>
      <c r="AMC1" s="290" t="s">
        <v>336</v>
      </c>
      <c r="AMD1"/>
      <c r="AME1"/>
      <c r="AMF1"/>
      <c r="AMG1"/>
      <c r="AMH1"/>
      <c r="AMK1" s="290" t="s">
        <v>336</v>
      </c>
      <c r="AML1"/>
      <c r="AMM1"/>
      <c r="AMN1"/>
      <c r="AMO1"/>
      <c r="AMP1"/>
      <c r="AMS1" s="290" t="s">
        <v>336</v>
      </c>
      <c r="AMT1"/>
      <c r="AMU1"/>
      <c r="AMV1"/>
      <c r="AMW1"/>
      <c r="AMX1"/>
      <c r="ANA1" s="290" t="s">
        <v>336</v>
      </c>
      <c r="ANB1"/>
      <c r="ANC1"/>
      <c r="AND1"/>
      <c r="ANE1"/>
      <c r="ANF1"/>
      <c r="ANI1" s="290" t="s">
        <v>336</v>
      </c>
      <c r="ANJ1"/>
      <c r="ANK1"/>
      <c r="ANL1"/>
      <c r="ANM1"/>
      <c r="ANN1"/>
      <c r="ANQ1" s="290" t="s">
        <v>336</v>
      </c>
      <c r="ANR1"/>
      <c r="ANS1"/>
      <c r="ANT1"/>
      <c r="ANU1"/>
      <c r="ANV1"/>
      <c r="ANY1" s="290" t="s">
        <v>336</v>
      </c>
      <c r="ANZ1"/>
      <c r="AOA1"/>
      <c r="AOB1"/>
      <c r="AOC1"/>
      <c r="AOD1"/>
      <c r="AOG1" s="290" t="s">
        <v>336</v>
      </c>
      <c r="AOH1"/>
      <c r="AOI1"/>
      <c r="AOJ1"/>
      <c r="AOK1"/>
      <c r="AOL1"/>
      <c r="AOO1" s="290" t="s">
        <v>336</v>
      </c>
      <c r="AOP1"/>
      <c r="AOQ1"/>
      <c r="AOR1"/>
      <c r="AOS1"/>
      <c r="AOT1"/>
      <c r="AOW1" s="290" t="s">
        <v>336</v>
      </c>
      <c r="AOX1"/>
      <c r="AOY1"/>
      <c r="AOZ1"/>
      <c r="APA1"/>
      <c r="APB1"/>
      <c r="APE1" s="290" t="s">
        <v>336</v>
      </c>
      <c r="APF1"/>
      <c r="APG1"/>
      <c r="APH1"/>
      <c r="API1"/>
      <c r="APJ1"/>
      <c r="APM1" s="290" t="s">
        <v>336</v>
      </c>
      <c r="APN1"/>
      <c r="APO1"/>
      <c r="APP1"/>
      <c r="APQ1"/>
      <c r="APR1"/>
      <c r="APU1" s="290" t="s">
        <v>336</v>
      </c>
      <c r="APV1"/>
      <c r="APW1"/>
      <c r="APX1"/>
      <c r="APY1"/>
      <c r="APZ1"/>
      <c r="AQC1" s="290" t="s">
        <v>336</v>
      </c>
      <c r="AQD1"/>
      <c r="AQE1"/>
      <c r="AQF1"/>
      <c r="AQG1"/>
      <c r="AQH1"/>
      <c r="AQK1" s="290" t="s">
        <v>336</v>
      </c>
      <c r="AQL1"/>
      <c r="AQM1"/>
      <c r="AQN1"/>
      <c r="AQO1"/>
      <c r="AQP1"/>
      <c r="AQS1" s="290" t="s">
        <v>336</v>
      </c>
      <c r="AQT1"/>
      <c r="AQU1"/>
      <c r="AQV1"/>
      <c r="AQW1"/>
      <c r="AQX1"/>
      <c r="ARA1" s="290" t="s">
        <v>336</v>
      </c>
      <c r="ARB1"/>
      <c r="ARC1"/>
      <c r="ARD1"/>
      <c r="ARE1"/>
      <c r="ARF1"/>
      <c r="ARI1" s="290" t="s">
        <v>336</v>
      </c>
      <c r="ARJ1"/>
      <c r="ARK1"/>
      <c r="ARL1"/>
      <c r="ARM1"/>
      <c r="ARN1"/>
      <c r="ARQ1" s="290" t="s">
        <v>336</v>
      </c>
      <c r="ARR1"/>
      <c r="ARS1"/>
      <c r="ART1"/>
      <c r="ARU1"/>
      <c r="ARV1"/>
      <c r="ARY1" s="290" t="s">
        <v>336</v>
      </c>
      <c r="ARZ1"/>
      <c r="ASA1"/>
      <c r="ASB1"/>
      <c r="ASC1"/>
      <c r="ASD1"/>
      <c r="ASG1" s="290" t="s">
        <v>336</v>
      </c>
      <c r="ASH1"/>
      <c r="ASI1"/>
      <c r="ASJ1"/>
      <c r="ASK1"/>
      <c r="ASL1"/>
      <c r="ASO1" s="290" t="s">
        <v>336</v>
      </c>
      <c r="ASP1"/>
      <c r="ASQ1"/>
      <c r="ASR1"/>
      <c r="ASS1"/>
      <c r="AST1"/>
      <c r="ASW1" s="290" t="s">
        <v>336</v>
      </c>
      <c r="ASX1"/>
      <c r="ASY1"/>
      <c r="ASZ1"/>
      <c r="ATA1"/>
      <c r="ATB1"/>
      <c r="ATE1" s="290" t="s">
        <v>336</v>
      </c>
      <c r="ATF1"/>
      <c r="ATG1"/>
      <c r="ATH1"/>
      <c r="ATI1"/>
      <c r="ATJ1"/>
      <c r="ATM1" s="290" t="s">
        <v>336</v>
      </c>
      <c r="ATN1"/>
      <c r="ATO1"/>
      <c r="ATP1"/>
      <c r="ATQ1"/>
      <c r="ATR1"/>
      <c r="ATU1" s="290" t="s">
        <v>336</v>
      </c>
      <c r="ATV1"/>
      <c r="ATW1"/>
      <c r="ATX1"/>
      <c r="ATY1"/>
      <c r="ATZ1"/>
      <c r="AUC1" s="290" t="s">
        <v>336</v>
      </c>
      <c r="AUD1"/>
      <c r="AUE1"/>
      <c r="AUF1"/>
      <c r="AUG1"/>
      <c r="AUH1"/>
      <c r="AUK1" s="290" t="s">
        <v>336</v>
      </c>
      <c r="AUL1"/>
      <c r="AUM1"/>
      <c r="AUN1"/>
      <c r="AUO1"/>
      <c r="AUP1"/>
      <c r="AUS1" s="290" t="s">
        <v>336</v>
      </c>
      <c r="AUT1"/>
      <c r="AUU1"/>
      <c r="AUV1"/>
      <c r="AUW1"/>
      <c r="AUX1"/>
      <c r="AVA1" s="290" t="s">
        <v>336</v>
      </c>
      <c r="AVB1"/>
      <c r="AVC1"/>
      <c r="AVD1"/>
      <c r="AVE1"/>
      <c r="AVF1"/>
      <c r="AVI1" s="290" t="s">
        <v>336</v>
      </c>
      <c r="AVJ1"/>
      <c r="AVK1"/>
      <c r="AVL1"/>
      <c r="AVM1"/>
      <c r="AVN1"/>
      <c r="AVQ1" s="290" t="s">
        <v>336</v>
      </c>
      <c r="AVR1"/>
      <c r="AVS1"/>
      <c r="AVT1"/>
      <c r="AVU1"/>
      <c r="AVV1"/>
      <c r="AVY1" s="290" t="s">
        <v>336</v>
      </c>
      <c r="AVZ1"/>
      <c r="AWA1"/>
      <c r="AWB1"/>
      <c r="AWC1"/>
      <c r="AWD1"/>
      <c r="AWG1" s="290" t="s">
        <v>336</v>
      </c>
      <c r="AWH1"/>
      <c r="AWI1"/>
      <c r="AWJ1"/>
      <c r="AWK1"/>
      <c r="AWL1"/>
      <c r="AWO1" s="290" t="s">
        <v>336</v>
      </c>
      <c r="AWP1"/>
      <c r="AWQ1"/>
      <c r="AWR1"/>
      <c r="AWS1"/>
      <c r="AWT1"/>
      <c r="AWW1" s="290" t="s">
        <v>336</v>
      </c>
      <c r="AWX1"/>
      <c r="AWY1"/>
      <c r="AWZ1"/>
      <c r="AXA1"/>
      <c r="AXB1"/>
      <c r="AXE1" s="290" t="s">
        <v>336</v>
      </c>
      <c r="AXF1"/>
      <c r="AXG1"/>
      <c r="AXH1"/>
      <c r="AXI1"/>
      <c r="AXJ1"/>
      <c r="AXM1" s="290" t="s">
        <v>336</v>
      </c>
      <c r="AXN1"/>
      <c r="AXO1"/>
      <c r="AXP1"/>
      <c r="AXQ1"/>
      <c r="AXR1"/>
      <c r="AXU1" s="290" t="s">
        <v>336</v>
      </c>
      <c r="AXV1"/>
      <c r="AXW1"/>
      <c r="AXX1"/>
      <c r="AXY1"/>
      <c r="AXZ1"/>
      <c r="AYC1" s="290" t="s">
        <v>336</v>
      </c>
      <c r="AYD1"/>
      <c r="AYE1"/>
      <c r="AYF1"/>
      <c r="AYG1"/>
      <c r="AYH1"/>
      <c r="AYK1" s="290" t="s">
        <v>336</v>
      </c>
      <c r="AYL1"/>
      <c r="AYM1"/>
      <c r="AYN1"/>
      <c r="AYO1"/>
      <c r="AYP1"/>
      <c r="AYS1" s="290" t="s">
        <v>336</v>
      </c>
      <c r="AYT1"/>
      <c r="AYU1"/>
      <c r="AYV1"/>
      <c r="AYW1"/>
      <c r="AYX1"/>
      <c r="AZA1" s="290" t="s">
        <v>336</v>
      </c>
      <c r="AZB1"/>
      <c r="AZC1"/>
      <c r="AZD1"/>
      <c r="AZE1"/>
      <c r="AZF1"/>
      <c r="AZI1" s="290" t="s">
        <v>336</v>
      </c>
      <c r="AZJ1"/>
      <c r="AZK1"/>
      <c r="AZL1"/>
      <c r="AZM1"/>
      <c r="AZN1"/>
      <c r="AZQ1" s="290" t="s">
        <v>336</v>
      </c>
      <c r="AZR1"/>
      <c r="AZS1"/>
      <c r="AZT1"/>
      <c r="AZU1"/>
      <c r="AZV1"/>
      <c r="AZY1" s="290" t="s">
        <v>336</v>
      </c>
      <c r="AZZ1"/>
      <c r="BAA1"/>
      <c r="BAB1"/>
      <c r="BAC1"/>
      <c r="BAD1"/>
      <c r="BAG1" s="290" t="s">
        <v>336</v>
      </c>
      <c r="BAH1"/>
      <c r="BAI1"/>
      <c r="BAJ1"/>
      <c r="BAK1"/>
      <c r="BAL1"/>
      <c r="BAO1" s="290" t="s">
        <v>336</v>
      </c>
      <c r="BAP1"/>
      <c r="BAQ1"/>
      <c r="BAR1"/>
      <c r="BAS1"/>
      <c r="BAT1"/>
      <c r="BAW1" s="290" t="s">
        <v>336</v>
      </c>
      <c r="BAX1"/>
      <c r="BAY1"/>
      <c r="BAZ1"/>
      <c r="BBA1"/>
      <c r="BBB1"/>
      <c r="BBE1" s="290" t="s">
        <v>336</v>
      </c>
      <c r="BBF1"/>
      <c r="BBG1"/>
      <c r="BBH1"/>
      <c r="BBI1"/>
      <c r="BBJ1"/>
      <c r="BBM1" s="290" t="s">
        <v>336</v>
      </c>
      <c r="BBN1"/>
      <c r="BBO1"/>
      <c r="BBP1"/>
      <c r="BBQ1"/>
      <c r="BBR1"/>
      <c r="BBU1" s="290" t="s">
        <v>336</v>
      </c>
      <c r="BBV1"/>
      <c r="BBW1"/>
      <c r="BBX1"/>
      <c r="BBY1"/>
      <c r="BBZ1"/>
      <c r="BCC1" s="290" t="s">
        <v>336</v>
      </c>
      <c r="BCD1"/>
      <c r="BCE1"/>
      <c r="BCF1"/>
      <c r="BCG1"/>
      <c r="BCH1"/>
      <c r="BCK1" s="290" t="s">
        <v>336</v>
      </c>
      <c r="BCL1"/>
      <c r="BCM1"/>
      <c r="BCN1"/>
      <c r="BCO1"/>
      <c r="BCP1"/>
      <c r="BCS1" s="290" t="s">
        <v>336</v>
      </c>
      <c r="BCT1"/>
      <c r="BCU1"/>
      <c r="BCV1"/>
      <c r="BCW1"/>
      <c r="BCX1"/>
      <c r="BDA1" s="290" t="s">
        <v>336</v>
      </c>
      <c r="BDB1"/>
      <c r="BDC1"/>
      <c r="BDD1"/>
      <c r="BDE1"/>
      <c r="BDF1"/>
      <c r="BDI1" s="290" t="s">
        <v>336</v>
      </c>
      <c r="BDJ1"/>
      <c r="BDK1"/>
      <c r="BDL1"/>
      <c r="BDM1"/>
      <c r="BDN1"/>
      <c r="BDQ1" s="290" t="s">
        <v>336</v>
      </c>
      <c r="BDR1"/>
      <c r="BDS1"/>
      <c r="BDT1"/>
      <c r="BDU1"/>
      <c r="BDV1"/>
      <c r="BDY1" s="290" t="s">
        <v>336</v>
      </c>
      <c r="BDZ1"/>
      <c r="BEA1"/>
      <c r="BEB1"/>
      <c r="BEC1"/>
      <c r="BED1"/>
      <c r="BEG1" s="290" t="s">
        <v>336</v>
      </c>
      <c r="BEH1"/>
      <c r="BEI1"/>
      <c r="BEJ1"/>
      <c r="BEK1"/>
      <c r="BEL1"/>
      <c r="BEO1" s="290" t="s">
        <v>336</v>
      </c>
      <c r="BEP1"/>
      <c r="BEQ1"/>
      <c r="BER1"/>
      <c r="BES1"/>
      <c r="BET1"/>
      <c r="BEW1" s="290" t="s">
        <v>336</v>
      </c>
      <c r="BEX1"/>
      <c r="BEY1"/>
      <c r="BEZ1"/>
      <c r="BFA1"/>
      <c r="BFB1"/>
      <c r="BFE1" s="290" t="s">
        <v>336</v>
      </c>
      <c r="BFF1"/>
      <c r="BFG1"/>
      <c r="BFH1"/>
      <c r="BFI1"/>
      <c r="BFJ1"/>
      <c r="BFM1" s="290" t="s">
        <v>336</v>
      </c>
      <c r="BFN1"/>
      <c r="BFO1"/>
      <c r="BFP1"/>
      <c r="BFQ1"/>
      <c r="BFR1"/>
      <c r="BFU1" s="290" t="s">
        <v>336</v>
      </c>
      <c r="BFV1"/>
      <c r="BFW1"/>
      <c r="BFX1"/>
      <c r="BFY1"/>
      <c r="BFZ1"/>
      <c r="BGC1" s="290" t="s">
        <v>336</v>
      </c>
      <c r="BGD1"/>
      <c r="BGE1"/>
      <c r="BGF1"/>
      <c r="BGG1"/>
      <c r="BGH1"/>
      <c r="BGK1" s="290" t="s">
        <v>336</v>
      </c>
      <c r="BGL1"/>
      <c r="BGM1"/>
      <c r="BGN1"/>
      <c r="BGO1"/>
      <c r="BGP1"/>
      <c r="BGS1" s="290" t="s">
        <v>336</v>
      </c>
      <c r="BGT1"/>
      <c r="BGU1"/>
      <c r="BGV1"/>
      <c r="BGW1"/>
      <c r="BGX1"/>
      <c r="BHA1" s="290" t="s">
        <v>336</v>
      </c>
      <c r="BHB1"/>
      <c r="BHC1"/>
      <c r="BHD1"/>
      <c r="BHE1"/>
      <c r="BHF1"/>
      <c r="BHI1" s="290" t="s">
        <v>336</v>
      </c>
      <c r="BHJ1"/>
      <c r="BHK1"/>
      <c r="BHL1"/>
      <c r="BHM1"/>
      <c r="BHN1"/>
      <c r="BHQ1" s="290" t="s">
        <v>336</v>
      </c>
      <c r="BHR1"/>
      <c r="BHS1"/>
      <c r="BHT1"/>
      <c r="BHU1"/>
      <c r="BHV1"/>
      <c r="BHY1" s="290" t="s">
        <v>336</v>
      </c>
      <c r="BHZ1"/>
      <c r="BIA1"/>
      <c r="BIB1"/>
      <c r="BIC1"/>
      <c r="BID1"/>
      <c r="BIG1" s="290" t="s">
        <v>336</v>
      </c>
      <c r="BIH1"/>
      <c r="BII1"/>
      <c r="BIJ1"/>
      <c r="BIK1"/>
      <c r="BIL1"/>
      <c r="BIO1" s="290" t="s">
        <v>336</v>
      </c>
      <c r="BIP1"/>
      <c r="BIQ1"/>
      <c r="BIR1"/>
      <c r="BIS1"/>
      <c r="BIT1"/>
      <c r="BIW1" s="290" t="s">
        <v>336</v>
      </c>
      <c r="BIX1"/>
      <c r="BIY1"/>
      <c r="BIZ1"/>
      <c r="BJA1"/>
      <c r="BJB1"/>
      <c r="BJE1" s="290" t="s">
        <v>336</v>
      </c>
      <c r="BJF1"/>
      <c r="BJG1"/>
      <c r="BJH1"/>
      <c r="BJI1"/>
      <c r="BJJ1"/>
      <c r="BJM1" s="290" t="s">
        <v>336</v>
      </c>
      <c r="BJN1"/>
      <c r="BJO1"/>
      <c r="BJP1"/>
      <c r="BJQ1"/>
      <c r="BJR1"/>
      <c r="BJU1" s="290" t="s">
        <v>336</v>
      </c>
      <c r="BJV1"/>
      <c r="BJW1"/>
      <c r="BJX1"/>
      <c r="BJY1"/>
      <c r="BJZ1"/>
      <c r="BKC1" s="290" t="s">
        <v>336</v>
      </c>
      <c r="BKD1"/>
      <c r="BKE1"/>
      <c r="BKF1"/>
      <c r="BKG1"/>
      <c r="BKH1"/>
      <c r="BKK1" s="290" t="s">
        <v>336</v>
      </c>
      <c r="BKL1"/>
      <c r="BKM1"/>
      <c r="BKN1"/>
      <c r="BKO1"/>
      <c r="BKP1"/>
      <c r="BKS1" s="290" t="s">
        <v>336</v>
      </c>
      <c r="BKT1"/>
      <c r="BKU1"/>
      <c r="BKV1"/>
      <c r="BKW1"/>
      <c r="BKX1"/>
      <c r="BLA1" s="290" t="s">
        <v>336</v>
      </c>
      <c r="BLB1"/>
      <c r="BLC1"/>
      <c r="BLD1"/>
      <c r="BLE1"/>
      <c r="BLF1"/>
      <c r="BLI1" s="290" t="s">
        <v>336</v>
      </c>
      <c r="BLJ1"/>
      <c r="BLK1"/>
      <c r="BLL1"/>
      <c r="BLM1"/>
      <c r="BLN1"/>
      <c r="BLQ1" s="290" t="s">
        <v>336</v>
      </c>
      <c r="BLR1"/>
      <c r="BLS1"/>
      <c r="BLT1"/>
      <c r="BLU1"/>
      <c r="BLV1"/>
      <c r="BLY1" s="290" t="s">
        <v>336</v>
      </c>
      <c r="BLZ1"/>
      <c r="BMA1"/>
      <c r="BMB1"/>
      <c r="BMC1"/>
      <c r="BMD1"/>
      <c r="BMG1" s="290" t="s">
        <v>336</v>
      </c>
      <c r="BMH1"/>
      <c r="BMI1"/>
      <c r="BMJ1"/>
      <c r="BMK1"/>
      <c r="BML1"/>
      <c r="BMO1" s="290" t="s">
        <v>336</v>
      </c>
      <c r="BMP1"/>
      <c r="BMQ1"/>
      <c r="BMR1"/>
      <c r="BMS1"/>
      <c r="BMT1"/>
      <c r="BMW1" s="290" t="s">
        <v>336</v>
      </c>
      <c r="BMX1"/>
      <c r="BMY1"/>
      <c r="BMZ1"/>
      <c r="BNA1"/>
      <c r="BNB1"/>
      <c r="BNE1" s="290" t="s">
        <v>336</v>
      </c>
      <c r="BNF1"/>
      <c r="BNG1"/>
      <c r="BNH1"/>
      <c r="BNI1"/>
      <c r="BNJ1"/>
      <c r="BNM1" s="290" t="s">
        <v>336</v>
      </c>
      <c r="BNN1"/>
      <c r="BNO1"/>
      <c r="BNP1"/>
      <c r="BNQ1"/>
      <c r="BNR1"/>
      <c r="BNU1" s="290" t="s">
        <v>336</v>
      </c>
      <c r="BNV1"/>
      <c r="BNW1"/>
      <c r="BNX1"/>
      <c r="BNY1"/>
      <c r="BNZ1"/>
      <c r="BOC1" s="290" t="s">
        <v>336</v>
      </c>
      <c r="BOD1"/>
      <c r="BOE1"/>
      <c r="BOF1"/>
      <c r="BOG1"/>
      <c r="BOH1"/>
      <c r="BOK1" s="290" t="s">
        <v>336</v>
      </c>
      <c r="BOL1"/>
      <c r="BOM1"/>
      <c r="BON1"/>
      <c r="BOO1"/>
      <c r="BOP1"/>
      <c r="BOS1" s="290" t="s">
        <v>336</v>
      </c>
      <c r="BOT1"/>
      <c r="BOU1"/>
      <c r="BOV1"/>
      <c r="BOW1"/>
      <c r="BOX1"/>
      <c r="BPA1" s="290" t="s">
        <v>336</v>
      </c>
      <c r="BPB1"/>
      <c r="BPC1"/>
      <c r="BPD1"/>
      <c r="BPE1"/>
      <c r="BPF1"/>
      <c r="BPI1" s="290" t="s">
        <v>336</v>
      </c>
      <c r="BPJ1"/>
      <c r="BPK1"/>
      <c r="BPL1"/>
      <c r="BPM1"/>
      <c r="BPN1"/>
      <c r="BPQ1" s="290" t="s">
        <v>336</v>
      </c>
      <c r="BPR1"/>
      <c r="BPS1"/>
      <c r="BPT1"/>
      <c r="BPU1"/>
      <c r="BPV1"/>
      <c r="BPY1" s="290" t="s">
        <v>336</v>
      </c>
      <c r="BPZ1"/>
      <c r="BQA1"/>
      <c r="BQB1"/>
      <c r="BQC1"/>
      <c r="BQD1"/>
      <c r="BQG1" s="290" t="s">
        <v>336</v>
      </c>
      <c r="BQH1"/>
      <c r="BQI1"/>
      <c r="BQJ1"/>
      <c r="BQK1"/>
      <c r="BQL1"/>
      <c r="BQO1" s="290" t="s">
        <v>336</v>
      </c>
      <c r="BQP1"/>
      <c r="BQQ1"/>
      <c r="BQR1"/>
      <c r="BQS1"/>
      <c r="BQT1"/>
      <c r="BQW1" s="290" t="s">
        <v>336</v>
      </c>
      <c r="BQX1"/>
      <c r="BQY1"/>
      <c r="BQZ1"/>
      <c r="BRA1"/>
      <c r="BRB1"/>
      <c r="BRE1" s="290" t="s">
        <v>336</v>
      </c>
      <c r="BRF1"/>
      <c r="BRG1"/>
      <c r="BRH1"/>
      <c r="BRI1"/>
      <c r="BRJ1"/>
      <c r="BRM1" s="290" t="s">
        <v>336</v>
      </c>
      <c r="BRN1"/>
      <c r="BRO1"/>
      <c r="BRP1"/>
      <c r="BRQ1"/>
      <c r="BRR1"/>
      <c r="BRU1" s="290" t="s">
        <v>336</v>
      </c>
      <c r="BRV1"/>
      <c r="BRW1"/>
      <c r="BRX1"/>
      <c r="BRY1"/>
      <c r="BRZ1"/>
      <c r="BSC1" s="290" t="s">
        <v>336</v>
      </c>
      <c r="BSD1"/>
      <c r="BSE1"/>
      <c r="BSF1"/>
      <c r="BSG1"/>
      <c r="BSH1"/>
      <c r="BSK1" s="290" t="s">
        <v>336</v>
      </c>
      <c r="BSL1"/>
      <c r="BSM1"/>
      <c r="BSN1"/>
      <c r="BSO1"/>
      <c r="BSP1"/>
      <c r="BSS1" s="290" t="s">
        <v>336</v>
      </c>
      <c r="BST1"/>
      <c r="BSU1"/>
      <c r="BSV1"/>
      <c r="BSW1"/>
      <c r="BSX1"/>
      <c r="BTA1" s="290" t="s">
        <v>336</v>
      </c>
      <c r="BTB1"/>
      <c r="BTC1"/>
      <c r="BTD1"/>
      <c r="BTE1"/>
      <c r="BTF1"/>
      <c r="BTI1" s="290" t="s">
        <v>336</v>
      </c>
      <c r="BTJ1"/>
      <c r="BTK1"/>
      <c r="BTL1"/>
      <c r="BTM1"/>
      <c r="BTN1"/>
      <c r="BTQ1" s="290" t="s">
        <v>336</v>
      </c>
      <c r="BTR1"/>
      <c r="BTS1"/>
      <c r="BTT1"/>
      <c r="BTU1"/>
      <c r="BTV1"/>
      <c r="BTY1" s="290" t="s">
        <v>336</v>
      </c>
      <c r="BTZ1"/>
      <c r="BUA1"/>
      <c r="BUB1"/>
      <c r="BUC1"/>
      <c r="BUD1"/>
      <c r="BUG1" s="290" t="s">
        <v>336</v>
      </c>
      <c r="BUH1"/>
      <c r="BUI1"/>
      <c r="BUJ1"/>
      <c r="BUK1"/>
      <c r="BUL1"/>
      <c r="BUO1" s="290" t="s">
        <v>336</v>
      </c>
      <c r="BUP1"/>
      <c r="BUQ1"/>
      <c r="BUR1"/>
      <c r="BUS1"/>
      <c r="BUT1"/>
      <c r="BUW1" s="290" t="s">
        <v>336</v>
      </c>
      <c r="BUX1"/>
      <c r="BUY1"/>
      <c r="BUZ1"/>
      <c r="BVA1"/>
      <c r="BVB1"/>
      <c r="BVE1" s="290" t="s">
        <v>336</v>
      </c>
      <c r="BVF1"/>
      <c r="BVG1"/>
      <c r="BVH1"/>
      <c r="BVI1"/>
      <c r="BVJ1"/>
      <c r="BVM1" s="290" t="s">
        <v>336</v>
      </c>
      <c r="BVN1"/>
      <c r="BVO1"/>
      <c r="BVP1"/>
      <c r="BVQ1"/>
      <c r="BVR1"/>
      <c r="BVU1" s="290" t="s">
        <v>336</v>
      </c>
      <c r="BVV1"/>
      <c r="BVW1"/>
      <c r="BVX1"/>
      <c r="BVY1"/>
      <c r="BVZ1"/>
      <c r="BWC1" s="290" t="s">
        <v>336</v>
      </c>
      <c r="BWD1"/>
      <c r="BWE1"/>
      <c r="BWF1"/>
      <c r="BWG1"/>
      <c r="BWH1"/>
      <c r="BWK1" s="290" t="s">
        <v>336</v>
      </c>
      <c r="BWL1"/>
      <c r="BWM1"/>
      <c r="BWN1"/>
      <c r="BWO1"/>
      <c r="BWP1"/>
      <c r="BWS1" s="290" t="s">
        <v>336</v>
      </c>
      <c r="BWT1"/>
      <c r="BWU1"/>
      <c r="BWV1"/>
      <c r="BWW1"/>
      <c r="BWX1"/>
      <c r="BXA1" s="290" t="s">
        <v>336</v>
      </c>
      <c r="BXB1"/>
      <c r="BXC1"/>
      <c r="BXD1"/>
      <c r="BXE1"/>
      <c r="BXF1"/>
      <c r="BXI1" s="290" t="s">
        <v>336</v>
      </c>
      <c r="BXJ1"/>
      <c r="BXK1"/>
      <c r="BXL1"/>
      <c r="BXM1"/>
      <c r="BXN1"/>
      <c r="BXQ1" s="290" t="s">
        <v>336</v>
      </c>
      <c r="BXR1"/>
      <c r="BXS1"/>
      <c r="BXT1"/>
      <c r="BXU1"/>
      <c r="BXV1"/>
      <c r="BXY1" s="290" t="s">
        <v>336</v>
      </c>
      <c r="BXZ1"/>
      <c r="BYA1"/>
      <c r="BYB1"/>
      <c r="BYC1"/>
      <c r="BYD1"/>
      <c r="BYG1" s="290" t="s">
        <v>336</v>
      </c>
      <c r="BYH1"/>
      <c r="BYI1"/>
      <c r="BYJ1"/>
      <c r="BYK1"/>
      <c r="BYL1"/>
      <c r="BYO1" s="290" t="s">
        <v>336</v>
      </c>
      <c r="BYP1"/>
      <c r="BYQ1"/>
      <c r="BYR1"/>
      <c r="BYS1"/>
      <c r="BYT1"/>
      <c r="BYW1" s="290" t="s">
        <v>336</v>
      </c>
      <c r="BYX1"/>
      <c r="BYY1"/>
      <c r="BYZ1"/>
      <c r="BZA1"/>
      <c r="BZB1"/>
      <c r="BZE1" s="290" t="s">
        <v>336</v>
      </c>
      <c r="BZF1"/>
      <c r="BZG1"/>
      <c r="BZH1"/>
      <c r="BZI1"/>
      <c r="BZJ1"/>
      <c r="BZM1" s="290" t="s">
        <v>336</v>
      </c>
      <c r="BZN1"/>
      <c r="BZO1"/>
      <c r="BZP1"/>
      <c r="BZQ1"/>
      <c r="BZR1"/>
      <c r="BZU1" s="290" t="s">
        <v>336</v>
      </c>
      <c r="BZV1"/>
      <c r="BZW1"/>
      <c r="BZX1"/>
      <c r="BZY1"/>
      <c r="BZZ1"/>
      <c r="CAC1" s="290" t="s">
        <v>336</v>
      </c>
      <c r="CAD1"/>
      <c r="CAE1"/>
      <c r="CAF1"/>
      <c r="CAG1"/>
      <c r="CAH1"/>
      <c r="CAK1" s="290" t="s">
        <v>336</v>
      </c>
      <c r="CAL1"/>
      <c r="CAM1"/>
      <c r="CAN1"/>
      <c r="CAO1"/>
      <c r="CAP1"/>
      <c r="CAS1" s="290" t="s">
        <v>336</v>
      </c>
      <c r="CAT1"/>
      <c r="CAU1"/>
      <c r="CAV1"/>
      <c r="CAW1"/>
      <c r="CAX1"/>
      <c r="CBA1" s="290" t="s">
        <v>336</v>
      </c>
      <c r="CBB1"/>
      <c r="CBC1"/>
      <c r="CBD1"/>
      <c r="CBE1"/>
      <c r="CBF1"/>
      <c r="CBI1" s="290" t="s">
        <v>336</v>
      </c>
      <c r="CBJ1"/>
      <c r="CBK1"/>
      <c r="CBL1"/>
      <c r="CBM1"/>
      <c r="CBN1"/>
      <c r="CBQ1" s="290" t="s">
        <v>336</v>
      </c>
      <c r="CBR1"/>
      <c r="CBS1"/>
      <c r="CBT1"/>
      <c r="CBU1"/>
      <c r="CBV1"/>
      <c r="CBY1" s="290" t="s">
        <v>336</v>
      </c>
      <c r="CBZ1"/>
      <c r="CCA1"/>
      <c r="CCB1"/>
      <c r="CCC1"/>
      <c r="CCD1"/>
      <c r="CCG1" s="290" t="s">
        <v>336</v>
      </c>
      <c r="CCH1"/>
      <c r="CCI1"/>
      <c r="CCJ1"/>
      <c r="CCK1"/>
      <c r="CCL1"/>
      <c r="CCO1" s="290" t="s">
        <v>336</v>
      </c>
      <c r="CCP1"/>
      <c r="CCQ1"/>
      <c r="CCR1"/>
      <c r="CCS1"/>
      <c r="CCT1"/>
      <c r="CCW1" s="290" t="s">
        <v>336</v>
      </c>
      <c r="CCX1"/>
      <c r="CCY1"/>
      <c r="CCZ1"/>
      <c r="CDA1"/>
      <c r="CDB1"/>
      <c r="CDE1" s="290" t="s">
        <v>336</v>
      </c>
      <c r="CDF1"/>
      <c r="CDG1"/>
      <c r="CDH1"/>
      <c r="CDI1"/>
      <c r="CDJ1"/>
      <c r="CDM1" s="290" t="s">
        <v>336</v>
      </c>
      <c r="CDN1"/>
      <c r="CDO1"/>
      <c r="CDP1"/>
      <c r="CDQ1"/>
      <c r="CDR1"/>
      <c r="CDU1" s="290" t="s">
        <v>336</v>
      </c>
      <c r="CDV1"/>
      <c r="CDW1"/>
      <c r="CDX1"/>
      <c r="CDY1"/>
      <c r="CDZ1"/>
      <c r="CEC1" s="290" t="s">
        <v>336</v>
      </c>
      <c r="CED1"/>
      <c r="CEE1"/>
      <c r="CEF1"/>
      <c r="CEG1"/>
      <c r="CEH1"/>
      <c r="CEK1" s="290" t="s">
        <v>336</v>
      </c>
      <c r="CEL1"/>
      <c r="CEM1"/>
      <c r="CEN1"/>
      <c r="CEO1"/>
      <c r="CEP1"/>
      <c r="CES1" s="290" t="s">
        <v>336</v>
      </c>
      <c r="CET1"/>
      <c r="CEU1"/>
      <c r="CEV1"/>
      <c r="CEW1"/>
      <c r="CEX1"/>
      <c r="CFA1" s="290" t="s">
        <v>336</v>
      </c>
      <c r="CFB1"/>
      <c r="CFC1"/>
      <c r="CFD1"/>
      <c r="CFE1"/>
      <c r="CFF1"/>
      <c r="CFI1" s="290" t="s">
        <v>336</v>
      </c>
      <c r="CFJ1"/>
      <c r="CFK1"/>
      <c r="CFL1"/>
      <c r="CFM1"/>
      <c r="CFN1"/>
      <c r="CFQ1" s="290" t="s">
        <v>336</v>
      </c>
      <c r="CFR1"/>
      <c r="CFS1"/>
      <c r="CFT1"/>
      <c r="CFU1"/>
      <c r="CFV1"/>
      <c r="CFY1" s="290" t="s">
        <v>336</v>
      </c>
      <c r="CFZ1"/>
      <c r="CGA1"/>
      <c r="CGB1"/>
      <c r="CGC1"/>
      <c r="CGD1"/>
      <c r="CGG1" s="290" t="s">
        <v>336</v>
      </c>
      <c r="CGH1"/>
      <c r="CGI1"/>
      <c r="CGJ1"/>
      <c r="CGK1"/>
      <c r="CGL1"/>
      <c r="CGO1" s="290" t="s">
        <v>336</v>
      </c>
      <c r="CGP1"/>
      <c r="CGQ1"/>
      <c r="CGR1"/>
      <c r="CGS1"/>
      <c r="CGT1"/>
      <c r="CGW1" s="290" t="s">
        <v>336</v>
      </c>
      <c r="CGX1"/>
      <c r="CGY1"/>
      <c r="CGZ1"/>
      <c r="CHA1"/>
      <c r="CHB1"/>
      <c r="CHE1" s="290" t="s">
        <v>336</v>
      </c>
      <c r="CHF1"/>
      <c r="CHG1"/>
      <c r="CHH1"/>
      <c r="CHI1"/>
      <c r="CHJ1"/>
      <c r="CHM1" s="290" t="s">
        <v>336</v>
      </c>
      <c r="CHN1"/>
      <c r="CHO1"/>
      <c r="CHP1"/>
      <c r="CHQ1"/>
      <c r="CHR1"/>
      <c r="CHU1" s="290" t="s">
        <v>336</v>
      </c>
      <c r="CHV1"/>
      <c r="CHW1"/>
      <c r="CHX1"/>
      <c r="CHY1"/>
      <c r="CHZ1"/>
      <c r="CIC1" s="290" t="s">
        <v>336</v>
      </c>
      <c r="CID1"/>
      <c r="CIE1"/>
      <c r="CIF1"/>
      <c r="CIG1"/>
      <c r="CIH1"/>
      <c r="CIK1" s="290" t="s">
        <v>336</v>
      </c>
      <c r="CIL1"/>
      <c r="CIM1"/>
      <c r="CIN1"/>
      <c r="CIO1"/>
      <c r="CIP1"/>
      <c r="CIS1" s="290" t="s">
        <v>336</v>
      </c>
      <c r="CIT1"/>
      <c r="CIU1"/>
      <c r="CIV1"/>
      <c r="CIW1"/>
      <c r="CIX1"/>
      <c r="CJA1" s="290" t="s">
        <v>336</v>
      </c>
      <c r="CJB1"/>
      <c r="CJC1"/>
      <c r="CJD1"/>
      <c r="CJE1"/>
      <c r="CJF1"/>
      <c r="CJI1" s="290" t="s">
        <v>336</v>
      </c>
      <c r="CJJ1"/>
      <c r="CJK1"/>
      <c r="CJL1"/>
      <c r="CJM1"/>
      <c r="CJN1"/>
      <c r="CJQ1" s="290" t="s">
        <v>336</v>
      </c>
      <c r="CJR1"/>
      <c r="CJS1"/>
      <c r="CJT1"/>
      <c r="CJU1"/>
      <c r="CJV1"/>
      <c r="CJY1" s="290" t="s">
        <v>336</v>
      </c>
      <c r="CJZ1"/>
      <c r="CKA1"/>
      <c r="CKB1"/>
      <c r="CKC1"/>
      <c r="CKD1"/>
      <c r="CKG1" s="290" t="s">
        <v>336</v>
      </c>
      <c r="CKH1"/>
      <c r="CKI1"/>
      <c r="CKJ1"/>
      <c r="CKK1"/>
      <c r="CKL1"/>
      <c r="CKO1" s="290" t="s">
        <v>336</v>
      </c>
      <c r="CKP1"/>
      <c r="CKQ1"/>
      <c r="CKR1"/>
      <c r="CKS1"/>
      <c r="CKT1"/>
      <c r="CKW1" s="290" t="s">
        <v>336</v>
      </c>
      <c r="CKX1"/>
      <c r="CKY1"/>
      <c r="CKZ1"/>
      <c r="CLA1"/>
      <c r="CLB1"/>
      <c r="CLE1" s="290" t="s">
        <v>336</v>
      </c>
      <c r="CLF1"/>
      <c r="CLG1"/>
      <c r="CLH1"/>
      <c r="CLI1"/>
      <c r="CLJ1"/>
      <c r="CLM1" s="290" t="s">
        <v>336</v>
      </c>
      <c r="CLN1"/>
      <c r="CLO1"/>
      <c r="CLP1"/>
      <c r="CLQ1"/>
      <c r="CLR1"/>
      <c r="CLU1" s="290" t="s">
        <v>336</v>
      </c>
      <c r="CLV1"/>
      <c r="CLW1"/>
      <c r="CLX1"/>
      <c r="CLY1"/>
      <c r="CLZ1"/>
      <c r="CMC1" s="290" t="s">
        <v>336</v>
      </c>
      <c r="CMD1"/>
      <c r="CME1"/>
      <c r="CMF1"/>
      <c r="CMG1"/>
      <c r="CMH1"/>
      <c r="CMK1" s="290" t="s">
        <v>336</v>
      </c>
      <c r="CML1"/>
      <c r="CMM1"/>
      <c r="CMN1"/>
      <c r="CMO1"/>
      <c r="CMP1"/>
      <c r="CMS1" s="290" t="s">
        <v>336</v>
      </c>
      <c r="CMT1"/>
      <c r="CMU1"/>
      <c r="CMV1"/>
      <c r="CMW1"/>
      <c r="CMX1"/>
      <c r="CNA1" s="290" t="s">
        <v>336</v>
      </c>
      <c r="CNB1"/>
      <c r="CNC1"/>
      <c r="CND1"/>
      <c r="CNE1"/>
      <c r="CNF1"/>
      <c r="CNI1" s="290" t="s">
        <v>336</v>
      </c>
      <c r="CNJ1"/>
      <c r="CNK1"/>
      <c r="CNL1"/>
      <c r="CNM1"/>
      <c r="CNN1"/>
      <c r="CNQ1" s="290" t="s">
        <v>336</v>
      </c>
      <c r="CNR1"/>
      <c r="CNS1"/>
      <c r="CNT1"/>
      <c r="CNU1"/>
      <c r="CNV1"/>
      <c r="CNY1" s="290" t="s">
        <v>336</v>
      </c>
      <c r="CNZ1"/>
      <c r="COA1"/>
      <c r="COB1"/>
      <c r="COC1"/>
      <c r="COD1"/>
      <c r="COG1" s="290" t="s">
        <v>336</v>
      </c>
      <c r="COH1"/>
      <c r="COI1"/>
      <c r="COJ1"/>
      <c r="COK1"/>
      <c r="COL1"/>
      <c r="COO1" s="290" t="s">
        <v>336</v>
      </c>
      <c r="COP1"/>
      <c r="COQ1"/>
      <c r="COR1"/>
      <c r="COS1"/>
      <c r="COT1"/>
      <c r="COW1" s="290" t="s">
        <v>336</v>
      </c>
      <c r="COX1"/>
      <c r="COY1"/>
      <c r="COZ1"/>
      <c r="CPA1"/>
      <c r="CPB1"/>
      <c r="CPE1" s="290" t="s">
        <v>336</v>
      </c>
      <c r="CPF1"/>
      <c r="CPG1"/>
      <c r="CPH1"/>
      <c r="CPI1"/>
      <c r="CPJ1"/>
      <c r="CPM1" s="290" t="s">
        <v>336</v>
      </c>
      <c r="CPN1"/>
      <c r="CPO1"/>
      <c r="CPP1"/>
      <c r="CPQ1"/>
      <c r="CPR1"/>
      <c r="CPU1" s="290" t="s">
        <v>336</v>
      </c>
      <c r="CPV1"/>
      <c r="CPW1"/>
      <c r="CPX1"/>
      <c r="CPY1"/>
      <c r="CPZ1"/>
      <c r="CQC1" s="290" t="s">
        <v>336</v>
      </c>
      <c r="CQD1"/>
      <c r="CQE1"/>
      <c r="CQF1"/>
      <c r="CQG1"/>
      <c r="CQH1"/>
      <c r="CQK1" s="290" t="s">
        <v>336</v>
      </c>
      <c r="CQL1"/>
      <c r="CQM1"/>
      <c r="CQN1"/>
      <c r="CQO1"/>
      <c r="CQP1"/>
      <c r="CQS1" s="290" t="s">
        <v>336</v>
      </c>
      <c r="CQT1"/>
      <c r="CQU1"/>
      <c r="CQV1"/>
      <c r="CQW1"/>
      <c r="CQX1"/>
      <c r="CRA1" s="290" t="s">
        <v>336</v>
      </c>
      <c r="CRB1"/>
      <c r="CRC1"/>
      <c r="CRD1"/>
      <c r="CRE1"/>
      <c r="CRF1"/>
      <c r="CRI1" s="290" t="s">
        <v>336</v>
      </c>
      <c r="CRJ1"/>
      <c r="CRK1"/>
      <c r="CRL1"/>
      <c r="CRM1"/>
      <c r="CRN1"/>
      <c r="CRQ1" s="290" t="s">
        <v>336</v>
      </c>
      <c r="CRR1"/>
      <c r="CRS1"/>
      <c r="CRT1"/>
      <c r="CRU1"/>
      <c r="CRV1"/>
      <c r="CRY1" s="290" t="s">
        <v>336</v>
      </c>
      <c r="CRZ1"/>
      <c r="CSA1"/>
      <c r="CSB1"/>
      <c r="CSC1"/>
      <c r="CSD1"/>
      <c r="CSG1" s="290" t="s">
        <v>336</v>
      </c>
      <c r="CSH1"/>
      <c r="CSI1"/>
      <c r="CSJ1"/>
      <c r="CSK1"/>
      <c r="CSL1"/>
      <c r="CSO1" s="290" t="s">
        <v>336</v>
      </c>
      <c r="CSP1"/>
      <c r="CSQ1"/>
      <c r="CSR1"/>
      <c r="CSS1"/>
      <c r="CST1"/>
      <c r="CSW1" s="290" t="s">
        <v>336</v>
      </c>
      <c r="CSX1"/>
      <c r="CSY1"/>
      <c r="CSZ1"/>
      <c r="CTA1"/>
      <c r="CTB1"/>
      <c r="CTE1" s="290" t="s">
        <v>336</v>
      </c>
      <c r="CTF1"/>
      <c r="CTG1"/>
      <c r="CTH1"/>
      <c r="CTI1"/>
      <c r="CTJ1"/>
      <c r="CTM1" s="290" t="s">
        <v>336</v>
      </c>
      <c r="CTN1"/>
      <c r="CTO1"/>
      <c r="CTP1"/>
      <c r="CTQ1"/>
      <c r="CTR1"/>
      <c r="CTU1" s="290" t="s">
        <v>336</v>
      </c>
      <c r="CTV1"/>
      <c r="CTW1"/>
      <c r="CTX1"/>
      <c r="CTY1"/>
      <c r="CTZ1"/>
      <c r="CUC1" s="290" t="s">
        <v>336</v>
      </c>
      <c r="CUD1"/>
      <c r="CUE1"/>
      <c r="CUF1"/>
      <c r="CUG1"/>
      <c r="CUH1"/>
      <c r="CUK1" s="290" t="s">
        <v>336</v>
      </c>
      <c r="CUL1"/>
      <c r="CUM1"/>
      <c r="CUN1"/>
      <c r="CUO1"/>
      <c r="CUP1"/>
      <c r="CUS1" s="290" t="s">
        <v>336</v>
      </c>
      <c r="CUT1"/>
      <c r="CUU1"/>
      <c r="CUV1"/>
      <c r="CUW1"/>
      <c r="CUX1"/>
      <c r="CVA1" s="290" t="s">
        <v>336</v>
      </c>
      <c r="CVB1"/>
      <c r="CVC1"/>
      <c r="CVD1"/>
      <c r="CVE1"/>
      <c r="CVF1"/>
      <c r="CVI1" s="290" t="s">
        <v>336</v>
      </c>
      <c r="CVJ1"/>
      <c r="CVK1"/>
      <c r="CVL1"/>
      <c r="CVM1"/>
      <c r="CVN1"/>
      <c r="CVQ1" s="290" t="s">
        <v>336</v>
      </c>
      <c r="CVR1"/>
      <c r="CVS1"/>
      <c r="CVT1"/>
      <c r="CVU1"/>
      <c r="CVV1"/>
      <c r="CVY1" s="290" t="s">
        <v>336</v>
      </c>
      <c r="CVZ1"/>
      <c r="CWA1"/>
      <c r="CWB1"/>
      <c r="CWC1"/>
      <c r="CWD1"/>
      <c r="CWG1" s="290" t="s">
        <v>336</v>
      </c>
      <c r="CWH1"/>
      <c r="CWI1"/>
      <c r="CWJ1"/>
      <c r="CWK1"/>
      <c r="CWL1"/>
      <c r="CWO1" s="290" t="s">
        <v>336</v>
      </c>
      <c r="CWP1"/>
      <c r="CWQ1"/>
      <c r="CWR1"/>
      <c r="CWS1"/>
      <c r="CWT1"/>
      <c r="CWW1" s="290" t="s">
        <v>336</v>
      </c>
      <c r="CWX1"/>
      <c r="CWY1"/>
      <c r="CWZ1"/>
      <c r="CXA1"/>
      <c r="CXB1"/>
      <c r="CXE1" s="290" t="s">
        <v>336</v>
      </c>
      <c r="CXF1"/>
      <c r="CXG1"/>
      <c r="CXH1"/>
      <c r="CXI1"/>
      <c r="CXJ1"/>
      <c r="CXM1" s="290" t="s">
        <v>336</v>
      </c>
      <c r="CXN1"/>
      <c r="CXO1"/>
      <c r="CXP1"/>
      <c r="CXQ1"/>
      <c r="CXR1"/>
      <c r="CXU1" s="290" t="s">
        <v>336</v>
      </c>
      <c r="CXV1"/>
      <c r="CXW1"/>
      <c r="CXX1"/>
      <c r="CXY1"/>
      <c r="CXZ1"/>
      <c r="CYC1" s="290" t="s">
        <v>336</v>
      </c>
      <c r="CYD1"/>
      <c r="CYE1"/>
      <c r="CYF1"/>
      <c r="CYG1"/>
      <c r="CYH1"/>
      <c r="CYK1" s="290" t="s">
        <v>336</v>
      </c>
      <c r="CYL1"/>
      <c r="CYM1"/>
      <c r="CYN1"/>
      <c r="CYO1"/>
      <c r="CYP1"/>
      <c r="CYS1" s="290" t="s">
        <v>336</v>
      </c>
      <c r="CYT1"/>
      <c r="CYU1"/>
      <c r="CYV1"/>
      <c r="CYW1"/>
      <c r="CYX1"/>
      <c r="CZA1" s="290" t="s">
        <v>336</v>
      </c>
      <c r="CZB1"/>
      <c r="CZC1"/>
      <c r="CZD1"/>
      <c r="CZE1"/>
      <c r="CZF1"/>
      <c r="CZI1" s="290" t="s">
        <v>336</v>
      </c>
      <c r="CZJ1"/>
      <c r="CZK1"/>
      <c r="CZL1"/>
      <c r="CZM1"/>
      <c r="CZN1"/>
      <c r="CZQ1" s="290" t="s">
        <v>336</v>
      </c>
      <c r="CZR1"/>
      <c r="CZS1"/>
      <c r="CZT1"/>
      <c r="CZU1"/>
      <c r="CZV1"/>
      <c r="CZY1" s="290" t="s">
        <v>336</v>
      </c>
      <c r="CZZ1"/>
      <c r="DAA1"/>
      <c r="DAB1"/>
      <c r="DAC1"/>
      <c r="DAD1"/>
      <c r="DAG1" s="290" t="s">
        <v>336</v>
      </c>
      <c r="DAH1"/>
      <c r="DAI1"/>
      <c r="DAJ1"/>
      <c r="DAK1"/>
      <c r="DAL1"/>
      <c r="DAO1" s="290" t="s">
        <v>336</v>
      </c>
      <c r="DAP1"/>
      <c r="DAQ1"/>
      <c r="DAR1"/>
      <c r="DAS1"/>
      <c r="DAT1"/>
      <c r="DAW1" s="290" t="s">
        <v>336</v>
      </c>
      <c r="DAX1"/>
      <c r="DAY1"/>
      <c r="DAZ1"/>
      <c r="DBA1"/>
      <c r="DBB1"/>
      <c r="DBE1" s="290" t="s">
        <v>336</v>
      </c>
      <c r="DBF1"/>
      <c r="DBG1"/>
      <c r="DBH1"/>
      <c r="DBI1"/>
      <c r="DBJ1"/>
      <c r="DBM1" s="290" t="s">
        <v>336</v>
      </c>
      <c r="DBN1"/>
      <c r="DBO1"/>
      <c r="DBP1"/>
      <c r="DBQ1"/>
      <c r="DBR1"/>
      <c r="DBU1" s="290" t="s">
        <v>336</v>
      </c>
      <c r="DBV1"/>
      <c r="DBW1"/>
      <c r="DBX1"/>
      <c r="DBY1"/>
      <c r="DBZ1"/>
      <c r="DCC1" s="290" t="s">
        <v>336</v>
      </c>
      <c r="DCD1"/>
      <c r="DCE1"/>
      <c r="DCF1"/>
      <c r="DCG1"/>
      <c r="DCH1"/>
      <c r="DCK1" s="290" t="s">
        <v>336</v>
      </c>
      <c r="DCL1"/>
      <c r="DCM1"/>
      <c r="DCN1"/>
      <c r="DCO1"/>
      <c r="DCP1"/>
      <c r="DCS1" s="290" t="s">
        <v>336</v>
      </c>
      <c r="DCT1"/>
      <c r="DCU1"/>
      <c r="DCV1"/>
      <c r="DCW1"/>
      <c r="DCX1"/>
      <c r="DDA1" s="290" t="s">
        <v>336</v>
      </c>
      <c r="DDB1"/>
      <c r="DDC1"/>
      <c r="DDD1"/>
      <c r="DDE1"/>
      <c r="DDF1"/>
      <c r="DDI1" s="290" t="s">
        <v>336</v>
      </c>
      <c r="DDJ1"/>
      <c r="DDK1"/>
      <c r="DDL1"/>
      <c r="DDM1"/>
      <c r="DDN1"/>
      <c r="DDQ1" s="290" t="s">
        <v>336</v>
      </c>
      <c r="DDR1"/>
      <c r="DDS1"/>
      <c r="DDT1"/>
      <c r="DDU1"/>
      <c r="DDV1"/>
      <c r="DDY1" s="290" t="s">
        <v>336</v>
      </c>
      <c r="DDZ1"/>
      <c r="DEA1"/>
      <c r="DEB1"/>
      <c r="DEC1"/>
      <c r="DED1"/>
      <c r="DEG1" s="290" t="s">
        <v>336</v>
      </c>
      <c r="DEH1"/>
      <c r="DEI1"/>
      <c r="DEJ1"/>
      <c r="DEK1"/>
      <c r="DEL1"/>
      <c r="DEO1" s="290" t="s">
        <v>336</v>
      </c>
      <c r="DEP1"/>
      <c r="DEQ1"/>
      <c r="DER1"/>
      <c r="DES1"/>
      <c r="DET1"/>
      <c r="DEW1" s="290" t="s">
        <v>336</v>
      </c>
      <c r="DEX1"/>
      <c r="DEY1"/>
      <c r="DEZ1"/>
      <c r="DFA1"/>
      <c r="DFB1"/>
      <c r="DFE1" s="290" t="s">
        <v>336</v>
      </c>
      <c r="DFF1"/>
      <c r="DFG1"/>
      <c r="DFH1"/>
      <c r="DFI1"/>
      <c r="DFJ1"/>
      <c r="DFM1" s="290" t="s">
        <v>336</v>
      </c>
      <c r="DFN1"/>
      <c r="DFO1"/>
      <c r="DFP1"/>
      <c r="DFQ1"/>
      <c r="DFR1"/>
      <c r="DFU1" s="290" t="s">
        <v>336</v>
      </c>
      <c r="DFV1"/>
      <c r="DFW1"/>
      <c r="DFX1"/>
      <c r="DFY1"/>
      <c r="DFZ1"/>
      <c r="DGC1" s="290" t="s">
        <v>336</v>
      </c>
      <c r="DGD1"/>
      <c r="DGE1"/>
      <c r="DGF1"/>
      <c r="DGG1"/>
      <c r="DGH1"/>
      <c r="DGK1" s="290" t="s">
        <v>336</v>
      </c>
      <c r="DGL1"/>
      <c r="DGM1"/>
      <c r="DGN1"/>
      <c r="DGO1"/>
      <c r="DGP1"/>
      <c r="DGS1" s="290" t="s">
        <v>336</v>
      </c>
      <c r="DGT1"/>
      <c r="DGU1"/>
      <c r="DGV1"/>
      <c r="DGW1"/>
      <c r="DGX1"/>
      <c r="DHA1" s="290" t="s">
        <v>336</v>
      </c>
      <c r="DHB1"/>
      <c r="DHC1"/>
      <c r="DHD1"/>
      <c r="DHE1"/>
      <c r="DHF1"/>
      <c r="DHI1" s="290" t="s">
        <v>336</v>
      </c>
      <c r="DHJ1"/>
      <c r="DHK1"/>
      <c r="DHL1"/>
      <c r="DHM1"/>
      <c r="DHN1"/>
      <c r="DHQ1" s="290" t="s">
        <v>336</v>
      </c>
      <c r="DHR1"/>
      <c r="DHS1"/>
      <c r="DHT1"/>
      <c r="DHU1"/>
      <c r="DHV1"/>
      <c r="DHY1" s="290" t="s">
        <v>336</v>
      </c>
      <c r="DHZ1"/>
      <c r="DIA1"/>
      <c r="DIB1"/>
      <c r="DIC1"/>
      <c r="DID1"/>
      <c r="DIG1" s="290" t="s">
        <v>336</v>
      </c>
      <c r="DIH1"/>
      <c r="DII1"/>
      <c r="DIJ1"/>
      <c r="DIK1"/>
      <c r="DIL1"/>
      <c r="DIO1" s="290" t="s">
        <v>336</v>
      </c>
      <c r="DIP1"/>
      <c r="DIQ1"/>
      <c r="DIR1"/>
      <c r="DIS1"/>
      <c r="DIT1"/>
      <c r="DIW1" s="290" t="s">
        <v>336</v>
      </c>
      <c r="DIX1"/>
      <c r="DIY1"/>
      <c r="DIZ1"/>
      <c r="DJA1"/>
      <c r="DJB1"/>
      <c r="DJE1" s="290" t="s">
        <v>336</v>
      </c>
      <c r="DJF1"/>
      <c r="DJG1"/>
      <c r="DJH1"/>
      <c r="DJI1"/>
      <c r="DJJ1"/>
      <c r="DJM1" s="290" t="s">
        <v>336</v>
      </c>
      <c r="DJN1"/>
      <c r="DJO1"/>
      <c r="DJP1"/>
      <c r="DJQ1"/>
      <c r="DJR1"/>
      <c r="DJU1" s="290" t="s">
        <v>336</v>
      </c>
      <c r="DJV1"/>
      <c r="DJW1"/>
      <c r="DJX1"/>
      <c r="DJY1"/>
      <c r="DJZ1"/>
      <c r="DKC1" s="290" t="s">
        <v>336</v>
      </c>
      <c r="DKD1"/>
      <c r="DKE1"/>
      <c r="DKF1"/>
      <c r="DKG1"/>
      <c r="DKH1"/>
      <c r="DKK1" s="290" t="s">
        <v>336</v>
      </c>
      <c r="DKL1"/>
      <c r="DKM1"/>
      <c r="DKN1"/>
      <c r="DKO1"/>
      <c r="DKP1"/>
      <c r="DKS1" s="290" t="s">
        <v>336</v>
      </c>
      <c r="DKT1"/>
      <c r="DKU1"/>
      <c r="DKV1"/>
      <c r="DKW1"/>
      <c r="DKX1"/>
      <c r="DLA1" s="290" t="s">
        <v>336</v>
      </c>
      <c r="DLB1"/>
      <c r="DLC1"/>
      <c r="DLD1"/>
      <c r="DLE1"/>
      <c r="DLF1"/>
      <c r="DLI1" s="290" t="s">
        <v>336</v>
      </c>
      <c r="DLJ1"/>
      <c r="DLK1"/>
      <c r="DLL1"/>
      <c r="DLM1"/>
      <c r="DLN1"/>
      <c r="DLQ1" s="290" t="s">
        <v>336</v>
      </c>
      <c r="DLR1"/>
      <c r="DLS1"/>
      <c r="DLT1"/>
      <c r="DLU1"/>
      <c r="DLV1"/>
      <c r="DLY1" s="290" t="s">
        <v>336</v>
      </c>
      <c r="DLZ1"/>
      <c r="DMA1"/>
      <c r="DMB1"/>
      <c r="DMC1"/>
      <c r="DMD1"/>
      <c r="DMG1" s="290" t="s">
        <v>336</v>
      </c>
      <c r="DMH1"/>
      <c r="DMI1"/>
      <c r="DMJ1"/>
      <c r="DMK1"/>
      <c r="DML1"/>
      <c r="DMO1" s="290" t="s">
        <v>336</v>
      </c>
      <c r="DMP1"/>
      <c r="DMQ1"/>
      <c r="DMR1"/>
      <c r="DMS1"/>
      <c r="DMT1"/>
      <c r="DMW1" s="290" t="s">
        <v>336</v>
      </c>
      <c r="DMX1"/>
      <c r="DMY1"/>
      <c r="DMZ1"/>
      <c r="DNA1"/>
      <c r="DNB1"/>
      <c r="DNE1" s="290" t="s">
        <v>336</v>
      </c>
      <c r="DNF1"/>
      <c r="DNG1"/>
      <c r="DNH1"/>
      <c r="DNI1"/>
      <c r="DNJ1"/>
      <c r="DNM1" s="290" t="s">
        <v>336</v>
      </c>
      <c r="DNN1"/>
      <c r="DNO1"/>
      <c r="DNP1"/>
      <c r="DNQ1"/>
      <c r="DNR1"/>
      <c r="DNU1" s="290" t="s">
        <v>336</v>
      </c>
      <c r="DNV1"/>
      <c r="DNW1"/>
      <c r="DNX1"/>
      <c r="DNY1"/>
      <c r="DNZ1"/>
      <c r="DOC1" s="290" t="s">
        <v>336</v>
      </c>
      <c r="DOD1"/>
      <c r="DOE1"/>
      <c r="DOF1"/>
      <c r="DOG1"/>
      <c r="DOH1"/>
      <c r="DOK1" s="290" t="s">
        <v>336</v>
      </c>
      <c r="DOL1"/>
      <c r="DOM1"/>
      <c r="DON1"/>
      <c r="DOO1"/>
      <c r="DOP1"/>
      <c r="DOS1" s="290" t="s">
        <v>336</v>
      </c>
      <c r="DOT1"/>
      <c r="DOU1"/>
      <c r="DOV1"/>
      <c r="DOW1"/>
      <c r="DOX1"/>
      <c r="DPA1" s="290" t="s">
        <v>336</v>
      </c>
      <c r="DPB1"/>
      <c r="DPC1"/>
      <c r="DPD1"/>
      <c r="DPE1"/>
      <c r="DPF1"/>
      <c r="DPI1" s="290" t="s">
        <v>336</v>
      </c>
      <c r="DPJ1"/>
      <c r="DPK1"/>
      <c r="DPL1"/>
      <c r="DPM1"/>
      <c r="DPN1"/>
      <c r="DPQ1" s="290" t="s">
        <v>336</v>
      </c>
      <c r="DPR1"/>
      <c r="DPS1"/>
      <c r="DPT1"/>
      <c r="DPU1"/>
      <c r="DPV1"/>
      <c r="DPY1" s="290" t="s">
        <v>336</v>
      </c>
      <c r="DPZ1"/>
      <c r="DQA1"/>
      <c r="DQB1"/>
      <c r="DQC1"/>
      <c r="DQD1"/>
      <c r="DQG1" s="290" t="s">
        <v>336</v>
      </c>
      <c r="DQH1"/>
      <c r="DQI1"/>
      <c r="DQJ1"/>
      <c r="DQK1"/>
      <c r="DQL1"/>
      <c r="DQO1" s="290" t="s">
        <v>336</v>
      </c>
      <c r="DQP1"/>
      <c r="DQQ1"/>
      <c r="DQR1"/>
      <c r="DQS1"/>
      <c r="DQT1"/>
      <c r="DQW1" s="290" t="s">
        <v>336</v>
      </c>
      <c r="DQX1"/>
      <c r="DQY1"/>
      <c r="DQZ1"/>
      <c r="DRA1"/>
      <c r="DRB1"/>
      <c r="DRE1" s="290" t="s">
        <v>336</v>
      </c>
      <c r="DRF1"/>
      <c r="DRG1"/>
      <c r="DRH1"/>
      <c r="DRI1"/>
      <c r="DRJ1"/>
      <c r="DRM1" s="290" t="s">
        <v>336</v>
      </c>
      <c r="DRN1"/>
      <c r="DRO1"/>
      <c r="DRP1"/>
      <c r="DRQ1"/>
      <c r="DRR1"/>
      <c r="DRU1" s="290" t="s">
        <v>336</v>
      </c>
      <c r="DRV1"/>
      <c r="DRW1"/>
      <c r="DRX1"/>
      <c r="DRY1"/>
      <c r="DRZ1"/>
      <c r="DSC1" s="290" t="s">
        <v>336</v>
      </c>
      <c r="DSD1"/>
      <c r="DSE1"/>
      <c r="DSF1"/>
      <c r="DSG1"/>
      <c r="DSH1"/>
      <c r="DSK1" s="290" t="s">
        <v>336</v>
      </c>
      <c r="DSL1"/>
      <c r="DSM1"/>
      <c r="DSN1"/>
      <c r="DSO1"/>
      <c r="DSP1"/>
      <c r="DSS1" s="290" t="s">
        <v>336</v>
      </c>
      <c r="DST1"/>
      <c r="DSU1"/>
      <c r="DSV1"/>
      <c r="DSW1"/>
      <c r="DSX1"/>
      <c r="DTA1" s="290" t="s">
        <v>336</v>
      </c>
      <c r="DTB1"/>
      <c r="DTC1"/>
      <c r="DTD1"/>
      <c r="DTE1"/>
      <c r="DTF1"/>
      <c r="DTI1" s="290" t="s">
        <v>336</v>
      </c>
      <c r="DTJ1"/>
      <c r="DTK1"/>
      <c r="DTL1"/>
      <c r="DTM1"/>
      <c r="DTN1"/>
      <c r="DTQ1" s="290" t="s">
        <v>336</v>
      </c>
      <c r="DTR1"/>
      <c r="DTS1"/>
      <c r="DTT1"/>
      <c r="DTU1"/>
      <c r="DTV1"/>
      <c r="DTY1" s="290" t="s">
        <v>336</v>
      </c>
      <c r="DTZ1"/>
      <c r="DUA1"/>
      <c r="DUB1"/>
      <c r="DUC1"/>
      <c r="DUD1"/>
      <c r="DUG1" s="290" t="s">
        <v>336</v>
      </c>
      <c r="DUH1"/>
      <c r="DUI1"/>
      <c r="DUJ1"/>
      <c r="DUK1"/>
      <c r="DUL1"/>
      <c r="DUO1" s="290" t="s">
        <v>336</v>
      </c>
      <c r="DUP1"/>
      <c r="DUQ1"/>
      <c r="DUR1"/>
      <c r="DUS1"/>
      <c r="DUT1"/>
      <c r="DUW1" s="290" t="s">
        <v>336</v>
      </c>
      <c r="DUX1"/>
      <c r="DUY1"/>
      <c r="DUZ1"/>
      <c r="DVA1"/>
      <c r="DVB1"/>
      <c r="DVE1" s="290" t="s">
        <v>336</v>
      </c>
      <c r="DVF1"/>
      <c r="DVG1"/>
      <c r="DVH1"/>
      <c r="DVI1"/>
      <c r="DVJ1"/>
      <c r="DVM1" s="290" t="s">
        <v>336</v>
      </c>
      <c r="DVN1"/>
      <c r="DVO1"/>
      <c r="DVP1"/>
      <c r="DVQ1"/>
      <c r="DVR1"/>
      <c r="DVU1" s="290" t="s">
        <v>336</v>
      </c>
      <c r="DVV1"/>
      <c r="DVW1"/>
      <c r="DVX1"/>
      <c r="DVY1"/>
      <c r="DVZ1"/>
      <c r="DWC1" s="290" t="s">
        <v>336</v>
      </c>
      <c r="DWD1"/>
      <c r="DWE1"/>
      <c r="DWF1"/>
      <c r="DWG1"/>
      <c r="DWH1"/>
      <c r="DWK1" s="290" t="s">
        <v>336</v>
      </c>
      <c r="DWL1"/>
      <c r="DWM1"/>
      <c r="DWN1"/>
      <c r="DWO1"/>
      <c r="DWP1"/>
      <c r="DWS1" s="290" t="s">
        <v>336</v>
      </c>
      <c r="DWT1"/>
      <c r="DWU1"/>
      <c r="DWV1"/>
      <c r="DWW1"/>
      <c r="DWX1"/>
      <c r="DXA1" s="290" t="s">
        <v>336</v>
      </c>
      <c r="DXB1"/>
      <c r="DXC1"/>
      <c r="DXD1"/>
      <c r="DXE1"/>
      <c r="DXF1"/>
      <c r="DXI1" s="290" t="s">
        <v>336</v>
      </c>
      <c r="DXJ1"/>
      <c r="DXK1"/>
      <c r="DXL1"/>
      <c r="DXM1"/>
      <c r="DXN1"/>
      <c r="DXQ1" s="290" t="s">
        <v>336</v>
      </c>
      <c r="DXR1"/>
      <c r="DXS1"/>
      <c r="DXT1"/>
      <c r="DXU1"/>
      <c r="DXV1"/>
      <c r="DXY1" s="290" t="s">
        <v>336</v>
      </c>
      <c r="DXZ1"/>
      <c r="DYA1"/>
      <c r="DYB1"/>
      <c r="DYC1"/>
      <c r="DYD1"/>
      <c r="DYG1" s="290" t="s">
        <v>336</v>
      </c>
      <c r="DYH1"/>
      <c r="DYI1"/>
      <c r="DYJ1"/>
      <c r="DYK1"/>
      <c r="DYL1"/>
      <c r="DYO1" s="290" t="s">
        <v>336</v>
      </c>
      <c r="DYP1"/>
      <c r="DYQ1"/>
      <c r="DYR1"/>
      <c r="DYS1"/>
      <c r="DYT1"/>
      <c r="DYW1" s="290" t="s">
        <v>336</v>
      </c>
      <c r="DYX1"/>
      <c r="DYY1"/>
      <c r="DYZ1"/>
      <c r="DZA1"/>
      <c r="DZB1"/>
      <c r="DZE1" s="290" t="s">
        <v>336</v>
      </c>
      <c r="DZF1"/>
      <c r="DZG1"/>
      <c r="DZH1"/>
      <c r="DZI1"/>
      <c r="DZJ1"/>
      <c r="DZM1" s="290" t="s">
        <v>336</v>
      </c>
      <c r="DZN1"/>
      <c r="DZO1"/>
      <c r="DZP1"/>
      <c r="DZQ1"/>
      <c r="DZR1"/>
      <c r="DZU1" s="290" t="s">
        <v>336</v>
      </c>
      <c r="DZV1"/>
      <c r="DZW1"/>
      <c r="DZX1"/>
      <c r="DZY1"/>
      <c r="DZZ1"/>
      <c r="EAC1" s="290" t="s">
        <v>336</v>
      </c>
      <c r="EAD1"/>
      <c r="EAE1"/>
      <c r="EAF1"/>
      <c r="EAG1"/>
      <c r="EAH1"/>
      <c r="EAK1" s="290" t="s">
        <v>336</v>
      </c>
      <c r="EAL1"/>
      <c r="EAM1"/>
      <c r="EAN1"/>
      <c r="EAO1"/>
      <c r="EAP1"/>
      <c r="EAS1" s="290" t="s">
        <v>336</v>
      </c>
      <c r="EAT1"/>
      <c r="EAU1"/>
      <c r="EAV1"/>
      <c r="EAW1"/>
      <c r="EAX1"/>
      <c r="EBA1" s="290" t="s">
        <v>336</v>
      </c>
      <c r="EBB1"/>
      <c r="EBC1"/>
      <c r="EBD1"/>
      <c r="EBE1"/>
      <c r="EBF1"/>
      <c r="EBI1" s="290" t="s">
        <v>336</v>
      </c>
      <c r="EBJ1"/>
      <c r="EBK1"/>
      <c r="EBL1"/>
      <c r="EBM1"/>
      <c r="EBN1"/>
      <c r="EBQ1" s="290" t="s">
        <v>336</v>
      </c>
      <c r="EBR1"/>
      <c r="EBS1"/>
      <c r="EBT1"/>
      <c r="EBU1"/>
      <c r="EBV1"/>
      <c r="EBY1" s="290" t="s">
        <v>336</v>
      </c>
      <c r="EBZ1"/>
      <c r="ECA1"/>
      <c r="ECB1"/>
      <c r="ECC1"/>
      <c r="ECD1"/>
      <c r="ECG1" s="290" t="s">
        <v>336</v>
      </c>
      <c r="ECH1"/>
      <c r="ECI1"/>
      <c r="ECJ1"/>
      <c r="ECK1"/>
      <c r="ECL1"/>
      <c r="ECO1" s="290" t="s">
        <v>336</v>
      </c>
      <c r="ECP1"/>
      <c r="ECQ1"/>
      <c r="ECR1"/>
      <c r="ECS1"/>
      <c r="ECT1"/>
      <c r="ECW1" s="290" t="s">
        <v>336</v>
      </c>
      <c r="ECX1"/>
      <c r="ECY1"/>
      <c r="ECZ1"/>
      <c r="EDA1"/>
      <c r="EDB1"/>
      <c r="EDE1" s="290" t="s">
        <v>336</v>
      </c>
      <c r="EDF1"/>
      <c r="EDG1"/>
      <c r="EDH1"/>
      <c r="EDI1"/>
      <c r="EDJ1"/>
      <c r="EDM1" s="290" t="s">
        <v>336</v>
      </c>
      <c r="EDN1"/>
      <c r="EDO1"/>
      <c r="EDP1"/>
      <c r="EDQ1"/>
      <c r="EDR1"/>
      <c r="EDU1" s="290" t="s">
        <v>336</v>
      </c>
      <c r="EDV1"/>
      <c r="EDW1"/>
      <c r="EDX1"/>
      <c r="EDY1"/>
      <c r="EDZ1"/>
      <c r="EEC1" s="290" t="s">
        <v>336</v>
      </c>
      <c r="EED1"/>
      <c r="EEE1"/>
      <c r="EEF1"/>
      <c r="EEG1"/>
      <c r="EEH1"/>
      <c r="EEK1" s="290" t="s">
        <v>336</v>
      </c>
      <c r="EEL1"/>
      <c r="EEM1"/>
      <c r="EEN1"/>
      <c r="EEO1"/>
      <c r="EEP1"/>
      <c r="EES1" s="290" t="s">
        <v>336</v>
      </c>
      <c r="EET1"/>
      <c r="EEU1"/>
      <c r="EEV1"/>
      <c r="EEW1"/>
      <c r="EEX1"/>
      <c r="EFA1" s="290" t="s">
        <v>336</v>
      </c>
      <c r="EFB1"/>
      <c r="EFC1"/>
      <c r="EFD1"/>
      <c r="EFE1"/>
      <c r="EFF1"/>
      <c r="EFI1" s="290" t="s">
        <v>336</v>
      </c>
      <c r="EFJ1"/>
      <c r="EFK1"/>
      <c r="EFL1"/>
      <c r="EFM1"/>
      <c r="EFN1"/>
      <c r="EFQ1" s="290" t="s">
        <v>336</v>
      </c>
      <c r="EFR1"/>
      <c r="EFS1"/>
      <c r="EFT1"/>
      <c r="EFU1"/>
      <c r="EFV1"/>
      <c r="EFY1" s="290" t="s">
        <v>336</v>
      </c>
      <c r="EFZ1"/>
      <c r="EGA1"/>
      <c r="EGB1"/>
      <c r="EGC1"/>
      <c r="EGD1"/>
      <c r="EGG1" s="290" t="s">
        <v>336</v>
      </c>
      <c r="EGH1"/>
      <c r="EGI1"/>
      <c r="EGJ1"/>
      <c r="EGK1"/>
      <c r="EGL1"/>
      <c r="EGO1" s="290" t="s">
        <v>336</v>
      </c>
      <c r="EGP1"/>
      <c r="EGQ1"/>
      <c r="EGR1"/>
      <c r="EGS1"/>
      <c r="EGT1"/>
      <c r="EGW1" s="290" t="s">
        <v>336</v>
      </c>
      <c r="EGX1"/>
      <c r="EGY1"/>
      <c r="EGZ1"/>
      <c r="EHA1"/>
      <c r="EHB1"/>
      <c r="EHE1" s="290" t="s">
        <v>336</v>
      </c>
      <c r="EHF1"/>
      <c r="EHG1"/>
      <c r="EHH1"/>
      <c r="EHI1"/>
      <c r="EHJ1"/>
      <c r="EHM1" s="290" t="s">
        <v>336</v>
      </c>
      <c r="EHN1"/>
      <c r="EHO1"/>
      <c r="EHP1"/>
      <c r="EHQ1"/>
      <c r="EHR1"/>
      <c r="EHU1" s="290" t="s">
        <v>336</v>
      </c>
      <c r="EHV1"/>
      <c r="EHW1"/>
      <c r="EHX1"/>
      <c r="EHY1"/>
      <c r="EHZ1"/>
      <c r="EIC1" s="290" t="s">
        <v>336</v>
      </c>
      <c r="EID1"/>
      <c r="EIE1"/>
      <c r="EIF1"/>
      <c r="EIG1"/>
      <c r="EIH1"/>
      <c r="EIK1" s="290" t="s">
        <v>336</v>
      </c>
      <c r="EIL1"/>
      <c r="EIM1"/>
      <c r="EIN1"/>
      <c r="EIO1"/>
      <c r="EIP1"/>
      <c r="EIS1" s="290" t="s">
        <v>336</v>
      </c>
      <c r="EIT1"/>
      <c r="EIU1"/>
      <c r="EIV1"/>
      <c r="EIW1"/>
      <c r="EIX1"/>
      <c r="EJA1" s="290" t="s">
        <v>336</v>
      </c>
      <c r="EJB1"/>
      <c r="EJC1"/>
      <c r="EJD1"/>
      <c r="EJE1"/>
      <c r="EJF1"/>
      <c r="EJI1" s="290" t="s">
        <v>336</v>
      </c>
      <c r="EJJ1"/>
      <c r="EJK1"/>
      <c r="EJL1"/>
      <c r="EJM1"/>
      <c r="EJN1"/>
      <c r="EJQ1" s="290" t="s">
        <v>336</v>
      </c>
      <c r="EJR1"/>
      <c r="EJS1"/>
      <c r="EJT1"/>
      <c r="EJU1"/>
      <c r="EJV1"/>
      <c r="EJY1" s="290" t="s">
        <v>336</v>
      </c>
      <c r="EJZ1"/>
      <c r="EKA1"/>
      <c r="EKB1"/>
      <c r="EKC1"/>
      <c r="EKD1"/>
      <c r="EKG1" s="290" t="s">
        <v>336</v>
      </c>
      <c r="EKH1"/>
      <c r="EKI1"/>
      <c r="EKJ1"/>
      <c r="EKK1"/>
      <c r="EKL1"/>
      <c r="EKO1" s="290" t="s">
        <v>336</v>
      </c>
      <c r="EKP1"/>
      <c r="EKQ1"/>
      <c r="EKR1"/>
      <c r="EKS1"/>
      <c r="EKT1"/>
      <c r="EKW1" s="290" t="s">
        <v>336</v>
      </c>
      <c r="EKX1"/>
      <c r="EKY1"/>
      <c r="EKZ1"/>
      <c r="ELA1"/>
      <c r="ELB1"/>
      <c r="ELE1" s="290" t="s">
        <v>336</v>
      </c>
      <c r="ELF1"/>
      <c r="ELG1"/>
      <c r="ELH1"/>
      <c r="ELI1"/>
      <c r="ELJ1"/>
      <c r="ELM1" s="290" t="s">
        <v>336</v>
      </c>
      <c r="ELN1"/>
      <c r="ELO1"/>
      <c r="ELP1"/>
      <c r="ELQ1"/>
      <c r="ELR1"/>
      <c r="ELU1" s="290" t="s">
        <v>336</v>
      </c>
      <c r="ELV1"/>
      <c r="ELW1"/>
      <c r="ELX1"/>
      <c r="ELY1"/>
      <c r="ELZ1"/>
      <c r="EMC1" s="290" t="s">
        <v>336</v>
      </c>
      <c r="EMD1"/>
      <c r="EME1"/>
      <c r="EMF1"/>
      <c r="EMG1"/>
      <c r="EMH1"/>
      <c r="EMK1" s="290" t="s">
        <v>336</v>
      </c>
      <c r="EML1"/>
      <c r="EMM1"/>
      <c r="EMN1"/>
      <c r="EMO1"/>
      <c r="EMP1"/>
      <c r="EMS1" s="290" t="s">
        <v>336</v>
      </c>
      <c r="EMT1"/>
      <c r="EMU1"/>
      <c r="EMV1"/>
      <c r="EMW1"/>
      <c r="EMX1"/>
      <c r="ENA1" s="290" t="s">
        <v>336</v>
      </c>
      <c r="ENB1"/>
      <c r="ENC1"/>
      <c r="END1"/>
      <c r="ENE1"/>
      <c r="ENF1"/>
      <c r="ENI1" s="290" t="s">
        <v>336</v>
      </c>
      <c r="ENJ1"/>
      <c r="ENK1"/>
      <c r="ENL1"/>
      <c r="ENM1"/>
      <c r="ENN1"/>
      <c r="ENQ1" s="290" t="s">
        <v>336</v>
      </c>
      <c r="ENR1"/>
      <c r="ENS1"/>
      <c r="ENT1"/>
      <c r="ENU1"/>
      <c r="ENV1"/>
      <c r="ENY1" s="290" t="s">
        <v>336</v>
      </c>
      <c r="ENZ1"/>
      <c r="EOA1"/>
      <c r="EOB1"/>
      <c r="EOC1"/>
      <c r="EOD1"/>
      <c r="EOG1" s="290" t="s">
        <v>336</v>
      </c>
      <c r="EOH1"/>
      <c r="EOI1"/>
      <c r="EOJ1"/>
      <c r="EOK1"/>
      <c r="EOL1"/>
      <c r="EOO1" s="290" t="s">
        <v>336</v>
      </c>
      <c r="EOP1"/>
      <c r="EOQ1"/>
      <c r="EOR1"/>
      <c r="EOS1"/>
      <c r="EOT1"/>
      <c r="EOW1" s="290" t="s">
        <v>336</v>
      </c>
      <c r="EOX1"/>
      <c r="EOY1"/>
      <c r="EOZ1"/>
      <c r="EPA1"/>
      <c r="EPB1"/>
      <c r="EPE1" s="290" t="s">
        <v>336</v>
      </c>
      <c r="EPF1"/>
      <c r="EPG1"/>
      <c r="EPH1"/>
      <c r="EPI1"/>
      <c r="EPJ1"/>
      <c r="EPM1" s="290" t="s">
        <v>336</v>
      </c>
      <c r="EPN1"/>
      <c r="EPO1"/>
      <c r="EPP1"/>
      <c r="EPQ1"/>
      <c r="EPR1"/>
      <c r="EPU1" s="290" t="s">
        <v>336</v>
      </c>
      <c r="EPV1"/>
      <c r="EPW1"/>
      <c r="EPX1"/>
      <c r="EPY1"/>
      <c r="EPZ1"/>
      <c r="EQC1" s="290" t="s">
        <v>336</v>
      </c>
      <c r="EQD1"/>
      <c r="EQE1"/>
      <c r="EQF1"/>
      <c r="EQG1"/>
      <c r="EQH1"/>
      <c r="EQK1" s="290" t="s">
        <v>336</v>
      </c>
      <c r="EQL1"/>
      <c r="EQM1"/>
      <c r="EQN1"/>
      <c r="EQO1"/>
      <c r="EQP1"/>
      <c r="EQS1" s="290" t="s">
        <v>336</v>
      </c>
      <c r="EQT1"/>
      <c r="EQU1"/>
      <c r="EQV1"/>
      <c r="EQW1"/>
      <c r="EQX1"/>
      <c r="ERA1" s="290" t="s">
        <v>336</v>
      </c>
      <c r="ERB1"/>
      <c r="ERC1"/>
      <c r="ERD1"/>
      <c r="ERE1"/>
      <c r="ERF1"/>
      <c r="ERI1" s="290" t="s">
        <v>336</v>
      </c>
      <c r="ERJ1"/>
      <c r="ERK1"/>
      <c r="ERL1"/>
      <c r="ERM1"/>
      <c r="ERN1"/>
      <c r="ERQ1" s="290" t="s">
        <v>336</v>
      </c>
      <c r="ERR1"/>
      <c r="ERS1"/>
      <c r="ERT1"/>
      <c r="ERU1"/>
      <c r="ERV1"/>
      <c r="ERY1" s="290" t="s">
        <v>336</v>
      </c>
      <c r="ERZ1"/>
      <c r="ESA1"/>
      <c r="ESB1"/>
      <c r="ESC1"/>
      <c r="ESD1"/>
      <c r="ESG1" s="290" t="s">
        <v>336</v>
      </c>
      <c r="ESH1"/>
      <c r="ESI1"/>
      <c r="ESJ1"/>
      <c r="ESK1"/>
      <c r="ESL1"/>
      <c r="ESO1" s="290" t="s">
        <v>336</v>
      </c>
      <c r="ESP1"/>
      <c r="ESQ1"/>
      <c r="ESR1"/>
      <c r="ESS1"/>
      <c r="EST1"/>
      <c r="ESW1" s="290" t="s">
        <v>336</v>
      </c>
      <c r="ESX1"/>
      <c r="ESY1"/>
      <c r="ESZ1"/>
      <c r="ETA1"/>
      <c r="ETB1"/>
      <c r="ETE1" s="290" t="s">
        <v>336</v>
      </c>
      <c r="ETF1"/>
      <c r="ETG1"/>
      <c r="ETH1"/>
      <c r="ETI1"/>
      <c r="ETJ1"/>
      <c r="ETM1" s="290" t="s">
        <v>336</v>
      </c>
      <c r="ETN1"/>
      <c r="ETO1"/>
      <c r="ETP1"/>
      <c r="ETQ1"/>
      <c r="ETR1"/>
      <c r="ETU1" s="290" t="s">
        <v>336</v>
      </c>
      <c r="ETV1"/>
      <c r="ETW1"/>
      <c r="ETX1"/>
      <c r="ETY1"/>
      <c r="ETZ1"/>
      <c r="EUC1" s="290" t="s">
        <v>336</v>
      </c>
      <c r="EUD1"/>
      <c r="EUE1"/>
      <c r="EUF1"/>
      <c r="EUG1"/>
      <c r="EUH1"/>
      <c r="EUK1" s="290" t="s">
        <v>336</v>
      </c>
      <c r="EUL1"/>
      <c r="EUM1"/>
      <c r="EUN1"/>
      <c r="EUO1"/>
      <c r="EUP1"/>
      <c r="EUS1" s="290" t="s">
        <v>336</v>
      </c>
      <c r="EUT1"/>
      <c r="EUU1"/>
      <c r="EUV1"/>
      <c r="EUW1"/>
      <c r="EUX1"/>
      <c r="EVA1" s="290" t="s">
        <v>336</v>
      </c>
      <c r="EVB1"/>
      <c r="EVC1"/>
      <c r="EVD1"/>
      <c r="EVE1"/>
      <c r="EVF1"/>
      <c r="EVI1" s="290" t="s">
        <v>336</v>
      </c>
      <c r="EVJ1"/>
      <c r="EVK1"/>
      <c r="EVL1"/>
      <c r="EVM1"/>
      <c r="EVN1"/>
      <c r="EVQ1" s="290" t="s">
        <v>336</v>
      </c>
      <c r="EVR1"/>
      <c r="EVS1"/>
      <c r="EVT1"/>
      <c r="EVU1"/>
      <c r="EVV1"/>
      <c r="EVY1" s="290" t="s">
        <v>336</v>
      </c>
      <c r="EVZ1"/>
      <c r="EWA1"/>
      <c r="EWB1"/>
      <c r="EWC1"/>
      <c r="EWD1"/>
      <c r="EWG1" s="290" t="s">
        <v>336</v>
      </c>
      <c r="EWH1"/>
      <c r="EWI1"/>
      <c r="EWJ1"/>
      <c r="EWK1"/>
      <c r="EWL1"/>
      <c r="EWO1" s="290" t="s">
        <v>336</v>
      </c>
      <c r="EWP1"/>
      <c r="EWQ1"/>
      <c r="EWR1"/>
      <c r="EWS1"/>
      <c r="EWT1"/>
      <c r="EWW1" s="290" t="s">
        <v>336</v>
      </c>
      <c r="EWX1"/>
      <c r="EWY1"/>
      <c r="EWZ1"/>
      <c r="EXA1"/>
      <c r="EXB1"/>
      <c r="EXE1" s="290" t="s">
        <v>336</v>
      </c>
      <c r="EXF1"/>
      <c r="EXG1"/>
      <c r="EXH1"/>
      <c r="EXI1"/>
      <c r="EXJ1"/>
      <c r="EXM1" s="290" t="s">
        <v>336</v>
      </c>
      <c r="EXN1"/>
      <c r="EXO1"/>
      <c r="EXP1"/>
      <c r="EXQ1"/>
      <c r="EXR1"/>
      <c r="EXU1" s="290" t="s">
        <v>336</v>
      </c>
      <c r="EXV1"/>
      <c r="EXW1"/>
      <c r="EXX1"/>
      <c r="EXY1"/>
      <c r="EXZ1"/>
      <c r="EYC1" s="290" t="s">
        <v>336</v>
      </c>
      <c r="EYD1"/>
      <c r="EYE1"/>
      <c r="EYF1"/>
      <c r="EYG1"/>
      <c r="EYH1"/>
      <c r="EYK1" s="290" t="s">
        <v>336</v>
      </c>
      <c r="EYL1"/>
      <c r="EYM1"/>
      <c r="EYN1"/>
      <c r="EYO1"/>
      <c r="EYP1"/>
      <c r="EYS1" s="290" t="s">
        <v>336</v>
      </c>
      <c r="EYT1"/>
      <c r="EYU1"/>
      <c r="EYV1"/>
      <c r="EYW1"/>
      <c r="EYX1"/>
      <c r="EZA1" s="290" t="s">
        <v>336</v>
      </c>
      <c r="EZB1"/>
      <c r="EZC1"/>
      <c r="EZD1"/>
      <c r="EZE1"/>
      <c r="EZF1"/>
      <c r="EZI1" s="290" t="s">
        <v>336</v>
      </c>
      <c r="EZJ1"/>
      <c r="EZK1"/>
      <c r="EZL1"/>
      <c r="EZM1"/>
      <c r="EZN1"/>
      <c r="EZQ1" s="290" t="s">
        <v>336</v>
      </c>
      <c r="EZR1"/>
      <c r="EZS1"/>
      <c r="EZT1"/>
      <c r="EZU1"/>
      <c r="EZV1"/>
      <c r="EZY1" s="290" t="s">
        <v>336</v>
      </c>
      <c r="EZZ1"/>
      <c r="FAA1"/>
      <c r="FAB1"/>
      <c r="FAC1"/>
      <c r="FAD1"/>
      <c r="FAG1" s="290" t="s">
        <v>336</v>
      </c>
      <c r="FAH1"/>
      <c r="FAI1"/>
      <c r="FAJ1"/>
      <c r="FAK1"/>
      <c r="FAL1"/>
      <c r="FAO1" s="290" t="s">
        <v>336</v>
      </c>
      <c r="FAP1"/>
      <c r="FAQ1"/>
      <c r="FAR1"/>
      <c r="FAS1"/>
      <c r="FAT1"/>
      <c r="FAW1" s="290" t="s">
        <v>336</v>
      </c>
      <c r="FAX1"/>
      <c r="FAY1"/>
      <c r="FAZ1"/>
      <c r="FBA1"/>
      <c r="FBB1"/>
      <c r="FBE1" s="290" t="s">
        <v>336</v>
      </c>
      <c r="FBF1"/>
      <c r="FBG1"/>
      <c r="FBH1"/>
      <c r="FBI1"/>
      <c r="FBJ1"/>
      <c r="FBM1" s="290" t="s">
        <v>336</v>
      </c>
      <c r="FBN1"/>
      <c r="FBO1"/>
      <c r="FBP1"/>
      <c r="FBQ1"/>
      <c r="FBR1"/>
      <c r="FBU1" s="290" t="s">
        <v>336</v>
      </c>
      <c r="FBV1"/>
      <c r="FBW1"/>
      <c r="FBX1"/>
      <c r="FBY1"/>
      <c r="FBZ1"/>
      <c r="FCC1" s="290" t="s">
        <v>336</v>
      </c>
      <c r="FCD1"/>
      <c r="FCE1"/>
      <c r="FCF1"/>
      <c r="FCG1"/>
      <c r="FCH1"/>
      <c r="FCK1" s="290" t="s">
        <v>336</v>
      </c>
      <c r="FCL1"/>
      <c r="FCM1"/>
      <c r="FCN1"/>
      <c r="FCO1"/>
      <c r="FCP1"/>
      <c r="FCS1" s="290" t="s">
        <v>336</v>
      </c>
      <c r="FCT1"/>
      <c r="FCU1"/>
      <c r="FCV1"/>
      <c r="FCW1"/>
      <c r="FCX1"/>
      <c r="FDA1" s="290" t="s">
        <v>336</v>
      </c>
      <c r="FDB1"/>
      <c r="FDC1"/>
      <c r="FDD1"/>
      <c r="FDE1"/>
      <c r="FDF1"/>
      <c r="FDI1" s="290" t="s">
        <v>336</v>
      </c>
      <c r="FDJ1"/>
      <c r="FDK1"/>
      <c r="FDL1"/>
      <c r="FDM1"/>
      <c r="FDN1"/>
      <c r="FDQ1" s="290" t="s">
        <v>336</v>
      </c>
      <c r="FDR1"/>
      <c r="FDS1"/>
      <c r="FDT1"/>
      <c r="FDU1"/>
      <c r="FDV1"/>
      <c r="FDY1" s="290" t="s">
        <v>336</v>
      </c>
      <c r="FDZ1"/>
      <c r="FEA1"/>
      <c r="FEB1"/>
      <c r="FEC1"/>
      <c r="FED1"/>
      <c r="FEG1" s="290" t="s">
        <v>336</v>
      </c>
      <c r="FEH1"/>
      <c r="FEI1"/>
      <c r="FEJ1"/>
      <c r="FEK1"/>
      <c r="FEL1"/>
      <c r="FEO1" s="290" t="s">
        <v>336</v>
      </c>
      <c r="FEP1"/>
      <c r="FEQ1"/>
      <c r="FER1"/>
      <c r="FES1"/>
      <c r="FET1"/>
      <c r="FEW1" s="290" t="s">
        <v>336</v>
      </c>
      <c r="FEX1"/>
      <c r="FEY1"/>
      <c r="FEZ1"/>
      <c r="FFA1"/>
      <c r="FFB1"/>
      <c r="FFE1" s="290" t="s">
        <v>336</v>
      </c>
      <c r="FFF1"/>
      <c r="FFG1"/>
      <c r="FFH1"/>
      <c r="FFI1"/>
      <c r="FFJ1"/>
      <c r="FFM1" s="290" t="s">
        <v>336</v>
      </c>
      <c r="FFN1"/>
      <c r="FFO1"/>
      <c r="FFP1"/>
      <c r="FFQ1"/>
      <c r="FFR1"/>
      <c r="FFU1" s="290" t="s">
        <v>336</v>
      </c>
      <c r="FFV1"/>
      <c r="FFW1"/>
      <c r="FFX1"/>
      <c r="FFY1"/>
      <c r="FFZ1"/>
      <c r="FGC1" s="290" t="s">
        <v>336</v>
      </c>
      <c r="FGD1"/>
      <c r="FGE1"/>
      <c r="FGF1"/>
      <c r="FGG1"/>
      <c r="FGH1"/>
      <c r="FGK1" s="290" t="s">
        <v>336</v>
      </c>
      <c r="FGL1"/>
      <c r="FGM1"/>
      <c r="FGN1"/>
      <c r="FGO1"/>
      <c r="FGP1"/>
      <c r="FGS1" s="290" t="s">
        <v>336</v>
      </c>
      <c r="FGT1"/>
      <c r="FGU1"/>
      <c r="FGV1"/>
      <c r="FGW1"/>
      <c r="FGX1"/>
      <c r="FHA1" s="290" t="s">
        <v>336</v>
      </c>
      <c r="FHB1"/>
      <c r="FHC1"/>
      <c r="FHD1"/>
      <c r="FHE1"/>
      <c r="FHF1"/>
      <c r="FHI1" s="290" t="s">
        <v>336</v>
      </c>
      <c r="FHJ1"/>
      <c r="FHK1"/>
      <c r="FHL1"/>
      <c r="FHM1"/>
      <c r="FHN1"/>
      <c r="FHQ1" s="290" t="s">
        <v>336</v>
      </c>
      <c r="FHR1"/>
      <c r="FHS1"/>
      <c r="FHT1"/>
      <c r="FHU1"/>
      <c r="FHV1"/>
      <c r="FHY1" s="290" t="s">
        <v>336</v>
      </c>
      <c r="FHZ1"/>
      <c r="FIA1"/>
      <c r="FIB1"/>
      <c r="FIC1"/>
      <c r="FID1"/>
      <c r="FIG1" s="290" t="s">
        <v>336</v>
      </c>
      <c r="FIH1"/>
      <c r="FII1"/>
      <c r="FIJ1"/>
      <c r="FIK1"/>
      <c r="FIL1"/>
      <c r="FIO1" s="290" t="s">
        <v>336</v>
      </c>
      <c r="FIP1"/>
      <c r="FIQ1"/>
      <c r="FIR1"/>
      <c r="FIS1"/>
      <c r="FIT1"/>
      <c r="FIW1" s="290" t="s">
        <v>336</v>
      </c>
      <c r="FIX1"/>
      <c r="FIY1"/>
      <c r="FIZ1"/>
      <c r="FJA1"/>
      <c r="FJB1"/>
      <c r="FJE1" s="290" t="s">
        <v>336</v>
      </c>
      <c r="FJF1"/>
      <c r="FJG1"/>
      <c r="FJH1"/>
      <c r="FJI1"/>
      <c r="FJJ1"/>
      <c r="FJM1" s="290" t="s">
        <v>336</v>
      </c>
      <c r="FJN1"/>
      <c r="FJO1"/>
      <c r="FJP1"/>
      <c r="FJQ1"/>
      <c r="FJR1"/>
      <c r="FJU1" s="290" t="s">
        <v>336</v>
      </c>
      <c r="FJV1"/>
      <c r="FJW1"/>
      <c r="FJX1"/>
      <c r="FJY1"/>
      <c r="FJZ1"/>
      <c r="FKC1" s="290" t="s">
        <v>336</v>
      </c>
      <c r="FKD1"/>
      <c r="FKE1"/>
      <c r="FKF1"/>
      <c r="FKG1"/>
      <c r="FKH1"/>
      <c r="FKK1" s="290" t="s">
        <v>336</v>
      </c>
      <c r="FKL1"/>
      <c r="FKM1"/>
      <c r="FKN1"/>
      <c r="FKO1"/>
      <c r="FKP1"/>
      <c r="FKS1" s="290" t="s">
        <v>336</v>
      </c>
      <c r="FKT1"/>
      <c r="FKU1"/>
      <c r="FKV1"/>
      <c r="FKW1"/>
      <c r="FKX1"/>
      <c r="FLA1" s="290" t="s">
        <v>336</v>
      </c>
      <c r="FLB1"/>
      <c r="FLC1"/>
      <c r="FLD1"/>
      <c r="FLE1"/>
      <c r="FLF1"/>
      <c r="FLI1" s="290" t="s">
        <v>336</v>
      </c>
      <c r="FLJ1"/>
      <c r="FLK1"/>
      <c r="FLL1"/>
      <c r="FLM1"/>
      <c r="FLN1"/>
      <c r="FLQ1" s="290" t="s">
        <v>336</v>
      </c>
      <c r="FLR1"/>
      <c r="FLS1"/>
      <c r="FLT1"/>
      <c r="FLU1"/>
      <c r="FLV1"/>
      <c r="FLY1" s="290" t="s">
        <v>336</v>
      </c>
      <c r="FLZ1"/>
      <c r="FMA1"/>
      <c r="FMB1"/>
      <c r="FMC1"/>
      <c r="FMD1"/>
      <c r="FMG1" s="290" t="s">
        <v>336</v>
      </c>
      <c r="FMH1"/>
      <c r="FMI1"/>
      <c r="FMJ1"/>
      <c r="FMK1"/>
      <c r="FML1"/>
      <c r="FMO1" s="290" t="s">
        <v>336</v>
      </c>
      <c r="FMP1"/>
      <c r="FMQ1"/>
      <c r="FMR1"/>
      <c r="FMS1"/>
      <c r="FMT1"/>
      <c r="FMW1" s="290" t="s">
        <v>336</v>
      </c>
      <c r="FMX1"/>
      <c r="FMY1"/>
      <c r="FMZ1"/>
      <c r="FNA1"/>
      <c r="FNB1"/>
      <c r="FNE1" s="290" t="s">
        <v>336</v>
      </c>
      <c r="FNF1"/>
      <c r="FNG1"/>
      <c r="FNH1"/>
      <c r="FNI1"/>
      <c r="FNJ1"/>
      <c r="FNM1" s="290" t="s">
        <v>336</v>
      </c>
      <c r="FNN1"/>
      <c r="FNO1"/>
      <c r="FNP1"/>
      <c r="FNQ1"/>
      <c r="FNR1"/>
      <c r="FNU1" s="290" t="s">
        <v>336</v>
      </c>
      <c r="FNV1"/>
      <c r="FNW1"/>
      <c r="FNX1"/>
      <c r="FNY1"/>
      <c r="FNZ1"/>
      <c r="FOC1" s="290" t="s">
        <v>336</v>
      </c>
      <c r="FOD1"/>
      <c r="FOE1"/>
      <c r="FOF1"/>
      <c r="FOG1"/>
      <c r="FOH1"/>
      <c r="FOK1" s="290" t="s">
        <v>336</v>
      </c>
      <c r="FOL1"/>
      <c r="FOM1"/>
      <c r="FON1"/>
      <c r="FOO1"/>
      <c r="FOP1"/>
      <c r="FOS1" s="290" t="s">
        <v>336</v>
      </c>
      <c r="FOT1"/>
      <c r="FOU1"/>
      <c r="FOV1"/>
      <c r="FOW1"/>
      <c r="FOX1"/>
      <c r="FPA1" s="290" t="s">
        <v>336</v>
      </c>
      <c r="FPB1"/>
      <c r="FPC1"/>
      <c r="FPD1"/>
      <c r="FPE1"/>
      <c r="FPF1"/>
      <c r="FPI1" s="290" t="s">
        <v>336</v>
      </c>
      <c r="FPJ1"/>
      <c r="FPK1"/>
      <c r="FPL1"/>
      <c r="FPM1"/>
      <c r="FPN1"/>
      <c r="FPQ1" s="290" t="s">
        <v>336</v>
      </c>
      <c r="FPR1"/>
      <c r="FPS1"/>
      <c r="FPT1"/>
      <c r="FPU1"/>
      <c r="FPV1"/>
      <c r="FPY1" s="290" t="s">
        <v>336</v>
      </c>
      <c r="FPZ1"/>
      <c r="FQA1"/>
      <c r="FQB1"/>
      <c r="FQC1"/>
      <c r="FQD1"/>
      <c r="FQG1" s="290" t="s">
        <v>336</v>
      </c>
      <c r="FQH1"/>
      <c r="FQI1"/>
      <c r="FQJ1"/>
      <c r="FQK1"/>
      <c r="FQL1"/>
      <c r="FQO1" s="290" t="s">
        <v>336</v>
      </c>
      <c r="FQP1"/>
      <c r="FQQ1"/>
      <c r="FQR1"/>
      <c r="FQS1"/>
      <c r="FQT1"/>
      <c r="FQW1" s="290" t="s">
        <v>336</v>
      </c>
      <c r="FQX1"/>
      <c r="FQY1"/>
      <c r="FQZ1"/>
      <c r="FRA1"/>
      <c r="FRB1"/>
      <c r="FRE1" s="290" t="s">
        <v>336</v>
      </c>
      <c r="FRF1"/>
      <c r="FRG1"/>
      <c r="FRH1"/>
      <c r="FRI1"/>
      <c r="FRJ1"/>
      <c r="FRM1" s="290" t="s">
        <v>336</v>
      </c>
      <c r="FRN1"/>
      <c r="FRO1"/>
      <c r="FRP1"/>
      <c r="FRQ1"/>
      <c r="FRR1"/>
      <c r="FRU1" s="290" t="s">
        <v>336</v>
      </c>
      <c r="FRV1"/>
      <c r="FRW1"/>
      <c r="FRX1"/>
      <c r="FRY1"/>
      <c r="FRZ1"/>
      <c r="FSC1" s="290" t="s">
        <v>336</v>
      </c>
      <c r="FSD1"/>
      <c r="FSE1"/>
      <c r="FSF1"/>
      <c r="FSG1"/>
      <c r="FSH1"/>
      <c r="FSK1" s="290" t="s">
        <v>336</v>
      </c>
      <c r="FSL1"/>
      <c r="FSM1"/>
      <c r="FSN1"/>
      <c r="FSO1"/>
      <c r="FSP1"/>
      <c r="FSS1" s="290" t="s">
        <v>336</v>
      </c>
      <c r="FST1"/>
      <c r="FSU1"/>
      <c r="FSV1"/>
      <c r="FSW1"/>
      <c r="FSX1"/>
      <c r="FTA1" s="290" t="s">
        <v>336</v>
      </c>
      <c r="FTB1"/>
      <c r="FTC1"/>
      <c r="FTD1"/>
      <c r="FTE1"/>
      <c r="FTF1"/>
      <c r="FTI1" s="290" t="s">
        <v>336</v>
      </c>
      <c r="FTJ1"/>
      <c r="FTK1"/>
      <c r="FTL1"/>
      <c r="FTM1"/>
      <c r="FTN1"/>
      <c r="FTQ1" s="290" t="s">
        <v>336</v>
      </c>
      <c r="FTR1"/>
      <c r="FTS1"/>
      <c r="FTT1"/>
      <c r="FTU1"/>
      <c r="FTV1"/>
      <c r="FTY1" s="290" t="s">
        <v>336</v>
      </c>
      <c r="FTZ1"/>
      <c r="FUA1"/>
      <c r="FUB1"/>
      <c r="FUC1"/>
      <c r="FUD1"/>
      <c r="FUG1" s="290" t="s">
        <v>336</v>
      </c>
      <c r="FUH1"/>
      <c r="FUI1"/>
      <c r="FUJ1"/>
      <c r="FUK1"/>
      <c r="FUL1"/>
      <c r="FUO1" s="290" t="s">
        <v>336</v>
      </c>
      <c r="FUP1"/>
      <c r="FUQ1"/>
      <c r="FUR1"/>
      <c r="FUS1"/>
      <c r="FUT1"/>
      <c r="FUW1" s="290" t="s">
        <v>336</v>
      </c>
      <c r="FUX1"/>
      <c r="FUY1"/>
      <c r="FUZ1"/>
      <c r="FVA1"/>
      <c r="FVB1"/>
      <c r="FVE1" s="290" t="s">
        <v>336</v>
      </c>
      <c r="FVF1"/>
      <c r="FVG1"/>
      <c r="FVH1"/>
      <c r="FVI1"/>
      <c r="FVJ1"/>
      <c r="FVM1" s="290" t="s">
        <v>336</v>
      </c>
      <c r="FVN1"/>
      <c r="FVO1"/>
      <c r="FVP1"/>
      <c r="FVQ1"/>
      <c r="FVR1"/>
      <c r="FVU1" s="290" t="s">
        <v>336</v>
      </c>
      <c r="FVV1"/>
      <c r="FVW1"/>
      <c r="FVX1"/>
      <c r="FVY1"/>
      <c r="FVZ1"/>
      <c r="FWC1" s="290" t="s">
        <v>336</v>
      </c>
      <c r="FWD1"/>
      <c r="FWE1"/>
      <c r="FWF1"/>
      <c r="FWG1"/>
      <c r="FWH1"/>
      <c r="FWK1" s="290" t="s">
        <v>336</v>
      </c>
      <c r="FWL1"/>
      <c r="FWM1"/>
      <c r="FWN1"/>
      <c r="FWO1"/>
      <c r="FWP1"/>
      <c r="FWS1" s="290" t="s">
        <v>336</v>
      </c>
      <c r="FWT1"/>
      <c r="FWU1"/>
      <c r="FWV1"/>
      <c r="FWW1"/>
      <c r="FWX1"/>
      <c r="FXA1" s="290" t="s">
        <v>336</v>
      </c>
      <c r="FXB1"/>
      <c r="FXC1"/>
      <c r="FXD1"/>
      <c r="FXE1"/>
      <c r="FXF1"/>
      <c r="FXI1" s="290" t="s">
        <v>336</v>
      </c>
      <c r="FXJ1"/>
      <c r="FXK1"/>
      <c r="FXL1"/>
      <c r="FXM1"/>
      <c r="FXN1"/>
      <c r="FXQ1" s="290" t="s">
        <v>336</v>
      </c>
      <c r="FXR1"/>
      <c r="FXS1"/>
      <c r="FXT1"/>
      <c r="FXU1"/>
      <c r="FXV1"/>
      <c r="FXY1" s="290" t="s">
        <v>336</v>
      </c>
      <c r="FXZ1"/>
      <c r="FYA1"/>
      <c r="FYB1"/>
      <c r="FYC1"/>
      <c r="FYD1"/>
      <c r="FYG1" s="290" t="s">
        <v>336</v>
      </c>
      <c r="FYH1"/>
      <c r="FYI1"/>
      <c r="FYJ1"/>
      <c r="FYK1"/>
      <c r="FYL1"/>
      <c r="FYO1" s="290" t="s">
        <v>336</v>
      </c>
      <c r="FYP1"/>
      <c r="FYQ1"/>
      <c r="FYR1"/>
      <c r="FYS1"/>
      <c r="FYT1"/>
      <c r="FYW1" s="290" t="s">
        <v>336</v>
      </c>
      <c r="FYX1"/>
      <c r="FYY1"/>
      <c r="FYZ1"/>
      <c r="FZA1"/>
      <c r="FZB1"/>
      <c r="FZE1" s="290" t="s">
        <v>336</v>
      </c>
      <c r="FZF1"/>
      <c r="FZG1"/>
      <c r="FZH1"/>
      <c r="FZI1"/>
      <c r="FZJ1"/>
      <c r="FZM1" s="290" t="s">
        <v>336</v>
      </c>
      <c r="FZN1"/>
      <c r="FZO1"/>
      <c r="FZP1"/>
      <c r="FZQ1"/>
      <c r="FZR1"/>
      <c r="FZU1" s="290" t="s">
        <v>336</v>
      </c>
      <c r="FZV1"/>
      <c r="FZW1"/>
      <c r="FZX1"/>
      <c r="FZY1"/>
      <c r="FZZ1"/>
      <c r="GAC1" s="290" t="s">
        <v>336</v>
      </c>
      <c r="GAD1"/>
      <c r="GAE1"/>
      <c r="GAF1"/>
      <c r="GAG1"/>
      <c r="GAH1"/>
      <c r="GAK1" s="290" t="s">
        <v>336</v>
      </c>
      <c r="GAL1"/>
      <c r="GAM1"/>
      <c r="GAN1"/>
      <c r="GAO1"/>
      <c r="GAP1"/>
      <c r="GAS1" s="290" t="s">
        <v>336</v>
      </c>
      <c r="GAT1"/>
      <c r="GAU1"/>
      <c r="GAV1"/>
      <c r="GAW1"/>
      <c r="GAX1"/>
      <c r="GBA1" s="290" t="s">
        <v>336</v>
      </c>
      <c r="GBB1"/>
      <c r="GBC1"/>
      <c r="GBD1"/>
      <c r="GBE1"/>
      <c r="GBF1"/>
      <c r="GBI1" s="290" t="s">
        <v>336</v>
      </c>
      <c r="GBJ1"/>
      <c r="GBK1"/>
      <c r="GBL1"/>
      <c r="GBM1"/>
      <c r="GBN1"/>
      <c r="GBQ1" s="290" t="s">
        <v>336</v>
      </c>
      <c r="GBR1"/>
      <c r="GBS1"/>
      <c r="GBT1"/>
      <c r="GBU1"/>
      <c r="GBV1"/>
      <c r="GBY1" s="290" t="s">
        <v>336</v>
      </c>
      <c r="GBZ1"/>
      <c r="GCA1"/>
      <c r="GCB1"/>
      <c r="GCC1"/>
      <c r="GCD1"/>
      <c r="GCG1" s="290" t="s">
        <v>336</v>
      </c>
      <c r="GCH1"/>
      <c r="GCI1"/>
      <c r="GCJ1"/>
      <c r="GCK1"/>
      <c r="GCL1"/>
      <c r="GCO1" s="290" t="s">
        <v>336</v>
      </c>
      <c r="GCP1"/>
      <c r="GCQ1"/>
      <c r="GCR1"/>
      <c r="GCS1"/>
      <c r="GCT1"/>
      <c r="GCW1" s="290" t="s">
        <v>336</v>
      </c>
      <c r="GCX1"/>
      <c r="GCY1"/>
      <c r="GCZ1"/>
      <c r="GDA1"/>
      <c r="GDB1"/>
      <c r="GDE1" s="290" t="s">
        <v>336</v>
      </c>
      <c r="GDF1"/>
      <c r="GDG1"/>
      <c r="GDH1"/>
      <c r="GDI1"/>
      <c r="GDJ1"/>
      <c r="GDM1" s="290" t="s">
        <v>336</v>
      </c>
      <c r="GDN1"/>
      <c r="GDO1"/>
      <c r="GDP1"/>
      <c r="GDQ1"/>
      <c r="GDR1"/>
      <c r="GDU1" s="290" t="s">
        <v>336</v>
      </c>
      <c r="GDV1"/>
      <c r="GDW1"/>
      <c r="GDX1"/>
      <c r="GDY1"/>
      <c r="GDZ1"/>
      <c r="GEC1" s="290" t="s">
        <v>336</v>
      </c>
      <c r="GED1"/>
      <c r="GEE1"/>
      <c r="GEF1"/>
      <c r="GEG1"/>
      <c r="GEH1"/>
      <c r="GEK1" s="290" t="s">
        <v>336</v>
      </c>
      <c r="GEL1"/>
      <c r="GEM1"/>
      <c r="GEN1"/>
      <c r="GEO1"/>
      <c r="GEP1"/>
      <c r="GES1" s="290" t="s">
        <v>336</v>
      </c>
      <c r="GET1"/>
      <c r="GEU1"/>
      <c r="GEV1"/>
      <c r="GEW1"/>
      <c r="GEX1"/>
      <c r="GFA1" s="290" t="s">
        <v>336</v>
      </c>
      <c r="GFB1"/>
      <c r="GFC1"/>
      <c r="GFD1"/>
      <c r="GFE1"/>
      <c r="GFF1"/>
      <c r="GFI1" s="290" t="s">
        <v>336</v>
      </c>
      <c r="GFJ1"/>
      <c r="GFK1"/>
      <c r="GFL1"/>
      <c r="GFM1"/>
      <c r="GFN1"/>
      <c r="GFQ1" s="290" t="s">
        <v>336</v>
      </c>
      <c r="GFR1"/>
      <c r="GFS1"/>
      <c r="GFT1"/>
      <c r="GFU1"/>
      <c r="GFV1"/>
      <c r="GFY1" s="290" t="s">
        <v>336</v>
      </c>
      <c r="GFZ1"/>
      <c r="GGA1"/>
      <c r="GGB1"/>
      <c r="GGC1"/>
      <c r="GGD1"/>
      <c r="GGG1" s="290" t="s">
        <v>336</v>
      </c>
      <c r="GGH1"/>
      <c r="GGI1"/>
      <c r="GGJ1"/>
      <c r="GGK1"/>
      <c r="GGL1"/>
      <c r="GGO1" s="290" t="s">
        <v>336</v>
      </c>
      <c r="GGP1"/>
      <c r="GGQ1"/>
      <c r="GGR1"/>
      <c r="GGS1"/>
      <c r="GGT1"/>
      <c r="GGW1" s="290" t="s">
        <v>336</v>
      </c>
      <c r="GGX1"/>
      <c r="GGY1"/>
      <c r="GGZ1"/>
      <c r="GHA1"/>
      <c r="GHB1"/>
      <c r="GHE1" s="290" t="s">
        <v>336</v>
      </c>
      <c r="GHF1"/>
      <c r="GHG1"/>
      <c r="GHH1"/>
      <c r="GHI1"/>
      <c r="GHJ1"/>
      <c r="GHM1" s="290" t="s">
        <v>336</v>
      </c>
      <c r="GHN1"/>
      <c r="GHO1"/>
      <c r="GHP1"/>
      <c r="GHQ1"/>
      <c r="GHR1"/>
      <c r="GHU1" s="290" t="s">
        <v>336</v>
      </c>
      <c r="GHV1"/>
      <c r="GHW1"/>
      <c r="GHX1"/>
      <c r="GHY1"/>
      <c r="GHZ1"/>
      <c r="GIC1" s="290" t="s">
        <v>336</v>
      </c>
      <c r="GID1"/>
      <c r="GIE1"/>
      <c r="GIF1"/>
      <c r="GIG1"/>
      <c r="GIH1"/>
      <c r="GIK1" s="290" t="s">
        <v>336</v>
      </c>
      <c r="GIL1"/>
      <c r="GIM1"/>
      <c r="GIN1"/>
      <c r="GIO1"/>
      <c r="GIP1"/>
      <c r="GIS1" s="290" t="s">
        <v>336</v>
      </c>
      <c r="GIT1"/>
      <c r="GIU1"/>
      <c r="GIV1"/>
      <c r="GIW1"/>
      <c r="GIX1"/>
      <c r="GJA1" s="290" t="s">
        <v>336</v>
      </c>
      <c r="GJB1"/>
      <c r="GJC1"/>
      <c r="GJD1"/>
      <c r="GJE1"/>
      <c r="GJF1"/>
      <c r="GJI1" s="290" t="s">
        <v>336</v>
      </c>
      <c r="GJJ1"/>
      <c r="GJK1"/>
      <c r="GJL1"/>
      <c r="GJM1"/>
      <c r="GJN1"/>
      <c r="GJQ1" s="290" t="s">
        <v>336</v>
      </c>
      <c r="GJR1"/>
      <c r="GJS1"/>
      <c r="GJT1"/>
      <c r="GJU1"/>
      <c r="GJV1"/>
      <c r="GJY1" s="290" t="s">
        <v>336</v>
      </c>
      <c r="GJZ1"/>
      <c r="GKA1"/>
      <c r="GKB1"/>
      <c r="GKC1"/>
      <c r="GKD1"/>
      <c r="GKG1" s="290" t="s">
        <v>336</v>
      </c>
      <c r="GKH1"/>
      <c r="GKI1"/>
      <c r="GKJ1"/>
      <c r="GKK1"/>
      <c r="GKL1"/>
      <c r="GKO1" s="290" t="s">
        <v>336</v>
      </c>
      <c r="GKP1"/>
      <c r="GKQ1"/>
      <c r="GKR1"/>
      <c r="GKS1"/>
      <c r="GKT1"/>
      <c r="GKW1" s="290" t="s">
        <v>336</v>
      </c>
      <c r="GKX1"/>
      <c r="GKY1"/>
      <c r="GKZ1"/>
      <c r="GLA1"/>
      <c r="GLB1"/>
      <c r="GLE1" s="290" t="s">
        <v>336</v>
      </c>
      <c r="GLF1"/>
      <c r="GLG1"/>
      <c r="GLH1"/>
      <c r="GLI1"/>
      <c r="GLJ1"/>
      <c r="GLM1" s="290" t="s">
        <v>336</v>
      </c>
      <c r="GLN1"/>
      <c r="GLO1"/>
      <c r="GLP1"/>
      <c r="GLQ1"/>
      <c r="GLR1"/>
      <c r="GLU1" s="290" t="s">
        <v>336</v>
      </c>
      <c r="GLV1"/>
      <c r="GLW1"/>
      <c r="GLX1"/>
      <c r="GLY1"/>
      <c r="GLZ1"/>
      <c r="GMC1" s="290" t="s">
        <v>336</v>
      </c>
      <c r="GMD1"/>
      <c r="GME1"/>
      <c r="GMF1"/>
      <c r="GMG1"/>
      <c r="GMH1"/>
      <c r="GMK1" s="290" t="s">
        <v>336</v>
      </c>
      <c r="GML1"/>
      <c r="GMM1"/>
      <c r="GMN1"/>
      <c r="GMO1"/>
      <c r="GMP1"/>
      <c r="GMS1" s="290" t="s">
        <v>336</v>
      </c>
      <c r="GMT1"/>
      <c r="GMU1"/>
      <c r="GMV1"/>
      <c r="GMW1"/>
      <c r="GMX1"/>
      <c r="GNA1" s="290" t="s">
        <v>336</v>
      </c>
      <c r="GNB1"/>
      <c r="GNC1"/>
      <c r="GND1"/>
      <c r="GNE1"/>
      <c r="GNF1"/>
      <c r="GNI1" s="290" t="s">
        <v>336</v>
      </c>
      <c r="GNJ1"/>
      <c r="GNK1"/>
      <c r="GNL1"/>
      <c r="GNM1"/>
      <c r="GNN1"/>
      <c r="GNQ1" s="290" t="s">
        <v>336</v>
      </c>
      <c r="GNR1"/>
      <c r="GNS1"/>
      <c r="GNT1"/>
      <c r="GNU1"/>
      <c r="GNV1"/>
      <c r="GNY1" s="290" t="s">
        <v>336</v>
      </c>
      <c r="GNZ1"/>
      <c r="GOA1"/>
      <c r="GOB1"/>
      <c r="GOC1"/>
      <c r="GOD1"/>
      <c r="GOG1" s="290" t="s">
        <v>336</v>
      </c>
      <c r="GOH1"/>
      <c r="GOI1"/>
      <c r="GOJ1"/>
      <c r="GOK1"/>
      <c r="GOL1"/>
      <c r="GOO1" s="290" t="s">
        <v>336</v>
      </c>
      <c r="GOP1"/>
      <c r="GOQ1"/>
      <c r="GOR1"/>
      <c r="GOS1"/>
      <c r="GOT1"/>
      <c r="GOW1" s="290" t="s">
        <v>336</v>
      </c>
      <c r="GOX1"/>
      <c r="GOY1"/>
      <c r="GOZ1"/>
      <c r="GPA1"/>
      <c r="GPB1"/>
      <c r="GPE1" s="290" t="s">
        <v>336</v>
      </c>
      <c r="GPF1"/>
      <c r="GPG1"/>
      <c r="GPH1"/>
      <c r="GPI1"/>
      <c r="GPJ1"/>
      <c r="GPM1" s="290" t="s">
        <v>336</v>
      </c>
      <c r="GPN1"/>
      <c r="GPO1"/>
      <c r="GPP1"/>
      <c r="GPQ1"/>
      <c r="GPR1"/>
      <c r="GPU1" s="290" t="s">
        <v>336</v>
      </c>
      <c r="GPV1"/>
      <c r="GPW1"/>
      <c r="GPX1"/>
      <c r="GPY1"/>
      <c r="GPZ1"/>
      <c r="GQC1" s="290" t="s">
        <v>336</v>
      </c>
      <c r="GQD1"/>
      <c r="GQE1"/>
      <c r="GQF1"/>
      <c r="GQG1"/>
      <c r="GQH1"/>
      <c r="GQK1" s="290" t="s">
        <v>336</v>
      </c>
      <c r="GQL1"/>
      <c r="GQM1"/>
      <c r="GQN1"/>
      <c r="GQO1"/>
      <c r="GQP1"/>
      <c r="GQS1" s="290" t="s">
        <v>336</v>
      </c>
      <c r="GQT1"/>
      <c r="GQU1"/>
      <c r="GQV1"/>
      <c r="GQW1"/>
      <c r="GQX1"/>
      <c r="GRA1" s="290" t="s">
        <v>336</v>
      </c>
      <c r="GRB1"/>
      <c r="GRC1"/>
      <c r="GRD1"/>
      <c r="GRE1"/>
      <c r="GRF1"/>
      <c r="GRI1" s="290" t="s">
        <v>336</v>
      </c>
      <c r="GRJ1"/>
      <c r="GRK1"/>
      <c r="GRL1"/>
      <c r="GRM1"/>
      <c r="GRN1"/>
      <c r="GRQ1" s="290" t="s">
        <v>336</v>
      </c>
      <c r="GRR1"/>
      <c r="GRS1"/>
      <c r="GRT1"/>
      <c r="GRU1"/>
      <c r="GRV1"/>
      <c r="GRY1" s="290" t="s">
        <v>336</v>
      </c>
      <c r="GRZ1"/>
      <c r="GSA1"/>
      <c r="GSB1"/>
      <c r="GSC1"/>
      <c r="GSD1"/>
      <c r="GSG1" s="290" t="s">
        <v>336</v>
      </c>
      <c r="GSH1"/>
      <c r="GSI1"/>
      <c r="GSJ1"/>
      <c r="GSK1"/>
      <c r="GSL1"/>
      <c r="GSO1" s="290" t="s">
        <v>336</v>
      </c>
      <c r="GSP1"/>
      <c r="GSQ1"/>
      <c r="GSR1"/>
      <c r="GSS1"/>
      <c r="GST1"/>
      <c r="GSW1" s="290" t="s">
        <v>336</v>
      </c>
      <c r="GSX1"/>
      <c r="GSY1"/>
      <c r="GSZ1"/>
      <c r="GTA1"/>
      <c r="GTB1"/>
      <c r="GTE1" s="290" t="s">
        <v>336</v>
      </c>
      <c r="GTF1"/>
      <c r="GTG1"/>
      <c r="GTH1"/>
      <c r="GTI1"/>
      <c r="GTJ1"/>
      <c r="GTM1" s="290" t="s">
        <v>336</v>
      </c>
      <c r="GTN1"/>
      <c r="GTO1"/>
      <c r="GTP1"/>
      <c r="GTQ1"/>
      <c r="GTR1"/>
      <c r="GTU1" s="290" t="s">
        <v>336</v>
      </c>
      <c r="GTV1"/>
      <c r="GTW1"/>
      <c r="GTX1"/>
      <c r="GTY1"/>
      <c r="GTZ1"/>
      <c r="GUC1" s="290" t="s">
        <v>336</v>
      </c>
      <c r="GUD1"/>
      <c r="GUE1"/>
      <c r="GUF1"/>
      <c r="GUG1"/>
      <c r="GUH1"/>
      <c r="GUK1" s="290" t="s">
        <v>336</v>
      </c>
      <c r="GUL1"/>
      <c r="GUM1"/>
      <c r="GUN1"/>
      <c r="GUO1"/>
      <c r="GUP1"/>
      <c r="GUS1" s="290" t="s">
        <v>336</v>
      </c>
      <c r="GUT1"/>
      <c r="GUU1"/>
      <c r="GUV1"/>
      <c r="GUW1"/>
      <c r="GUX1"/>
      <c r="GVA1" s="290" t="s">
        <v>336</v>
      </c>
      <c r="GVB1"/>
      <c r="GVC1"/>
      <c r="GVD1"/>
      <c r="GVE1"/>
      <c r="GVF1"/>
      <c r="GVI1" s="290" t="s">
        <v>336</v>
      </c>
      <c r="GVJ1"/>
      <c r="GVK1"/>
      <c r="GVL1"/>
      <c r="GVM1"/>
      <c r="GVN1"/>
      <c r="GVQ1" s="290" t="s">
        <v>336</v>
      </c>
      <c r="GVR1"/>
      <c r="GVS1"/>
      <c r="GVT1"/>
      <c r="GVU1"/>
      <c r="GVV1"/>
      <c r="GVY1" s="290" t="s">
        <v>336</v>
      </c>
      <c r="GVZ1"/>
      <c r="GWA1"/>
      <c r="GWB1"/>
      <c r="GWC1"/>
      <c r="GWD1"/>
      <c r="GWG1" s="290" t="s">
        <v>336</v>
      </c>
      <c r="GWH1"/>
      <c r="GWI1"/>
      <c r="GWJ1"/>
      <c r="GWK1"/>
      <c r="GWL1"/>
      <c r="GWO1" s="290" t="s">
        <v>336</v>
      </c>
      <c r="GWP1"/>
      <c r="GWQ1"/>
      <c r="GWR1"/>
      <c r="GWS1"/>
      <c r="GWT1"/>
      <c r="GWW1" s="290" t="s">
        <v>336</v>
      </c>
      <c r="GWX1"/>
      <c r="GWY1"/>
      <c r="GWZ1"/>
      <c r="GXA1"/>
      <c r="GXB1"/>
      <c r="GXE1" s="290" t="s">
        <v>336</v>
      </c>
      <c r="GXF1"/>
      <c r="GXG1"/>
      <c r="GXH1"/>
      <c r="GXI1"/>
      <c r="GXJ1"/>
      <c r="GXM1" s="290" t="s">
        <v>336</v>
      </c>
      <c r="GXN1"/>
      <c r="GXO1"/>
      <c r="GXP1"/>
      <c r="GXQ1"/>
      <c r="GXR1"/>
      <c r="GXU1" s="290" t="s">
        <v>336</v>
      </c>
      <c r="GXV1"/>
      <c r="GXW1"/>
      <c r="GXX1"/>
      <c r="GXY1"/>
      <c r="GXZ1"/>
      <c r="GYC1" s="290" t="s">
        <v>336</v>
      </c>
      <c r="GYD1"/>
      <c r="GYE1"/>
      <c r="GYF1"/>
      <c r="GYG1"/>
      <c r="GYH1"/>
      <c r="GYK1" s="290" t="s">
        <v>336</v>
      </c>
      <c r="GYL1"/>
      <c r="GYM1"/>
      <c r="GYN1"/>
      <c r="GYO1"/>
      <c r="GYP1"/>
      <c r="GYS1" s="290" t="s">
        <v>336</v>
      </c>
      <c r="GYT1"/>
      <c r="GYU1"/>
      <c r="GYV1"/>
      <c r="GYW1"/>
      <c r="GYX1"/>
      <c r="GZA1" s="290" t="s">
        <v>336</v>
      </c>
      <c r="GZB1"/>
      <c r="GZC1"/>
      <c r="GZD1"/>
      <c r="GZE1"/>
      <c r="GZF1"/>
      <c r="GZI1" s="290" t="s">
        <v>336</v>
      </c>
      <c r="GZJ1"/>
      <c r="GZK1"/>
      <c r="GZL1"/>
      <c r="GZM1"/>
      <c r="GZN1"/>
      <c r="GZQ1" s="290" t="s">
        <v>336</v>
      </c>
      <c r="GZR1"/>
      <c r="GZS1"/>
      <c r="GZT1"/>
      <c r="GZU1"/>
      <c r="GZV1"/>
      <c r="GZY1" s="290" t="s">
        <v>336</v>
      </c>
      <c r="GZZ1"/>
      <c r="HAA1"/>
      <c r="HAB1"/>
      <c r="HAC1"/>
      <c r="HAD1"/>
      <c r="HAG1" s="290" t="s">
        <v>336</v>
      </c>
      <c r="HAH1"/>
      <c r="HAI1"/>
      <c r="HAJ1"/>
      <c r="HAK1"/>
      <c r="HAL1"/>
      <c r="HAO1" s="290" t="s">
        <v>336</v>
      </c>
      <c r="HAP1"/>
      <c r="HAQ1"/>
      <c r="HAR1"/>
      <c r="HAS1"/>
      <c r="HAT1"/>
      <c r="HAW1" s="290" t="s">
        <v>336</v>
      </c>
      <c r="HAX1"/>
      <c r="HAY1"/>
      <c r="HAZ1"/>
      <c r="HBA1"/>
      <c r="HBB1"/>
      <c r="HBE1" s="290" t="s">
        <v>336</v>
      </c>
      <c r="HBF1"/>
      <c r="HBG1"/>
      <c r="HBH1"/>
      <c r="HBI1"/>
      <c r="HBJ1"/>
      <c r="HBM1" s="290" t="s">
        <v>336</v>
      </c>
      <c r="HBN1"/>
      <c r="HBO1"/>
      <c r="HBP1"/>
      <c r="HBQ1"/>
      <c r="HBR1"/>
      <c r="HBU1" s="290" t="s">
        <v>336</v>
      </c>
      <c r="HBV1"/>
      <c r="HBW1"/>
      <c r="HBX1"/>
      <c r="HBY1"/>
      <c r="HBZ1"/>
      <c r="HCC1" s="290" t="s">
        <v>336</v>
      </c>
      <c r="HCD1"/>
      <c r="HCE1"/>
      <c r="HCF1"/>
      <c r="HCG1"/>
      <c r="HCH1"/>
      <c r="HCK1" s="290" t="s">
        <v>336</v>
      </c>
      <c r="HCL1"/>
      <c r="HCM1"/>
      <c r="HCN1"/>
      <c r="HCO1"/>
      <c r="HCP1"/>
      <c r="HCS1" s="290" t="s">
        <v>336</v>
      </c>
      <c r="HCT1"/>
      <c r="HCU1"/>
      <c r="HCV1"/>
      <c r="HCW1"/>
      <c r="HCX1"/>
      <c r="HDA1" s="290" t="s">
        <v>336</v>
      </c>
      <c r="HDB1"/>
      <c r="HDC1"/>
      <c r="HDD1"/>
      <c r="HDE1"/>
      <c r="HDF1"/>
      <c r="HDI1" s="290" t="s">
        <v>336</v>
      </c>
      <c r="HDJ1"/>
      <c r="HDK1"/>
      <c r="HDL1"/>
      <c r="HDM1"/>
      <c r="HDN1"/>
      <c r="HDQ1" s="290" t="s">
        <v>336</v>
      </c>
      <c r="HDR1"/>
      <c r="HDS1"/>
      <c r="HDT1"/>
      <c r="HDU1"/>
      <c r="HDV1"/>
      <c r="HDY1" s="290" t="s">
        <v>336</v>
      </c>
      <c r="HDZ1"/>
      <c r="HEA1"/>
      <c r="HEB1"/>
      <c r="HEC1"/>
      <c r="HED1"/>
      <c r="HEG1" s="290" t="s">
        <v>336</v>
      </c>
      <c r="HEH1"/>
      <c r="HEI1"/>
      <c r="HEJ1"/>
      <c r="HEK1"/>
      <c r="HEL1"/>
      <c r="HEO1" s="290" t="s">
        <v>336</v>
      </c>
      <c r="HEP1"/>
      <c r="HEQ1"/>
      <c r="HER1"/>
      <c r="HES1"/>
      <c r="HET1"/>
      <c r="HEW1" s="290" t="s">
        <v>336</v>
      </c>
      <c r="HEX1"/>
      <c r="HEY1"/>
      <c r="HEZ1"/>
      <c r="HFA1"/>
      <c r="HFB1"/>
      <c r="HFE1" s="290" t="s">
        <v>336</v>
      </c>
      <c r="HFF1"/>
      <c r="HFG1"/>
      <c r="HFH1"/>
      <c r="HFI1"/>
      <c r="HFJ1"/>
      <c r="HFM1" s="290" t="s">
        <v>336</v>
      </c>
      <c r="HFN1"/>
      <c r="HFO1"/>
      <c r="HFP1"/>
      <c r="HFQ1"/>
      <c r="HFR1"/>
      <c r="HFU1" s="290" t="s">
        <v>336</v>
      </c>
      <c r="HFV1"/>
      <c r="HFW1"/>
      <c r="HFX1"/>
      <c r="HFY1"/>
      <c r="HFZ1"/>
      <c r="HGC1" s="290" t="s">
        <v>336</v>
      </c>
      <c r="HGD1"/>
      <c r="HGE1"/>
      <c r="HGF1"/>
      <c r="HGG1"/>
      <c r="HGH1"/>
      <c r="HGK1" s="290" t="s">
        <v>336</v>
      </c>
      <c r="HGL1"/>
      <c r="HGM1"/>
      <c r="HGN1"/>
      <c r="HGO1"/>
      <c r="HGP1"/>
      <c r="HGS1" s="290" t="s">
        <v>336</v>
      </c>
      <c r="HGT1"/>
      <c r="HGU1"/>
      <c r="HGV1"/>
      <c r="HGW1"/>
      <c r="HGX1"/>
      <c r="HHA1" s="290" t="s">
        <v>336</v>
      </c>
      <c r="HHB1"/>
      <c r="HHC1"/>
      <c r="HHD1"/>
      <c r="HHE1"/>
      <c r="HHF1"/>
      <c r="HHI1" s="290" t="s">
        <v>336</v>
      </c>
      <c r="HHJ1"/>
      <c r="HHK1"/>
      <c r="HHL1"/>
      <c r="HHM1"/>
      <c r="HHN1"/>
      <c r="HHQ1" s="290" t="s">
        <v>336</v>
      </c>
      <c r="HHR1"/>
      <c r="HHS1"/>
      <c r="HHT1"/>
      <c r="HHU1"/>
      <c r="HHV1"/>
      <c r="HHY1" s="290" t="s">
        <v>336</v>
      </c>
      <c r="HHZ1"/>
      <c r="HIA1"/>
      <c r="HIB1"/>
      <c r="HIC1"/>
      <c r="HID1"/>
      <c r="HIG1" s="290" t="s">
        <v>336</v>
      </c>
      <c r="HIH1"/>
      <c r="HII1"/>
      <c r="HIJ1"/>
      <c r="HIK1"/>
      <c r="HIL1"/>
      <c r="HIO1" s="290" t="s">
        <v>336</v>
      </c>
      <c r="HIP1"/>
      <c r="HIQ1"/>
      <c r="HIR1"/>
      <c r="HIS1"/>
      <c r="HIT1"/>
      <c r="HIW1" s="290" t="s">
        <v>336</v>
      </c>
      <c r="HIX1"/>
      <c r="HIY1"/>
      <c r="HIZ1"/>
      <c r="HJA1"/>
      <c r="HJB1"/>
      <c r="HJE1" s="290" t="s">
        <v>336</v>
      </c>
      <c r="HJF1"/>
      <c r="HJG1"/>
      <c r="HJH1"/>
      <c r="HJI1"/>
      <c r="HJJ1"/>
      <c r="HJM1" s="290" t="s">
        <v>336</v>
      </c>
      <c r="HJN1"/>
      <c r="HJO1"/>
      <c r="HJP1"/>
      <c r="HJQ1"/>
      <c r="HJR1"/>
      <c r="HJU1" s="290" t="s">
        <v>336</v>
      </c>
      <c r="HJV1"/>
      <c r="HJW1"/>
      <c r="HJX1"/>
      <c r="HJY1"/>
      <c r="HJZ1"/>
      <c r="HKC1" s="290" t="s">
        <v>336</v>
      </c>
      <c r="HKD1"/>
      <c r="HKE1"/>
      <c r="HKF1"/>
      <c r="HKG1"/>
      <c r="HKH1"/>
      <c r="HKK1" s="290" t="s">
        <v>336</v>
      </c>
      <c r="HKL1"/>
      <c r="HKM1"/>
      <c r="HKN1"/>
      <c r="HKO1"/>
      <c r="HKP1"/>
      <c r="HKS1" s="290" t="s">
        <v>336</v>
      </c>
      <c r="HKT1"/>
      <c r="HKU1"/>
      <c r="HKV1"/>
      <c r="HKW1"/>
      <c r="HKX1"/>
      <c r="HLA1" s="290" t="s">
        <v>336</v>
      </c>
      <c r="HLB1"/>
      <c r="HLC1"/>
      <c r="HLD1"/>
      <c r="HLE1"/>
      <c r="HLF1"/>
      <c r="HLI1" s="290" t="s">
        <v>336</v>
      </c>
      <c r="HLJ1"/>
      <c r="HLK1"/>
      <c r="HLL1"/>
      <c r="HLM1"/>
      <c r="HLN1"/>
      <c r="HLQ1" s="290" t="s">
        <v>336</v>
      </c>
      <c r="HLR1"/>
      <c r="HLS1"/>
      <c r="HLT1"/>
      <c r="HLU1"/>
      <c r="HLV1"/>
      <c r="HLY1" s="290" t="s">
        <v>336</v>
      </c>
      <c r="HLZ1"/>
      <c r="HMA1"/>
      <c r="HMB1"/>
      <c r="HMC1"/>
      <c r="HMD1"/>
      <c r="HMG1" s="290" t="s">
        <v>336</v>
      </c>
      <c r="HMH1"/>
      <c r="HMI1"/>
      <c r="HMJ1"/>
      <c r="HMK1"/>
      <c r="HML1"/>
      <c r="HMO1" s="290" t="s">
        <v>336</v>
      </c>
      <c r="HMP1"/>
      <c r="HMQ1"/>
      <c r="HMR1"/>
      <c r="HMS1"/>
      <c r="HMT1"/>
      <c r="HMW1" s="290" t="s">
        <v>336</v>
      </c>
      <c r="HMX1"/>
      <c r="HMY1"/>
      <c r="HMZ1"/>
      <c r="HNA1"/>
      <c r="HNB1"/>
      <c r="HNE1" s="290" t="s">
        <v>336</v>
      </c>
      <c r="HNF1"/>
      <c r="HNG1"/>
      <c r="HNH1"/>
      <c r="HNI1"/>
      <c r="HNJ1"/>
      <c r="HNM1" s="290" t="s">
        <v>336</v>
      </c>
      <c r="HNN1"/>
      <c r="HNO1"/>
      <c r="HNP1"/>
      <c r="HNQ1"/>
      <c r="HNR1"/>
      <c r="HNU1" s="290" t="s">
        <v>336</v>
      </c>
      <c r="HNV1"/>
      <c r="HNW1"/>
      <c r="HNX1"/>
      <c r="HNY1"/>
      <c r="HNZ1"/>
      <c r="HOC1" s="290" t="s">
        <v>336</v>
      </c>
      <c r="HOD1"/>
      <c r="HOE1"/>
      <c r="HOF1"/>
      <c r="HOG1"/>
      <c r="HOH1"/>
      <c r="HOK1" s="290" t="s">
        <v>336</v>
      </c>
      <c r="HOL1"/>
      <c r="HOM1"/>
      <c r="HON1"/>
      <c r="HOO1"/>
      <c r="HOP1"/>
      <c r="HOS1" s="290" t="s">
        <v>336</v>
      </c>
      <c r="HOT1"/>
      <c r="HOU1"/>
      <c r="HOV1"/>
      <c r="HOW1"/>
      <c r="HOX1"/>
      <c r="HPA1" s="290" t="s">
        <v>336</v>
      </c>
      <c r="HPB1"/>
      <c r="HPC1"/>
      <c r="HPD1"/>
      <c r="HPE1"/>
      <c r="HPF1"/>
      <c r="HPI1" s="290" t="s">
        <v>336</v>
      </c>
      <c r="HPJ1"/>
      <c r="HPK1"/>
      <c r="HPL1"/>
      <c r="HPM1"/>
      <c r="HPN1"/>
      <c r="HPQ1" s="290" t="s">
        <v>336</v>
      </c>
      <c r="HPR1"/>
      <c r="HPS1"/>
      <c r="HPT1"/>
      <c r="HPU1"/>
      <c r="HPV1"/>
      <c r="HPY1" s="290" t="s">
        <v>336</v>
      </c>
      <c r="HPZ1"/>
      <c r="HQA1"/>
      <c r="HQB1"/>
      <c r="HQC1"/>
      <c r="HQD1"/>
      <c r="HQG1" s="290" t="s">
        <v>336</v>
      </c>
      <c r="HQH1"/>
      <c r="HQI1"/>
      <c r="HQJ1"/>
      <c r="HQK1"/>
      <c r="HQL1"/>
      <c r="HQO1" s="290" t="s">
        <v>336</v>
      </c>
      <c r="HQP1"/>
      <c r="HQQ1"/>
      <c r="HQR1"/>
      <c r="HQS1"/>
      <c r="HQT1"/>
      <c r="HQW1" s="290" t="s">
        <v>336</v>
      </c>
      <c r="HQX1"/>
      <c r="HQY1"/>
      <c r="HQZ1"/>
      <c r="HRA1"/>
      <c r="HRB1"/>
      <c r="HRE1" s="290" t="s">
        <v>336</v>
      </c>
      <c r="HRF1"/>
      <c r="HRG1"/>
      <c r="HRH1"/>
      <c r="HRI1"/>
      <c r="HRJ1"/>
      <c r="HRM1" s="290" t="s">
        <v>336</v>
      </c>
      <c r="HRN1"/>
      <c r="HRO1"/>
      <c r="HRP1"/>
      <c r="HRQ1"/>
      <c r="HRR1"/>
      <c r="HRU1" s="290" t="s">
        <v>336</v>
      </c>
      <c r="HRV1"/>
      <c r="HRW1"/>
      <c r="HRX1"/>
      <c r="HRY1"/>
      <c r="HRZ1"/>
      <c r="HSC1" s="290" t="s">
        <v>336</v>
      </c>
      <c r="HSD1"/>
      <c r="HSE1"/>
      <c r="HSF1"/>
      <c r="HSG1"/>
      <c r="HSH1"/>
      <c r="HSK1" s="290" t="s">
        <v>336</v>
      </c>
      <c r="HSL1"/>
      <c r="HSM1"/>
      <c r="HSN1"/>
      <c r="HSO1"/>
      <c r="HSP1"/>
      <c r="HSS1" s="290" t="s">
        <v>336</v>
      </c>
      <c r="HST1"/>
      <c r="HSU1"/>
      <c r="HSV1"/>
      <c r="HSW1"/>
      <c r="HSX1"/>
      <c r="HTA1" s="290" t="s">
        <v>336</v>
      </c>
      <c r="HTB1"/>
      <c r="HTC1"/>
      <c r="HTD1"/>
      <c r="HTE1"/>
      <c r="HTF1"/>
      <c r="HTI1" s="290" t="s">
        <v>336</v>
      </c>
      <c r="HTJ1"/>
      <c r="HTK1"/>
      <c r="HTL1"/>
      <c r="HTM1"/>
      <c r="HTN1"/>
      <c r="HTQ1" s="290" t="s">
        <v>336</v>
      </c>
      <c r="HTR1"/>
      <c r="HTS1"/>
      <c r="HTT1"/>
      <c r="HTU1"/>
      <c r="HTV1"/>
      <c r="HTY1" s="290" t="s">
        <v>336</v>
      </c>
      <c r="HTZ1"/>
      <c r="HUA1"/>
      <c r="HUB1"/>
      <c r="HUC1"/>
      <c r="HUD1"/>
      <c r="HUG1" s="290" t="s">
        <v>336</v>
      </c>
      <c r="HUH1"/>
      <c r="HUI1"/>
      <c r="HUJ1"/>
      <c r="HUK1"/>
      <c r="HUL1"/>
      <c r="HUO1" s="290" t="s">
        <v>336</v>
      </c>
      <c r="HUP1"/>
      <c r="HUQ1"/>
      <c r="HUR1"/>
      <c r="HUS1"/>
      <c r="HUT1"/>
      <c r="HUW1" s="290" t="s">
        <v>336</v>
      </c>
      <c r="HUX1"/>
      <c r="HUY1"/>
      <c r="HUZ1"/>
      <c r="HVA1"/>
      <c r="HVB1"/>
      <c r="HVE1" s="290" t="s">
        <v>336</v>
      </c>
      <c r="HVF1"/>
      <c r="HVG1"/>
      <c r="HVH1"/>
      <c r="HVI1"/>
      <c r="HVJ1"/>
      <c r="HVM1" s="290" t="s">
        <v>336</v>
      </c>
      <c r="HVN1"/>
      <c r="HVO1"/>
      <c r="HVP1"/>
      <c r="HVQ1"/>
      <c r="HVR1"/>
      <c r="HVU1" s="290" t="s">
        <v>336</v>
      </c>
      <c r="HVV1"/>
      <c r="HVW1"/>
      <c r="HVX1"/>
      <c r="HVY1"/>
      <c r="HVZ1"/>
      <c r="HWC1" s="290" t="s">
        <v>336</v>
      </c>
      <c r="HWD1"/>
      <c r="HWE1"/>
      <c r="HWF1"/>
      <c r="HWG1"/>
      <c r="HWH1"/>
      <c r="HWK1" s="290" t="s">
        <v>336</v>
      </c>
      <c r="HWL1"/>
      <c r="HWM1"/>
      <c r="HWN1"/>
      <c r="HWO1"/>
      <c r="HWP1"/>
      <c r="HWS1" s="290" t="s">
        <v>336</v>
      </c>
      <c r="HWT1"/>
      <c r="HWU1"/>
      <c r="HWV1"/>
      <c r="HWW1"/>
      <c r="HWX1"/>
      <c r="HXA1" s="290" t="s">
        <v>336</v>
      </c>
      <c r="HXB1"/>
      <c r="HXC1"/>
      <c r="HXD1"/>
      <c r="HXE1"/>
      <c r="HXF1"/>
      <c r="HXI1" s="290" t="s">
        <v>336</v>
      </c>
      <c r="HXJ1"/>
      <c r="HXK1"/>
      <c r="HXL1"/>
      <c r="HXM1"/>
      <c r="HXN1"/>
      <c r="HXQ1" s="290" t="s">
        <v>336</v>
      </c>
      <c r="HXR1"/>
      <c r="HXS1"/>
      <c r="HXT1"/>
      <c r="HXU1"/>
      <c r="HXV1"/>
      <c r="HXY1" s="290" t="s">
        <v>336</v>
      </c>
      <c r="HXZ1"/>
      <c r="HYA1"/>
      <c r="HYB1"/>
      <c r="HYC1"/>
      <c r="HYD1"/>
      <c r="HYG1" s="290" t="s">
        <v>336</v>
      </c>
      <c r="HYH1"/>
      <c r="HYI1"/>
      <c r="HYJ1"/>
      <c r="HYK1"/>
      <c r="HYL1"/>
      <c r="HYO1" s="290" t="s">
        <v>336</v>
      </c>
      <c r="HYP1"/>
      <c r="HYQ1"/>
      <c r="HYR1"/>
      <c r="HYS1"/>
      <c r="HYT1"/>
      <c r="HYW1" s="290" t="s">
        <v>336</v>
      </c>
      <c r="HYX1"/>
      <c r="HYY1"/>
      <c r="HYZ1"/>
      <c r="HZA1"/>
      <c r="HZB1"/>
      <c r="HZE1" s="290" t="s">
        <v>336</v>
      </c>
      <c r="HZF1"/>
      <c r="HZG1"/>
      <c r="HZH1"/>
      <c r="HZI1"/>
      <c r="HZJ1"/>
      <c r="HZM1" s="290" t="s">
        <v>336</v>
      </c>
      <c r="HZN1"/>
      <c r="HZO1"/>
      <c r="HZP1"/>
      <c r="HZQ1"/>
      <c r="HZR1"/>
      <c r="HZU1" s="290" t="s">
        <v>336</v>
      </c>
      <c r="HZV1"/>
      <c r="HZW1"/>
      <c r="HZX1"/>
      <c r="HZY1"/>
      <c r="HZZ1"/>
      <c r="IAC1" s="290" t="s">
        <v>336</v>
      </c>
      <c r="IAD1"/>
      <c r="IAE1"/>
      <c r="IAF1"/>
      <c r="IAG1"/>
      <c r="IAH1"/>
      <c r="IAK1" s="290" t="s">
        <v>336</v>
      </c>
      <c r="IAL1"/>
      <c r="IAM1"/>
      <c r="IAN1"/>
      <c r="IAO1"/>
      <c r="IAP1"/>
      <c r="IAS1" s="290" t="s">
        <v>336</v>
      </c>
      <c r="IAT1"/>
      <c r="IAU1"/>
      <c r="IAV1"/>
      <c r="IAW1"/>
      <c r="IAX1"/>
      <c r="IBA1" s="290" t="s">
        <v>336</v>
      </c>
      <c r="IBB1"/>
      <c r="IBC1"/>
      <c r="IBD1"/>
      <c r="IBE1"/>
      <c r="IBF1"/>
      <c r="IBI1" s="290" t="s">
        <v>336</v>
      </c>
      <c r="IBJ1"/>
      <c r="IBK1"/>
      <c r="IBL1"/>
      <c r="IBM1"/>
      <c r="IBN1"/>
      <c r="IBQ1" s="290" t="s">
        <v>336</v>
      </c>
      <c r="IBR1"/>
      <c r="IBS1"/>
      <c r="IBT1"/>
      <c r="IBU1"/>
      <c r="IBV1"/>
      <c r="IBY1" s="290" t="s">
        <v>336</v>
      </c>
      <c r="IBZ1"/>
      <c r="ICA1"/>
      <c r="ICB1"/>
      <c r="ICC1"/>
      <c r="ICD1"/>
      <c r="ICG1" s="290" t="s">
        <v>336</v>
      </c>
      <c r="ICH1"/>
      <c r="ICI1"/>
      <c r="ICJ1"/>
      <c r="ICK1"/>
      <c r="ICL1"/>
      <c r="ICO1" s="290" t="s">
        <v>336</v>
      </c>
      <c r="ICP1"/>
      <c r="ICQ1"/>
      <c r="ICR1"/>
      <c r="ICS1"/>
      <c r="ICT1"/>
      <c r="ICW1" s="290" t="s">
        <v>336</v>
      </c>
      <c r="ICX1"/>
      <c r="ICY1"/>
      <c r="ICZ1"/>
      <c r="IDA1"/>
      <c r="IDB1"/>
      <c r="IDE1" s="290" t="s">
        <v>336</v>
      </c>
      <c r="IDF1"/>
      <c r="IDG1"/>
      <c r="IDH1"/>
      <c r="IDI1"/>
      <c r="IDJ1"/>
      <c r="IDM1" s="290" t="s">
        <v>336</v>
      </c>
      <c r="IDN1"/>
      <c r="IDO1"/>
      <c r="IDP1"/>
      <c r="IDQ1"/>
      <c r="IDR1"/>
      <c r="IDU1" s="290" t="s">
        <v>336</v>
      </c>
      <c r="IDV1"/>
      <c r="IDW1"/>
      <c r="IDX1"/>
      <c r="IDY1"/>
      <c r="IDZ1"/>
      <c r="IEC1" s="290" t="s">
        <v>336</v>
      </c>
      <c r="IED1"/>
      <c r="IEE1"/>
      <c r="IEF1"/>
      <c r="IEG1"/>
      <c r="IEH1"/>
      <c r="IEK1" s="290" t="s">
        <v>336</v>
      </c>
      <c r="IEL1"/>
      <c r="IEM1"/>
      <c r="IEN1"/>
      <c r="IEO1"/>
      <c r="IEP1"/>
      <c r="IES1" s="290" t="s">
        <v>336</v>
      </c>
      <c r="IET1"/>
      <c r="IEU1"/>
      <c r="IEV1"/>
      <c r="IEW1"/>
      <c r="IEX1"/>
      <c r="IFA1" s="290" t="s">
        <v>336</v>
      </c>
      <c r="IFB1"/>
      <c r="IFC1"/>
      <c r="IFD1"/>
      <c r="IFE1"/>
      <c r="IFF1"/>
      <c r="IFI1" s="290" t="s">
        <v>336</v>
      </c>
      <c r="IFJ1"/>
      <c r="IFK1"/>
      <c r="IFL1"/>
      <c r="IFM1"/>
      <c r="IFN1"/>
      <c r="IFQ1" s="290" t="s">
        <v>336</v>
      </c>
      <c r="IFR1"/>
      <c r="IFS1"/>
      <c r="IFT1"/>
      <c r="IFU1"/>
      <c r="IFV1"/>
      <c r="IFY1" s="290" t="s">
        <v>336</v>
      </c>
      <c r="IFZ1"/>
      <c r="IGA1"/>
      <c r="IGB1"/>
      <c r="IGC1"/>
      <c r="IGD1"/>
      <c r="IGG1" s="290" t="s">
        <v>336</v>
      </c>
      <c r="IGH1"/>
      <c r="IGI1"/>
      <c r="IGJ1"/>
      <c r="IGK1"/>
      <c r="IGL1"/>
      <c r="IGO1" s="290" t="s">
        <v>336</v>
      </c>
      <c r="IGP1"/>
      <c r="IGQ1"/>
      <c r="IGR1"/>
      <c r="IGS1"/>
      <c r="IGT1"/>
      <c r="IGW1" s="290" t="s">
        <v>336</v>
      </c>
      <c r="IGX1"/>
      <c r="IGY1"/>
      <c r="IGZ1"/>
      <c r="IHA1"/>
      <c r="IHB1"/>
      <c r="IHE1" s="290" t="s">
        <v>336</v>
      </c>
      <c r="IHF1"/>
      <c r="IHG1"/>
      <c r="IHH1"/>
      <c r="IHI1"/>
      <c r="IHJ1"/>
      <c r="IHM1" s="290" t="s">
        <v>336</v>
      </c>
      <c r="IHN1"/>
      <c r="IHO1"/>
      <c r="IHP1"/>
      <c r="IHQ1"/>
      <c r="IHR1"/>
      <c r="IHU1" s="290" t="s">
        <v>336</v>
      </c>
      <c r="IHV1"/>
      <c r="IHW1"/>
      <c r="IHX1"/>
      <c r="IHY1"/>
      <c r="IHZ1"/>
      <c r="IIC1" s="290" t="s">
        <v>336</v>
      </c>
      <c r="IID1"/>
      <c r="IIE1"/>
      <c r="IIF1"/>
      <c r="IIG1"/>
      <c r="IIH1"/>
      <c r="IIK1" s="290" t="s">
        <v>336</v>
      </c>
      <c r="IIL1"/>
      <c r="IIM1"/>
      <c r="IIN1"/>
      <c r="IIO1"/>
      <c r="IIP1"/>
      <c r="IIS1" s="290" t="s">
        <v>336</v>
      </c>
      <c r="IIT1"/>
      <c r="IIU1"/>
      <c r="IIV1"/>
      <c r="IIW1"/>
      <c r="IIX1"/>
      <c r="IJA1" s="290" t="s">
        <v>336</v>
      </c>
      <c r="IJB1"/>
      <c r="IJC1"/>
      <c r="IJD1"/>
      <c r="IJE1"/>
      <c r="IJF1"/>
      <c r="IJI1" s="290" t="s">
        <v>336</v>
      </c>
      <c r="IJJ1"/>
      <c r="IJK1"/>
      <c r="IJL1"/>
      <c r="IJM1"/>
      <c r="IJN1"/>
      <c r="IJQ1" s="290" t="s">
        <v>336</v>
      </c>
      <c r="IJR1"/>
      <c r="IJS1"/>
      <c r="IJT1"/>
      <c r="IJU1"/>
      <c r="IJV1"/>
      <c r="IJY1" s="290" t="s">
        <v>336</v>
      </c>
      <c r="IJZ1"/>
      <c r="IKA1"/>
      <c r="IKB1"/>
      <c r="IKC1"/>
      <c r="IKD1"/>
      <c r="IKG1" s="290" t="s">
        <v>336</v>
      </c>
      <c r="IKH1"/>
      <c r="IKI1"/>
      <c r="IKJ1"/>
      <c r="IKK1"/>
      <c r="IKL1"/>
      <c r="IKO1" s="290" t="s">
        <v>336</v>
      </c>
      <c r="IKP1"/>
      <c r="IKQ1"/>
      <c r="IKR1"/>
      <c r="IKS1"/>
      <c r="IKT1"/>
      <c r="IKW1" s="290" t="s">
        <v>336</v>
      </c>
      <c r="IKX1"/>
      <c r="IKY1"/>
      <c r="IKZ1"/>
      <c r="ILA1"/>
      <c r="ILB1"/>
      <c r="ILE1" s="290" t="s">
        <v>336</v>
      </c>
      <c r="ILF1"/>
      <c r="ILG1"/>
      <c r="ILH1"/>
      <c r="ILI1"/>
      <c r="ILJ1"/>
      <c r="ILM1" s="290" t="s">
        <v>336</v>
      </c>
      <c r="ILN1"/>
      <c r="ILO1"/>
      <c r="ILP1"/>
      <c r="ILQ1"/>
      <c r="ILR1"/>
      <c r="ILU1" s="290" t="s">
        <v>336</v>
      </c>
      <c r="ILV1"/>
      <c r="ILW1"/>
      <c r="ILX1"/>
      <c r="ILY1"/>
      <c r="ILZ1"/>
      <c r="IMC1" s="290" t="s">
        <v>336</v>
      </c>
      <c r="IMD1"/>
      <c r="IME1"/>
      <c r="IMF1"/>
      <c r="IMG1"/>
      <c r="IMH1"/>
      <c r="IMK1" s="290" t="s">
        <v>336</v>
      </c>
      <c r="IML1"/>
      <c r="IMM1"/>
      <c r="IMN1"/>
      <c r="IMO1"/>
      <c r="IMP1"/>
      <c r="IMS1" s="290" t="s">
        <v>336</v>
      </c>
      <c r="IMT1"/>
      <c r="IMU1"/>
      <c r="IMV1"/>
      <c r="IMW1"/>
      <c r="IMX1"/>
      <c r="INA1" s="290" t="s">
        <v>336</v>
      </c>
      <c r="INB1"/>
      <c r="INC1"/>
      <c r="IND1"/>
      <c r="INE1"/>
      <c r="INF1"/>
      <c r="INI1" s="290" t="s">
        <v>336</v>
      </c>
      <c r="INJ1"/>
      <c r="INK1"/>
      <c r="INL1"/>
      <c r="INM1"/>
      <c r="INN1"/>
      <c r="INQ1" s="290" t="s">
        <v>336</v>
      </c>
      <c r="INR1"/>
      <c r="INS1"/>
      <c r="INT1"/>
      <c r="INU1"/>
      <c r="INV1"/>
      <c r="INY1" s="290" t="s">
        <v>336</v>
      </c>
      <c r="INZ1"/>
      <c r="IOA1"/>
      <c r="IOB1"/>
      <c r="IOC1"/>
      <c r="IOD1"/>
      <c r="IOG1" s="290" t="s">
        <v>336</v>
      </c>
      <c r="IOH1"/>
      <c r="IOI1"/>
      <c r="IOJ1"/>
      <c r="IOK1"/>
      <c r="IOL1"/>
      <c r="IOO1" s="290" t="s">
        <v>336</v>
      </c>
      <c r="IOP1"/>
      <c r="IOQ1"/>
      <c r="IOR1"/>
      <c r="IOS1"/>
      <c r="IOT1"/>
      <c r="IOW1" s="290" t="s">
        <v>336</v>
      </c>
      <c r="IOX1"/>
      <c r="IOY1"/>
      <c r="IOZ1"/>
      <c r="IPA1"/>
      <c r="IPB1"/>
      <c r="IPE1" s="290" t="s">
        <v>336</v>
      </c>
      <c r="IPF1"/>
      <c r="IPG1"/>
      <c r="IPH1"/>
      <c r="IPI1"/>
      <c r="IPJ1"/>
      <c r="IPM1" s="290" t="s">
        <v>336</v>
      </c>
      <c r="IPN1"/>
      <c r="IPO1"/>
      <c r="IPP1"/>
      <c r="IPQ1"/>
      <c r="IPR1"/>
      <c r="IPU1" s="290" t="s">
        <v>336</v>
      </c>
      <c r="IPV1"/>
      <c r="IPW1"/>
      <c r="IPX1"/>
      <c r="IPY1"/>
      <c r="IPZ1"/>
      <c r="IQC1" s="290" t="s">
        <v>336</v>
      </c>
      <c r="IQD1"/>
      <c r="IQE1"/>
      <c r="IQF1"/>
      <c r="IQG1"/>
      <c r="IQH1"/>
      <c r="IQK1" s="290" t="s">
        <v>336</v>
      </c>
      <c r="IQL1"/>
      <c r="IQM1"/>
      <c r="IQN1"/>
      <c r="IQO1"/>
      <c r="IQP1"/>
      <c r="IQS1" s="290" t="s">
        <v>336</v>
      </c>
      <c r="IQT1"/>
      <c r="IQU1"/>
      <c r="IQV1"/>
      <c r="IQW1"/>
      <c r="IQX1"/>
      <c r="IRA1" s="290" t="s">
        <v>336</v>
      </c>
      <c r="IRB1"/>
      <c r="IRC1"/>
      <c r="IRD1"/>
      <c r="IRE1"/>
      <c r="IRF1"/>
      <c r="IRI1" s="290" t="s">
        <v>336</v>
      </c>
      <c r="IRJ1"/>
      <c r="IRK1"/>
      <c r="IRL1"/>
      <c r="IRM1"/>
      <c r="IRN1"/>
      <c r="IRQ1" s="290" t="s">
        <v>336</v>
      </c>
      <c r="IRR1"/>
      <c r="IRS1"/>
      <c r="IRT1"/>
      <c r="IRU1"/>
      <c r="IRV1"/>
      <c r="IRY1" s="290" t="s">
        <v>336</v>
      </c>
      <c r="IRZ1"/>
      <c r="ISA1"/>
      <c r="ISB1"/>
      <c r="ISC1"/>
      <c r="ISD1"/>
      <c r="ISG1" s="290" t="s">
        <v>336</v>
      </c>
      <c r="ISH1"/>
      <c r="ISI1"/>
      <c r="ISJ1"/>
      <c r="ISK1"/>
      <c r="ISL1"/>
      <c r="ISO1" s="290" t="s">
        <v>336</v>
      </c>
      <c r="ISP1"/>
      <c r="ISQ1"/>
      <c r="ISR1"/>
      <c r="ISS1"/>
      <c r="IST1"/>
      <c r="ISW1" s="290" t="s">
        <v>336</v>
      </c>
      <c r="ISX1"/>
      <c r="ISY1"/>
      <c r="ISZ1"/>
      <c r="ITA1"/>
      <c r="ITB1"/>
      <c r="ITE1" s="290" t="s">
        <v>336</v>
      </c>
      <c r="ITF1"/>
      <c r="ITG1"/>
      <c r="ITH1"/>
      <c r="ITI1"/>
      <c r="ITJ1"/>
      <c r="ITM1" s="290" t="s">
        <v>336</v>
      </c>
      <c r="ITN1"/>
      <c r="ITO1"/>
      <c r="ITP1"/>
      <c r="ITQ1"/>
      <c r="ITR1"/>
      <c r="ITU1" s="290" t="s">
        <v>336</v>
      </c>
      <c r="ITV1"/>
      <c r="ITW1"/>
      <c r="ITX1"/>
      <c r="ITY1"/>
      <c r="ITZ1"/>
      <c r="IUC1" s="290" t="s">
        <v>336</v>
      </c>
      <c r="IUD1"/>
      <c r="IUE1"/>
      <c r="IUF1"/>
      <c r="IUG1"/>
      <c r="IUH1"/>
      <c r="IUK1" s="290" t="s">
        <v>336</v>
      </c>
      <c r="IUL1"/>
      <c r="IUM1"/>
      <c r="IUN1"/>
      <c r="IUO1"/>
      <c r="IUP1"/>
      <c r="IUS1" s="290" t="s">
        <v>336</v>
      </c>
      <c r="IUT1"/>
      <c r="IUU1"/>
      <c r="IUV1"/>
      <c r="IUW1"/>
      <c r="IUX1"/>
      <c r="IVA1" s="290" t="s">
        <v>336</v>
      </c>
      <c r="IVB1"/>
      <c r="IVC1"/>
      <c r="IVD1"/>
      <c r="IVE1"/>
      <c r="IVF1"/>
      <c r="IVI1" s="290" t="s">
        <v>336</v>
      </c>
      <c r="IVJ1"/>
      <c r="IVK1"/>
      <c r="IVL1"/>
      <c r="IVM1"/>
      <c r="IVN1"/>
      <c r="IVQ1" s="290" t="s">
        <v>336</v>
      </c>
      <c r="IVR1"/>
      <c r="IVS1"/>
      <c r="IVT1"/>
      <c r="IVU1"/>
      <c r="IVV1"/>
      <c r="IVY1" s="290" t="s">
        <v>336</v>
      </c>
      <c r="IVZ1"/>
      <c r="IWA1"/>
      <c r="IWB1"/>
      <c r="IWC1"/>
      <c r="IWD1"/>
      <c r="IWG1" s="290" t="s">
        <v>336</v>
      </c>
      <c r="IWH1"/>
      <c r="IWI1"/>
      <c r="IWJ1"/>
      <c r="IWK1"/>
      <c r="IWL1"/>
      <c r="IWO1" s="290" t="s">
        <v>336</v>
      </c>
      <c r="IWP1"/>
      <c r="IWQ1"/>
      <c r="IWR1"/>
      <c r="IWS1"/>
      <c r="IWT1"/>
      <c r="IWW1" s="290" t="s">
        <v>336</v>
      </c>
      <c r="IWX1"/>
      <c r="IWY1"/>
      <c r="IWZ1"/>
      <c r="IXA1"/>
      <c r="IXB1"/>
      <c r="IXE1" s="290" t="s">
        <v>336</v>
      </c>
      <c r="IXF1"/>
      <c r="IXG1"/>
      <c r="IXH1"/>
      <c r="IXI1"/>
      <c r="IXJ1"/>
      <c r="IXM1" s="290" t="s">
        <v>336</v>
      </c>
      <c r="IXN1"/>
      <c r="IXO1"/>
      <c r="IXP1"/>
      <c r="IXQ1"/>
      <c r="IXR1"/>
      <c r="IXU1" s="290" t="s">
        <v>336</v>
      </c>
      <c r="IXV1"/>
      <c r="IXW1"/>
      <c r="IXX1"/>
      <c r="IXY1"/>
      <c r="IXZ1"/>
      <c r="IYC1" s="290" t="s">
        <v>336</v>
      </c>
      <c r="IYD1"/>
      <c r="IYE1"/>
      <c r="IYF1"/>
      <c r="IYG1"/>
      <c r="IYH1"/>
      <c r="IYK1" s="290" t="s">
        <v>336</v>
      </c>
      <c r="IYL1"/>
      <c r="IYM1"/>
      <c r="IYN1"/>
      <c r="IYO1"/>
      <c r="IYP1"/>
      <c r="IYS1" s="290" t="s">
        <v>336</v>
      </c>
      <c r="IYT1"/>
      <c r="IYU1"/>
      <c r="IYV1"/>
      <c r="IYW1"/>
      <c r="IYX1"/>
      <c r="IZA1" s="290" t="s">
        <v>336</v>
      </c>
      <c r="IZB1"/>
      <c r="IZC1"/>
      <c r="IZD1"/>
      <c r="IZE1"/>
      <c r="IZF1"/>
      <c r="IZI1" s="290" t="s">
        <v>336</v>
      </c>
      <c r="IZJ1"/>
      <c r="IZK1"/>
      <c r="IZL1"/>
      <c r="IZM1"/>
      <c r="IZN1"/>
      <c r="IZQ1" s="290" t="s">
        <v>336</v>
      </c>
      <c r="IZR1"/>
      <c r="IZS1"/>
      <c r="IZT1"/>
      <c r="IZU1"/>
      <c r="IZV1"/>
      <c r="IZY1" s="290" t="s">
        <v>336</v>
      </c>
      <c r="IZZ1"/>
      <c r="JAA1"/>
      <c r="JAB1"/>
      <c r="JAC1"/>
      <c r="JAD1"/>
      <c r="JAG1" s="290" t="s">
        <v>336</v>
      </c>
      <c r="JAH1"/>
      <c r="JAI1"/>
      <c r="JAJ1"/>
      <c r="JAK1"/>
      <c r="JAL1"/>
      <c r="JAO1" s="290" t="s">
        <v>336</v>
      </c>
      <c r="JAP1"/>
      <c r="JAQ1"/>
      <c r="JAR1"/>
      <c r="JAS1"/>
      <c r="JAT1"/>
      <c r="JAW1" s="290" t="s">
        <v>336</v>
      </c>
      <c r="JAX1"/>
      <c r="JAY1"/>
      <c r="JAZ1"/>
      <c r="JBA1"/>
      <c r="JBB1"/>
      <c r="JBE1" s="290" t="s">
        <v>336</v>
      </c>
      <c r="JBF1"/>
      <c r="JBG1"/>
      <c r="JBH1"/>
      <c r="JBI1"/>
      <c r="JBJ1"/>
      <c r="JBM1" s="290" t="s">
        <v>336</v>
      </c>
      <c r="JBN1"/>
      <c r="JBO1"/>
      <c r="JBP1"/>
      <c r="JBQ1"/>
      <c r="JBR1"/>
      <c r="JBU1" s="290" t="s">
        <v>336</v>
      </c>
      <c r="JBV1"/>
      <c r="JBW1"/>
      <c r="JBX1"/>
      <c r="JBY1"/>
      <c r="JBZ1"/>
      <c r="JCC1" s="290" t="s">
        <v>336</v>
      </c>
      <c r="JCD1"/>
      <c r="JCE1"/>
      <c r="JCF1"/>
      <c r="JCG1"/>
      <c r="JCH1"/>
      <c r="JCK1" s="290" t="s">
        <v>336</v>
      </c>
      <c r="JCL1"/>
      <c r="JCM1"/>
      <c r="JCN1"/>
      <c r="JCO1"/>
      <c r="JCP1"/>
      <c r="JCS1" s="290" t="s">
        <v>336</v>
      </c>
      <c r="JCT1"/>
      <c r="JCU1"/>
      <c r="JCV1"/>
      <c r="JCW1"/>
      <c r="JCX1"/>
      <c r="JDA1" s="290" t="s">
        <v>336</v>
      </c>
      <c r="JDB1"/>
      <c r="JDC1"/>
      <c r="JDD1"/>
      <c r="JDE1"/>
      <c r="JDF1"/>
      <c r="JDI1" s="290" t="s">
        <v>336</v>
      </c>
      <c r="JDJ1"/>
      <c r="JDK1"/>
      <c r="JDL1"/>
      <c r="JDM1"/>
      <c r="JDN1"/>
      <c r="JDQ1" s="290" t="s">
        <v>336</v>
      </c>
      <c r="JDR1"/>
      <c r="JDS1"/>
      <c r="JDT1"/>
      <c r="JDU1"/>
      <c r="JDV1"/>
      <c r="JDY1" s="290" t="s">
        <v>336</v>
      </c>
      <c r="JDZ1"/>
      <c r="JEA1"/>
      <c r="JEB1"/>
      <c r="JEC1"/>
      <c r="JED1"/>
      <c r="JEG1" s="290" t="s">
        <v>336</v>
      </c>
      <c r="JEH1"/>
      <c r="JEI1"/>
      <c r="JEJ1"/>
      <c r="JEK1"/>
      <c r="JEL1"/>
      <c r="JEO1" s="290" t="s">
        <v>336</v>
      </c>
      <c r="JEP1"/>
      <c r="JEQ1"/>
      <c r="JER1"/>
      <c r="JES1"/>
      <c r="JET1"/>
      <c r="JEW1" s="290" t="s">
        <v>336</v>
      </c>
      <c r="JEX1"/>
      <c r="JEY1"/>
      <c r="JEZ1"/>
      <c r="JFA1"/>
      <c r="JFB1"/>
      <c r="JFE1" s="290" t="s">
        <v>336</v>
      </c>
      <c r="JFF1"/>
      <c r="JFG1"/>
      <c r="JFH1"/>
      <c r="JFI1"/>
      <c r="JFJ1"/>
      <c r="JFM1" s="290" t="s">
        <v>336</v>
      </c>
      <c r="JFN1"/>
      <c r="JFO1"/>
      <c r="JFP1"/>
      <c r="JFQ1"/>
      <c r="JFR1"/>
      <c r="JFU1" s="290" t="s">
        <v>336</v>
      </c>
      <c r="JFV1"/>
      <c r="JFW1"/>
      <c r="JFX1"/>
      <c r="JFY1"/>
      <c r="JFZ1"/>
      <c r="JGC1" s="290" t="s">
        <v>336</v>
      </c>
      <c r="JGD1"/>
      <c r="JGE1"/>
      <c r="JGF1"/>
      <c r="JGG1"/>
      <c r="JGH1"/>
      <c r="JGK1" s="290" t="s">
        <v>336</v>
      </c>
      <c r="JGL1"/>
      <c r="JGM1"/>
      <c r="JGN1"/>
      <c r="JGO1"/>
      <c r="JGP1"/>
      <c r="JGS1" s="290" t="s">
        <v>336</v>
      </c>
      <c r="JGT1"/>
      <c r="JGU1"/>
      <c r="JGV1"/>
      <c r="JGW1"/>
      <c r="JGX1"/>
      <c r="JHA1" s="290" t="s">
        <v>336</v>
      </c>
      <c r="JHB1"/>
      <c r="JHC1"/>
      <c r="JHD1"/>
      <c r="JHE1"/>
      <c r="JHF1"/>
      <c r="JHI1" s="290" t="s">
        <v>336</v>
      </c>
      <c r="JHJ1"/>
      <c r="JHK1"/>
      <c r="JHL1"/>
      <c r="JHM1"/>
      <c r="JHN1"/>
      <c r="JHQ1" s="290" t="s">
        <v>336</v>
      </c>
      <c r="JHR1"/>
      <c r="JHS1"/>
      <c r="JHT1"/>
      <c r="JHU1"/>
      <c r="JHV1"/>
      <c r="JHY1" s="290" t="s">
        <v>336</v>
      </c>
      <c r="JHZ1"/>
      <c r="JIA1"/>
      <c r="JIB1"/>
      <c r="JIC1"/>
      <c r="JID1"/>
      <c r="JIG1" s="290" t="s">
        <v>336</v>
      </c>
      <c r="JIH1"/>
      <c r="JII1"/>
      <c r="JIJ1"/>
      <c r="JIK1"/>
      <c r="JIL1"/>
      <c r="JIO1" s="290" t="s">
        <v>336</v>
      </c>
      <c r="JIP1"/>
      <c r="JIQ1"/>
      <c r="JIR1"/>
      <c r="JIS1"/>
      <c r="JIT1"/>
      <c r="JIW1" s="290" t="s">
        <v>336</v>
      </c>
      <c r="JIX1"/>
      <c r="JIY1"/>
      <c r="JIZ1"/>
      <c r="JJA1"/>
      <c r="JJB1"/>
      <c r="JJE1" s="290" t="s">
        <v>336</v>
      </c>
      <c r="JJF1"/>
      <c r="JJG1"/>
      <c r="JJH1"/>
      <c r="JJI1"/>
      <c r="JJJ1"/>
      <c r="JJM1" s="290" t="s">
        <v>336</v>
      </c>
      <c r="JJN1"/>
      <c r="JJO1"/>
      <c r="JJP1"/>
      <c r="JJQ1"/>
      <c r="JJR1"/>
      <c r="JJU1" s="290" t="s">
        <v>336</v>
      </c>
      <c r="JJV1"/>
      <c r="JJW1"/>
      <c r="JJX1"/>
      <c r="JJY1"/>
      <c r="JJZ1"/>
      <c r="JKC1" s="290" t="s">
        <v>336</v>
      </c>
      <c r="JKD1"/>
      <c r="JKE1"/>
      <c r="JKF1"/>
      <c r="JKG1"/>
      <c r="JKH1"/>
      <c r="JKK1" s="290" t="s">
        <v>336</v>
      </c>
      <c r="JKL1"/>
      <c r="JKM1"/>
      <c r="JKN1"/>
      <c r="JKO1"/>
      <c r="JKP1"/>
      <c r="JKS1" s="290" t="s">
        <v>336</v>
      </c>
      <c r="JKT1"/>
      <c r="JKU1"/>
      <c r="JKV1"/>
      <c r="JKW1"/>
      <c r="JKX1"/>
      <c r="JLA1" s="290" t="s">
        <v>336</v>
      </c>
      <c r="JLB1"/>
      <c r="JLC1"/>
      <c r="JLD1"/>
      <c r="JLE1"/>
      <c r="JLF1"/>
      <c r="JLI1" s="290" t="s">
        <v>336</v>
      </c>
      <c r="JLJ1"/>
      <c r="JLK1"/>
      <c r="JLL1"/>
      <c r="JLM1"/>
      <c r="JLN1"/>
      <c r="JLQ1" s="290" t="s">
        <v>336</v>
      </c>
      <c r="JLR1"/>
      <c r="JLS1"/>
      <c r="JLT1"/>
      <c r="JLU1"/>
      <c r="JLV1"/>
      <c r="JLY1" s="290" t="s">
        <v>336</v>
      </c>
      <c r="JLZ1"/>
      <c r="JMA1"/>
      <c r="JMB1"/>
      <c r="JMC1"/>
      <c r="JMD1"/>
      <c r="JMG1" s="290" t="s">
        <v>336</v>
      </c>
      <c r="JMH1"/>
      <c r="JMI1"/>
      <c r="JMJ1"/>
      <c r="JMK1"/>
      <c r="JML1"/>
      <c r="JMO1" s="290" t="s">
        <v>336</v>
      </c>
      <c r="JMP1"/>
      <c r="JMQ1"/>
      <c r="JMR1"/>
      <c r="JMS1"/>
      <c r="JMT1"/>
      <c r="JMW1" s="290" t="s">
        <v>336</v>
      </c>
      <c r="JMX1"/>
      <c r="JMY1"/>
      <c r="JMZ1"/>
      <c r="JNA1"/>
      <c r="JNB1"/>
      <c r="JNE1" s="290" t="s">
        <v>336</v>
      </c>
      <c r="JNF1"/>
      <c r="JNG1"/>
      <c r="JNH1"/>
      <c r="JNI1"/>
      <c r="JNJ1"/>
      <c r="JNM1" s="290" t="s">
        <v>336</v>
      </c>
      <c r="JNN1"/>
      <c r="JNO1"/>
      <c r="JNP1"/>
      <c r="JNQ1"/>
      <c r="JNR1"/>
      <c r="JNU1" s="290" t="s">
        <v>336</v>
      </c>
      <c r="JNV1"/>
      <c r="JNW1"/>
      <c r="JNX1"/>
      <c r="JNY1"/>
      <c r="JNZ1"/>
      <c r="JOC1" s="290" t="s">
        <v>336</v>
      </c>
      <c r="JOD1"/>
      <c r="JOE1"/>
      <c r="JOF1"/>
      <c r="JOG1"/>
      <c r="JOH1"/>
      <c r="JOK1" s="290" t="s">
        <v>336</v>
      </c>
      <c r="JOL1"/>
      <c r="JOM1"/>
      <c r="JON1"/>
      <c r="JOO1"/>
      <c r="JOP1"/>
      <c r="JOS1" s="290" t="s">
        <v>336</v>
      </c>
      <c r="JOT1"/>
      <c r="JOU1"/>
      <c r="JOV1"/>
      <c r="JOW1"/>
      <c r="JOX1"/>
      <c r="JPA1" s="290" t="s">
        <v>336</v>
      </c>
      <c r="JPB1"/>
      <c r="JPC1"/>
      <c r="JPD1"/>
      <c r="JPE1"/>
      <c r="JPF1"/>
      <c r="JPI1" s="290" t="s">
        <v>336</v>
      </c>
      <c r="JPJ1"/>
      <c r="JPK1"/>
      <c r="JPL1"/>
      <c r="JPM1"/>
      <c r="JPN1"/>
      <c r="JPQ1" s="290" t="s">
        <v>336</v>
      </c>
      <c r="JPR1"/>
      <c r="JPS1"/>
      <c r="JPT1"/>
      <c r="JPU1"/>
      <c r="JPV1"/>
      <c r="JPY1" s="290" t="s">
        <v>336</v>
      </c>
      <c r="JPZ1"/>
      <c r="JQA1"/>
      <c r="JQB1"/>
      <c r="JQC1"/>
      <c r="JQD1"/>
      <c r="JQG1" s="290" t="s">
        <v>336</v>
      </c>
      <c r="JQH1"/>
      <c r="JQI1"/>
      <c r="JQJ1"/>
      <c r="JQK1"/>
      <c r="JQL1"/>
      <c r="JQO1" s="290" t="s">
        <v>336</v>
      </c>
      <c r="JQP1"/>
      <c r="JQQ1"/>
      <c r="JQR1"/>
      <c r="JQS1"/>
      <c r="JQT1"/>
      <c r="JQW1" s="290" t="s">
        <v>336</v>
      </c>
      <c r="JQX1"/>
      <c r="JQY1"/>
      <c r="JQZ1"/>
      <c r="JRA1"/>
      <c r="JRB1"/>
      <c r="JRE1" s="290" t="s">
        <v>336</v>
      </c>
      <c r="JRF1"/>
      <c r="JRG1"/>
      <c r="JRH1"/>
      <c r="JRI1"/>
      <c r="JRJ1"/>
      <c r="JRM1" s="290" t="s">
        <v>336</v>
      </c>
      <c r="JRN1"/>
      <c r="JRO1"/>
      <c r="JRP1"/>
      <c r="JRQ1"/>
      <c r="JRR1"/>
      <c r="JRU1" s="290" t="s">
        <v>336</v>
      </c>
      <c r="JRV1"/>
      <c r="JRW1"/>
      <c r="JRX1"/>
      <c r="JRY1"/>
      <c r="JRZ1"/>
      <c r="JSC1" s="290" t="s">
        <v>336</v>
      </c>
      <c r="JSD1"/>
      <c r="JSE1"/>
      <c r="JSF1"/>
      <c r="JSG1"/>
      <c r="JSH1"/>
      <c r="JSK1" s="290" t="s">
        <v>336</v>
      </c>
      <c r="JSL1"/>
      <c r="JSM1"/>
      <c r="JSN1"/>
      <c r="JSO1"/>
      <c r="JSP1"/>
      <c r="JSS1" s="290" t="s">
        <v>336</v>
      </c>
      <c r="JST1"/>
      <c r="JSU1"/>
      <c r="JSV1"/>
      <c r="JSW1"/>
      <c r="JSX1"/>
      <c r="JTA1" s="290" t="s">
        <v>336</v>
      </c>
      <c r="JTB1"/>
      <c r="JTC1"/>
      <c r="JTD1"/>
      <c r="JTE1"/>
      <c r="JTF1"/>
      <c r="JTI1" s="290" t="s">
        <v>336</v>
      </c>
      <c r="JTJ1"/>
      <c r="JTK1"/>
      <c r="JTL1"/>
      <c r="JTM1"/>
      <c r="JTN1"/>
      <c r="JTQ1" s="290" t="s">
        <v>336</v>
      </c>
      <c r="JTR1"/>
      <c r="JTS1"/>
      <c r="JTT1"/>
      <c r="JTU1"/>
      <c r="JTV1"/>
      <c r="JTY1" s="290" t="s">
        <v>336</v>
      </c>
      <c r="JTZ1"/>
      <c r="JUA1"/>
      <c r="JUB1"/>
      <c r="JUC1"/>
      <c r="JUD1"/>
      <c r="JUG1" s="290" t="s">
        <v>336</v>
      </c>
      <c r="JUH1"/>
      <c r="JUI1"/>
      <c r="JUJ1"/>
      <c r="JUK1"/>
      <c r="JUL1"/>
      <c r="JUO1" s="290" t="s">
        <v>336</v>
      </c>
      <c r="JUP1"/>
      <c r="JUQ1"/>
      <c r="JUR1"/>
      <c r="JUS1"/>
      <c r="JUT1"/>
      <c r="JUW1" s="290" t="s">
        <v>336</v>
      </c>
      <c r="JUX1"/>
      <c r="JUY1"/>
      <c r="JUZ1"/>
      <c r="JVA1"/>
      <c r="JVB1"/>
      <c r="JVE1" s="290" t="s">
        <v>336</v>
      </c>
      <c r="JVF1"/>
      <c r="JVG1"/>
      <c r="JVH1"/>
      <c r="JVI1"/>
      <c r="JVJ1"/>
      <c r="JVM1" s="290" t="s">
        <v>336</v>
      </c>
      <c r="JVN1"/>
      <c r="JVO1"/>
      <c r="JVP1"/>
      <c r="JVQ1"/>
      <c r="JVR1"/>
      <c r="JVU1" s="290" t="s">
        <v>336</v>
      </c>
      <c r="JVV1"/>
      <c r="JVW1"/>
      <c r="JVX1"/>
      <c r="JVY1"/>
      <c r="JVZ1"/>
      <c r="JWC1" s="290" t="s">
        <v>336</v>
      </c>
      <c r="JWD1"/>
      <c r="JWE1"/>
      <c r="JWF1"/>
      <c r="JWG1"/>
      <c r="JWH1"/>
      <c r="JWK1" s="290" t="s">
        <v>336</v>
      </c>
      <c r="JWL1"/>
      <c r="JWM1"/>
      <c r="JWN1"/>
      <c r="JWO1"/>
      <c r="JWP1"/>
      <c r="JWS1" s="290" t="s">
        <v>336</v>
      </c>
      <c r="JWT1"/>
      <c r="JWU1"/>
      <c r="JWV1"/>
      <c r="JWW1"/>
      <c r="JWX1"/>
      <c r="JXA1" s="290" t="s">
        <v>336</v>
      </c>
      <c r="JXB1"/>
      <c r="JXC1"/>
      <c r="JXD1"/>
      <c r="JXE1"/>
      <c r="JXF1"/>
      <c r="JXI1" s="290" t="s">
        <v>336</v>
      </c>
      <c r="JXJ1"/>
      <c r="JXK1"/>
      <c r="JXL1"/>
      <c r="JXM1"/>
      <c r="JXN1"/>
      <c r="JXQ1" s="290" t="s">
        <v>336</v>
      </c>
      <c r="JXR1"/>
      <c r="JXS1"/>
      <c r="JXT1"/>
      <c r="JXU1"/>
      <c r="JXV1"/>
      <c r="JXY1" s="290" t="s">
        <v>336</v>
      </c>
      <c r="JXZ1"/>
      <c r="JYA1"/>
      <c r="JYB1"/>
      <c r="JYC1"/>
      <c r="JYD1"/>
      <c r="JYG1" s="290" t="s">
        <v>336</v>
      </c>
      <c r="JYH1"/>
      <c r="JYI1"/>
      <c r="JYJ1"/>
      <c r="JYK1"/>
      <c r="JYL1"/>
      <c r="JYO1" s="290" t="s">
        <v>336</v>
      </c>
      <c r="JYP1"/>
      <c r="JYQ1"/>
      <c r="JYR1"/>
      <c r="JYS1"/>
      <c r="JYT1"/>
      <c r="JYW1" s="290" t="s">
        <v>336</v>
      </c>
      <c r="JYX1"/>
      <c r="JYY1"/>
      <c r="JYZ1"/>
      <c r="JZA1"/>
      <c r="JZB1"/>
      <c r="JZE1" s="290" t="s">
        <v>336</v>
      </c>
      <c r="JZF1"/>
      <c r="JZG1"/>
      <c r="JZH1"/>
      <c r="JZI1"/>
      <c r="JZJ1"/>
      <c r="JZM1" s="290" t="s">
        <v>336</v>
      </c>
      <c r="JZN1"/>
      <c r="JZO1"/>
      <c r="JZP1"/>
      <c r="JZQ1"/>
      <c r="JZR1"/>
      <c r="JZU1" s="290" t="s">
        <v>336</v>
      </c>
      <c r="JZV1"/>
      <c r="JZW1"/>
      <c r="JZX1"/>
      <c r="JZY1"/>
      <c r="JZZ1"/>
      <c r="KAC1" s="290" t="s">
        <v>336</v>
      </c>
      <c r="KAD1"/>
      <c r="KAE1"/>
      <c r="KAF1"/>
      <c r="KAG1"/>
      <c r="KAH1"/>
      <c r="KAK1" s="290" t="s">
        <v>336</v>
      </c>
      <c r="KAL1"/>
      <c r="KAM1"/>
      <c r="KAN1"/>
      <c r="KAO1"/>
      <c r="KAP1"/>
      <c r="KAS1" s="290" t="s">
        <v>336</v>
      </c>
      <c r="KAT1"/>
      <c r="KAU1"/>
      <c r="KAV1"/>
      <c r="KAW1"/>
      <c r="KAX1"/>
      <c r="KBA1" s="290" t="s">
        <v>336</v>
      </c>
      <c r="KBB1"/>
      <c r="KBC1"/>
      <c r="KBD1"/>
      <c r="KBE1"/>
      <c r="KBF1"/>
      <c r="KBI1" s="290" t="s">
        <v>336</v>
      </c>
      <c r="KBJ1"/>
      <c r="KBK1"/>
      <c r="KBL1"/>
      <c r="KBM1"/>
      <c r="KBN1"/>
      <c r="KBQ1" s="290" t="s">
        <v>336</v>
      </c>
      <c r="KBR1"/>
      <c r="KBS1"/>
      <c r="KBT1"/>
      <c r="KBU1"/>
      <c r="KBV1"/>
      <c r="KBY1" s="290" t="s">
        <v>336</v>
      </c>
      <c r="KBZ1"/>
      <c r="KCA1"/>
      <c r="KCB1"/>
      <c r="KCC1"/>
      <c r="KCD1"/>
      <c r="KCG1" s="290" t="s">
        <v>336</v>
      </c>
      <c r="KCH1"/>
      <c r="KCI1"/>
      <c r="KCJ1"/>
      <c r="KCK1"/>
      <c r="KCL1"/>
      <c r="KCO1" s="290" t="s">
        <v>336</v>
      </c>
      <c r="KCP1"/>
      <c r="KCQ1"/>
      <c r="KCR1"/>
      <c r="KCS1"/>
      <c r="KCT1"/>
      <c r="KCW1" s="290" t="s">
        <v>336</v>
      </c>
      <c r="KCX1"/>
      <c r="KCY1"/>
      <c r="KCZ1"/>
      <c r="KDA1"/>
      <c r="KDB1"/>
      <c r="KDE1" s="290" t="s">
        <v>336</v>
      </c>
      <c r="KDF1"/>
      <c r="KDG1"/>
      <c r="KDH1"/>
      <c r="KDI1"/>
      <c r="KDJ1"/>
      <c r="KDM1" s="290" t="s">
        <v>336</v>
      </c>
      <c r="KDN1"/>
      <c r="KDO1"/>
      <c r="KDP1"/>
      <c r="KDQ1"/>
      <c r="KDR1"/>
      <c r="KDU1" s="290" t="s">
        <v>336</v>
      </c>
      <c r="KDV1"/>
      <c r="KDW1"/>
      <c r="KDX1"/>
      <c r="KDY1"/>
      <c r="KDZ1"/>
      <c r="KEC1" s="290" t="s">
        <v>336</v>
      </c>
      <c r="KED1"/>
      <c r="KEE1"/>
      <c r="KEF1"/>
      <c r="KEG1"/>
      <c r="KEH1"/>
      <c r="KEK1" s="290" t="s">
        <v>336</v>
      </c>
      <c r="KEL1"/>
      <c r="KEM1"/>
      <c r="KEN1"/>
      <c r="KEO1"/>
      <c r="KEP1"/>
      <c r="KES1" s="290" t="s">
        <v>336</v>
      </c>
      <c r="KET1"/>
      <c r="KEU1"/>
      <c r="KEV1"/>
      <c r="KEW1"/>
      <c r="KEX1"/>
      <c r="KFA1" s="290" t="s">
        <v>336</v>
      </c>
      <c r="KFB1"/>
      <c r="KFC1"/>
      <c r="KFD1"/>
      <c r="KFE1"/>
      <c r="KFF1"/>
      <c r="KFI1" s="290" t="s">
        <v>336</v>
      </c>
      <c r="KFJ1"/>
      <c r="KFK1"/>
      <c r="KFL1"/>
      <c r="KFM1"/>
      <c r="KFN1"/>
      <c r="KFQ1" s="290" t="s">
        <v>336</v>
      </c>
      <c r="KFR1"/>
      <c r="KFS1"/>
      <c r="KFT1"/>
      <c r="KFU1"/>
      <c r="KFV1"/>
      <c r="KFY1" s="290" t="s">
        <v>336</v>
      </c>
      <c r="KFZ1"/>
      <c r="KGA1"/>
      <c r="KGB1"/>
      <c r="KGC1"/>
      <c r="KGD1"/>
      <c r="KGG1" s="290" t="s">
        <v>336</v>
      </c>
      <c r="KGH1"/>
      <c r="KGI1"/>
      <c r="KGJ1"/>
      <c r="KGK1"/>
      <c r="KGL1"/>
      <c r="KGO1" s="290" t="s">
        <v>336</v>
      </c>
      <c r="KGP1"/>
      <c r="KGQ1"/>
      <c r="KGR1"/>
      <c r="KGS1"/>
      <c r="KGT1"/>
      <c r="KGW1" s="290" t="s">
        <v>336</v>
      </c>
      <c r="KGX1"/>
      <c r="KGY1"/>
      <c r="KGZ1"/>
      <c r="KHA1"/>
      <c r="KHB1"/>
      <c r="KHE1" s="290" t="s">
        <v>336</v>
      </c>
      <c r="KHF1"/>
      <c r="KHG1"/>
      <c r="KHH1"/>
      <c r="KHI1"/>
      <c r="KHJ1"/>
      <c r="KHM1" s="290" t="s">
        <v>336</v>
      </c>
      <c r="KHN1"/>
      <c r="KHO1"/>
      <c r="KHP1"/>
      <c r="KHQ1"/>
      <c r="KHR1"/>
      <c r="KHU1" s="290" t="s">
        <v>336</v>
      </c>
      <c r="KHV1"/>
      <c r="KHW1"/>
      <c r="KHX1"/>
      <c r="KHY1"/>
      <c r="KHZ1"/>
      <c r="KIC1" s="290" t="s">
        <v>336</v>
      </c>
      <c r="KID1"/>
      <c r="KIE1"/>
      <c r="KIF1"/>
      <c r="KIG1"/>
      <c r="KIH1"/>
      <c r="KIK1" s="290" t="s">
        <v>336</v>
      </c>
      <c r="KIL1"/>
      <c r="KIM1"/>
      <c r="KIN1"/>
      <c r="KIO1"/>
      <c r="KIP1"/>
      <c r="KIS1" s="290" t="s">
        <v>336</v>
      </c>
      <c r="KIT1"/>
      <c r="KIU1"/>
      <c r="KIV1"/>
      <c r="KIW1"/>
      <c r="KIX1"/>
      <c r="KJA1" s="290" t="s">
        <v>336</v>
      </c>
      <c r="KJB1"/>
      <c r="KJC1"/>
      <c r="KJD1"/>
      <c r="KJE1"/>
      <c r="KJF1"/>
      <c r="KJI1" s="290" t="s">
        <v>336</v>
      </c>
      <c r="KJJ1"/>
      <c r="KJK1"/>
      <c r="KJL1"/>
      <c r="KJM1"/>
      <c r="KJN1"/>
      <c r="KJQ1" s="290" t="s">
        <v>336</v>
      </c>
      <c r="KJR1"/>
      <c r="KJS1"/>
      <c r="KJT1"/>
      <c r="KJU1"/>
      <c r="KJV1"/>
      <c r="KJY1" s="290" t="s">
        <v>336</v>
      </c>
      <c r="KJZ1"/>
      <c r="KKA1"/>
      <c r="KKB1"/>
      <c r="KKC1"/>
      <c r="KKD1"/>
      <c r="KKG1" s="290" t="s">
        <v>336</v>
      </c>
      <c r="KKH1"/>
      <c r="KKI1"/>
      <c r="KKJ1"/>
      <c r="KKK1"/>
      <c r="KKL1"/>
      <c r="KKO1" s="290" t="s">
        <v>336</v>
      </c>
      <c r="KKP1"/>
      <c r="KKQ1"/>
      <c r="KKR1"/>
      <c r="KKS1"/>
      <c r="KKT1"/>
      <c r="KKW1" s="290" t="s">
        <v>336</v>
      </c>
      <c r="KKX1"/>
      <c r="KKY1"/>
      <c r="KKZ1"/>
      <c r="KLA1"/>
      <c r="KLB1"/>
      <c r="KLE1" s="290" t="s">
        <v>336</v>
      </c>
      <c r="KLF1"/>
      <c r="KLG1"/>
      <c r="KLH1"/>
      <c r="KLI1"/>
      <c r="KLJ1"/>
      <c r="KLM1" s="290" t="s">
        <v>336</v>
      </c>
      <c r="KLN1"/>
      <c r="KLO1"/>
      <c r="KLP1"/>
      <c r="KLQ1"/>
      <c r="KLR1"/>
      <c r="KLU1" s="290" t="s">
        <v>336</v>
      </c>
      <c r="KLV1"/>
      <c r="KLW1"/>
      <c r="KLX1"/>
      <c r="KLY1"/>
      <c r="KLZ1"/>
      <c r="KMC1" s="290" t="s">
        <v>336</v>
      </c>
      <c r="KMD1"/>
      <c r="KME1"/>
      <c r="KMF1"/>
      <c r="KMG1"/>
      <c r="KMH1"/>
      <c r="KMK1" s="290" t="s">
        <v>336</v>
      </c>
      <c r="KML1"/>
      <c r="KMM1"/>
      <c r="KMN1"/>
      <c r="KMO1"/>
      <c r="KMP1"/>
      <c r="KMS1" s="290" t="s">
        <v>336</v>
      </c>
      <c r="KMT1"/>
      <c r="KMU1"/>
      <c r="KMV1"/>
      <c r="KMW1"/>
      <c r="KMX1"/>
      <c r="KNA1" s="290" t="s">
        <v>336</v>
      </c>
      <c r="KNB1"/>
      <c r="KNC1"/>
      <c r="KND1"/>
      <c r="KNE1"/>
      <c r="KNF1"/>
      <c r="KNI1" s="290" t="s">
        <v>336</v>
      </c>
      <c r="KNJ1"/>
      <c r="KNK1"/>
      <c r="KNL1"/>
      <c r="KNM1"/>
      <c r="KNN1"/>
      <c r="KNQ1" s="290" t="s">
        <v>336</v>
      </c>
      <c r="KNR1"/>
      <c r="KNS1"/>
      <c r="KNT1"/>
      <c r="KNU1"/>
      <c r="KNV1"/>
      <c r="KNY1" s="290" t="s">
        <v>336</v>
      </c>
      <c r="KNZ1"/>
      <c r="KOA1"/>
      <c r="KOB1"/>
      <c r="KOC1"/>
      <c r="KOD1"/>
      <c r="KOG1" s="290" t="s">
        <v>336</v>
      </c>
      <c r="KOH1"/>
      <c r="KOI1"/>
      <c r="KOJ1"/>
      <c r="KOK1"/>
      <c r="KOL1"/>
      <c r="KOO1" s="290" t="s">
        <v>336</v>
      </c>
      <c r="KOP1"/>
      <c r="KOQ1"/>
      <c r="KOR1"/>
      <c r="KOS1"/>
      <c r="KOT1"/>
      <c r="KOW1" s="290" t="s">
        <v>336</v>
      </c>
      <c r="KOX1"/>
      <c r="KOY1"/>
      <c r="KOZ1"/>
      <c r="KPA1"/>
      <c r="KPB1"/>
      <c r="KPE1" s="290" t="s">
        <v>336</v>
      </c>
      <c r="KPF1"/>
      <c r="KPG1"/>
      <c r="KPH1"/>
      <c r="KPI1"/>
      <c r="KPJ1"/>
      <c r="KPM1" s="290" t="s">
        <v>336</v>
      </c>
      <c r="KPN1"/>
      <c r="KPO1"/>
      <c r="KPP1"/>
      <c r="KPQ1"/>
      <c r="KPR1"/>
      <c r="KPU1" s="290" t="s">
        <v>336</v>
      </c>
      <c r="KPV1"/>
      <c r="KPW1"/>
      <c r="KPX1"/>
      <c r="KPY1"/>
      <c r="KPZ1"/>
      <c r="KQC1" s="290" t="s">
        <v>336</v>
      </c>
      <c r="KQD1"/>
      <c r="KQE1"/>
      <c r="KQF1"/>
      <c r="KQG1"/>
      <c r="KQH1"/>
      <c r="KQK1" s="290" t="s">
        <v>336</v>
      </c>
      <c r="KQL1"/>
      <c r="KQM1"/>
      <c r="KQN1"/>
      <c r="KQO1"/>
      <c r="KQP1"/>
      <c r="KQS1" s="290" t="s">
        <v>336</v>
      </c>
      <c r="KQT1"/>
      <c r="KQU1"/>
      <c r="KQV1"/>
      <c r="KQW1"/>
      <c r="KQX1"/>
      <c r="KRA1" s="290" t="s">
        <v>336</v>
      </c>
      <c r="KRB1"/>
      <c r="KRC1"/>
      <c r="KRD1"/>
      <c r="KRE1"/>
      <c r="KRF1"/>
      <c r="KRI1" s="290" t="s">
        <v>336</v>
      </c>
      <c r="KRJ1"/>
      <c r="KRK1"/>
      <c r="KRL1"/>
      <c r="KRM1"/>
      <c r="KRN1"/>
      <c r="KRQ1" s="290" t="s">
        <v>336</v>
      </c>
      <c r="KRR1"/>
      <c r="KRS1"/>
      <c r="KRT1"/>
      <c r="KRU1"/>
      <c r="KRV1"/>
      <c r="KRY1" s="290" t="s">
        <v>336</v>
      </c>
      <c r="KRZ1"/>
      <c r="KSA1"/>
      <c r="KSB1"/>
      <c r="KSC1"/>
      <c r="KSD1"/>
      <c r="KSG1" s="290" t="s">
        <v>336</v>
      </c>
      <c r="KSH1"/>
      <c r="KSI1"/>
      <c r="KSJ1"/>
      <c r="KSK1"/>
      <c r="KSL1"/>
      <c r="KSO1" s="290" t="s">
        <v>336</v>
      </c>
      <c r="KSP1"/>
      <c r="KSQ1"/>
      <c r="KSR1"/>
      <c r="KSS1"/>
      <c r="KST1"/>
      <c r="KSW1" s="290" t="s">
        <v>336</v>
      </c>
      <c r="KSX1"/>
      <c r="KSY1"/>
      <c r="KSZ1"/>
      <c r="KTA1"/>
      <c r="KTB1"/>
      <c r="KTE1" s="290" t="s">
        <v>336</v>
      </c>
      <c r="KTF1"/>
      <c r="KTG1"/>
      <c r="KTH1"/>
      <c r="KTI1"/>
      <c r="KTJ1"/>
      <c r="KTM1" s="290" t="s">
        <v>336</v>
      </c>
      <c r="KTN1"/>
      <c r="KTO1"/>
      <c r="KTP1"/>
      <c r="KTQ1"/>
      <c r="KTR1"/>
      <c r="KTU1" s="290" t="s">
        <v>336</v>
      </c>
      <c r="KTV1"/>
      <c r="KTW1"/>
      <c r="KTX1"/>
      <c r="KTY1"/>
      <c r="KTZ1"/>
      <c r="KUC1" s="290" t="s">
        <v>336</v>
      </c>
      <c r="KUD1"/>
      <c r="KUE1"/>
      <c r="KUF1"/>
      <c r="KUG1"/>
      <c r="KUH1"/>
      <c r="KUK1" s="290" t="s">
        <v>336</v>
      </c>
      <c r="KUL1"/>
      <c r="KUM1"/>
      <c r="KUN1"/>
      <c r="KUO1"/>
      <c r="KUP1"/>
      <c r="KUS1" s="290" t="s">
        <v>336</v>
      </c>
      <c r="KUT1"/>
      <c r="KUU1"/>
      <c r="KUV1"/>
      <c r="KUW1"/>
      <c r="KUX1"/>
      <c r="KVA1" s="290" t="s">
        <v>336</v>
      </c>
      <c r="KVB1"/>
      <c r="KVC1"/>
      <c r="KVD1"/>
      <c r="KVE1"/>
      <c r="KVF1"/>
      <c r="KVI1" s="290" t="s">
        <v>336</v>
      </c>
      <c r="KVJ1"/>
      <c r="KVK1"/>
      <c r="KVL1"/>
      <c r="KVM1"/>
      <c r="KVN1"/>
      <c r="KVQ1" s="290" t="s">
        <v>336</v>
      </c>
      <c r="KVR1"/>
      <c r="KVS1"/>
      <c r="KVT1"/>
      <c r="KVU1"/>
      <c r="KVV1"/>
      <c r="KVY1" s="290" t="s">
        <v>336</v>
      </c>
      <c r="KVZ1"/>
      <c r="KWA1"/>
      <c r="KWB1"/>
      <c r="KWC1"/>
      <c r="KWD1"/>
      <c r="KWG1" s="290" t="s">
        <v>336</v>
      </c>
      <c r="KWH1"/>
      <c r="KWI1"/>
      <c r="KWJ1"/>
      <c r="KWK1"/>
      <c r="KWL1"/>
      <c r="KWO1" s="290" t="s">
        <v>336</v>
      </c>
      <c r="KWP1"/>
      <c r="KWQ1"/>
      <c r="KWR1"/>
      <c r="KWS1"/>
      <c r="KWT1"/>
      <c r="KWW1" s="290" t="s">
        <v>336</v>
      </c>
      <c r="KWX1"/>
      <c r="KWY1"/>
      <c r="KWZ1"/>
      <c r="KXA1"/>
      <c r="KXB1"/>
      <c r="KXE1" s="290" t="s">
        <v>336</v>
      </c>
      <c r="KXF1"/>
      <c r="KXG1"/>
      <c r="KXH1"/>
      <c r="KXI1"/>
      <c r="KXJ1"/>
      <c r="KXM1" s="290" t="s">
        <v>336</v>
      </c>
      <c r="KXN1"/>
      <c r="KXO1"/>
      <c r="KXP1"/>
      <c r="KXQ1"/>
      <c r="KXR1"/>
      <c r="KXU1" s="290" t="s">
        <v>336</v>
      </c>
      <c r="KXV1"/>
      <c r="KXW1"/>
      <c r="KXX1"/>
      <c r="KXY1"/>
      <c r="KXZ1"/>
      <c r="KYC1" s="290" t="s">
        <v>336</v>
      </c>
      <c r="KYD1"/>
      <c r="KYE1"/>
      <c r="KYF1"/>
      <c r="KYG1"/>
      <c r="KYH1"/>
      <c r="KYK1" s="290" t="s">
        <v>336</v>
      </c>
      <c r="KYL1"/>
      <c r="KYM1"/>
      <c r="KYN1"/>
      <c r="KYO1"/>
      <c r="KYP1"/>
      <c r="KYS1" s="290" t="s">
        <v>336</v>
      </c>
      <c r="KYT1"/>
      <c r="KYU1"/>
      <c r="KYV1"/>
      <c r="KYW1"/>
      <c r="KYX1"/>
      <c r="KZA1" s="290" t="s">
        <v>336</v>
      </c>
      <c r="KZB1"/>
      <c r="KZC1"/>
      <c r="KZD1"/>
      <c r="KZE1"/>
      <c r="KZF1"/>
      <c r="KZI1" s="290" t="s">
        <v>336</v>
      </c>
      <c r="KZJ1"/>
      <c r="KZK1"/>
      <c r="KZL1"/>
      <c r="KZM1"/>
      <c r="KZN1"/>
      <c r="KZQ1" s="290" t="s">
        <v>336</v>
      </c>
      <c r="KZR1"/>
      <c r="KZS1"/>
      <c r="KZT1"/>
      <c r="KZU1"/>
      <c r="KZV1"/>
      <c r="KZY1" s="290" t="s">
        <v>336</v>
      </c>
      <c r="KZZ1"/>
      <c r="LAA1"/>
      <c r="LAB1"/>
      <c r="LAC1"/>
      <c r="LAD1"/>
      <c r="LAG1" s="290" t="s">
        <v>336</v>
      </c>
      <c r="LAH1"/>
      <c r="LAI1"/>
      <c r="LAJ1"/>
      <c r="LAK1"/>
      <c r="LAL1"/>
      <c r="LAO1" s="290" t="s">
        <v>336</v>
      </c>
      <c r="LAP1"/>
      <c r="LAQ1"/>
      <c r="LAR1"/>
      <c r="LAS1"/>
      <c r="LAT1"/>
      <c r="LAW1" s="290" t="s">
        <v>336</v>
      </c>
      <c r="LAX1"/>
      <c r="LAY1"/>
      <c r="LAZ1"/>
      <c r="LBA1"/>
      <c r="LBB1"/>
      <c r="LBE1" s="290" t="s">
        <v>336</v>
      </c>
      <c r="LBF1"/>
      <c r="LBG1"/>
      <c r="LBH1"/>
      <c r="LBI1"/>
      <c r="LBJ1"/>
      <c r="LBM1" s="290" t="s">
        <v>336</v>
      </c>
      <c r="LBN1"/>
      <c r="LBO1"/>
      <c r="LBP1"/>
      <c r="LBQ1"/>
      <c r="LBR1"/>
      <c r="LBU1" s="290" t="s">
        <v>336</v>
      </c>
      <c r="LBV1"/>
      <c r="LBW1"/>
      <c r="LBX1"/>
      <c r="LBY1"/>
      <c r="LBZ1"/>
      <c r="LCC1" s="290" t="s">
        <v>336</v>
      </c>
      <c r="LCD1"/>
      <c r="LCE1"/>
      <c r="LCF1"/>
      <c r="LCG1"/>
      <c r="LCH1"/>
      <c r="LCK1" s="290" t="s">
        <v>336</v>
      </c>
      <c r="LCL1"/>
      <c r="LCM1"/>
      <c r="LCN1"/>
      <c r="LCO1"/>
      <c r="LCP1"/>
      <c r="LCS1" s="290" t="s">
        <v>336</v>
      </c>
      <c r="LCT1"/>
      <c r="LCU1"/>
      <c r="LCV1"/>
      <c r="LCW1"/>
      <c r="LCX1"/>
      <c r="LDA1" s="290" t="s">
        <v>336</v>
      </c>
      <c r="LDB1"/>
      <c r="LDC1"/>
      <c r="LDD1"/>
      <c r="LDE1"/>
      <c r="LDF1"/>
      <c r="LDI1" s="290" t="s">
        <v>336</v>
      </c>
      <c r="LDJ1"/>
      <c r="LDK1"/>
      <c r="LDL1"/>
      <c r="LDM1"/>
      <c r="LDN1"/>
      <c r="LDQ1" s="290" t="s">
        <v>336</v>
      </c>
      <c r="LDR1"/>
      <c r="LDS1"/>
      <c r="LDT1"/>
      <c r="LDU1"/>
      <c r="LDV1"/>
      <c r="LDY1" s="290" t="s">
        <v>336</v>
      </c>
      <c r="LDZ1"/>
      <c r="LEA1"/>
      <c r="LEB1"/>
      <c r="LEC1"/>
      <c r="LED1"/>
      <c r="LEG1" s="290" t="s">
        <v>336</v>
      </c>
      <c r="LEH1"/>
      <c r="LEI1"/>
      <c r="LEJ1"/>
      <c r="LEK1"/>
      <c r="LEL1"/>
      <c r="LEO1" s="290" t="s">
        <v>336</v>
      </c>
      <c r="LEP1"/>
      <c r="LEQ1"/>
      <c r="LER1"/>
      <c r="LES1"/>
      <c r="LET1"/>
      <c r="LEW1" s="290" t="s">
        <v>336</v>
      </c>
      <c r="LEX1"/>
      <c r="LEY1"/>
      <c r="LEZ1"/>
      <c r="LFA1"/>
      <c r="LFB1"/>
      <c r="LFE1" s="290" t="s">
        <v>336</v>
      </c>
      <c r="LFF1"/>
      <c r="LFG1"/>
      <c r="LFH1"/>
      <c r="LFI1"/>
      <c r="LFJ1"/>
      <c r="LFM1" s="290" t="s">
        <v>336</v>
      </c>
      <c r="LFN1"/>
      <c r="LFO1"/>
      <c r="LFP1"/>
      <c r="LFQ1"/>
      <c r="LFR1"/>
      <c r="LFU1" s="290" t="s">
        <v>336</v>
      </c>
      <c r="LFV1"/>
      <c r="LFW1"/>
      <c r="LFX1"/>
      <c r="LFY1"/>
      <c r="LFZ1"/>
      <c r="LGC1" s="290" t="s">
        <v>336</v>
      </c>
      <c r="LGD1"/>
      <c r="LGE1"/>
      <c r="LGF1"/>
      <c r="LGG1"/>
      <c r="LGH1"/>
      <c r="LGK1" s="290" t="s">
        <v>336</v>
      </c>
      <c r="LGL1"/>
      <c r="LGM1"/>
      <c r="LGN1"/>
      <c r="LGO1"/>
      <c r="LGP1"/>
      <c r="LGS1" s="290" t="s">
        <v>336</v>
      </c>
      <c r="LGT1"/>
      <c r="LGU1"/>
      <c r="LGV1"/>
      <c r="LGW1"/>
      <c r="LGX1"/>
      <c r="LHA1" s="290" t="s">
        <v>336</v>
      </c>
      <c r="LHB1"/>
      <c r="LHC1"/>
      <c r="LHD1"/>
      <c r="LHE1"/>
      <c r="LHF1"/>
      <c r="LHI1" s="290" t="s">
        <v>336</v>
      </c>
      <c r="LHJ1"/>
      <c r="LHK1"/>
      <c r="LHL1"/>
      <c r="LHM1"/>
      <c r="LHN1"/>
      <c r="LHQ1" s="290" t="s">
        <v>336</v>
      </c>
      <c r="LHR1"/>
      <c r="LHS1"/>
      <c r="LHT1"/>
      <c r="LHU1"/>
      <c r="LHV1"/>
      <c r="LHY1" s="290" t="s">
        <v>336</v>
      </c>
      <c r="LHZ1"/>
      <c r="LIA1"/>
      <c r="LIB1"/>
      <c r="LIC1"/>
      <c r="LID1"/>
      <c r="LIG1" s="290" t="s">
        <v>336</v>
      </c>
      <c r="LIH1"/>
      <c r="LII1"/>
      <c r="LIJ1"/>
      <c r="LIK1"/>
      <c r="LIL1"/>
      <c r="LIO1" s="290" t="s">
        <v>336</v>
      </c>
      <c r="LIP1"/>
      <c r="LIQ1"/>
      <c r="LIR1"/>
      <c r="LIS1"/>
      <c r="LIT1"/>
      <c r="LIW1" s="290" t="s">
        <v>336</v>
      </c>
      <c r="LIX1"/>
      <c r="LIY1"/>
      <c r="LIZ1"/>
      <c r="LJA1"/>
      <c r="LJB1"/>
      <c r="LJE1" s="290" t="s">
        <v>336</v>
      </c>
      <c r="LJF1"/>
      <c r="LJG1"/>
      <c r="LJH1"/>
      <c r="LJI1"/>
      <c r="LJJ1"/>
      <c r="LJM1" s="290" t="s">
        <v>336</v>
      </c>
      <c r="LJN1"/>
      <c r="LJO1"/>
      <c r="LJP1"/>
      <c r="LJQ1"/>
      <c r="LJR1"/>
      <c r="LJU1" s="290" t="s">
        <v>336</v>
      </c>
      <c r="LJV1"/>
      <c r="LJW1"/>
      <c r="LJX1"/>
      <c r="LJY1"/>
      <c r="LJZ1"/>
      <c r="LKC1" s="290" t="s">
        <v>336</v>
      </c>
      <c r="LKD1"/>
      <c r="LKE1"/>
      <c r="LKF1"/>
      <c r="LKG1"/>
      <c r="LKH1"/>
      <c r="LKK1" s="290" t="s">
        <v>336</v>
      </c>
      <c r="LKL1"/>
      <c r="LKM1"/>
      <c r="LKN1"/>
      <c r="LKO1"/>
      <c r="LKP1"/>
      <c r="LKS1" s="290" t="s">
        <v>336</v>
      </c>
      <c r="LKT1"/>
      <c r="LKU1"/>
      <c r="LKV1"/>
      <c r="LKW1"/>
      <c r="LKX1"/>
      <c r="LLA1" s="290" t="s">
        <v>336</v>
      </c>
      <c r="LLB1"/>
      <c r="LLC1"/>
      <c r="LLD1"/>
      <c r="LLE1"/>
      <c r="LLF1"/>
      <c r="LLI1" s="290" t="s">
        <v>336</v>
      </c>
      <c r="LLJ1"/>
      <c r="LLK1"/>
      <c r="LLL1"/>
      <c r="LLM1"/>
      <c r="LLN1"/>
      <c r="LLQ1" s="290" t="s">
        <v>336</v>
      </c>
      <c r="LLR1"/>
      <c r="LLS1"/>
      <c r="LLT1"/>
      <c r="LLU1"/>
      <c r="LLV1"/>
      <c r="LLY1" s="290" t="s">
        <v>336</v>
      </c>
      <c r="LLZ1"/>
      <c r="LMA1"/>
      <c r="LMB1"/>
      <c r="LMC1"/>
      <c r="LMD1"/>
      <c r="LMG1" s="290" t="s">
        <v>336</v>
      </c>
      <c r="LMH1"/>
      <c r="LMI1"/>
      <c r="LMJ1"/>
      <c r="LMK1"/>
      <c r="LML1"/>
      <c r="LMO1" s="290" t="s">
        <v>336</v>
      </c>
      <c r="LMP1"/>
      <c r="LMQ1"/>
      <c r="LMR1"/>
      <c r="LMS1"/>
      <c r="LMT1"/>
      <c r="LMW1" s="290" t="s">
        <v>336</v>
      </c>
      <c r="LMX1"/>
      <c r="LMY1"/>
      <c r="LMZ1"/>
      <c r="LNA1"/>
      <c r="LNB1"/>
      <c r="LNE1" s="290" t="s">
        <v>336</v>
      </c>
      <c r="LNF1"/>
      <c r="LNG1"/>
      <c r="LNH1"/>
      <c r="LNI1"/>
      <c r="LNJ1"/>
      <c r="LNM1" s="290" t="s">
        <v>336</v>
      </c>
      <c r="LNN1"/>
      <c r="LNO1"/>
      <c r="LNP1"/>
      <c r="LNQ1"/>
      <c r="LNR1"/>
      <c r="LNU1" s="290" t="s">
        <v>336</v>
      </c>
      <c r="LNV1"/>
      <c r="LNW1"/>
      <c r="LNX1"/>
      <c r="LNY1"/>
      <c r="LNZ1"/>
      <c r="LOC1" s="290" t="s">
        <v>336</v>
      </c>
      <c r="LOD1"/>
      <c r="LOE1"/>
      <c r="LOF1"/>
      <c r="LOG1"/>
      <c r="LOH1"/>
      <c r="LOK1" s="290" t="s">
        <v>336</v>
      </c>
      <c r="LOL1"/>
      <c r="LOM1"/>
      <c r="LON1"/>
      <c r="LOO1"/>
      <c r="LOP1"/>
      <c r="LOS1" s="290" t="s">
        <v>336</v>
      </c>
      <c r="LOT1"/>
      <c r="LOU1"/>
      <c r="LOV1"/>
      <c r="LOW1"/>
      <c r="LOX1"/>
      <c r="LPA1" s="290" t="s">
        <v>336</v>
      </c>
      <c r="LPB1"/>
      <c r="LPC1"/>
      <c r="LPD1"/>
      <c r="LPE1"/>
      <c r="LPF1"/>
      <c r="LPI1" s="290" t="s">
        <v>336</v>
      </c>
      <c r="LPJ1"/>
      <c r="LPK1"/>
      <c r="LPL1"/>
      <c r="LPM1"/>
      <c r="LPN1"/>
      <c r="LPQ1" s="290" t="s">
        <v>336</v>
      </c>
      <c r="LPR1"/>
      <c r="LPS1"/>
      <c r="LPT1"/>
      <c r="LPU1"/>
      <c r="LPV1"/>
      <c r="LPY1" s="290" t="s">
        <v>336</v>
      </c>
      <c r="LPZ1"/>
      <c r="LQA1"/>
      <c r="LQB1"/>
      <c r="LQC1"/>
      <c r="LQD1"/>
      <c r="LQG1" s="290" t="s">
        <v>336</v>
      </c>
      <c r="LQH1"/>
      <c r="LQI1"/>
      <c r="LQJ1"/>
      <c r="LQK1"/>
      <c r="LQL1"/>
      <c r="LQO1" s="290" t="s">
        <v>336</v>
      </c>
      <c r="LQP1"/>
      <c r="LQQ1"/>
      <c r="LQR1"/>
      <c r="LQS1"/>
      <c r="LQT1"/>
      <c r="LQW1" s="290" t="s">
        <v>336</v>
      </c>
      <c r="LQX1"/>
      <c r="LQY1"/>
      <c r="LQZ1"/>
      <c r="LRA1"/>
      <c r="LRB1"/>
      <c r="LRE1" s="290" t="s">
        <v>336</v>
      </c>
      <c r="LRF1"/>
      <c r="LRG1"/>
      <c r="LRH1"/>
      <c r="LRI1"/>
      <c r="LRJ1"/>
      <c r="LRM1" s="290" t="s">
        <v>336</v>
      </c>
      <c r="LRN1"/>
      <c r="LRO1"/>
      <c r="LRP1"/>
      <c r="LRQ1"/>
      <c r="LRR1"/>
      <c r="LRU1" s="290" t="s">
        <v>336</v>
      </c>
      <c r="LRV1"/>
      <c r="LRW1"/>
      <c r="LRX1"/>
      <c r="LRY1"/>
      <c r="LRZ1"/>
      <c r="LSC1" s="290" t="s">
        <v>336</v>
      </c>
      <c r="LSD1"/>
      <c r="LSE1"/>
      <c r="LSF1"/>
      <c r="LSG1"/>
      <c r="LSH1"/>
      <c r="LSK1" s="290" t="s">
        <v>336</v>
      </c>
      <c r="LSL1"/>
      <c r="LSM1"/>
      <c r="LSN1"/>
      <c r="LSO1"/>
      <c r="LSP1"/>
      <c r="LSS1" s="290" t="s">
        <v>336</v>
      </c>
      <c r="LST1"/>
      <c r="LSU1"/>
      <c r="LSV1"/>
      <c r="LSW1"/>
      <c r="LSX1"/>
      <c r="LTA1" s="290" t="s">
        <v>336</v>
      </c>
      <c r="LTB1"/>
      <c r="LTC1"/>
      <c r="LTD1"/>
      <c r="LTE1"/>
      <c r="LTF1"/>
      <c r="LTI1" s="290" t="s">
        <v>336</v>
      </c>
      <c r="LTJ1"/>
      <c r="LTK1"/>
      <c r="LTL1"/>
      <c r="LTM1"/>
      <c r="LTN1"/>
      <c r="LTQ1" s="290" t="s">
        <v>336</v>
      </c>
      <c r="LTR1"/>
      <c r="LTS1"/>
      <c r="LTT1"/>
      <c r="LTU1"/>
      <c r="LTV1"/>
      <c r="LTY1" s="290" t="s">
        <v>336</v>
      </c>
      <c r="LTZ1"/>
      <c r="LUA1"/>
      <c r="LUB1"/>
      <c r="LUC1"/>
      <c r="LUD1"/>
      <c r="LUG1" s="290" t="s">
        <v>336</v>
      </c>
      <c r="LUH1"/>
      <c r="LUI1"/>
      <c r="LUJ1"/>
      <c r="LUK1"/>
      <c r="LUL1"/>
      <c r="LUO1" s="290" t="s">
        <v>336</v>
      </c>
      <c r="LUP1"/>
      <c r="LUQ1"/>
      <c r="LUR1"/>
      <c r="LUS1"/>
      <c r="LUT1"/>
      <c r="LUW1" s="290" t="s">
        <v>336</v>
      </c>
      <c r="LUX1"/>
      <c r="LUY1"/>
      <c r="LUZ1"/>
      <c r="LVA1"/>
      <c r="LVB1"/>
      <c r="LVE1" s="290" t="s">
        <v>336</v>
      </c>
      <c r="LVF1"/>
      <c r="LVG1"/>
      <c r="LVH1"/>
      <c r="LVI1"/>
      <c r="LVJ1"/>
      <c r="LVM1" s="290" t="s">
        <v>336</v>
      </c>
      <c r="LVN1"/>
      <c r="LVO1"/>
      <c r="LVP1"/>
      <c r="LVQ1"/>
      <c r="LVR1"/>
      <c r="LVU1" s="290" t="s">
        <v>336</v>
      </c>
      <c r="LVV1"/>
      <c r="LVW1"/>
      <c r="LVX1"/>
      <c r="LVY1"/>
      <c r="LVZ1"/>
      <c r="LWC1" s="290" t="s">
        <v>336</v>
      </c>
      <c r="LWD1"/>
      <c r="LWE1"/>
      <c r="LWF1"/>
      <c r="LWG1"/>
      <c r="LWH1"/>
      <c r="LWK1" s="290" t="s">
        <v>336</v>
      </c>
      <c r="LWL1"/>
      <c r="LWM1"/>
      <c r="LWN1"/>
      <c r="LWO1"/>
      <c r="LWP1"/>
      <c r="LWS1" s="290" t="s">
        <v>336</v>
      </c>
      <c r="LWT1"/>
      <c r="LWU1"/>
      <c r="LWV1"/>
      <c r="LWW1"/>
      <c r="LWX1"/>
      <c r="LXA1" s="290" t="s">
        <v>336</v>
      </c>
      <c r="LXB1"/>
      <c r="LXC1"/>
      <c r="LXD1"/>
      <c r="LXE1"/>
      <c r="LXF1"/>
      <c r="LXI1" s="290" t="s">
        <v>336</v>
      </c>
      <c r="LXJ1"/>
      <c r="LXK1"/>
      <c r="LXL1"/>
      <c r="LXM1"/>
      <c r="LXN1"/>
      <c r="LXQ1" s="290" t="s">
        <v>336</v>
      </c>
      <c r="LXR1"/>
      <c r="LXS1"/>
      <c r="LXT1"/>
      <c r="LXU1"/>
      <c r="LXV1"/>
      <c r="LXY1" s="290" t="s">
        <v>336</v>
      </c>
      <c r="LXZ1"/>
      <c r="LYA1"/>
      <c r="LYB1"/>
      <c r="LYC1"/>
      <c r="LYD1"/>
      <c r="LYG1" s="290" t="s">
        <v>336</v>
      </c>
      <c r="LYH1"/>
      <c r="LYI1"/>
      <c r="LYJ1"/>
      <c r="LYK1"/>
      <c r="LYL1"/>
      <c r="LYO1" s="290" t="s">
        <v>336</v>
      </c>
      <c r="LYP1"/>
      <c r="LYQ1"/>
      <c r="LYR1"/>
      <c r="LYS1"/>
      <c r="LYT1"/>
      <c r="LYW1" s="290" t="s">
        <v>336</v>
      </c>
      <c r="LYX1"/>
      <c r="LYY1"/>
      <c r="LYZ1"/>
      <c r="LZA1"/>
      <c r="LZB1"/>
      <c r="LZE1" s="290" t="s">
        <v>336</v>
      </c>
      <c r="LZF1"/>
      <c r="LZG1"/>
      <c r="LZH1"/>
      <c r="LZI1"/>
      <c r="LZJ1"/>
      <c r="LZM1" s="290" t="s">
        <v>336</v>
      </c>
      <c r="LZN1"/>
      <c r="LZO1"/>
      <c r="LZP1"/>
      <c r="LZQ1"/>
      <c r="LZR1"/>
      <c r="LZU1" s="290" t="s">
        <v>336</v>
      </c>
      <c r="LZV1"/>
      <c r="LZW1"/>
      <c r="LZX1"/>
      <c r="LZY1"/>
      <c r="LZZ1"/>
      <c r="MAC1" s="290" t="s">
        <v>336</v>
      </c>
      <c r="MAD1"/>
      <c r="MAE1"/>
      <c r="MAF1"/>
      <c r="MAG1"/>
      <c r="MAH1"/>
      <c r="MAK1" s="290" t="s">
        <v>336</v>
      </c>
      <c r="MAL1"/>
      <c r="MAM1"/>
      <c r="MAN1"/>
      <c r="MAO1"/>
      <c r="MAP1"/>
      <c r="MAS1" s="290" t="s">
        <v>336</v>
      </c>
      <c r="MAT1"/>
      <c r="MAU1"/>
      <c r="MAV1"/>
      <c r="MAW1"/>
      <c r="MAX1"/>
      <c r="MBA1" s="290" t="s">
        <v>336</v>
      </c>
      <c r="MBB1"/>
      <c r="MBC1"/>
      <c r="MBD1"/>
      <c r="MBE1"/>
      <c r="MBF1"/>
      <c r="MBI1" s="290" t="s">
        <v>336</v>
      </c>
      <c r="MBJ1"/>
      <c r="MBK1"/>
      <c r="MBL1"/>
      <c r="MBM1"/>
      <c r="MBN1"/>
      <c r="MBQ1" s="290" t="s">
        <v>336</v>
      </c>
      <c r="MBR1"/>
      <c r="MBS1"/>
      <c r="MBT1"/>
      <c r="MBU1"/>
      <c r="MBV1"/>
      <c r="MBY1" s="290" t="s">
        <v>336</v>
      </c>
      <c r="MBZ1"/>
      <c r="MCA1"/>
      <c r="MCB1"/>
      <c r="MCC1"/>
      <c r="MCD1"/>
      <c r="MCG1" s="290" t="s">
        <v>336</v>
      </c>
      <c r="MCH1"/>
      <c r="MCI1"/>
      <c r="MCJ1"/>
      <c r="MCK1"/>
      <c r="MCL1"/>
      <c r="MCO1" s="290" t="s">
        <v>336</v>
      </c>
      <c r="MCP1"/>
      <c r="MCQ1"/>
      <c r="MCR1"/>
      <c r="MCS1"/>
      <c r="MCT1"/>
      <c r="MCW1" s="290" t="s">
        <v>336</v>
      </c>
      <c r="MCX1"/>
      <c r="MCY1"/>
      <c r="MCZ1"/>
      <c r="MDA1"/>
      <c r="MDB1"/>
      <c r="MDE1" s="290" t="s">
        <v>336</v>
      </c>
      <c r="MDF1"/>
      <c r="MDG1"/>
      <c r="MDH1"/>
      <c r="MDI1"/>
      <c r="MDJ1"/>
      <c r="MDM1" s="290" t="s">
        <v>336</v>
      </c>
      <c r="MDN1"/>
      <c r="MDO1"/>
      <c r="MDP1"/>
      <c r="MDQ1"/>
      <c r="MDR1"/>
      <c r="MDU1" s="290" t="s">
        <v>336</v>
      </c>
      <c r="MDV1"/>
      <c r="MDW1"/>
      <c r="MDX1"/>
      <c r="MDY1"/>
      <c r="MDZ1"/>
      <c r="MEC1" s="290" t="s">
        <v>336</v>
      </c>
      <c r="MED1"/>
      <c r="MEE1"/>
      <c r="MEF1"/>
      <c r="MEG1"/>
      <c r="MEH1"/>
      <c r="MEK1" s="290" t="s">
        <v>336</v>
      </c>
      <c r="MEL1"/>
      <c r="MEM1"/>
      <c r="MEN1"/>
      <c r="MEO1"/>
      <c r="MEP1"/>
      <c r="MES1" s="290" t="s">
        <v>336</v>
      </c>
      <c r="MET1"/>
      <c r="MEU1"/>
      <c r="MEV1"/>
      <c r="MEW1"/>
      <c r="MEX1"/>
      <c r="MFA1" s="290" t="s">
        <v>336</v>
      </c>
      <c r="MFB1"/>
      <c r="MFC1"/>
      <c r="MFD1"/>
      <c r="MFE1"/>
      <c r="MFF1"/>
      <c r="MFI1" s="290" t="s">
        <v>336</v>
      </c>
      <c r="MFJ1"/>
      <c r="MFK1"/>
      <c r="MFL1"/>
      <c r="MFM1"/>
      <c r="MFN1"/>
      <c r="MFQ1" s="290" t="s">
        <v>336</v>
      </c>
      <c r="MFR1"/>
      <c r="MFS1"/>
      <c r="MFT1"/>
      <c r="MFU1"/>
      <c r="MFV1"/>
      <c r="MFY1" s="290" t="s">
        <v>336</v>
      </c>
      <c r="MFZ1"/>
      <c r="MGA1"/>
      <c r="MGB1"/>
      <c r="MGC1"/>
      <c r="MGD1"/>
      <c r="MGG1" s="290" t="s">
        <v>336</v>
      </c>
      <c r="MGH1"/>
      <c r="MGI1"/>
      <c r="MGJ1"/>
      <c r="MGK1"/>
      <c r="MGL1"/>
      <c r="MGO1" s="290" t="s">
        <v>336</v>
      </c>
      <c r="MGP1"/>
      <c r="MGQ1"/>
      <c r="MGR1"/>
      <c r="MGS1"/>
      <c r="MGT1"/>
      <c r="MGW1" s="290" t="s">
        <v>336</v>
      </c>
      <c r="MGX1"/>
      <c r="MGY1"/>
      <c r="MGZ1"/>
      <c r="MHA1"/>
      <c r="MHB1"/>
      <c r="MHE1" s="290" t="s">
        <v>336</v>
      </c>
      <c r="MHF1"/>
      <c r="MHG1"/>
      <c r="MHH1"/>
      <c r="MHI1"/>
      <c r="MHJ1"/>
      <c r="MHM1" s="290" t="s">
        <v>336</v>
      </c>
      <c r="MHN1"/>
      <c r="MHO1"/>
      <c r="MHP1"/>
      <c r="MHQ1"/>
      <c r="MHR1"/>
      <c r="MHU1" s="290" t="s">
        <v>336</v>
      </c>
      <c r="MHV1"/>
      <c r="MHW1"/>
      <c r="MHX1"/>
      <c r="MHY1"/>
      <c r="MHZ1"/>
      <c r="MIC1" s="290" t="s">
        <v>336</v>
      </c>
      <c r="MID1"/>
      <c r="MIE1"/>
      <c r="MIF1"/>
      <c r="MIG1"/>
      <c r="MIH1"/>
      <c r="MIK1" s="290" t="s">
        <v>336</v>
      </c>
      <c r="MIL1"/>
      <c r="MIM1"/>
      <c r="MIN1"/>
      <c r="MIO1"/>
      <c r="MIP1"/>
      <c r="MIS1" s="290" t="s">
        <v>336</v>
      </c>
      <c r="MIT1"/>
      <c r="MIU1"/>
      <c r="MIV1"/>
      <c r="MIW1"/>
      <c r="MIX1"/>
      <c r="MJA1" s="290" t="s">
        <v>336</v>
      </c>
      <c r="MJB1"/>
      <c r="MJC1"/>
      <c r="MJD1"/>
      <c r="MJE1"/>
      <c r="MJF1"/>
      <c r="MJI1" s="290" t="s">
        <v>336</v>
      </c>
      <c r="MJJ1"/>
      <c r="MJK1"/>
      <c r="MJL1"/>
      <c r="MJM1"/>
      <c r="MJN1"/>
      <c r="MJQ1" s="290" t="s">
        <v>336</v>
      </c>
      <c r="MJR1"/>
      <c r="MJS1"/>
      <c r="MJT1"/>
      <c r="MJU1"/>
      <c r="MJV1"/>
      <c r="MJY1" s="290" t="s">
        <v>336</v>
      </c>
      <c r="MJZ1"/>
      <c r="MKA1"/>
      <c r="MKB1"/>
      <c r="MKC1"/>
      <c r="MKD1"/>
      <c r="MKG1" s="290" t="s">
        <v>336</v>
      </c>
      <c r="MKH1"/>
      <c r="MKI1"/>
      <c r="MKJ1"/>
      <c r="MKK1"/>
      <c r="MKL1"/>
      <c r="MKO1" s="290" t="s">
        <v>336</v>
      </c>
      <c r="MKP1"/>
      <c r="MKQ1"/>
      <c r="MKR1"/>
      <c r="MKS1"/>
      <c r="MKT1"/>
      <c r="MKW1" s="290" t="s">
        <v>336</v>
      </c>
      <c r="MKX1"/>
      <c r="MKY1"/>
      <c r="MKZ1"/>
      <c r="MLA1"/>
      <c r="MLB1"/>
      <c r="MLE1" s="290" t="s">
        <v>336</v>
      </c>
      <c r="MLF1"/>
      <c r="MLG1"/>
      <c r="MLH1"/>
      <c r="MLI1"/>
      <c r="MLJ1"/>
      <c r="MLM1" s="290" t="s">
        <v>336</v>
      </c>
      <c r="MLN1"/>
      <c r="MLO1"/>
      <c r="MLP1"/>
      <c r="MLQ1"/>
      <c r="MLR1"/>
      <c r="MLU1" s="290" t="s">
        <v>336</v>
      </c>
      <c r="MLV1"/>
      <c r="MLW1"/>
      <c r="MLX1"/>
      <c r="MLY1"/>
      <c r="MLZ1"/>
      <c r="MMC1" s="290" t="s">
        <v>336</v>
      </c>
      <c r="MMD1"/>
      <c r="MME1"/>
      <c r="MMF1"/>
      <c r="MMG1"/>
      <c r="MMH1"/>
      <c r="MMK1" s="290" t="s">
        <v>336</v>
      </c>
      <c r="MML1"/>
      <c r="MMM1"/>
      <c r="MMN1"/>
      <c r="MMO1"/>
      <c r="MMP1"/>
      <c r="MMS1" s="290" t="s">
        <v>336</v>
      </c>
      <c r="MMT1"/>
      <c r="MMU1"/>
      <c r="MMV1"/>
      <c r="MMW1"/>
      <c r="MMX1"/>
      <c r="MNA1" s="290" t="s">
        <v>336</v>
      </c>
      <c r="MNB1"/>
      <c r="MNC1"/>
      <c r="MND1"/>
      <c r="MNE1"/>
      <c r="MNF1"/>
      <c r="MNI1" s="290" t="s">
        <v>336</v>
      </c>
      <c r="MNJ1"/>
      <c r="MNK1"/>
      <c r="MNL1"/>
      <c r="MNM1"/>
      <c r="MNN1"/>
      <c r="MNQ1" s="290" t="s">
        <v>336</v>
      </c>
      <c r="MNR1"/>
      <c r="MNS1"/>
      <c r="MNT1"/>
      <c r="MNU1"/>
      <c r="MNV1"/>
      <c r="MNY1" s="290" t="s">
        <v>336</v>
      </c>
      <c r="MNZ1"/>
      <c r="MOA1"/>
      <c r="MOB1"/>
      <c r="MOC1"/>
      <c r="MOD1"/>
      <c r="MOG1" s="290" t="s">
        <v>336</v>
      </c>
      <c r="MOH1"/>
      <c r="MOI1"/>
      <c r="MOJ1"/>
      <c r="MOK1"/>
      <c r="MOL1"/>
      <c r="MOO1" s="290" t="s">
        <v>336</v>
      </c>
      <c r="MOP1"/>
      <c r="MOQ1"/>
      <c r="MOR1"/>
      <c r="MOS1"/>
      <c r="MOT1"/>
      <c r="MOW1" s="290" t="s">
        <v>336</v>
      </c>
      <c r="MOX1"/>
      <c r="MOY1"/>
      <c r="MOZ1"/>
      <c r="MPA1"/>
      <c r="MPB1"/>
      <c r="MPE1" s="290" t="s">
        <v>336</v>
      </c>
      <c r="MPF1"/>
      <c r="MPG1"/>
      <c r="MPH1"/>
      <c r="MPI1"/>
      <c r="MPJ1"/>
      <c r="MPM1" s="290" t="s">
        <v>336</v>
      </c>
      <c r="MPN1"/>
      <c r="MPO1"/>
      <c r="MPP1"/>
      <c r="MPQ1"/>
      <c r="MPR1"/>
      <c r="MPU1" s="290" t="s">
        <v>336</v>
      </c>
      <c r="MPV1"/>
      <c r="MPW1"/>
      <c r="MPX1"/>
      <c r="MPY1"/>
      <c r="MPZ1"/>
      <c r="MQC1" s="290" t="s">
        <v>336</v>
      </c>
      <c r="MQD1"/>
      <c r="MQE1"/>
      <c r="MQF1"/>
      <c r="MQG1"/>
      <c r="MQH1"/>
      <c r="MQK1" s="290" t="s">
        <v>336</v>
      </c>
      <c r="MQL1"/>
      <c r="MQM1"/>
      <c r="MQN1"/>
      <c r="MQO1"/>
      <c r="MQP1"/>
      <c r="MQS1" s="290" t="s">
        <v>336</v>
      </c>
      <c r="MQT1"/>
      <c r="MQU1"/>
      <c r="MQV1"/>
      <c r="MQW1"/>
      <c r="MQX1"/>
      <c r="MRA1" s="290" t="s">
        <v>336</v>
      </c>
      <c r="MRB1"/>
      <c r="MRC1"/>
      <c r="MRD1"/>
      <c r="MRE1"/>
      <c r="MRF1"/>
      <c r="MRI1" s="290" t="s">
        <v>336</v>
      </c>
      <c r="MRJ1"/>
      <c r="MRK1"/>
      <c r="MRL1"/>
      <c r="MRM1"/>
      <c r="MRN1"/>
      <c r="MRQ1" s="290" t="s">
        <v>336</v>
      </c>
      <c r="MRR1"/>
      <c r="MRS1"/>
      <c r="MRT1"/>
      <c r="MRU1"/>
      <c r="MRV1"/>
      <c r="MRY1" s="290" t="s">
        <v>336</v>
      </c>
      <c r="MRZ1"/>
      <c r="MSA1"/>
      <c r="MSB1"/>
      <c r="MSC1"/>
      <c r="MSD1"/>
      <c r="MSG1" s="290" t="s">
        <v>336</v>
      </c>
      <c r="MSH1"/>
      <c r="MSI1"/>
      <c r="MSJ1"/>
      <c r="MSK1"/>
      <c r="MSL1"/>
      <c r="MSO1" s="290" t="s">
        <v>336</v>
      </c>
      <c r="MSP1"/>
      <c r="MSQ1"/>
      <c r="MSR1"/>
      <c r="MSS1"/>
      <c r="MST1"/>
      <c r="MSW1" s="290" t="s">
        <v>336</v>
      </c>
      <c r="MSX1"/>
      <c r="MSY1"/>
      <c r="MSZ1"/>
      <c r="MTA1"/>
      <c r="MTB1"/>
      <c r="MTE1" s="290" t="s">
        <v>336</v>
      </c>
      <c r="MTF1"/>
      <c r="MTG1"/>
      <c r="MTH1"/>
      <c r="MTI1"/>
      <c r="MTJ1"/>
      <c r="MTM1" s="290" t="s">
        <v>336</v>
      </c>
      <c r="MTN1"/>
      <c r="MTO1"/>
      <c r="MTP1"/>
      <c r="MTQ1"/>
      <c r="MTR1"/>
      <c r="MTU1" s="290" t="s">
        <v>336</v>
      </c>
      <c r="MTV1"/>
      <c r="MTW1"/>
      <c r="MTX1"/>
      <c r="MTY1"/>
      <c r="MTZ1"/>
      <c r="MUC1" s="290" t="s">
        <v>336</v>
      </c>
      <c r="MUD1"/>
      <c r="MUE1"/>
      <c r="MUF1"/>
      <c r="MUG1"/>
      <c r="MUH1"/>
      <c r="MUK1" s="290" t="s">
        <v>336</v>
      </c>
      <c r="MUL1"/>
      <c r="MUM1"/>
      <c r="MUN1"/>
      <c r="MUO1"/>
      <c r="MUP1"/>
      <c r="MUS1" s="290" t="s">
        <v>336</v>
      </c>
      <c r="MUT1"/>
      <c r="MUU1"/>
      <c r="MUV1"/>
      <c r="MUW1"/>
      <c r="MUX1"/>
      <c r="MVA1" s="290" t="s">
        <v>336</v>
      </c>
      <c r="MVB1"/>
      <c r="MVC1"/>
      <c r="MVD1"/>
      <c r="MVE1"/>
      <c r="MVF1"/>
      <c r="MVI1" s="290" t="s">
        <v>336</v>
      </c>
      <c r="MVJ1"/>
      <c r="MVK1"/>
      <c r="MVL1"/>
      <c r="MVM1"/>
      <c r="MVN1"/>
      <c r="MVQ1" s="290" t="s">
        <v>336</v>
      </c>
      <c r="MVR1"/>
      <c r="MVS1"/>
      <c r="MVT1"/>
      <c r="MVU1"/>
      <c r="MVV1"/>
      <c r="MVY1" s="290" t="s">
        <v>336</v>
      </c>
      <c r="MVZ1"/>
      <c r="MWA1"/>
      <c r="MWB1"/>
      <c r="MWC1"/>
      <c r="MWD1"/>
      <c r="MWG1" s="290" t="s">
        <v>336</v>
      </c>
      <c r="MWH1"/>
      <c r="MWI1"/>
      <c r="MWJ1"/>
      <c r="MWK1"/>
      <c r="MWL1"/>
      <c r="MWO1" s="290" t="s">
        <v>336</v>
      </c>
      <c r="MWP1"/>
      <c r="MWQ1"/>
      <c r="MWR1"/>
      <c r="MWS1"/>
      <c r="MWT1"/>
      <c r="MWW1" s="290" t="s">
        <v>336</v>
      </c>
      <c r="MWX1"/>
      <c r="MWY1"/>
      <c r="MWZ1"/>
      <c r="MXA1"/>
      <c r="MXB1"/>
      <c r="MXE1" s="290" t="s">
        <v>336</v>
      </c>
      <c r="MXF1"/>
      <c r="MXG1"/>
      <c r="MXH1"/>
      <c r="MXI1"/>
      <c r="MXJ1"/>
      <c r="MXM1" s="290" t="s">
        <v>336</v>
      </c>
      <c r="MXN1"/>
      <c r="MXO1"/>
      <c r="MXP1"/>
      <c r="MXQ1"/>
      <c r="MXR1"/>
      <c r="MXU1" s="290" t="s">
        <v>336</v>
      </c>
      <c r="MXV1"/>
      <c r="MXW1"/>
      <c r="MXX1"/>
      <c r="MXY1"/>
      <c r="MXZ1"/>
      <c r="MYC1" s="290" t="s">
        <v>336</v>
      </c>
      <c r="MYD1"/>
      <c r="MYE1"/>
      <c r="MYF1"/>
      <c r="MYG1"/>
      <c r="MYH1"/>
      <c r="MYK1" s="290" t="s">
        <v>336</v>
      </c>
      <c r="MYL1"/>
      <c r="MYM1"/>
      <c r="MYN1"/>
      <c r="MYO1"/>
      <c r="MYP1"/>
      <c r="MYS1" s="290" t="s">
        <v>336</v>
      </c>
      <c r="MYT1"/>
      <c r="MYU1"/>
      <c r="MYV1"/>
      <c r="MYW1"/>
      <c r="MYX1"/>
      <c r="MZA1" s="290" t="s">
        <v>336</v>
      </c>
      <c r="MZB1"/>
      <c r="MZC1"/>
      <c r="MZD1"/>
      <c r="MZE1"/>
      <c r="MZF1"/>
      <c r="MZI1" s="290" t="s">
        <v>336</v>
      </c>
      <c r="MZJ1"/>
      <c r="MZK1"/>
      <c r="MZL1"/>
      <c r="MZM1"/>
      <c r="MZN1"/>
      <c r="MZQ1" s="290" t="s">
        <v>336</v>
      </c>
      <c r="MZR1"/>
      <c r="MZS1"/>
      <c r="MZT1"/>
      <c r="MZU1"/>
      <c r="MZV1"/>
      <c r="MZY1" s="290" t="s">
        <v>336</v>
      </c>
      <c r="MZZ1"/>
      <c r="NAA1"/>
      <c r="NAB1"/>
      <c r="NAC1"/>
      <c r="NAD1"/>
      <c r="NAG1" s="290" t="s">
        <v>336</v>
      </c>
      <c r="NAH1"/>
      <c r="NAI1"/>
      <c r="NAJ1"/>
      <c r="NAK1"/>
      <c r="NAL1"/>
      <c r="NAO1" s="290" t="s">
        <v>336</v>
      </c>
      <c r="NAP1"/>
      <c r="NAQ1"/>
      <c r="NAR1"/>
      <c r="NAS1"/>
      <c r="NAT1"/>
      <c r="NAW1" s="290" t="s">
        <v>336</v>
      </c>
      <c r="NAX1"/>
      <c r="NAY1"/>
      <c r="NAZ1"/>
      <c r="NBA1"/>
      <c r="NBB1"/>
      <c r="NBE1" s="290" t="s">
        <v>336</v>
      </c>
      <c r="NBF1"/>
      <c r="NBG1"/>
      <c r="NBH1"/>
      <c r="NBI1"/>
      <c r="NBJ1"/>
      <c r="NBM1" s="290" t="s">
        <v>336</v>
      </c>
      <c r="NBN1"/>
      <c r="NBO1"/>
      <c r="NBP1"/>
      <c r="NBQ1"/>
      <c r="NBR1"/>
      <c r="NBU1" s="290" t="s">
        <v>336</v>
      </c>
      <c r="NBV1"/>
      <c r="NBW1"/>
      <c r="NBX1"/>
      <c r="NBY1"/>
      <c r="NBZ1"/>
      <c r="NCC1" s="290" t="s">
        <v>336</v>
      </c>
      <c r="NCD1"/>
      <c r="NCE1"/>
      <c r="NCF1"/>
      <c r="NCG1"/>
      <c r="NCH1"/>
      <c r="NCK1" s="290" t="s">
        <v>336</v>
      </c>
      <c r="NCL1"/>
      <c r="NCM1"/>
      <c r="NCN1"/>
      <c r="NCO1"/>
      <c r="NCP1"/>
      <c r="NCS1" s="290" t="s">
        <v>336</v>
      </c>
      <c r="NCT1"/>
      <c r="NCU1"/>
      <c r="NCV1"/>
      <c r="NCW1"/>
      <c r="NCX1"/>
      <c r="NDA1" s="290" t="s">
        <v>336</v>
      </c>
      <c r="NDB1"/>
      <c r="NDC1"/>
      <c r="NDD1"/>
      <c r="NDE1"/>
      <c r="NDF1"/>
      <c r="NDI1" s="290" t="s">
        <v>336</v>
      </c>
      <c r="NDJ1"/>
      <c r="NDK1"/>
      <c r="NDL1"/>
      <c r="NDM1"/>
      <c r="NDN1"/>
      <c r="NDQ1" s="290" t="s">
        <v>336</v>
      </c>
      <c r="NDR1"/>
      <c r="NDS1"/>
      <c r="NDT1"/>
      <c r="NDU1"/>
      <c r="NDV1"/>
      <c r="NDY1" s="290" t="s">
        <v>336</v>
      </c>
      <c r="NDZ1"/>
      <c r="NEA1"/>
      <c r="NEB1"/>
      <c r="NEC1"/>
      <c r="NED1"/>
      <c r="NEG1" s="290" t="s">
        <v>336</v>
      </c>
      <c r="NEH1"/>
      <c r="NEI1"/>
      <c r="NEJ1"/>
      <c r="NEK1"/>
      <c r="NEL1"/>
      <c r="NEO1" s="290" t="s">
        <v>336</v>
      </c>
      <c r="NEP1"/>
      <c r="NEQ1"/>
      <c r="NER1"/>
      <c r="NES1"/>
      <c r="NET1"/>
      <c r="NEW1" s="290" t="s">
        <v>336</v>
      </c>
      <c r="NEX1"/>
      <c r="NEY1"/>
      <c r="NEZ1"/>
      <c r="NFA1"/>
      <c r="NFB1"/>
      <c r="NFE1" s="290" t="s">
        <v>336</v>
      </c>
      <c r="NFF1"/>
      <c r="NFG1"/>
      <c r="NFH1"/>
      <c r="NFI1"/>
      <c r="NFJ1"/>
      <c r="NFM1" s="290" t="s">
        <v>336</v>
      </c>
      <c r="NFN1"/>
      <c r="NFO1"/>
      <c r="NFP1"/>
      <c r="NFQ1"/>
      <c r="NFR1"/>
      <c r="NFU1" s="290" t="s">
        <v>336</v>
      </c>
      <c r="NFV1"/>
      <c r="NFW1"/>
      <c r="NFX1"/>
      <c r="NFY1"/>
      <c r="NFZ1"/>
      <c r="NGC1" s="290" t="s">
        <v>336</v>
      </c>
      <c r="NGD1"/>
      <c r="NGE1"/>
      <c r="NGF1"/>
      <c r="NGG1"/>
      <c r="NGH1"/>
      <c r="NGK1" s="290" t="s">
        <v>336</v>
      </c>
      <c r="NGL1"/>
      <c r="NGM1"/>
      <c r="NGN1"/>
      <c r="NGO1"/>
      <c r="NGP1"/>
      <c r="NGS1" s="290" t="s">
        <v>336</v>
      </c>
      <c r="NGT1"/>
      <c r="NGU1"/>
      <c r="NGV1"/>
      <c r="NGW1"/>
      <c r="NGX1"/>
      <c r="NHA1" s="290" t="s">
        <v>336</v>
      </c>
      <c r="NHB1"/>
      <c r="NHC1"/>
      <c r="NHD1"/>
      <c r="NHE1"/>
      <c r="NHF1"/>
      <c r="NHI1" s="290" t="s">
        <v>336</v>
      </c>
      <c r="NHJ1"/>
      <c r="NHK1"/>
      <c r="NHL1"/>
      <c r="NHM1"/>
      <c r="NHN1"/>
      <c r="NHQ1" s="290" t="s">
        <v>336</v>
      </c>
      <c r="NHR1"/>
      <c r="NHS1"/>
      <c r="NHT1"/>
      <c r="NHU1"/>
      <c r="NHV1"/>
      <c r="NHY1" s="290" t="s">
        <v>336</v>
      </c>
      <c r="NHZ1"/>
      <c r="NIA1"/>
      <c r="NIB1"/>
      <c r="NIC1"/>
      <c r="NID1"/>
      <c r="NIG1" s="290" t="s">
        <v>336</v>
      </c>
      <c r="NIH1"/>
      <c r="NII1"/>
      <c r="NIJ1"/>
      <c r="NIK1"/>
      <c r="NIL1"/>
      <c r="NIO1" s="290" t="s">
        <v>336</v>
      </c>
      <c r="NIP1"/>
      <c r="NIQ1"/>
      <c r="NIR1"/>
      <c r="NIS1"/>
      <c r="NIT1"/>
      <c r="NIW1" s="290" t="s">
        <v>336</v>
      </c>
      <c r="NIX1"/>
      <c r="NIY1"/>
      <c r="NIZ1"/>
      <c r="NJA1"/>
      <c r="NJB1"/>
      <c r="NJE1" s="290" t="s">
        <v>336</v>
      </c>
      <c r="NJF1"/>
      <c r="NJG1"/>
      <c r="NJH1"/>
      <c r="NJI1"/>
      <c r="NJJ1"/>
      <c r="NJM1" s="290" t="s">
        <v>336</v>
      </c>
      <c r="NJN1"/>
      <c r="NJO1"/>
      <c r="NJP1"/>
      <c r="NJQ1"/>
      <c r="NJR1"/>
      <c r="NJU1" s="290" t="s">
        <v>336</v>
      </c>
      <c r="NJV1"/>
      <c r="NJW1"/>
      <c r="NJX1"/>
      <c r="NJY1"/>
      <c r="NJZ1"/>
      <c r="NKC1" s="290" t="s">
        <v>336</v>
      </c>
      <c r="NKD1"/>
      <c r="NKE1"/>
      <c r="NKF1"/>
      <c r="NKG1"/>
      <c r="NKH1"/>
      <c r="NKK1" s="290" t="s">
        <v>336</v>
      </c>
      <c r="NKL1"/>
      <c r="NKM1"/>
      <c r="NKN1"/>
      <c r="NKO1"/>
      <c r="NKP1"/>
      <c r="NKS1" s="290" t="s">
        <v>336</v>
      </c>
      <c r="NKT1"/>
      <c r="NKU1"/>
      <c r="NKV1"/>
      <c r="NKW1"/>
      <c r="NKX1"/>
      <c r="NLA1" s="290" t="s">
        <v>336</v>
      </c>
      <c r="NLB1"/>
      <c r="NLC1"/>
      <c r="NLD1"/>
      <c r="NLE1"/>
      <c r="NLF1"/>
      <c r="NLI1" s="290" t="s">
        <v>336</v>
      </c>
      <c r="NLJ1"/>
      <c r="NLK1"/>
      <c r="NLL1"/>
      <c r="NLM1"/>
      <c r="NLN1"/>
      <c r="NLQ1" s="290" t="s">
        <v>336</v>
      </c>
      <c r="NLR1"/>
      <c r="NLS1"/>
      <c r="NLT1"/>
      <c r="NLU1"/>
      <c r="NLV1"/>
      <c r="NLY1" s="290" t="s">
        <v>336</v>
      </c>
      <c r="NLZ1"/>
      <c r="NMA1"/>
      <c r="NMB1"/>
      <c r="NMC1"/>
      <c r="NMD1"/>
      <c r="NMG1" s="290" t="s">
        <v>336</v>
      </c>
      <c r="NMH1"/>
      <c r="NMI1"/>
      <c r="NMJ1"/>
      <c r="NMK1"/>
      <c r="NML1"/>
      <c r="NMO1" s="290" t="s">
        <v>336</v>
      </c>
      <c r="NMP1"/>
      <c r="NMQ1"/>
      <c r="NMR1"/>
      <c r="NMS1"/>
      <c r="NMT1"/>
      <c r="NMW1" s="290" t="s">
        <v>336</v>
      </c>
      <c r="NMX1"/>
      <c r="NMY1"/>
      <c r="NMZ1"/>
      <c r="NNA1"/>
      <c r="NNB1"/>
      <c r="NNE1" s="290" t="s">
        <v>336</v>
      </c>
      <c r="NNF1"/>
      <c r="NNG1"/>
      <c r="NNH1"/>
      <c r="NNI1"/>
      <c r="NNJ1"/>
      <c r="NNM1" s="290" t="s">
        <v>336</v>
      </c>
      <c r="NNN1"/>
      <c r="NNO1"/>
      <c r="NNP1"/>
      <c r="NNQ1"/>
      <c r="NNR1"/>
      <c r="NNU1" s="290" t="s">
        <v>336</v>
      </c>
      <c r="NNV1"/>
      <c r="NNW1"/>
      <c r="NNX1"/>
      <c r="NNY1"/>
      <c r="NNZ1"/>
      <c r="NOC1" s="290" t="s">
        <v>336</v>
      </c>
      <c r="NOD1"/>
      <c r="NOE1"/>
      <c r="NOF1"/>
      <c r="NOG1"/>
      <c r="NOH1"/>
      <c r="NOK1" s="290" t="s">
        <v>336</v>
      </c>
      <c r="NOL1"/>
      <c r="NOM1"/>
      <c r="NON1"/>
      <c r="NOO1"/>
      <c r="NOP1"/>
      <c r="NOS1" s="290" t="s">
        <v>336</v>
      </c>
      <c r="NOT1"/>
      <c r="NOU1"/>
      <c r="NOV1"/>
      <c r="NOW1"/>
      <c r="NOX1"/>
      <c r="NPA1" s="290" t="s">
        <v>336</v>
      </c>
      <c r="NPB1"/>
      <c r="NPC1"/>
      <c r="NPD1"/>
      <c r="NPE1"/>
      <c r="NPF1"/>
      <c r="NPI1" s="290" t="s">
        <v>336</v>
      </c>
      <c r="NPJ1"/>
      <c r="NPK1"/>
      <c r="NPL1"/>
      <c r="NPM1"/>
      <c r="NPN1"/>
      <c r="NPQ1" s="290" t="s">
        <v>336</v>
      </c>
      <c r="NPR1"/>
      <c r="NPS1"/>
      <c r="NPT1"/>
      <c r="NPU1"/>
      <c r="NPV1"/>
      <c r="NPY1" s="290" t="s">
        <v>336</v>
      </c>
      <c r="NPZ1"/>
      <c r="NQA1"/>
      <c r="NQB1"/>
      <c r="NQC1"/>
      <c r="NQD1"/>
      <c r="NQG1" s="290" t="s">
        <v>336</v>
      </c>
      <c r="NQH1"/>
      <c r="NQI1"/>
      <c r="NQJ1"/>
      <c r="NQK1"/>
      <c r="NQL1"/>
      <c r="NQO1" s="290" t="s">
        <v>336</v>
      </c>
      <c r="NQP1"/>
      <c r="NQQ1"/>
      <c r="NQR1"/>
      <c r="NQS1"/>
      <c r="NQT1"/>
      <c r="NQW1" s="290" t="s">
        <v>336</v>
      </c>
      <c r="NQX1"/>
      <c r="NQY1"/>
      <c r="NQZ1"/>
      <c r="NRA1"/>
      <c r="NRB1"/>
      <c r="NRE1" s="290" t="s">
        <v>336</v>
      </c>
      <c r="NRF1"/>
      <c r="NRG1"/>
      <c r="NRH1"/>
      <c r="NRI1"/>
      <c r="NRJ1"/>
      <c r="NRM1" s="290" t="s">
        <v>336</v>
      </c>
      <c r="NRN1"/>
      <c r="NRO1"/>
      <c r="NRP1"/>
      <c r="NRQ1"/>
      <c r="NRR1"/>
      <c r="NRU1" s="290" t="s">
        <v>336</v>
      </c>
      <c r="NRV1"/>
      <c r="NRW1"/>
      <c r="NRX1"/>
      <c r="NRY1"/>
      <c r="NRZ1"/>
      <c r="NSC1" s="290" t="s">
        <v>336</v>
      </c>
      <c r="NSD1"/>
      <c r="NSE1"/>
      <c r="NSF1"/>
      <c r="NSG1"/>
      <c r="NSH1"/>
      <c r="NSK1" s="290" t="s">
        <v>336</v>
      </c>
      <c r="NSL1"/>
      <c r="NSM1"/>
      <c r="NSN1"/>
      <c r="NSO1"/>
      <c r="NSP1"/>
      <c r="NSS1" s="290" t="s">
        <v>336</v>
      </c>
      <c r="NST1"/>
      <c r="NSU1"/>
      <c r="NSV1"/>
      <c r="NSW1"/>
      <c r="NSX1"/>
      <c r="NTA1" s="290" t="s">
        <v>336</v>
      </c>
      <c r="NTB1"/>
      <c r="NTC1"/>
      <c r="NTD1"/>
      <c r="NTE1"/>
      <c r="NTF1"/>
      <c r="NTI1" s="290" t="s">
        <v>336</v>
      </c>
      <c r="NTJ1"/>
      <c r="NTK1"/>
      <c r="NTL1"/>
      <c r="NTM1"/>
      <c r="NTN1"/>
      <c r="NTQ1" s="290" t="s">
        <v>336</v>
      </c>
      <c r="NTR1"/>
      <c r="NTS1"/>
      <c r="NTT1"/>
      <c r="NTU1"/>
      <c r="NTV1"/>
      <c r="NTY1" s="290" t="s">
        <v>336</v>
      </c>
      <c r="NTZ1"/>
      <c r="NUA1"/>
      <c r="NUB1"/>
      <c r="NUC1"/>
      <c r="NUD1"/>
      <c r="NUG1" s="290" t="s">
        <v>336</v>
      </c>
      <c r="NUH1"/>
      <c r="NUI1"/>
      <c r="NUJ1"/>
      <c r="NUK1"/>
      <c r="NUL1"/>
      <c r="NUO1" s="290" t="s">
        <v>336</v>
      </c>
      <c r="NUP1"/>
      <c r="NUQ1"/>
      <c r="NUR1"/>
      <c r="NUS1"/>
      <c r="NUT1"/>
      <c r="NUW1" s="290" t="s">
        <v>336</v>
      </c>
      <c r="NUX1"/>
      <c r="NUY1"/>
      <c r="NUZ1"/>
      <c r="NVA1"/>
      <c r="NVB1"/>
      <c r="NVE1" s="290" t="s">
        <v>336</v>
      </c>
      <c r="NVF1"/>
      <c r="NVG1"/>
      <c r="NVH1"/>
      <c r="NVI1"/>
      <c r="NVJ1"/>
      <c r="NVM1" s="290" t="s">
        <v>336</v>
      </c>
      <c r="NVN1"/>
      <c r="NVO1"/>
      <c r="NVP1"/>
      <c r="NVQ1"/>
      <c r="NVR1"/>
      <c r="NVU1" s="290" t="s">
        <v>336</v>
      </c>
      <c r="NVV1"/>
      <c r="NVW1"/>
      <c r="NVX1"/>
      <c r="NVY1"/>
      <c r="NVZ1"/>
      <c r="NWC1" s="290" t="s">
        <v>336</v>
      </c>
      <c r="NWD1"/>
      <c r="NWE1"/>
      <c r="NWF1"/>
      <c r="NWG1"/>
      <c r="NWH1"/>
      <c r="NWK1" s="290" t="s">
        <v>336</v>
      </c>
      <c r="NWL1"/>
      <c r="NWM1"/>
      <c r="NWN1"/>
      <c r="NWO1"/>
      <c r="NWP1"/>
      <c r="NWS1" s="290" t="s">
        <v>336</v>
      </c>
      <c r="NWT1"/>
      <c r="NWU1"/>
      <c r="NWV1"/>
      <c r="NWW1"/>
      <c r="NWX1"/>
      <c r="NXA1" s="290" t="s">
        <v>336</v>
      </c>
      <c r="NXB1"/>
      <c r="NXC1"/>
      <c r="NXD1"/>
      <c r="NXE1"/>
      <c r="NXF1"/>
      <c r="NXI1" s="290" t="s">
        <v>336</v>
      </c>
      <c r="NXJ1"/>
      <c r="NXK1"/>
      <c r="NXL1"/>
      <c r="NXM1"/>
      <c r="NXN1"/>
      <c r="NXQ1" s="290" t="s">
        <v>336</v>
      </c>
      <c r="NXR1"/>
      <c r="NXS1"/>
      <c r="NXT1"/>
      <c r="NXU1"/>
      <c r="NXV1"/>
      <c r="NXY1" s="290" t="s">
        <v>336</v>
      </c>
      <c r="NXZ1"/>
      <c r="NYA1"/>
      <c r="NYB1"/>
      <c r="NYC1"/>
      <c r="NYD1"/>
      <c r="NYG1" s="290" t="s">
        <v>336</v>
      </c>
      <c r="NYH1"/>
      <c r="NYI1"/>
      <c r="NYJ1"/>
      <c r="NYK1"/>
      <c r="NYL1"/>
      <c r="NYO1" s="290" t="s">
        <v>336</v>
      </c>
      <c r="NYP1"/>
      <c r="NYQ1"/>
      <c r="NYR1"/>
      <c r="NYS1"/>
      <c r="NYT1"/>
      <c r="NYW1" s="290" t="s">
        <v>336</v>
      </c>
      <c r="NYX1"/>
      <c r="NYY1"/>
      <c r="NYZ1"/>
      <c r="NZA1"/>
      <c r="NZB1"/>
      <c r="NZE1" s="290" t="s">
        <v>336</v>
      </c>
      <c r="NZF1"/>
      <c r="NZG1"/>
      <c r="NZH1"/>
      <c r="NZI1"/>
      <c r="NZJ1"/>
      <c r="NZM1" s="290" t="s">
        <v>336</v>
      </c>
      <c r="NZN1"/>
      <c r="NZO1"/>
      <c r="NZP1"/>
      <c r="NZQ1"/>
      <c r="NZR1"/>
      <c r="NZU1" s="290" t="s">
        <v>336</v>
      </c>
      <c r="NZV1"/>
      <c r="NZW1"/>
      <c r="NZX1"/>
      <c r="NZY1"/>
      <c r="NZZ1"/>
      <c r="OAC1" s="290" t="s">
        <v>336</v>
      </c>
      <c r="OAD1"/>
      <c r="OAE1"/>
      <c r="OAF1"/>
      <c r="OAG1"/>
      <c r="OAH1"/>
      <c r="OAK1" s="290" t="s">
        <v>336</v>
      </c>
      <c r="OAL1"/>
      <c r="OAM1"/>
      <c r="OAN1"/>
      <c r="OAO1"/>
      <c r="OAP1"/>
      <c r="OAS1" s="290" t="s">
        <v>336</v>
      </c>
      <c r="OAT1"/>
      <c r="OAU1"/>
      <c r="OAV1"/>
      <c r="OAW1"/>
      <c r="OAX1"/>
      <c r="OBA1" s="290" t="s">
        <v>336</v>
      </c>
      <c r="OBB1"/>
      <c r="OBC1"/>
      <c r="OBD1"/>
      <c r="OBE1"/>
      <c r="OBF1"/>
      <c r="OBI1" s="290" t="s">
        <v>336</v>
      </c>
      <c r="OBJ1"/>
      <c r="OBK1"/>
      <c r="OBL1"/>
      <c r="OBM1"/>
      <c r="OBN1"/>
      <c r="OBQ1" s="290" t="s">
        <v>336</v>
      </c>
      <c r="OBR1"/>
      <c r="OBS1"/>
      <c r="OBT1"/>
      <c r="OBU1"/>
      <c r="OBV1"/>
      <c r="OBY1" s="290" t="s">
        <v>336</v>
      </c>
      <c r="OBZ1"/>
      <c r="OCA1"/>
      <c r="OCB1"/>
      <c r="OCC1"/>
      <c r="OCD1"/>
      <c r="OCG1" s="290" t="s">
        <v>336</v>
      </c>
      <c r="OCH1"/>
      <c r="OCI1"/>
      <c r="OCJ1"/>
      <c r="OCK1"/>
      <c r="OCL1"/>
      <c r="OCO1" s="290" t="s">
        <v>336</v>
      </c>
      <c r="OCP1"/>
      <c r="OCQ1"/>
      <c r="OCR1"/>
      <c r="OCS1"/>
      <c r="OCT1"/>
      <c r="OCW1" s="290" t="s">
        <v>336</v>
      </c>
      <c r="OCX1"/>
      <c r="OCY1"/>
      <c r="OCZ1"/>
      <c r="ODA1"/>
      <c r="ODB1"/>
      <c r="ODE1" s="290" t="s">
        <v>336</v>
      </c>
      <c r="ODF1"/>
      <c r="ODG1"/>
      <c r="ODH1"/>
      <c r="ODI1"/>
      <c r="ODJ1"/>
      <c r="ODM1" s="290" t="s">
        <v>336</v>
      </c>
      <c r="ODN1"/>
      <c r="ODO1"/>
      <c r="ODP1"/>
      <c r="ODQ1"/>
      <c r="ODR1"/>
      <c r="ODU1" s="290" t="s">
        <v>336</v>
      </c>
      <c r="ODV1"/>
      <c r="ODW1"/>
      <c r="ODX1"/>
      <c r="ODY1"/>
      <c r="ODZ1"/>
      <c r="OEC1" s="290" t="s">
        <v>336</v>
      </c>
      <c r="OED1"/>
      <c r="OEE1"/>
      <c r="OEF1"/>
      <c r="OEG1"/>
      <c r="OEH1"/>
      <c r="OEK1" s="290" t="s">
        <v>336</v>
      </c>
      <c r="OEL1"/>
      <c r="OEM1"/>
      <c r="OEN1"/>
      <c r="OEO1"/>
      <c r="OEP1"/>
      <c r="OES1" s="290" t="s">
        <v>336</v>
      </c>
      <c r="OET1"/>
      <c r="OEU1"/>
      <c r="OEV1"/>
      <c r="OEW1"/>
      <c r="OEX1"/>
      <c r="OFA1" s="290" t="s">
        <v>336</v>
      </c>
      <c r="OFB1"/>
      <c r="OFC1"/>
      <c r="OFD1"/>
      <c r="OFE1"/>
      <c r="OFF1"/>
      <c r="OFI1" s="290" t="s">
        <v>336</v>
      </c>
      <c r="OFJ1"/>
      <c r="OFK1"/>
      <c r="OFL1"/>
      <c r="OFM1"/>
      <c r="OFN1"/>
      <c r="OFQ1" s="290" t="s">
        <v>336</v>
      </c>
      <c r="OFR1"/>
      <c r="OFS1"/>
      <c r="OFT1"/>
      <c r="OFU1"/>
      <c r="OFV1"/>
      <c r="OFY1" s="290" t="s">
        <v>336</v>
      </c>
      <c r="OFZ1"/>
      <c r="OGA1"/>
      <c r="OGB1"/>
      <c r="OGC1"/>
      <c r="OGD1"/>
      <c r="OGG1" s="290" t="s">
        <v>336</v>
      </c>
      <c r="OGH1"/>
      <c r="OGI1"/>
      <c r="OGJ1"/>
      <c r="OGK1"/>
      <c r="OGL1"/>
      <c r="OGO1" s="290" t="s">
        <v>336</v>
      </c>
      <c r="OGP1"/>
      <c r="OGQ1"/>
      <c r="OGR1"/>
      <c r="OGS1"/>
      <c r="OGT1"/>
      <c r="OGW1" s="290" t="s">
        <v>336</v>
      </c>
      <c r="OGX1"/>
      <c r="OGY1"/>
      <c r="OGZ1"/>
      <c r="OHA1"/>
      <c r="OHB1"/>
      <c r="OHE1" s="290" t="s">
        <v>336</v>
      </c>
      <c r="OHF1"/>
      <c r="OHG1"/>
      <c r="OHH1"/>
      <c r="OHI1"/>
      <c r="OHJ1"/>
      <c r="OHM1" s="290" t="s">
        <v>336</v>
      </c>
      <c r="OHN1"/>
      <c r="OHO1"/>
      <c r="OHP1"/>
      <c r="OHQ1"/>
      <c r="OHR1"/>
      <c r="OHU1" s="290" t="s">
        <v>336</v>
      </c>
      <c r="OHV1"/>
      <c r="OHW1"/>
      <c r="OHX1"/>
      <c r="OHY1"/>
      <c r="OHZ1"/>
      <c r="OIC1" s="290" t="s">
        <v>336</v>
      </c>
      <c r="OID1"/>
      <c r="OIE1"/>
      <c r="OIF1"/>
      <c r="OIG1"/>
      <c r="OIH1"/>
      <c r="OIK1" s="290" t="s">
        <v>336</v>
      </c>
      <c r="OIL1"/>
      <c r="OIM1"/>
      <c r="OIN1"/>
      <c r="OIO1"/>
      <c r="OIP1"/>
      <c r="OIS1" s="290" t="s">
        <v>336</v>
      </c>
      <c r="OIT1"/>
      <c r="OIU1"/>
      <c r="OIV1"/>
      <c r="OIW1"/>
      <c r="OIX1"/>
      <c r="OJA1" s="290" t="s">
        <v>336</v>
      </c>
      <c r="OJB1"/>
      <c r="OJC1"/>
      <c r="OJD1"/>
      <c r="OJE1"/>
      <c r="OJF1"/>
      <c r="OJI1" s="290" t="s">
        <v>336</v>
      </c>
      <c r="OJJ1"/>
      <c r="OJK1"/>
      <c r="OJL1"/>
      <c r="OJM1"/>
      <c r="OJN1"/>
      <c r="OJQ1" s="290" t="s">
        <v>336</v>
      </c>
      <c r="OJR1"/>
      <c r="OJS1"/>
      <c r="OJT1"/>
      <c r="OJU1"/>
      <c r="OJV1"/>
      <c r="OJY1" s="290" t="s">
        <v>336</v>
      </c>
      <c r="OJZ1"/>
      <c r="OKA1"/>
      <c r="OKB1"/>
      <c r="OKC1"/>
      <c r="OKD1"/>
      <c r="OKG1" s="290" t="s">
        <v>336</v>
      </c>
      <c r="OKH1"/>
      <c r="OKI1"/>
      <c r="OKJ1"/>
      <c r="OKK1"/>
      <c r="OKL1"/>
      <c r="OKO1" s="290" t="s">
        <v>336</v>
      </c>
      <c r="OKP1"/>
      <c r="OKQ1"/>
      <c r="OKR1"/>
      <c r="OKS1"/>
      <c r="OKT1"/>
      <c r="OKW1" s="290" t="s">
        <v>336</v>
      </c>
      <c r="OKX1"/>
      <c r="OKY1"/>
      <c r="OKZ1"/>
      <c r="OLA1"/>
      <c r="OLB1"/>
      <c r="OLE1" s="290" t="s">
        <v>336</v>
      </c>
      <c r="OLF1"/>
      <c r="OLG1"/>
      <c r="OLH1"/>
      <c r="OLI1"/>
      <c r="OLJ1"/>
      <c r="OLM1" s="290" t="s">
        <v>336</v>
      </c>
      <c r="OLN1"/>
      <c r="OLO1"/>
      <c r="OLP1"/>
      <c r="OLQ1"/>
      <c r="OLR1"/>
      <c r="OLU1" s="290" t="s">
        <v>336</v>
      </c>
      <c r="OLV1"/>
      <c r="OLW1"/>
      <c r="OLX1"/>
      <c r="OLY1"/>
      <c r="OLZ1"/>
      <c r="OMC1" s="290" t="s">
        <v>336</v>
      </c>
      <c r="OMD1"/>
      <c r="OME1"/>
      <c r="OMF1"/>
      <c r="OMG1"/>
      <c r="OMH1"/>
      <c r="OMK1" s="290" t="s">
        <v>336</v>
      </c>
      <c r="OML1"/>
      <c r="OMM1"/>
      <c r="OMN1"/>
      <c r="OMO1"/>
      <c r="OMP1"/>
      <c r="OMS1" s="290" t="s">
        <v>336</v>
      </c>
      <c r="OMT1"/>
      <c r="OMU1"/>
      <c r="OMV1"/>
      <c r="OMW1"/>
      <c r="OMX1"/>
      <c r="ONA1" s="290" t="s">
        <v>336</v>
      </c>
      <c r="ONB1"/>
      <c r="ONC1"/>
      <c r="OND1"/>
      <c r="ONE1"/>
      <c r="ONF1"/>
      <c r="ONI1" s="290" t="s">
        <v>336</v>
      </c>
      <c r="ONJ1"/>
      <c r="ONK1"/>
      <c r="ONL1"/>
      <c r="ONM1"/>
      <c r="ONN1"/>
      <c r="ONQ1" s="290" t="s">
        <v>336</v>
      </c>
      <c r="ONR1"/>
      <c r="ONS1"/>
      <c r="ONT1"/>
      <c r="ONU1"/>
      <c r="ONV1"/>
      <c r="ONY1" s="290" t="s">
        <v>336</v>
      </c>
      <c r="ONZ1"/>
      <c r="OOA1"/>
      <c r="OOB1"/>
      <c r="OOC1"/>
      <c r="OOD1"/>
      <c r="OOG1" s="290" t="s">
        <v>336</v>
      </c>
      <c r="OOH1"/>
      <c r="OOI1"/>
      <c r="OOJ1"/>
      <c r="OOK1"/>
      <c r="OOL1"/>
      <c r="OOO1" s="290" t="s">
        <v>336</v>
      </c>
      <c r="OOP1"/>
      <c r="OOQ1"/>
      <c r="OOR1"/>
      <c r="OOS1"/>
      <c r="OOT1"/>
      <c r="OOW1" s="290" t="s">
        <v>336</v>
      </c>
      <c r="OOX1"/>
      <c r="OOY1"/>
      <c r="OOZ1"/>
      <c r="OPA1"/>
      <c r="OPB1"/>
      <c r="OPE1" s="290" t="s">
        <v>336</v>
      </c>
      <c r="OPF1"/>
      <c r="OPG1"/>
      <c r="OPH1"/>
      <c r="OPI1"/>
      <c r="OPJ1"/>
      <c r="OPM1" s="290" t="s">
        <v>336</v>
      </c>
      <c r="OPN1"/>
      <c r="OPO1"/>
      <c r="OPP1"/>
      <c r="OPQ1"/>
      <c r="OPR1"/>
      <c r="OPU1" s="290" t="s">
        <v>336</v>
      </c>
      <c r="OPV1"/>
      <c r="OPW1"/>
      <c r="OPX1"/>
      <c r="OPY1"/>
      <c r="OPZ1"/>
      <c r="OQC1" s="290" t="s">
        <v>336</v>
      </c>
      <c r="OQD1"/>
      <c r="OQE1"/>
      <c r="OQF1"/>
      <c r="OQG1"/>
      <c r="OQH1"/>
      <c r="OQK1" s="290" t="s">
        <v>336</v>
      </c>
      <c r="OQL1"/>
      <c r="OQM1"/>
      <c r="OQN1"/>
      <c r="OQO1"/>
      <c r="OQP1"/>
      <c r="OQS1" s="290" t="s">
        <v>336</v>
      </c>
      <c r="OQT1"/>
      <c r="OQU1"/>
      <c r="OQV1"/>
      <c r="OQW1"/>
      <c r="OQX1"/>
      <c r="ORA1" s="290" t="s">
        <v>336</v>
      </c>
      <c r="ORB1"/>
      <c r="ORC1"/>
      <c r="ORD1"/>
      <c r="ORE1"/>
      <c r="ORF1"/>
      <c r="ORI1" s="290" t="s">
        <v>336</v>
      </c>
      <c r="ORJ1"/>
      <c r="ORK1"/>
      <c r="ORL1"/>
      <c r="ORM1"/>
      <c r="ORN1"/>
      <c r="ORQ1" s="290" t="s">
        <v>336</v>
      </c>
      <c r="ORR1"/>
      <c r="ORS1"/>
      <c r="ORT1"/>
      <c r="ORU1"/>
      <c r="ORV1"/>
      <c r="ORY1" s="290" t="s">
        <v>336</v>
      </c>
      <c r="ORZ1"/>
      <c r="OSA1"/>
      <c r="OSB1"/>
      <c r="OSC1"/>
      <c r="OSD1"/>
      <c r="OSG1" s="290" t="s">
        <v>336</v>
      </c>
      <c r="OSH1"/>
      <c r="OSI1"/>
      <c r="OSJ1"/>
      <c r="OSK1"/>
      <c r="OSL1"/>
      <c r="OSO1" s="290" t="s">
        <v>336</v>
      </c>
      <c r="OSP1"/>
      <c r="OSQ1"/>
      <c r="OSR1"/>
      <c r="OSS1"/>
      <c r="OST1"/>
      <c r="OSW1" s="290" t="s">
        <v>336</v>
      </c>
      <c r="OSX1"/>
      <c r="OSY1"/>
      <c r="OSZ1"/>
      <c r="OTA1"/>
      <c r="OTB1"/>
      <c r="OTE1" s="290" t="s">
        <v>336</v>
      </c>
      <c r="OTF1"/>
      <c r="OTG1"/>
      <c r="OTH1"/>
      <c r="OTI1"/>
      <c r="OTJ1"/>
      <c r="OTM1" s="290" t="s">
        <v>336</v>
      </c>
      <c r="OTN1"/>
      <c r="OTO1"/>
      <c r="OTP1"/>
      <c r="OTQ1"/>
      <c r="OTR1"/>
      <c r="OTU1" s="290" t="s">
        <v>336</v>
      </c>
      <c r="OTV1"/>
      <c r="OTW1"/>
      <c r="OTX1"/>
      <c r="OTY1"/>
      <c r="OTZ1"/>
      <c r="OUC1" s="290" t="s">
        <v>336</v>
      </c>
      <c r="OUD1"/>
      <c r="OUE1"/>
      <c r="OUF1"/>
      <c r="OUG1"/>
      <c r="OUH1"/>
      <c r="OUK1" s="290" t="s">
        <v>336</v>
      </c>
      <c r="OUL1"/>
      <c r="OUM1"/>
      <c r="OUN1"/>
      <c r="OUO1"/>
      <c r="OUP1"/>
      <c r="OUS1" s="290" t="s">
        <v>336</v>
      </c>
      <c r="OUT1"/>
      <c r="OUU1"/>
      <c r="OUV1"/>
      <c r="OUW1"/>
      <c r="OUX1"/>
      <c r="OVA1" s="290" t="s">
        <v>336</v>
      </c>
      <c r="OVB1"/>
      <c r="OVC1"/>
      <c r="OVD1"/>
      <c r="OVE1"/>
      <c r="OVF1"/>
      <c r="OVI1" s="290" t="s">
        <v>336</v>
      </c>
      <c r="OVJ1"/>
      <c r="OVK1"/>
      <c r="OVL1"/>
      <c r="OVM1"/>
      <c r="OVN1"/>
      <c r="OVQ1" s="290" t="s">
        <v>336</v>
      </c>
      <c r="OVR1"/>
      <c r="OVS1"/>
      <c r="OVT1"/>
      <c r="OVU1"/>
      <c r="OVV1"/>
      <c r="OVY1" s="290" t="s">
        <v>336</v>
      </c>
      <c r="OVZ1"/>
      <c r="OWA1"/>
      <c r="OWB1"/>
      <c r="OWC1"/>
      <c r="OWD1"/>
      <c r="OWG1" s="290" t="s">
        <v>336</v>
      </c>
      <c r="OWH1"/>
      <c r="OWI1"/>
      <c r="OWJ1"/>
      <c r="OWK1"/>
      <c r="OWL1"/>
      <c r="OWO1" s="290" t="s">
        <v>336</v>
      </c>
      <c r="OWP1"/>
      <c r="OWQ1"/>
      <c r="OWR1"/>
      <c r="OWS1"/>
      <c r="OWT1"/>
      <c r="OWW1" s="290" t="s">
        <v>336</v>
      </c>
      <c r="OWX1"/>
      <c r="OWY1"/>
      <c r="OWZ1"/>
      <c r="OXA1"/>
      <c r="OXB1"/>
      <c r="OXE1" s="290" t="s">
        <v>336</v>
      </c>
      <c r="OXF1"/>
      <c r="OXG1"/>
      <c r="OXH1"/>
      <c r="OXI1"/>
      <c r="OXJ1"/>
      <c r="OXM1" s="290" t="s">
        <v>336</v>
      </c>
      <c r="OXN1"/>
      <c r="OXO1"/>
      <c r="OXP1"/>
      <c r="OXQ1"/>
      <c r="OXR1"/>
      <c r="OXU1" s="290" t="s">
        <v>336</v>
      </c>
      <c r="OXV1"/>
      <c r="OXW1"/>
      <c r="OXX1"/>
      <c r="OXY1"/>
      <c r="OXZ1"/>
      <c r="OYC1" s="290" t="s">
        <v>336</v>
      </c>
      <c r="OYD1"/>
      <c r="OYE1"/>
      <c r="OYF1"/>
      <c r="OYG1"/>
      <c r="OYH1"/>
      <c r="OYK1" s="290" t="s">
        <v>336</v>
      </c>
      <c r="OYL1"/>
      <c r="OYM1"/>
      <c r="OYN1"/>
      <c r="OYO1"/>
      <c r="OYP1"/>
      <c r="OYS1" s="290" t="s">
        <v>336</v>
      </c>
      <c r="OYT1"/>
      <c r="OYU1"/>
      <c r="OYV1"/>
      <c r="OYW1"/>
      <c r="OYX1"/>
      <c r="OZA1" s="290" t="s">
        <v>336</v>
      </c>
      <c r="OZB1"/>
      <c r="OZC1"/>
      <c r="OZD1"/>
      <c r="OZE1"/>
      <c r="OZF1"/>
      <c r="OZI1" s="290" t="s">
        <v>336</v>
      </c>
      <c r="OZJ1"/>
      <c r="OZK1"/>
      <c r="OZL1"/>
      <c r="OZM1"/>
      <c r="OZN1"/>
      <c r="OZQ1" s="290" t="s">
        <v>336</v>
      </c>
      <c r="OZR1"/>
      <c r="OZS1"/>
      <c r="OZT1"/>
      <c r="OZU1"/>
      <c r="OZV1"/>
      <c r="OZY1" s="290" t="s">
        <v>336</v>
      </c>
      <c r="OZZ1"/>
      <c r="PAA1"/>
      <c r="PAB1"/>
      <c r="PAC1"/>
      <c r="PAD1"/>
      <c r="PAG1" s="290" t="s">
        <v>336</v>
      </c>
      <c r="PAH1"/>
      <c r="PAI1"/>
      <c r="PAJ1"/>
      <c r="PAK1"/>
      <c r="PAL1"/>
      <c r="PAO1" s="290" t="s">
        <v>336</v>
      </c>
      <c r="PAP1"/>
      <c r="PAQ1"/>
      <c r="PAR1"/>
      <c r="PAS1"/>
      <c r="PAT1"/>
      <c r="PAW1" s="290" t="s">
        <v>336</v>
      </c>
      <c r="PAX1"/>
      <c r="PAY1"/>
      <c r="PAZ1"/>
      <c r="PBA1"/>
      <c r="PBB1"/>
      <c r="PBE1" s="290" t="s">
        <v>336</v>
      </c>
      <c r="PBF1"/>
      <c r="PBG1"/>
      <c r="PBH1"/>
      <c r="PBI1"/>
      <c r="PBJ1"/>
      <c r="PBM1" s="290" t="s">
        <v>336</v>
      </c>
      <c r="PBN1"/>
      <c r="PBO1"/>
      <c r="PBP1"/>
      <c r="PBQ1"/>
      <c r="PBR1"/>
      <c r="PBU1" s="290" t="s">
        <v>336</v>
      </c>
      <c r="PBV1"/>
      <c r="PBW1"/>
      <c r="PBX1"/>
      <c r="PBY1"/>
      <c r="PBZ1"/>
      <c r="PCC1" s="290" t="s">
        <v>336</v>
      </c>
      <c r="PCD1"/>
      <c r="PCE1"/>
      <c r="PCF1"/>
      <c r="PCG1"/>
      <c r="PCH1"/>
      <c r="PCK1" s="290" t="s">
        <v>336</v>
      </c>
      <c r="PCL1"/>
      <c r="PCM1"/>
      <c r="PCN1"/>
      <c r="PCO1"/>
      <c r="PCP1"/>
      <c r="PCS1" s="290" t="s">
        <v>336</v>
      </c>
      <c r="PCT1"/>
      <c r="PCU1"/>
      <c r="PCV1"/>
      <c r="PCW1"/>
      <c r="PCX1"/>
      <c r="PDA1" s="290" t="s">
        <v>336</v>
      </c>
      <c r="PDB1"/>
      <c r="PDC1"/>
      <c r="PDD1"/>
      <c r="PDE1"/>
      <c r="PDF1"/>
      <c r="PDI1" s="290" t="s">
        <v>336</v>
      </c>
      <c r="PDJ1"/>
      <c r="PDK1"/>
      <c r="PDL1"/>
      <c r="PDM1"/>
      <c r="PDN1"/>
      <c r="PDQ1" s="290" t="s">
        <v>336</v>
      </c>
      <c r="PDR1"/>
      <c r="PDS1"/>
      <c r="PDT1"/>
      <c r="PDU1"/>
      <c r="PDV1"/>
      <c r="PDY1" s="290" t="s">
        <v>336</v>
      </c>
      <c r="PDZ1"/>
      <c r="PEA1"/>
      <c r="PEB1"/>
      <c r="PEC1"/>
      <c r="PED1"/>
      <c r="PEG1" s="290" t="s">
        <v>336</v>
      </c>
      <c r="PEH1"/>
      <c r="PEI1"/>
      <c r="PEJ1"/>
      <c r="PEK1"/>
      <c r="PEL1"/>
      <c r="PEO1" s="290" t="s">
        <v>336</v>
      </c>
      <c r="PEP1"/>
      <c r="PEQ1"/>
      <c r="PER1"/>
      <c r="PES1"/>
      <c r="PET1"/>
      <c r="PEW1" s="290" t="s">
        <v>336</v>
      </c>
      <c r="PEX1"/>
      <c r="PEY1"/>
      <c r="PEZ1"/>
      <c r="PFA1"/>
      <c r="PFB1"/>
      <c r="PFE1" s="290" t="s">
        <v>336</v>
      </c>
      <c r="PFF1"/>
      <c r="PFG1"/>
      <c r="PFH1"/>
      <c r="PFI1"/>
      <c r="PFJ1"/>
      <c r="PFM1" s="290" t="s">
        <v>336</v>
      </c>
      <c r="PFN1"/>
      <c r="PFO1"/>
      <c r="PFP1"/>
      <c r="PFQ1"/>
      <c r="PFR1"/>
      <c r="PFU1" s="290" t="s">
        <v>336</v>
      </c>
      <c r="PFV1"/>
      <c r="PFW1"/>
      <c r="PFX1"/>
      <c r="PFY1"/>
      <c r="PFZ1"/>
      <c r="PGC1" s="290" t="s">
        <v>336</v>
      </c>
      <c r="PGD1"/>
      <c r="PGE1"/>
      <c r="PGF1"/>
      <c r="PGG1"/>
      <c r="PGH1"/>
      <c r="PGK1" s="290" t="s">
        <v>336</v>
      </c>
      <c r="PGL1"/>
      <c r="PGM1"/>
      <c r="PGN1"/>
      <c r="PGO1"/>
      <c r="PGP1"/>
      <c r="PGS1" s="290" t="s">
        <v>336</v>
      </c>
      <c r="PGT1"/>
      <c r="PGU1"/>
      <c r="PGV1"/>
      <c r="PGW1"/>
      <c r="PGX1"/>
      <c r="PHA1" s="290" t="s">
        <v>336</v>
      </c>
      <c r="PHB1"/>
      <c r="PHC1"/>
      <c r="PHD1"/>
      <c r="PHE1"/>
      <c r="PHF1"/>
      <c r="PHI1" s="290" t="s">
        <v>336</v>
      </c>
      <c r="PHJ1"/>
      <c r="PHK1"/>
      <c r="PHL1"/>
      <c r="PHM1"/>
      <c r="PHN1"/>
      <c r="PHQ1" s="290" t="s">
        <v>336</v>
      </c>
      <c r="PHR1"/>
      <c r="PHS1"/>
      <c r="PHT1"/>
      <c r="PHU1"/>
      <c r="PHV1"/>
      <c r="PHY1" s="290" t="s">
        <v>336</v>
      </c>
      <c r="PHZ1"/>
      <c r="PIA1"/>
      <c r="PIB1"/>
      <c r="PIC1"/>
      <c r="PID1"/>
      <c r="PIG1" s="290" t="s">
        <v>336</v>
      </c>
      <c r="PIH1"/>
      <c r="PII1"/>
      <c r="PIJ1"/>
      <c r="PIK1"/>
      <c r="PIL1"/>
      <c r="PIO1" s="290" t="s">
        <v>336</v>
      </c>
      <c r="PIP1"/>
      <c r="PIQ1"/>
      <c r="PIR1"/>
      <c r="PIS1"/>
      <c r="PIT1"/>
      <c r="PIW1" s="290" t="s">
        <v>336</v>
      </c>
      <c r="PIX1"/>
      <c r="PIY1"/>
      <c r="PIZ1"/>
      <c r="PJA1"/>
      <c r="PJB1"/>
      <c r="PJE1" s="290" t="s">
        <v>336</v>
      </c>
      <c r="PJF1"/>
      <c r="PJG1"/>
      <c r="PJH1"/>
      <c r="PJI1"/>
      <c r="PJJ1"/>
      <c r="PJM1" s="290" t="s">
        <v>336</v>
      </c>
      <c r="PJN1"/>
      <c r="PJO1"/>
      <c r="PJP1"/>
      <c r="PJQ1"/>
      <c r="PJR1"/>
      <c r="PJU1" s="290" t="s">
        <v>336</v>
      </c>
      <c r="PJV1"/>
      <c r="PJW1"/>
      <c r="PJX1"/>
      <c r="PJY1"/>
      <c r="PJZ1"/>
      <c r="PKC1" s="290" t="s">
        <v>336</v>
      </c>
      <c r="PKD1"/>
      <c r="PKE1"/>
      <c r="PKF1"/>
      <c r="PKG1"/>
      <c r="PKH1"/>
      <c r="PKK1" s="290" t="s">
        <v>336</v>
      </c>
      <c r="PKL1"/>
      <c r="PKM1"/>
      <c r="PKN1"/>
      <c r="PKO1"/>
      <c r="PKP1"/>
      <c r="PKS1" s="290" t="s">
        <v>336</v>
      </c>
      <c r="PKT1"/>
      <c r="PKU1"/>
      <c r="PKV1"/>
      <c r="PKW1"/>
      <c r="PKX1"/>
      <c r="PLA1" s="290" t="s">
        <v>336</v>
      </c>
      <c r="PLB1"/>
      <c r="PLC1"/>
      <c r="PLD1"/>
      <c r="PLE1"/>
      <c r="PLF1"/>
      <c r="PLI1" s="290" t="s">
        <v>336</v>
      </c>
      <c r="PLJ1"/>
      <c r="PLK1"/>
      <c r="PLL1"/>
      <c r="PLM1"/>
      <c r="PLN1"/>
      <c r="PLQ1" s="290" t="s">
        <v>336</v>
      </c>
      <c r="PLR1"/>
      <c r="PLS1"/>
      <c r="PLT1"/>
      <c r="PLU1"/>
      <c r="PLV1"/>
      <c r="PLY1" s="290" t="s">
        <v>336</v>
      </c>
      <c r="PLZ1"/>
      <c r="PMA1"/>
      <c r="PMB1"/>
      <c r="PMC1"/>
      <c r="PMD1"/>
      <c r="PMG1" s="290" t="s">
        <v>336</v>
      </c>
      <c r="PMH1"/>
      <c r="PMI1"/>
      <c r="PMJ1"/>
      <c r="PMK1"/>
      <c r="PML1"/>
      <c r="PMO1" s="290" t="s">
        <v>336</v>
      </c>
      <c r="PMP1"/>
      <c r="PMQ1"/>
      <c r="PMR1"/>
      <c r="PMS1"/>
      <c r="PMT1"/>
      <c r="PMW1" s="290" t="s">
        <v>336</v>
      </c>
      <c r="PMX1"/>
      <c r="PMY1"/>
      <c r="PMZ1"/>
      <c r="PNA1"/>
      <c r="PNB1"/>
      <c r="PNE1" s="290" t="s">
        <v>336</v>
      </c>
      <c r="PNF1"/>
      <c r="PNG1"/>
      <c r="PNH1"/>
      <c r="PNI1"/>
      <c r="PNJ1"/>
      <c r="PNM1" s="290" t="s">
        <v>336</v>
      </c>
      <c r="PNN1"/>
      <c r="PNO1"/>
      <c r="PNP1"/>
      <c r="PNQ1"/>
      <c r="PNR1"/>
      <c r="PNU1" s="290" t="s">
        <v>336</v>
      </c>
      <c r="PNV1"/>
      <c r="PNW1"/>
      <c r="PNX1"/>
      <c r="PNY1"/>
      <c r="PNZ1"/>
      <c r="POC1" s="290" t="s">
        <v>336</v>
      </c>
      <c r="POD1"/>
      <c r="POE1"/>
      <c r="POF1"/>
      <c r="POG1"/>
      <c r="POH1"/>
      <c r="POK1" s="290" t="s">
        <v>336</v>
      </c>
      <c r="POL1"/>
      <c r="POM1"/>
      <c r="PON1"/>
      <c r="POO1"/>
      <c r="POP1"/>
      <c r="POS1" s="290" t="s">
        <v>336</v>
      </c>
      <c r="POT1"/>
      <c r="POU1"/>
      <c r="POV1"/>
      <c r="POW1"/>
      <c r="POX1"/>
      <c r="PPA1" s="290" t="s">
        <v>336</v>
      </c>
      <c r="PPB1"/>
      <c r="PPC1"/>
      <c r="PPD1"/>
      <c r="PPE1"/>
      <c r="PPF1"/>
      <c r="PPI1" s="290" t="s">
        <v>336</v>
      </c>
      <c r="PPJ1"/>
      <c r="PPK1"/>
      <c r="PPL1"/>
      <c r="PPM1"/>
      <c r="PPN1"/>
      <c r="PPQ1" s="290" t="s">
        <v>336</v>
      </c>
      <c r="PPR1"/>
      <c r="PPS1"/>
      <c r="PPT1"/>
      <c r="PPU1"/>
      <c r="PPV1"/>
      <c r="PPY1" s="290" t="s">
        <v>336</v>
      </c>
      <c r="PPZ1"/>
      <c r="PQA1"/>
      <c r="PQB1"/>
      <c r="PQC1"/>
      <c r="PQD1"/>
      <c r="PQG1" s="290" t="s">
        <v>336</v>
      </c>
      <c r="PQH1"/>
      <c r="PQI1"/>
      <c r="PQJ1"/>
      <c r="PQK1"/>
      <c r="PQL1"/>
      <c r="PQO1" s="290" t="s">
        <v>336</v>
      </c>
      <c r="PQP1"/>
      <c r="PQQ1"/>
      <c r="PQR1"/>
      <c r="PQS1"/>
      <c r="PQT1"/>
      <c r="PQW1" s="290" t="s">
        <v>336</v>
      </c>
      <c r="PQX1"/>
      <c r="PQY1"/>
      <c r="PQZ1"/>
      <c r="PRA1"/>
      <c r="PRB1"/>
      <c r="PRE1" s="290" t="s">
        <v>336</v>
      </c>
      <c r="PRF1"/>
      <c r="PRG1"/>
      <c r="PRH1"/>
      <c r="PRI1"/>
      <c r="PRJ1"/>
      <c r="PRM1" s="290" t="s">
        <v>336</v>
      </c>
      <c r="PRN1"/>
      <c r="PRO1"/>
      <c r="PRP1"/>
      <c r="PRQ1"/>
      <c r="PRR1"/>
      <c r="PRU1" s="290" t="s">
        <v>336</v>
      </c>
      <c r="PRV1"/>
      <c r="PRW1"/>
      <c r="PRX1"/>
      <c r="PRY1"/>
      <c r="PRZ1"/>
      <c r="PSC1" s="290" t="s">
        <v>336</v>
      </c>
      <c r="PSD1"/>
      <c r="PSE1"/>
      <c r="PSF1"/>
      <c r="PSG1"/>
      <c r="PSH1"/>
      <c r="PSK1" s="290" t="s">
        <v>336</v>
      </c>
      <c r="PSL1"/>
      <c r="PSM1"/>
      <c r="PSN1"/>
      <c r="PSO1"/>
      <c r="PSP1"/>
      <c r="PSS1" s="290" t="s">
        <v>336</v>
      </c>
      <c r="PST1"/>
      <c r="PSU1"/>
      <c r="PSV1"/>
      <c r="PSW1"/>
      <c r="PSX1"/>
      <c r="PTA1" s="290" t="s">
        <v>336</v>
      </c>
      <c r="PTB1"/>
      <c r="PTC1"/>
      <c r="PTD1"/>
      <c r="PTE1"/>
      <c r="PTF1"/>
      <c r="PTI1" s="290" t="s">
        <v>336</v>
      </c>
      <c r="PTJ1"/>
      <c r="PTK1"/>
      <c r="PTL1"/>
      <c r="PTM1"/>
      <c r="PTN1"/>
      <c r="PTQ1" s="290" t="s">
        <v>336</v>
      </c>
      <c r="PTR1"/>
      <c r="PTS1"/>
      <c r="PTT1"/>
      <c r="PTU1"/>
      <c r="PTV1"/>
      <c r="PTY1" s="290" t="s">
        <v>336</v>
      </c>
      <c r="PTZ1"/>
      <c r="PUA1"/>
      <c r="PUB1"/>
      <c r="PUC1"/>
      <c r="PUD1"/>
      <c r="PUG1" s="290" t="s">
        <v>336</v>
      </c>
      <c r="PUH1"/>
      <c r="PUI1"/>
      <c r="PUJ1"/>
      <c r="PUK1"/>
      <c r="PUL1"/>
      <c r="PUO1" s="290" t="s">
        <v>336</v>
      </c>
      <c r="PUP1"/>
      <c r="PUQ1"/>
      <c r="PUR1"/>
      <c r="PUS1"/>
      <c r="PUT1"/>
      <c r="PUW1" s="290" t="s">
        <v>336</v>
      </c>
      <c r="PUX1"/>
      <c r="PUY1"/>
      <c r="PUZ1"/>
      <c r="PVA1"/>
      <c r="PVB1"/>
      <c r="PVE1" s="290" t="s">
        <v>336</v>
      </c>
      <c r="PVF1"/>
      <c r="PVG1"/>
      <c r="PVH1"/>
      <c r="PVI1"/>
      <c r="PVJ1"/>
      <c r="PVM1" s="290" t="s">
        <v>336</v>
      </c>
      <c r="PVN1"/>
      <c r="PVO1"/>
      <c r="PVP1"/>
      <c r="PVQ1"/>
      <c r="PVR1"/>
      <c r="PVU1" s="290" t="s">
        <v>336</v>
      </c>
      <c r="PVV1"/>
      <c r="PVW1"/>
      <c r="PVX1"/>
      <c r="PVY1"/>
      <c r="PVZ1"/>
      <c r="PWC1" s="290" t="s">
        <v>336</v>
      </c>
      <c r="PWD1"/>
      <c r="PWE1"/>
      <c r="PWF1"/>
      <c r="PWG1"/>
      <c r="PWH1"/>
      <c r="PWK1" s="290" t="s">
        <v>336</v>
      </c>
      <c r="PWL1"/>
      <c r="PWM1"/>
      <c r="PWN1"/>
      <c r="PWO1"/>
      <c r="PWP1"/>
      <c r="PWS1" s="290" t="s">
        <v>336</v>
      </c>
      <c r="PWT1"/>
      <c r="PWU1"/>
      <c r="PWV1"/>
      <c r="PWW1"/>
      <c r="PWX1"/>
      <c r="PXA1" s="290" t="s">
        <v>336</v>
      </c>
      <c r="PXB1"/>
      <c r="PXC1"/>
      <c r="PXD1"/>
      <c r="PXE1"/>
      <c r="PXF1"/>
      <c r="PXI1" s="290" t="s">
        <v>336</v>
      </c>
      <c r="PXJ1"/>
      <c r="PXK1"/>
      <c r="PXL1"/>
      <c r="PXM1"/>
      <c r="PXN1"/>
      <c r="PXQ1" s="290" t="s">
        <v>336</v>
      </c>
      <c r="PXR1"/>
      <c r="PXS1"/>
      <c r="PXT1"/>
      <c r="PXU1"/>
      <c r="PXV1"/>
      <c r="PXY1" s="290" t="s">
        <v>336</v>
      </c>
      <c r="PXZ1"/>
      <c r="PYA1"/>
      <c r="PYB1"/>
      <c r="PYC1"/>
      <c r="PYD1"/>
      <c r="PYG1" s="290" t="s">
        <v>336</v>
      </c>
      <c r="PYH1"/>
      <c r="PYI1"/>
      <c r="PYJ1"/>
      <c r="PYK1"/>
      <c r="PYL1"/>
      <c r="PYO1" s="290" t="s">
        <v>336</v>
      </c>
      <c r="PYP1"/>
      <c r="PYQ1"/>
      <c r="PYR1"/>
      <c r="PYS1"/>
      <c r="PYT1"/>
      <c r="PYW1" s="290" t="s">
        <v>336</v>
      </c>
      <c r="PYX1"/>
      <c r="PYY1"/>
      <c r="PYZ1"/>
      <c r="PZA1"/>
      <c r="PZB1"/>
      <c r="PZE1" s="290" t="s">
        <v>336</v>
      </c>
      <c r="PZF1"/>
      <c r="PZG1"/>
      <c r="PZH1"/>
      <c r="PZI1"/>
      <c r="PZJ1"/>
      <c r="PZM1" s="290" t="s">
        <v>336</v>
      </c>
      <c r="PZN1"/>
      <c r="PZO1"/>
      <c r="PZP1"/>
      <c r="PZQ1"/>
      <c r="PZR1"/>
      <c r="PZU1" s="290" t="s">
        <v>336</v>
      </c>
      <c r="PZV1"/>
      <c r="PZW1"/>
      <c r="PZX1"/>
      <c r="PZY1"/>
      <c r="PZZ1"/>
      <c r="QAC1" s="290" t="s">
        <v>336</v>
      </c>
      <c r="QAD1"/>
      <c r="QAE1"/>
      <c r="QAF1"/>
      <c r="QAG1"/>
      <c r="QAH1"/>
      <c r="QAK1" s="290" t="s">
        <v>336</v>
      </c>
      <c r="QAL1"/>
      <c r="QAM1"/>
      <c r="QAN1"/>
      <c r="QAO1"/>
      <c r="QAP1"/>
      <c r="QAS1" s="290" t="s">
        <v>336</v>
      </c>
      <c r="QAT1"/>
      <c r="QAU1"/>
      <c r="QAV1"/>
      <c r="QAW1"/>
      <c r="QAX1"/>
      <c r="QBA1" s="290" t="s">
        <v>336</v>
      </c>
      <c r="QBB1"/>
      <c r="QBC1"/>
      <c r="QBD1"/>
      <c r="QBE1"/>
      <c r="QBF1"/>
      <c r="QBI1" s="290" t="s">
        <v>336</v>
      </c>
      <c r="QBJ1"/>
      <c r="QBK1"/>
      <c r="QBL1"/>
      <c r="QBM1"/>
      <c r="QBN1"/>
      <c r="QBQ1" s="290" t="s">
        <v>336</v>
      </c>
      <c r="QBR1"/>
      <c r="QBS1"/>
      <c r="QBT1"/>
      <c r="QBU1"/>
      <c r="QBV1"/>
      <c r="QBY1" s="290" t="s">
        <v>336</v>
      </c>
      <c r="QBZ1"/>
      <c r="QCA1"/>
      <c r="QCB1"/>
      <c r="QCC1"/>
      <c r="QCD1"/>
      <c r="QCG1" s="290" t="s">
        <v>336</v>
      </c>
      <c r="QCH1"/>
      <c r="QCI1"/>
      <c r="QCJ1"/>
      <c r="QCK1"/>
      <c r="QCL1"/>
      <c r="QCO1" s="290" t="s">
        <v>336</v>
      </c>
      <c r="QCP1"/>
      <c r="QCQ1"/>
      <c r="QCR1"/>
      <c r="QCS1"/>
      <c r="QCT1"/>
      <c r="QCW1" s="290" t="s">
        <v>336</v>
      </c>
      <c r="QCX1"/>
      <c r="QCY1"/>
      <c r="QCZ1"/>
      <c r="QDA1"/>
      <c r="QDB1"/>
      <c r="QDE1" s="290" t="s">
        <v>336</v>
      </c>
      <c r="QDF1"/>
      <c r="QDG1"/>
      <c r="QDH1"/>
      <c r="QDI1"/>
      <c r="QDJ1"/>
      <c r="QDM1" s="290" t="s">
        <v>336</v>
      </c>
      <c r="QDN1"/>
      <c r="QDO1"/>
      <c r="QDP1"/>
      <c r="QDQ1"/>
      <c r="QDR1"/>
      <c r="QDU1" s="290" t="s">
        <v>336</v>
      </c>
      <c r="QDV1"/>
      <c r="QDW1"/>
      <c r="QDX1"/>
      <c r="QDY1"/>
      <c r="QDZ1"/>
      <c r="QEC1" s="290" t="s">
        <v>336</v>
      </c>
      <c r="QED1"/>
      <c r="QEE1"/>
      <c r="QEF1"/>
      <c r="QEG1"/>
      <c r="QEH1"/>
      <c r="QEK1" s="290" t="s">
        <v>336</v>
      </c>
      <c r="QEL1"/>
      <c r="QEM1"/>
      <c r="QEN1"/>
      <c r="QEO1"/>
      <c r="QEP1"/>
      <c r="QES1" s="290" t="s">
        <v>336</v>
      </c>
      <c r="QET1"/>
      <c r="QEU1"/>
      <c r="QEV1"/>
      <c r="QEW1"/>
      <c r="QEX1"/>
      <c r="QFA1" s="290" t="s">
        <v>336</v>
      </c>
      <c r="QFB1"/>
      <c r="QFC1"/>
      <c r="QFD1"/>
      <c r="QFE1"/>
      <c r="QFF1"/>
      <c r="QFI1" s="290" t="s">
        <v>336</v>
      </c>
      <c r="QFJ1"/>
      <c r="QFK1"/>
      <c r="QFL1"/>
      <c r="QFM1"/>
      <c r="QFN1"/>
      <c r="QFQ1" s="290" t="s">
        <v>336</v>
      </c>
      <c r="QFR1"/>
      <c r="QFS1"/>
      <c r="QFT1"/>
      <c r="QFU1"/>
      <c r="QFV1"/>
      <c r="QFY1" s="290" t="s">
        <v>336</v>
      </c>
      <c r="QFZ1"/>
      <c r="QGA1"/>
      <c r="QGB1"/>
      <c r="QGC1"/>
      <c r="QGD1"/>
      <c r="QGG1" s="290" t="s">
        <v>336</v>
      </c>
      <c r="QGH1"/>
      <c r="QGI1"/>
      <c r="QGJ1"/>
      <c r="QGK1"/>
      <c r="QGL1"/>
      <c r="QGO1" s="290" t="s">
        <v>336</v>
      </c>
      <c r="QGP1"/>
      <c r="QGQ1"/>
      <c r="QGR1"/>
      <c r="QGS1"/>
      <c r="QGT1"/>
      <c r="QGW1" s="290" t="s">
        <v>336</v>
      </c>
      <c r="QGX1"/>
      <c r="QGY1"/>
      <c r="QGZ1"/>
      <c r="QHA1"/>
      <c r="QHB1"/>
      <c r="QHE1" s="290" t="s">
        <v>336</v>
      </c>
      <c r="QHF1"/>
      <c r="QHG1"/>
      <c r="QHH1"/>
      <c r="QHI1"/>
      <c r="QHJ1"/>
      <c r="QHM1" s="290" t="s">
        <v>336</v>
      </c>
      <c r="QHN1"/>
      <c r="QHO1"/>
      <c r="QHP1"/>
      <c r="QHQ1"/>
      <c r="QHR1"/>
      <c r="QHU1" s="290" t="s">
        <v>336</v>
      </c>
      <c r="QHV1"/>
      <c r="QHW1"/>
      <c r="QHX1"/>
      <c r="QHY1"/>
      <c r="QHZ1"/>
      <c r="QIC1" s="290" t="s">
        <v>336</v>
      </c>
      <c r="QID1"/>
      <c r="QIE1"/>
      <c r="QIF1"/>
      <c r="QIG1"/>
      <c r="QIH1"/>
      <c r="QIK1" s="290" t="s">
        <v>336</v>
      </c>
      <c r="QIL1"/>
      <c r="QIM1"/>
      <c r="QIN1"/>
      <c r="QIO1"/>
      <c r="QIP1"/>
      <c r="QIS1" s="290" t="s">
        <v>336</v>
      </c>
      <c r="QIT1"/>
      <c r="QIU1"/>
      <c r="QIV1"/>
      <c r="QIW1"/>
      <c r="QIX1"/>
      <c r="QJA1" s="290" t="s">
        <v>336</v>
      </c>
      <c r="QJB1"/>
      <c r="QJC1"/>
      <c r="QJD1"/>
      <c r="QJE1"/>
      <c r="QJF1"/>
      <c r="QJI1" s="290" t="s">
        <v>336</v>
      </c>
      <c r="QJJ1"/>
      <c r="QJK1"/>
      <c r="QJL1"/>
      <c r="QJM1"/>
      <c r="QJN1"/>
      <c r="QJQ1" s="290" t="s">
        <v>336</v>
      </c>
      <c r="QJR1"/>
      <c r="QJS1"/>
      <c r="QJT1"/>
      <c r="QJU1"/>
      <c r="QJV1"/>
      <c r="QJY1" s="290" t="s">
        <v>336</v>
      </c>
      <c r="QJZ1"/>
      <c r="QKA1"/>
      <c r="QKB1"/>
      <c r="QKC1"/>
      <c r="QKD1"/>
      <c r="QKG1" s="290" t="s">
        <v>336</v>
      </c>
      <c r="QKH1"/>
      <c r="QKI1"/>
      <c r="QKJ1"/>
      <c r="QKK1"/>
      <c r="QKL1"/>
      <c r="QKO1" s="290" t="s">
        <v>336</v>
      </c>
      <c r="QKP1"/>
      <c r="QKQ1"/>
      <c r="QKR1"/>
      <c r="QKS1"/>
      <c r="QKT1"/>
      <c r="QKW1" s="290" t="s">
        <v>336</v>
      </c>
      <c r="QKX1"/>
      <c r="QKY1"/>
      <c r="QKZ1"/>
      <c r="QLA1"/>
      <c r="QLB1"/>
      <c r="QLE1" s="290" t="s">
        <v>336</v>
      </c>
      <c r="QLF1"/>
      <c r="QLG1"/>
      <c r="QLH1"/>
      <c r="QLI1"/>
      <c r="QLJ1"/>
      <c r="QLM1" s="290" t="s">
        <v>336</v>
      </c>
      <c r="QLN1"/>
      <c r="QLO1"/>
      <c r="QLP1"/>
      <c r="QLQ1"/>
      <c r="QLR1"/>
      <c r="QLU1" s="290" t="s">
        <v>336</v>
      </c>
      <c r="QLV1"/>
      <c r="QLW1"/>
      <c r="QLX1"/>
      <c r="QLY1"/>
      <c r="QLZ1"/>
      <c r="QMC1" s="290" t="s">
        <v>336</v>
      </c>
      <c r="QMD1"/>
      <c r="QME1"/>
      <c r="QMF1"/>
      <c r="QMG1"/>
      <c r="QMH1"/>
      <c r="QMK1" s="290" t="s">
        <v>336</v>
      </c>
      <c r="QML1"/>
      <c r="QMM1"/>
      <c r="QMN1"/>
      <c r="QMO1"/>
      <c r="QMP1"/>
      <c r="QMS1" s="290" t="s">
        <v>336</v>
      </c>
      <c r="QMT1"/>
      <c r="QMU1"/>
      <c r="QMV1"/>
      <c r="QMW1"/>
      <c r="QMX1"/>
      <c r="QNA1" s="290" t="s">
        <v>336</v>
      </c>
      <c r="QNB1"/>
      <c r="QNC1"/>
      <c r="QND1"/>
      <c r="QNE1"/>
      <c r="QNF1"/>
      <c r="QNI1" s="290" t="s">
        <v>336</v>
      </c>
      <c r="QNJ1"/>
      <c r="QNK1"/>
      <c r="QNL1"/>
      <c r="QNM1"/>
      <c r="QNN1"/>
      <c r="QNQ1" s="290" t="s">
        <v>336</v>
      </c>
      <c r="QNR1"/>
      <c r="QNS1"/>
      <c r="QNT1"/>
      <c r="QNU1"/>
      <c r="QNV1"/>
      <c r="QNY1" s="290" t="s">
        <v>336</v>
      </c>
      <c r="QNZ1"/>
      <c r="QOA1"/>
      <c r="QOB1"/>
      <c r="QOC1"/>
      <c r="QOD1"/>
      <c r="QOG1" s="290" t="s">
        <v>336</v>
      </c>
      <c r="QOH1"/>
      <c r="QOI1"/>
      <c r="QOJ1"/>
      <c r="QOK1"/>
      <c r="QOL1"/>
      <c r="QOO1" s="290" t="s">
        <v>336</v>
      </c>
      <c r="QOP1"/>
      <c r="QOQ1"/>
      <c r="QOR1"/>
      <c r="QOS1"/>
      <c r="QOT1"/>
      <c r="QOW1" s="290" t="s">
        <v>336</v>
      </c>
      <c r="QOX1"/>
      <c r="QOY1"/>
      <c r="QOZ1"/>
      <c r="QPA1"/>
      <c r="QPB1"/>
      <c r="QPE1" s="290" t="s">
        <v>336</v>
      </c>
      <c r="QPF1"/>
      <c r="QPG1"/>
      <c r="QPH1"/>
      <c r="QPI1"/>
      <c r="QPJ1"/>
      <c r="QPM1" s="290" t="s">
        <v>336</v>
      </c>
      <c r="QPN1"/>
      <c r="QPO1"/>
      <c r="QPP1"/>
      <c r="QPQ1"/>
      <c r="QPR1"/>
      <c r="QPU1" s="290" t="s">
        <v>336</v>
      </c>
      <c r="QPV1"/>
      <c r="QPW1"/>
      <c r="QPX1"/>
      <c r="QPY1"/>
      <c r="QPZ1"/>
      <c r="QQC1" s="290" t="s">
        <v>336</v>
      </c>
      <c r="QQD1"/>
      <c r="QQE1"/>
      <c r="QQF1"/>
      <c r="QQG1"/>
      <c r="QQH1"/>
      <c r="QQK1" s="290" t="s">
        <v>336</v>
      </c>
      <c r="QQL1"/>
      <c r="QQM1"/>
      <c r="QQN1"/>
      <c r="QQO1"/>
      <c r="QQP1"/>
      <c r="QQS1" s="290" t="s">
        <v>336</v>
      </c>
      <c r="QQT1"/>
      <c r="QQU1"/>
      <c r="QQV1"/>
      <c r="QQW1"/>
      <c r="QQX1"/>
      <c r="QRA1" s="290" t="s">
        <v>336</v>
      </c>
      <c r="QRB1"/>
      <c r="QRC1"/>
      <c r="QRD1"/>
      <c r="QRE1"/>
      <c r="QRF1"/>
      <c r="QRI1" s="290" t="s">
        <v>336</v>
      </c>
      <c r="QRJ1"/>
      <c r="QRK1"/>
      <c r="QRL1"/>
      <c r="QRM1"/>
      <c r="QRN1"/>
      <c r="QRQ1" s="290" t="s">
        <v>336</v>
      </c>
      <c r="QRR1"/>
      <c r="QRS1"/>
      <c r="QRT1"/>
      <c r="QRU1"/>
      <c r="QRV1"/>
      <c r="QRY1" s="290" t="s">
        <v>336</v>
      </c>
      <c r="QRZ1"/>
      <c r="QSA1"/>
      <c r="QSB1"/>
      <c r="QSC1"/>
      <c r="QSD1"/>
      <c r="QSG1" s="290" t="s">
        <v>336</v>
      </c>
      <c r="QSH1"/>
      <c r="QSI1"/>
      <c r="QSJ1"/>
      <c r="QSK1"/>
      <c r="QSL1"/>
      <c r="QSO1" s="290" t="s">
        <v>336</v>
      </c>
      <c r="QSP1"/>
      <c r="QSQ1"/>
      <c r="QSR1"/>
      <c r="QSS1"/>
      <c r="QST1"/>
      <c r="QSW1" s="290" t="s">
        <v>336</v>
      </c>
      <c r="QSX1"/>
      <c r="QSY1"/>
      <c r="QSZ1"/>
      <c r="QTA1"/>
      <c r="QTB1"/>
      <c r="QTE1" s="290" t="s">
        <v>336</v>
      </c>
      <c r="QTF1"/>
      <c r="QTG1"/>
      <c r="QTH1"/>
      <c r="QTI1"/>
      <c r="QTJ1"/>
      <c r="QTM1" s="290" t="s">
        <v>336</v>
      </c>
      <c r="QTN1"/>
      <c r="QTO1"/>
      <c r="QTP1"/>
      <c r="QTQ1"/>
      <c r="QTR1"/>
      <c r="QTU1" s="290" t="s">
        <v>336</v>
      </c>
      <c r="QTV1"/>
      <c r="QTW1"/>
      <c r="QTX1"/>
      <c r="QTY1"/>
      <c r="QTZ1"/>
      <c r="QUC1" s="290" t="s">
        <v>336</v>
      </c>
      <c r="QUD1"/>
      <c r="QUE1"/>
      <c r="QUF1"/>
      <c r="QUG1"/>
      <c r="QUH1"/>
      <c r="QUK1" s="290" t="s">
        <v>336</v>
      </c>
      <c r="QUL1"/>
      <c r="QUM1"/>
      <c r="QUN1"/>
      <c r="QUO1"/>
      <c r="QUP1"/>
      <c r="QUS1" s="290" t="s">
        <v>336</v>
      </c>
      <c r="QUT1"/>
      <c r="QUU1"/>
      <c r="QUV1"/>
      <c r="QUW1"/>
      <c r="QUX1"/>
      <c r="QVA1" s="290" t="s">
        <v>336</v>
      </c>
      <c r="QVB1"/>
      <c r="QVC1"/>
      <c r="QVD1"/>
      <c r="QVE1"/>
      <c r="QVF1"/>
      <c r="QVI1" s="290" t="s">
        <v>336</v>
      </c>
      <c r="QVJ1"/>
      <c r="QVK1"/>
      <c r="QVL1"/>
      <c r="QVM1"/>
      <c r="QVN1"/>
      <c r="QVQ1" s="290" t="s">
        <v>336</v>
      </c>
      <c r="QVR1"/>
      <c r="QVS1"/>
      <c r="QVT1"/>
      <c r="QVU1"/>
      <c r="QVV1"/>
      <c r="QVY1" s="290" t="s">
        <v>336</v>
      </c>
      <c r="QVZ1"/>
      <c r="QWA1"/>
      <c r="QWB1"/>
      <c r="QWC1"/>
      <c r="QWD1"/>
      <c r="QWG1" s="290" t="s">
        <v>336</v>
      </c>
      <c r="QWH1"/>
      <c r="QWI1"/>
      <c r="QWJ1"/>
      <c r="QWK1"/>
      <c r="QWL1"/>
      <c r="QWO1" s="290" t="s">
        <v>336</v>
      </c>
      <c r="QWP1"/>
      <c r="QWQ1"/>
      <c r="QWR1"/>
      <c r="QWS1"/>
      <c r="QWT1"/>
      <c r="QWW1" s="290" t="s">
        <v>336</v>
      </c>
      <c r="QWX1"/>
      <c r="QWY1"/>
      <c r="QWZ1"/>
      <c r="QXA1"/>
      <c r="QXB1"/>
      <c r="QXE1" s="290" t="s">
        <v>336</v>
      </c>
      <c r="QXF1"/>
      <c r="QXG1"/>
      <c r="QXH1"/>
      <c r="QXI1"/>
      <c r="QXJ1"/>
      <c r="QXM1" s="290" t="s">
        <v>336</v>
      </c>
      <c r="QXN1"/>
      <c r="QXO1"/>
      <c r="QXP1"/>
      <c r="QXQ1"/>
      <c r="QXR1"/>
      <c r="QXU1" s="290" t="s">
        <v>336</v>
      </c>
      <c r="QXV1"/>
      <c r="QXW1"/>
      <c r="QXX1"/>
      <c r="QXY1"/>
      <c r="QXZ1"/>
      <c r="QYC1" s="290" t="s">
        <v>336</v>
      </c>
      <c r="QYD1"/>
      <c r="QYE1"/>
      <c r="QYF1"/>
      <c r="QYG1"/>
      <c r="QYH1"/>
      <c r="QYK1" s="290" t="s">
        <v>336</v>
      </c>
      <c r="QYL1"/>
      <c r="QYM1"/>
      <c r="QYN1"/>
      <c r="QYO1"/>
      <c r="QYP1"/>
      <c r="QYS1" s="290" t="s">
        <v>336</v>
      </c>
      <c r="QYT1"/>
      <c r="QYU1"/>
      <c r="QYV1"/>
      <c r="QYW1"/>
      <c r="QYX1"/>
      <c r="QZA1" s="290" t="s">
        <v>336</v>
      </c>
      <c r="QZB1"/>
      <c r="QZC1"/>
      <c r="QZD1"/>
      <c r="QZE1"/>
      <c r="QZF1"/>
      <c r="QZI1" s="290" t="s">
        <v>336</v>
      </c>
      <c r="QZJ1"/>
      <c r="QZK1"/>
      <c r="QZL1"/>
      <c r="QZM1"/>
      <c r="QZN1"/>
      <c r="QZQ1" s="290" t="s">
        <v>336</v>
      </c>
      <c r="QZR1"/>
      <c r="QZS1"/>
      <c r="QZT1"/>
      <c r="QZU1"/>
      <c r="QZV1"/>
      <c r="QZY1" s="290" t="s">
        <v>336</v>
      </c>
      <c r="QZZ1"/>
      <c r="RAA1"/>
      <c r="RAB1"/>
      <c r="RAC1"/>
      <c r="RAD1"/>
      <c r="RAG1" s="290" t="s">
        <v>336</v>
      </c>
      <c r="RAH1"/>
      <c r="RAI1"/>
      <c r="RAJ1"/>
      <c r="RAK1"/>
      <c r="RAL1"/>
      <c r="RAO1" s="290" t="s">
        <v>336</v>
      </c>
      <c r="RAP1"/>
      <c r="RAQ1"/>
      <c r="RAR1"/>
      <c r="RAS1"/>
      <c r="RAT1"/>
      <c r="RAW1" s="290" t="s">
        <v>336</v>
      </c>
      <c r="RAX1"/>
      <c r="RAY1"/>
      <c r="RAZ1"/>
      <c r="RBA1"/>
      <c r="RBB1"/>
      <c r="RBE1" s="290" t="s">
        <v>336</v>
      </c>
      <c r="RBF1"/>
      <c r="RBG1"/>
      <c r="RBH1"/>
      <c r="RBI1"/>
      <c r="RBJ1"/>
      <c r="RBM1" s="290" t="s">
        <v>336</v>
      </c>
      <c r="RBN1"/>
      <c r="RBO1"/>
      <c r="RBP1"/>
      <c r="RBQ1"/>
      <c r="RBR1"/>
      <c r="RBU1" s="290" t="s">
        <v>336</v>
      </c>
      <c r="RBV1"/>
      <c r="RBW1"/>
      <c r="RBX1"/>
      <c r="RBY1"/>
      <c r="RBZ1"/>
      <c r="RCC1" s="290" t="s">
        <v>336</v>
      </c>
      <c r="RCD1"/>
      <c r="RCE1"/>
      <c r="RCF1"/>
      <c r="RCG1"/>
      <c r="RCH1"/>
      <c r="RCK1" s="290" t="s">
        <v>336</v>
      </c>
      <c r="RCL1"/>
      <c r="RCM1"/>
      <c r="RCN1"/>
      <c r="RCO1"/>
      <c r="RCP1"/>
      <c r="RCS1" s="290" t="s">
        <v>336</v>
      </c>
      <c r="RCT1"/>
      <c r="RCU1"/>
      <c r="RCV1"/>
      <c r="RCW1"/>
      <c r="RCX1"/>
      <c r="RDA1" s="290" t="s">
        <v>336</v>
      </c>
      <c r="RDB1"/>
      <c r="RDC1"/>
      <c r="RDD1"/>
      <c r="RDE1"/>
      <c r="RDF1"/>
      <c r="RDI1" s="290" t="s">
        <v>336</v>
      </c>
      <c r="RDJ1"/>
      <c r="RDK1"/>
      <c r="RDL1"/>
      <c r="RDM1"/>
      <c r="RDN1"/>
      <c r="RDQ1" s="290" t="s">
        <v>336</v>
      </c>
      <c r="RDR1"/>
      <c r="RDS1"/>
      <c r="RDT1"/>
      <c r="RDU1"/>
      <c r="RDV1"/>
      <c r="RDY1" s="290" t="s">
        <v>336</v>
      </c>
      <c r="RDZ1"/>
      <c r="REA1"/>
      <c r="REB1"/>
      <c r="REC1"/>
      <c r="RED1"/>
      <c r="REG1" s="290" t="s">
        <v>336</v>
      </c>
      <c r="REH1"/>
      <c r="REI1"/>
      <c r="REJ1"/>
      <c r="REK1"/>
      <c r="REL1"/>
      <c r="REO1" s="290" t="s">
        <v>336</v>
      </c>
      <c r="REP1"/>
      <c r="REQ1"/>
      <c r="RER1"/>
      <c r="RES1"/>
      <c r="RET1"/>
      <c r="REW1" s="290" t="s">
        <v>336</v>
      </c>
      <c r="REX1"/>
      <c r="REY1"/>
      <c r="REZ1"/>
      <c r="RFA1"/>
      <c r="RFB1"/>
      <c r="RFE1" s="290" t="s">
        <v>336</v>
      </c>
      <c r="RFF1"/>
      <c r="RFG1"/>
      <c r="RFH1"/>
      <c r="RFI1"/>
      <c r="RFJ1"/>
      <c r="RFM1" s="290" t="s">
        <v>336</v>
      </c>
      <c r="RFN1"/>
      <c r="RFO1"/>
      <c r="RFP1"/>
      <c r="RFQ1"/>
      <c r="RFR1"/>
      <c r="RFU1" s="290" t="s">
        <v>336</v>
      </c>
      <c r="RFV1"/>
      <c r="RFW1"/>
      <c r="RFX1"/>
      <c r="RFY1"/>
      <c r="RFZ1"/>
      <c r="RGC1" s="290" t="s">
        <v>336</v>
      </c>
      <c r="RGD1"/>
      <c r="RGE1"/>
      <c r="RGF1"/>
      <c r="RGG1"/>
      <c r="RGH1"/>
      <c r="RGK1" s="290" t="s">
        <v>336</v>
      </c>
      <c r="RGL1"/>
      <c r="RGM1"/>
      <c r="RGN1"/>
      <c r="RGO1"/>
      <c r="RGP1"/>
      <c r="RGS1" s="290" t="s">
        <v>336</v>
      </c>
      <c r="RGT1"/>
      <c r="RGU1"/>
      <c r="RGV1"/>
      <c r="RGW1"/>
      <c r="RGX1"/>
      <c r="RHA1" s="290" t="s">
        <v>336</v>
      </c>
      <c r="RHB1"/>
      <c r="RHC1"/>
      <c r="RHD1"/>
      <c r="RHE1"/>
      <c r="RHF1"/>
      <c r="RHI1" s="290" t="s">
        <v>336</v>
      </c>
      <c r="RHJ1"/>
      <c r="RHK1"/>
      <c r="RHL1"/>
      <c r="RHM1"/>
      <c r="RHN1"/>
      <c r="RHQ1" s="290" t="s">
        <v>336</v>
      </c>
      <c r="RHR1"/>
      <c r="RHS1"/>
      <c r="RHT1"/>
      <c r="RHU1"/>
      <c r="RHV1"/>
      <c r="RHY1" s="290" t="s">
        <v>336</v>
      </c>
      <c r="RHZ1"/>
      <c r="RIA1"/>
      <c r="RIB1"/>
      <c r="RIC1"/>
      <c r="RID1"/>
      <c r="RIG1" s="290" t="s">
        <v>336</v>
      </c>
      <c r="RIH1"/>
      <c r="RII1"/>
      <c r="RIJ1"/>
      <c r="RIK1"/>
      <c r="RIL1"/>
      <c r="RIO1" s="290" t="s">
        <v>336</v>
      </c>
      <c r="RIP1"/>
      <c r="RIQ1"/>
      <c r="RIR1"/>
      <c r="RIS1"/>
      <c r="RIT1"/>
      <c r="RIW1" s="290" t="s">
        <v>336</v>
      </c>
      <c r="RIX1"/>
      <c r="RIY1"/>
      <c r="RIZ1"/>
      <c r="RJA1"/>
      <c r="RJB1"/>
      <c r="RJE1" s="290" t="s">
        <v>336</v>
      </c>
      <c r="RJF1"/>
      <c r="RJG1"/>
      <c r="RJH1"/>
      <c r="RJI1"/>
      <c r="RJJ1"/>
      <c r="RJM1" s="290" t="s">
        <v>336</v>
      </c>
      <c r="RJN1"/>
      <c r="RJO1"/>
      <c r="RJP1"/>
      <c r="RJQ1"/>
      <c r="RJR1"/>
      <c r="RJU1" s="290" t="s">
        <v>336</v>
      </c>
      <c r="RJV1"/>
      <c r="RJW1"/>
      <c r="RJX1"/>
      <c r="RJY1"/>
      <c r="RJZ1"/>
      <c r="RKC1" s="290" t="s">
        <v>336</v>
      </c>
      <c r="RKD1"/>
      <c r="RKE1"/>
      <c r="RKF1"/>
      <c r="RKG1"/>
      <c r="RKH1"/>
      <c r="RKK1" s="290" t="s">
        <v>336</v>
      </c>
      <c r="RKL1"/>
      <c r="RKM1"/>
      <c r="RKN1"/>
      <c r="RKO1"/>
      <c r="RKP1"/>
      <c r="RKS1" s="290" t="s">
        <v>336</v>
      </c>
      <c r="RKT1"/>
      <c r="RKU1"/>
      <c r="RKV1"/>
      <c r="RKW1"/>
      <c r="RKX1"/>
      <c r="RLA1" s="290" t="s">
        <v>336</v>
      </c>
      <c r="RLB1"/>
      <c r="RLC1"/>
      <c r="RLD1"/>
      <c r="RLE1"/>
      <c r="RLF1"/>
      <c r="RLI1" s="290" t="s">
        <v>336</v>
      </c>
      <c r="RLJ1"/>
      <c r="RLK1"/>
      <c r="RLL1"/>
      <c r="RLM1"/>
      <c r="RLN1"/>
      <c r="RLQ1" s="290" t="s">
        <v>336</v>
      </c>
      <c r="RLR1"/>
      <c r="RLS1"/>
      <c r="RLT1"/>
      <c r="RLU1"/>
      <c r="RLV1"/>
      <c r="RLY1" s="290" t="s">
        <v>336</v>
      </c>
      <c r="RLZ1"/>
      <c r="RMA1"/>
      <c r="RMB1"/>
      <c r="RMC1"/>
      <c r="RMD1"/>
      <c r="RMG1" s="290" t="s">
        <v>336</v>
      </c>
      <c r="RMH1"/>
      <c r="RMI1"/>
      <c r="RMJ1"/>
      <c r="RMK1"/>
      <c r="RML1"/>
      <c r="RMO1" s="290" t="s">
        <v>336</v>
      </c>
      <c r="RMP1"/>
      <c r="RMQ1"/>
      <c r="RMR1"/>
      <c r="RMS1"/>
      <c r="RMT1"/>
      <c r="RMW1" s="290" t="s">
        <v>336</v>
      </c>
      <c r="RMX1"/>
      <c r="RMY1"/>
      <c r="RMZ1"/>
      <c r="RNA1"/>
      <c r="RNB1"/>
      <c r="RNE1" s="290" t="s">
        <v>336</v>
      </c>
      <c r="RNF1"/>
      <c r="RNG1"/>
      <c r="RNH1"/>
      <c r="RNI1"/>
      <c r="RNJ1"/>
      <c r="RNM1" s="290" t="s">
        <v>336</v>
      </c>
      <c r="RNN1"/>
      <c r="RNO1"/>
      <c r="RNP1"/>
      <c r="RNQ1"/>
      <c r="RNR1"/>
      <c r="RNU1" s="290" t="s">
        <v>336</v>
      </c>
      <c r="RNV1"/>
      <c r="RNW1"/>
      <c r="RNX1"/>
      <c r="RNY1"/>
      <c r="RNZ1"/>
      <c r="ROC1" s="290" t="s">
        <v>336</v>
      </c>
      <c r="ROD1"/>
      <c r="ROE1"/>
      <c r="ROF1"/>
      <c r="ROG1"/>
      <c r="ROH1"/>
      <c r="ROK1" s="290" t="s">
        <v>336</v>
      </c>
      <c r="ROL1"/>
      <c r="ROM1"/>
      <c r="RON1"/>
      <c r="ROO1"/>
      <c r="ROP1"/>
      <c r="ROS1" s="290" t="s">
        <v>336</v>
      </c>
      <c r="ROT1"/>
      <c r="ROU1"/>
      <c r="ROV1"/>
      <c r="ROW1"/>
      <c r="ROX1"/>
      <c r="RPA1" s="290" t="s">
        <v>336</v>
      </c>
      <c r="RPB1"/>
      <c r="RPC1"/>
      <c r="RPD1"/>
      <c r="RPE1"/>
      <c r="RPF1"/>
      <c r="RPI1" s="290" t="s">
        <v>336</v>
      </c>
      <c r="RPJ1"/>
      <c r="RPK1"/>
      <c r="RPL1"/>
      <c r="RPM1"/>
      <c r="RPN1"/>
      <c r="RPQ1" s="290" t="s">
        <v>336</v>
      </c>
      <c r="RPR1"/>
      <c r="RPS1"/>
      <c r="RPT1"/>
      <c r="RPU1"/>
      <c r="RPV1"/>
      <c r="RPY1" s="290" t="s">
        <v>336</v>
      </c>
      <c r="RPZ1"/>
      <c r="RQA1"/>
      <c r="RQB1"/>
      <c r="RQC1"/>
      <c r="RQD1"/>
      <c r="RQG1" s="290" t="s">
        <v>336</v>
      </c>
      <c r="RQH1"/>
      <c r="RQI1"/>
      <c r="RQJ1"/>
      <c r="RQK1"/>
      <c r="RQL1"/>
      <c r="RQO1" s="290" t="s">
        <v>336</v>
      </c>
      <c r="RQP1"/>
      <c r="RQQ1"/>
      <c r="RQR1"/>
      <c r="RQS1"/>
      <c r="RQT1"/>
      <c r="RQW1" s="290" t="s">
        <v>336</v>
      </c>
      <c r="RQX1"/>
      <c r="RQY1"/>
      <c r="RQZ1"/>
      <c r="RRA1"/>
      <c r="RRB1"/>
      <c r="RRE1" s="290" t="s">
        <v>336</v>
      </c>
      <c r="RRF1"/>
      <c r="RRG1"/>
      <c r="RRH1"/>
      <c r="RRI1"/>
      <c r="RRJ1"/>
      <c r="RRM1" s="290" t="s">
        <v>336</v>
      </c>
      <c r="RRN1"/>
      <c r="RRO1"/>
      <c r="RRP1"/>
      <c r="RRQ1"/>
      <c r="RRR1"/>
      <c r="RRU1" s="290" t="s">
        <v>336</v>
      </c>
      <c r="RRV1"/>
      <c r="RRW1"/>
      <c r="RRX1"/>
      <c r="RRY1"/>
      <c r="RRZ1"/>
      <c r="RSC1" s="290" t="s">
        <v>336</v>
      </c>
      <c r="RSD1"/>
      <c r="RSE1"/>
      <c r="RSF1"/>
      <c r="RSG1"/>
      <c r="RSH1"/>
      <c r="RSK1" s="290" t="s">
        <v>336</v>
      </c>
      <c r="RSL1"/>
      <c r="RSM1"/>
      <c r="RSN1"/>
      <c r="RSO1"/>
      <c r="RSP1"/>
      <c r="RSS1" s="290" t="s">
        <v>336</v>
      </c>
      <c r="RST1"/>
      <c r="RSU1"/>
      <c r="RSV1"/>
      <c r="RSW1"/>
      <c r="RSX1"/>
      <c r="RTA1" s="290" t="s">
        <v>336</v>
      </c>
      <c r="RTB1"/>
      <c r="RTC1"/>
      <c r="RTD1"/>
      <c r="RTE1"/>
      <c r="RTF1"/>
      <c r="RTI1" s="290" t="s">
        <v>336</v>
      </c>
      <c r="RTJ1"/>
      <c r="RTK1"/>
      <c r="RTL1"/>
      <c r="RTM1"/>
      <c r="RTN1"/>
      <c r="RTQ1" s="290" t="s">
        <v>336</v>
      </c>
      <c r="RTR1"/>
      <c r="RTS1"/>
      <c r="RTT1"/>
      <c r="RTU1"/>
      <c r="RTV1"/>
      <c r="RTY1" s="290" t="s">
        <v>336</v>
      </c>
      <c r="RTZ1"/>
      <c r="RUA1"/>
      <c r="RUB1"/>
      <c r="RUC1"/>
      <c r="RUD1"/>
      <c r="RUG1" s="290" t="s">
        <v>336</v>
      </c>
      <c r="RUH1"/>
      <c r="RUI1"/>
      <c r="RUJ1"/>
      <c r="RUK1"/>
      <c r="RUL1"/>
      <c r="RUO1" s="290" t="s">
        <v>336</v>
      </c>
      <c r="RUP1"/>
      <c r="RUQ1"/>
      <c r="RUR1"/>
      <c r="RUS1"/>
      <c r="RUT1"/>
      <c r="RUW1" s="290" t="s">
        <v>336</v>
      </c>
      <c r="RUX1"/>
      <c r="RUY1"/>
      <c r="RUZ1"/>
      <c r="RVA1"/>
      <c r="RVB1"/>
      <c r="RVE1" s="290" t="s">
        <v>336</v>
      </c>
      <c r="RVF1"/>
      <c r="RVG1"/>
      <c r="RVH1"/>
      <c r="RVI1"/>
      <c r="RVJ1"/>
      <c r="RVM1" s="290" t="s">
        <v>336</v>
      </c>
      <c r="RVN1"/>
      <c r="RVO1"/>
      <c r="RVP1"/>
      <c r="RVQ1"/>
      <c r="RVR1"/>
      <c r="RVU1" s="290" t="s">
        <v>336</v>
      </c>
      <c r="RVV1"/>
      <c r="RVW1"/>
      <c r="RVX1"/>
      <c r="RVY1"/>
      <c r="RVZ1"/>
      <c r="RWC1" s="290" t="s">
        <v>336</v>
      </c>
      <c r="RWD1"/>
      <c r="RWE1"/>
      <c r="RWF1"/>
      <c r="RWG1"/>
      <c r="RWH1"/>
      <c r="RWK1" s="290" t="s">
        <v>336</v>
      </c>
      <c r="RWL1"/>
      <c r="RWM1"/>
      <c r="RWN1"/>
      <c r="RWO1"/>
      <c r="RWP1"/>
      <c r="RWS1" s="290" t="s">
        <v>336</v>
      </c>
      <c r="RWT1"/>
      <c r="RWU1"/>
      <c r="RWV1"/>
      <c r="RWW1"/>
      <c r="RWX1"/>
      <c r="RXA1" s="290" t="s">
        <v>336</v>
      </c>
      <c r="RXB1"/>
      <c r="RXC1"/>
      <c r="RXD1"/>
      <c r="RXE1"/>
      <c r="RXF1"/>
      <c r="RXI1" s="290" t="s">
        <v>336</v>
      </c>
      <c r="RXJ1"/>
      <c r="RXK1"/>
      <c r="RXL1"/>
      <c r="RXM1"/>
      <c r="RXN1"/>
      <c r="RXQ1" s="290" t="s">
        <v>336</v>
      </c>
      <c r="RXR1"/>
      <c r="RXS1"/>
      <c r="RXT1"/>
      <c r="RXU1"/>
      <c r="RXV1"/>
      <c r="RXY1" s="290" t="s">
        <v>336</v>
      </c>
      <c r="RXZ1"/>
      <c r="RYA1"/>
      <c r="RYB1"/>
      <c r="RYC1"/>
      <c r="RYD1"/>
      <c r="RYG1" s="290" t="s">
        <v>336</v>
      </c>
      <c r="RYH1"/>
      <c r="RYI1"/>
      <c r="RYJ1"/>
      <c r="RYK1"/>
      <c r="RYL1"/>
      <c r="RYO1" s="290" t="s">
        <v>336</v>
      </c>
      <c r="RYP1"/>
      <c r="RYQ1"/>
      <c r="RYR1"/>
      <c r="RYS1"/>
      <c r="RYT1"/>
      <c r="RYW1" s="290" t="s">
        <v>336</v>
      </c>
      <c r="RYX1"/>
      <c r="RYY1"/>
      <c r="RYZ1"/>
      <c r="RZA1"/>
      <c r="RZB1"/>
      <c r="RZE1" s="290" t="s">
        <v>336</v>
      </c>
      <c r="RZF1"/>
      <c r="RZG1"/>
      <c r="RZH1"/>
      <c r="RZI1"/>
      <c r="RZJ1"/>
      <c r="RZM1" s="290" t="s">
        <v>336</v>
      </c>
      <c r="RZN1"/>
      <c r="RZO1"/>
      <c r="RZP1"/>
      <c r="RZQ1"/>
      <c r="RZR1"/>
      <c r="RZU1" s="290" t="s">
        <v>336</v>
      </c>
      <c r="RZV1"/>
      <c r="RZW1"/>
      <c r="RZX1"/>
      <c r="RZY1"/>
      <c r="RZZ1"/>
      <c r="SAC1" s="290" t="s">
        <v>336</v>
      </c>
      <c r="SAD1"/>
      <c r="SAE1"/>
      <c r="SAF1"/>
      <c r="SAG1"/>
      <c r="SAH1"/>
      <c r="SAK1" s="290" t="s">
        <v>336</v>
      </c>
      <c r="SAL1"/>
      <c r="SAM1"/>
      <c r="SAN1"/>
      <c r="SAO1"/>
      <c r="SAP1"/>
      <c r="SAS1" s="290" t="s">
        <v>336</v>
      </c>
      <c r="SAT1"/>
      <c r="SAU1"/>
      <c r="SAV1"/>
      <c r="SAW1"/>
      <c r="SAX1"/>
      <c r="SBA1" s="290" t="s">
        <v>336</v>
      </c>
      <c r="SBB1"/>
      <c r="SBC1"/>
      <c r="SBD1"/>
      <c r="SBE1"/>
      <c r="SBF1"/>
      <c r="SBI1" s="290" t="s">
        <v>336</v>
      </c>
      <c r="SBJ1"/>
      <c r="SBK1"/>
      <c r="SBL1"/>
      <c r="SBM1"/>
      <c r="SBN1"/>
      <c r="SBQ1" s="290" t="s">
        <v>336</v>
      </c>
      <c r="SBR1"/>
      <c r="SBS1"/>
      <c r="SBT1"/>
      <c r="SBU1"/>
      <c r="SBV1"/>
      <c r="SBY1" s="290" t="s">
        <v>336</v>
      </c>
      <c r="SBZ1"/>
      <c r="SCA1"/>
      <c r="SCB1"/>
      <c r="SCC1"/>
      <c r="SCD1"/>
      <c r="SCG1" s="290" t="s">
        <v>336</v>
      </c>
      <c r="SCH1"/>
      <c r="SCI1"/>
      <c r="SCJ1"/>
      <c r="SCK1"/>
      <c r="SCL1"/>
      <c r="SCO1" s="290" t="s">
        <v>336</v>
      </c>
      <c r="SCP1"/>
      <c r="SCQ1"/>
      <c r="SCR1"/>
      <c r="SCS1"/>
      <c r="SCT1"/>
      <c r="SCW1" s="290" t="s">
        <v>336</v>
      </c>
      <c r="SCX1"/>
      <c r="SCY1"/>
      <c r="SCZ1"/>
      <c r="SDA1"/>
      <c r="SDB1"/>
      <c r="SDE1" s="290" t="s">
        <v>336</v>
      </c>
      <c r="SDF1"/>
      <c r="SDG1"/>
      <c r="SDH1"/>
      <c r="SDI1"/>
      <c r="SDJ1"/>
      <c r="SDM1" s="290" t="s">
        <v>336</v>
      </c>
      <c r="SDN1"/>
      <c r="SDO1"/>
      <c r="SDP1"/>
      <c r="SDQ1"/>
      <c r="SDR1"/>
      <c r="SDU1" s="290" t="s">
        <v>336</v>
      </c>
      <c r="SDV1"/>
      <c r="SDW1"/>
      <c r="SDX1"/>
      <c r="SDY1"/>
      <c r="SDZ1"/>
      <c r="SEC1" s="290" t="s">
        <v>336</v>
      </c>
      <c r="SED1"/>
      <c r="SEE1"/>
      <c r="SEF1"/>
      <c r="SEG1"/>
      <c r="SEH1"/>
      <c r="SEK1" s="290" t="s">
        <v>336</v>
      </c>
      <c r="SEL1"/>
      <c r="SEM1"/>
      <c r="SEN1"/>
      <c r="SEO1"/>
      <c r="SEP1"/>
      <c r="SES1" s="290" t="s">
        <v>336</v>
      </c>
      <c r="SET1"/>
      <c r="SEU1"/>
      <c r="SEV1"/>
      <c r="SEW1"/>
      <c r="SEX1"/>
      <c r="SFA1" s="290" t="s">
        <v>336</v>
      </c>
      <c r="SFB1"/>
      <c r="SFC1"/>
      <c r="SFD1"/>
      <c r="SFE1"/>
      <c r="SFF1"/>
      <c r="SFI1" s="290" t="s">
        <v>336</v>
      </c>
      <c r="SFJ1"/>
      <c r="SFK1"/>
      <c r="SFL1"/>
      <c r="SFM1"/>
      <c r="SFN1"/>
      <c r="SFQ1" s="290" t="s">
        <v>336</v>
      </c>
      <c r="SFR1"/>
      <c r="SFS1"/>
      <c r="SFT1"/>
      <c r="SFU1"/>
      <c r="SFV1"/>
      <c r="SFY1" s="290" t="s">
        <v>336</v>
      </c>
      <c r="SFZ1"/>
      <c r="SGA1"/>
      <c r="SGB1"/>
      <c r="SGC1"/>
      <c r="SGD1"/>
      <c r="SGG1" s="290" t="s">
        <v>336</v>
      </c>
      <c r="SGH1"/>
      <c r="SGI1"/>
      <c r="SGJ1"/>
      <c r="SGK1"/>
      <c r="SGL1"/>
      <c r="SGO1" s="290" t="s">
        <v>336</v>
      </c>
      <c r="SGP1"/>
      <c r="SGQ1"/>
      <c r="SGR1"/>
      <c r="SGS1"/>
      <c r="SGT1"/>
      <c r="SGW1" s="290" t="s">
        <v>336</v>
      </c>
      <c r="SGX1"/>
      <c r="SGY1"/>
      <c r="SGZ1"/>
      <c r="SHA1"/>
      <c r="SHB1"/>
      <c r="SHE1" s="290" t="s">
        <v>336</v>
      </c>
      <c r="SHF1"/>
      <c r="SHG1"/>
      <c r="SHH1"/>
      <c r="SHI1"/>
      <c r="SHJ1"/>
      <c r="SHM1" s="290" t="s">
        <v>336</v>
      </c>
      <c r="SHN1"/>
      <c r="SHO1"/>
      <c r="SHP1"/>
      <c r="SHQ1"/>
      <c r="SHR1"/>
      <c r="SHU1" s="290" t="s">
        <v>336</v>
      </c>
      <c r="SHV1"/>
      <c r="SHW1"/>
      <c r="SHX1"/>
      <c r="SHY1"/>
      <c r="SHZ1"/>
      <c r="SIC1" s="290" t="s">
        <v>336</v>
      </c>
      <c r="SID1"/>
      <c r="SIE1"/>
      <c r="SIF1"/>
      <c r="SIG1"/>
      <c r="SIH1"/>
      <c r="SIK1" s="290" t="s">
        <v>336</v>
      </c>
      <c r="SIL1"/>
      <c r="SIM1"/>
      <c r="SIN1"/>
      <c r="SIO1"/>
      <c r="SIP1"/>
      <c r="SIS1" s="290" t="s">
        <v>336</v>
      </c>
      <c r="SIT1"/>
      <c r="SIU1"/>
      <c r="SIV1"/>
      <c r="SIW1"/>
      <c r="SIX1"/>
      <c r="SJA1" s="290" t="s">
        <v>336</v>
      </c>
      <c r="SJB1"/>
      <c r="SJC1"/>
      <c r="SJD1"/>
      <c r="SJE1"/>
      <c r="SJF1"/>
      <c r="SJI1" s="290" t="s">
        <v>336</v>
      </c>
      <c r="SJJ1"/>
      <c r="SJK1"/>
      <c r="SJL1"/>
      <c r="SJM1"/>
      <c r="SJN1"/>
      <c r="SJQ1" s="290" t="s">
        <v>336</v>
      </c>
      <c r="SJR1"/>
      <c r="SJS1"/>
      <c r="SJT1"/>
      <c r="SJU1"/>
      <c r="SJV1"/>
      <c r="SJY1" s="290" t="s">
        <v>336</v>
      </c>
      <c r="SJZ1"/>
      <c r="SKA1"/>
      <c r="SKB1"/>
      <c r="SKC1"/>
      <c r="SKD1"/>
      <c r="SKG1" s="290" t="s">
        <v>336</v>
      </c>
      <c r="SKH1"/>
      <c r="SKI1"/>
      <c r="SKJ1"/>
      <c r="SKK1"/>
      <c r="SKL1"/>
      <c r="SKO1" s="290" t="s">
        <v>336</v>
      </c>
      <c r="SKP1"/>
      <c r="SKQ1"/>
      <c r="SKR1"/>
      <c r="SKS1"/>
      <c r="SKT1"/>
      <c r="SKW1" s="290" t="s">
        <v>336</v>
      </c>
      <c r="SKX1"/>
      <c r="SKY1"/>
      <c r="SKZ1"/>
      <c r="SLA1"/>
      <c r="SLB1"/>
      <c r="SLE1" s="290" t="s">
        <v>336</v>
      </c>
      <c r="SLF1"/>
      <c r="SLG1"/>
      <c r="SLH1"/>
      <c r="SLI1"/>
      <c r="SLJ1"/>
      <c r="SLM1" s="290" t="s">
        <v>336</v>
      </c>
      <c r="SLN1"/>
      <c r="SLO1"/>
      <c r="SLP1"/>
      <c r="SLQ1"/>
      <c r="SLR1"/>
      <c r="SLU1" s="290" t="s">
        <v>336</v>
      </c>
      <c r="SLV1"/>
      <c r="SLW1"/>
      <c r="SLX1"/>
      <c r="SLY1"/>
      <c r="SLZ1"/>
      <c r="SMC1" s="290" t="s">
        <v>336</v>
      </c>
      <c r="SMD1"/>
      <c r="SME1"/>
      <c r="SMF1"/>
      <c r="SMG1"/>
      <c r="SMH1"/>
      <c r="SMK1" s="290" t="s">
        <v>336</v>
      </c>
      <c r="SML1"/>
      <c r="SMM1"/>
      <c r="SMN1"/>
      <c r="SMO1"/>
      <c r="SMP1"/>
      <c r="SMS1" s="290" t="s">
        <v>336</v>
      </c>
      <c r="SMT1"/>
      <c r="SMU1"/>
      <c r="SMV1"/>
      <c r="SMW1"/>
      <c r="SMX1"/>
      <c r="SNA1" s="290" t="s">
        <v>336</v>
      </c>
      <c r="SNB1"/>
      <c r="SNC1"/>
      <c r="SND1"/>
      <c r="SNE1"/>
      <c r="SNF1"/>
      <c r="SNI1" s="290" t="s">
        <v>336</v>
      </c>
      <c r="SNJ1"/>
      <c r="SNK1"/>
      <c r="SNL1"/>
      <c r="SNM1"/>
      <c r="SNN1"/>
      <c r="SNQ1" s="290" t="s">
        <v>336</v>
      </c>
      <c r="SNR1"/>
      <c r="SNS1"/>
      <c r="SNT1"/>
      <c r="SNU1"/>
      <c r="SNV1"/>
      <c r="SNY1" s="290" t="s">
        <v>336</v>
      </c>
      <c r="SNZ1"/>
      <c r="SOA1"/>
      <c r="SOB1"/>
      <c r="SOC1"/>
      <c r="SOD1"/>
      <c r="SOG1" s="290" t="s">
        <v>336</v>
      </c>
      <c r="SOH1"/>
      <c r="SOI1"/>
      <c r="SOJ1"/>
      <c r="SOK1"/>
      <c r="SOL1"/>
      <c r="SOO1" s="290" t="s">
        <v>336</v>
      </c>
      <c r="SOP1"/>
      <c r="SOQ1"/>
      <c r="SOR1"/>
      <c r="SOS1"/>
      <c r="SOT1"/>
      <c r="SOW1" s="290" t="s">
        <v>336</v>
      </c>
      <c r="SOX1"/>
      <c r="SOY1"/>
      <c r="SOZ1"/>
      <c r="SPA1"/>
      <c r="SPB1"/>
      <c r="SPE1" s="290" t="s">
        <v>336</v>
      </c>
      <c r="SPF1"/>
      <c r="SPG1"/>
      <c r="SPH1"/>
      <c r="SPI1"/>
      <c r="SPJ1"/>
      <c r="SPM1" s="290" t="s">
        <v>336</v>
      </c>
      <c r="SPN1"/>
      <c r="SPO1"/>
      <c r="SPP1"/>
      <c r="SPQ1"/>
      <c r="SPR1"/>
      <c r="SPU1" s="290" t="s">
        <v>336</v>
      </c>
      <c r="SPV1"/>
      <c r="SPW1"/>
      <c r="SPX1"/>
      <c r="SPY1"/>
      <c r="SPZ1"/>
      <c r="SQC1" s="290" t="s">
        <v>336</v>
      </c>
      <c r="SQD1"/>
      <c r="SQE1"/>
      <c r="SQF1"/>
      <c r="SQG1"/>
      <c r="SQH1"/>
      <c r="SQK1" s="290" t="s">
        <v>336</v>
      </c>
      <c r="SQL1"/>
      <c r="SQM1"/>
      <c r="SQN1"/>
      <c r="SQO1"/>
      <c r="SQP1"/>
      <c r="SQS1" s="290" t="s">
        <v>336</v>
      </c>
      <c r="SQT1"/>
      <c r="SQU1"/>
      <c r="SQV1"/>
      <c r="SQW1"/>
      <c r="SQX1"/>
      <c r="SRA1" s="290" t="s">
        <v>336</v>
      </c>
      <c r="SRB1"/>
      <c r="SRC1"/>
      <c r="SRD1"/>
      <c r="SRE1"/>
      <c r="SRF1"/>
      <c r="SRI1" s="290" t="s">
        <v>336</v>
      </c>
      <c r="SRJ1"/>
      <c r="SRK1"/>
      <c r="SRL1"/>
      <c r="SRM1"/>
      <c r="SRN1"/>
      <c r="SRQ1" s="290" t="s">
        <v>336</v>
      </c>
      <c r="SRR1"/>
      <c r="SRS1"/>
      <c r="SRT1"/>
      <c r="SRU1"/>
      <c r="SRV1"/>
      <c r="SRY1" s="290" t="s">
        <v>336</v>
      </c>
      <c r="SRZ1"/>
      <c r="SSA1"/>
      <c r="SSB1"/>
      <c r="SSC1"/>
      <c r="SSD1"/>
      <c r="SSG1" s="290" t="s">
        <v>336</v>
      </c>
      <c r="SSH1"/>
      <c r="SSI1"/>
      <c r="SSJ1"/>
      <c r="SSK1"/>
      <c r="SSL1"/>
      <c r="SSO1" s="290" t="s">
        <v>336</v>
      </c>
      <c r="SSP1"/>
      <c r="SSQ1"/>
      <c r="SSR1"/>
      <c r="SSS1"/>
      <c r="SST1"/>
      <c r="SSW1" s="290" t="s">
        <v>336</v>
      </c>
      <c r="SSX1"/>
      <c r="SSY1"/>
      <c r="SSZ1"/>
      <c r="STA1"/>
      <c r="STB1"/>
      <c r="STE1" s="290" t="s">
        <v>336</v>
      </c>
      <c r="STF1"/>
      <c r="STG1"/>
      <c r="STH1"/>
      <c r="STI1"/>
      <c r="STJ1"/>
      <c r="STM1" s="290" t="s">
        <v>336</v>
      </c>
      <c r="STN1"/>
      <c r="STO1"/>
      <c r="STP1"/>
      <c r="STQ1"/>
      <c r="STR1"/>
      <c r="STU1" s="290" t="s">
        <v>336</v>
      </c>
      <c r="STV1"/>
      <c r="STW1"/>
      <c r="STX1"/>
      <c r="STY1"/>
      <c r="STZ1"/>
      <c r="SUC1" s="290" t="s">
        <v>336</v>
      </c>
      <c r="SUD1"/>
      <c r="SUE1"/>
      <c r="SUF1"/>
      <c r="SUG1"/>
      <c r="SUH1"/>
      <c r="SUK1" s="290" t="s">
        <v>336</v>
      </c>
      <c r="SUL1"/>
      <c r="SUM1"/>
      <c r="SUN1"/>
      <c r="SUO1"/>
      <c r="SUP1"/>
      <c r="SUS1" s="290" t="s">
        <v>336</v>
      </c>
      <c r="SUT1"/>
      <c r="SUU1"/>
      <c r="SUV1"/>
      <c r="SUW1"/>
      <c r="SUX1"/>
      <c r="SVA1" s="290" t="s">
        <v>336</v>
      </c>
      <c r="SVB1"/>
      <c r="SVC1"/>
      <c r="SVD1"/>
      <c r="SVE1"/>
      <c r="SVF1"/>
      <c r="SVI1" s="290" t="s">
        <v>336</v>
      </c>
      <c r="SVJ1"/>
      <c r="SVK1"/>
      <c r="SVL1"/>
      <c r="SVM1"/>
      <c r="SVN1"/>
      <c r="SVQ1" s="290" t="s">
        <v>336</v>
      </c>
      <c r="SVR1"/>
      <c r="SVS1"/>
      <c r="SVT1"/>
      <c r="SVU1"/>
      <c r="SVV1"/>
      <c r="SVY1" s="290" t="s">
        <v>336</v>
      </c>
      <c r="SVZ1"/>
      <c r="SWA1"/>
      <c r="SWB1"/>
      <c r="SWC1"/>
      <c r="SWD1"/>
      <c r="SWG1" s="290" t="s">
        <v>336</v>
      </c>
      <c r="SWH1"/>
      <c r="SWI1"/>
      <c r="SWJ1"/>
      <c r="SWK1"/>
      <c r="SWL1"/>
      <c r="SWO1" s="290" t="s">
        <v>336</v>
      </c>
      <c r="SWP1"/>
      <c r="SWQ1"/>
      <c r="SWR1"/>
      <c r="SWS1"/>
      <c r="SWT1"/>
      <c r="SWW1" s="290" t="s">
        <v>336</v>
      </c>
      <c r="SWX1"/>
      <c r="SWY1"/>
      <c r="SWZ1"/>
      <c r="SXA1"/>
      <c r="SXB1"/>
      <c r="SXE1" s="290" t="s">
        <v>336</v>
      </c>
      <c r="SXF1"/>
      <c r="SXG1"/>
      <c r="SXH1"/>
      <c r="SXI1"/>
      <c r="SXJ1"/>
      <c r="SXM1" s="290" t="s">
        <v>336</v>
      </c>
      <c r="SXN1"/>
      <c r="SXO1"/>
      <c r="SXP1"/>
      <c r="SXQ1"/>
      <c r="SXR1"/>
      <c r="SXU1" s="290" t="s">
        <v>336</v>
      </c>
      <c r="SXV1"/>
      <c r="SXW1"/>
      <c r="SXX1"/>
      <c r="SXY1"/>
      <c r="SXZ1"/>
      <c r="SYC1" s="290" t="s">
        <v>336</v>
      </c>
      <c r="SYD1"/>
      <c r="SYE1"/>
      <c r="SYF1"/>
      <c r="SYG1"/>
      <c r="SYH1"/>
      <c r="SYK1" s="290" t="s">
        <v>336</v>
      </c>
      <c r="SYL1"/>
      <c r="SYM1"/>
      <c r="SYN1"/>
      <c r="SYO1"/>
      <c r="SYP1"/>
      <c r="SYS1" s="290" t="s">
        <v>336</v>
      </c>
      <c r="SYT1"/>
      <c r="SYU1"/>
      <c r="SYV1"/>
      <c r="SYW1"/>
      <c r="SYX1"/>
      <c r="SZA1" s="290" t="s">
        <v>336</v>
      </c>
      <c r="SZB1"/>
      <c r="SZC1"/>
      <c r="SZD1"/>
      <c r="SZE1"/>
      <c r="SZF1"/>
      <c r="SZI1" s="290" t="s">
        <v>336</v>
      </c>
      <c r="SZJ1"/>
      <c r="SZK1"/>
      <c r="SZL1"/>
      <c r="SZM1"/>
      <c r="SZN1"/>
      <c r="SZQ1" s="290" t="s">
        <v>336</v>
      </c>
      <c r="SZR1"/>
      <c r="SZS1"/>
      <c r="SZT1"/>
      <c r="SZU1"/>
      <c r="SZV1"/>
      <c r="SZY1" s="290" t="s">
        <v>336</v>
      </c>
      <c r="SZZ1"/>
      <c r="TAA1"/>
      <c r="TAB1"/>
      <c r="TAC1"/>
      <c r="TAD1"/>
      <c r="TAG1" s="290" t="s">
        <v>336</v>
      </c>
      <c r="TAH1"/>
      <c r="TAI1"/>
      <c r="TAJ1"/>
      <c r="TAK1"/>
      <c r="TAL1"/>
      <c r="TAO1" s="290" t="s">
        <v>336</v>
      </c>
      <c r="TAP1"/>
      <c r="TAQ1"/>
      <c r="TAR1"/>
      <c r="TAS1"/>
      <c r="TAT1"/>
      <c r="TAW1" s="290" t="s">
        <v>336</v>
      </c>
      <c r="TAX1"/>
      <c r="TAY1"/>
      <c r="TAZ1"/>
      <c r="TBA1"/>
      <c r="TBB1"/>
      <c r="TBE1" s="290" t="s">
        <v>336</v>
      </c>
      <c r="TBF1"/>
      <c r="TBG1"/>
      <c r="TBH1"/>
      <c r="TBI1"/>
      <c r="TBJ1"/>
      <c r="TBM1" s="290" t="s">
        <v>336</v>
      </c>
      <c r="TBN1"/>
      <c r="TBO1"/>
      <c r="TBP1"/>
      <c r="TBQ1"/>
      <c r="TBR1"/>
      <c r="TBU1" s="290" t="s">
        <v>336</v>
      </c>
      <c r="TBV1"/>
      <c r="TBW1"/>
      <c r="TBX1"/>
      <c r="TBY1"/>
      <c r="TBZ1"/>
      <c r="TCC1" s="290" t="s">
        <v>336</v>
      </c>
      <c r="TCD1"/>
      <c r="TCE1"/>
      <c r="TCF1"/>
      <c r="TCG1"/>
      <c r="TCH1"/>
      <c r="TCK1" s="290" t="s">
        <v>336</v>
      </c>
      <c r="TCL1"/>
      <c r="TCM1"/>
      <c r="TCN1"/>
      <c r="TCO1"/>
      <c r="TCP1"/>
      <c r="TCS1" s="290" t="s">
        <v>336</v>
      </c>
      <c r="TCT1"/>
      <c r="TCU1"/>
      <c r="TCV1"/>
      <c r="TCW1"/>
      <c r="TCX1"/>
      <c r="TDA1" s="290" t="s">
        <v>336</v>
      </c>
      <c r="TDB1"/>
      <c r="TDC1"/>
      <c r="TDD1"/>
      <c r="TDE1"/>
      <c r="TDF1"/>
      <c r="TDI1" s="290" t="s">
        <v>336</v>
      </c>
      <c r="TDJ1"/>
      <c r="TDK1"/>
      <c r="TDL1"/>
      <c r="TDM1"/>
      <c r="TDN1"/>
      <c r="TDQ1" s="290" t="s">
        <v>336</v>
      </c>
      <c r="TDR1"/>
      <c r="TDS1"/>
      <c r="TDT1"/>
      <c r="TDU1"/>
      <c r="TDV1"/>
      <c r="TDY1" s="290" t="s">
        <v>336</v>
      </c>
      <c r="TDZ1"/>
      <c r="TEA1"/>
      <c r="TEB1"/>
      <c r="TEC1"/>
      <c r="TED1"/>
      <c r="TEG1" s="290" t="s">
        <v>336</v>
      </c>
      <c r="TEH1"/>
      <c r="TEI1"/>
      <c r="TEJ1"/>
      <c r="TEK1"/>
      <c r="TEL1"/>
      <c r="TEO1" s="290" t="s">
        <v>336</v>
      </c>
      <c r="TEP1"/>
      <c r="TEQ1"/>
      <c r="TER1"/>
      <c r="TES1"/>
      <c r="TET1"/>
      <c r="TEW1" s="290" t="s">
        <v>336</v>
      </c>
      <c r="TEX1"/>
      <c r="TEY1"/>
      <c r="TEZ1"/>
      <c r="TFA1"/>
      <c r="TFB1"/>
      <c r="TFE1" s="290" t="s">
        <v>336</v>
      </c>
      <c r="TFF1"/>
      <c r="TFG1"/>
      <c r="TFH1"/>
      <c r="TFI1"/>
      <c r="TFJ1"/>
      <c r="TFM1" s="290" t="s">
        <v>336</v>
      </c>
      <c r="TFN1"/>
      <c r="TFO1"/>
      <c r="TFP1"/>
      <c r="TFQ1"/>
      <c r="TFR1"/>
      <c r="TFU1" s="290" t="s">
        <v>336</v>
      </c>
      <c r="TFV1"/>
      <c r="TFW1"/>
      <c r="TFX1"/>
      <c r="TFY1"/>
      <c r="TFZ1"/>
      <c r="TGC1" s="290" t="s">
        <v>336</v>
      </c>
      <c r="TGD1"/>
      <c r="TGE1"/>
      <c r="TGF1"/>
      <c r="TGG1"/>
      <c r="TGH1"/>
      <c r="TGK1" s="290" t="s">
        <v>336</v>
      </c>
      <c r="TGL1"/>
      <c r="TGM1"/>
      <c r="TGN1"/>
      <c r="TGO1"/>
      <c r="TGP1"/>
      <c r="TGS1" s="290" t="s">
        <v>336</v>
      </c>
      <c r="TGT1"/>
      <c r="TGU1"/>
      <c r="TGV1"/>
      <c r="TGW1"/>
      <c r="TGX1"/>
      <c r="THA1" s="290" t="s">
        <v>336</v>
      </c>
      <c r="THB1"/>
      <c r="THC1"/>
      <c r="THD1"/>
      <c r="THE1"/>
      <c r="THF1"/>
      <c r="THI1" s="290" t="s">
        <v>336</v>
      </c>
      <c r="THJ1"/>
      <c r="THK1"/>
      <c r="THL1"/>
      <c r="THM1"/>
      <c r="THN1"/>
      <c r="THQ1" s="290" t="s">
        <v>336</v>
      </c>
      <c r="THR1"/>
      <c r="THS1"/>
      <c r="THT1"/>
      <c r="THU1"/>
      <c r="THV1"/>
      <c r="THY1" s="290" t="s">
        <v>336</v>
      </c>
      <c r="THZ1"/>
      <c r="TIA1"/>
      <c r="TIB1"/>
      <c r="TIC1"/>
      <c r="TID1"/>
      <c r="TIG1" s="290" t="s">
        <v>336</v>
      </c>
      <c r="TIH1"/>
      <c r="TII1"/>
      <c r="TIJ1"/>
      <c r="TIK1"/>
      <c r="TIL1"/>
      <c r="TIO1" s="290" t="s">
        <v>336</v>
      </c>
      <c r="TIP1"/>
      <c r="TIQ1"/>
      <c r="TIR1"/>
      <c r="TIS1"/>
      <c r="TIT1"/>
      <c r="TIW1" s="290" t="s">
        <v>336</v>
      </c>
      <c r="TIX1"/>
      <c r="TIY1"/>
      <c r="TIZ1"/>
      <c r="TJA1"/>
      <c r="TJB1"/>
      <c r="TJE1" s="290" t="s">
        <v>336</v>
      </c>
      <c r="TJF1"/>
      <c r="TJG1"/>
      <c r="TJH1"/>
      <c r="TJI1"/>
      <c r="TJJ1"/>
      <c r="TJM1" s="290" t="s">
        <v>336</v>
      </c>
      <c r="TJN1"/>
      <c r="TJO1"/>
      <c r="TJP1"/>
      <c r="TJQ1"/>
      <c r="TJR1"/>
      <c r="TJU1" s="290" t="s">
        <v>336</v>
      </c>
      <c r="TJV1"/>
      <c r="TJW1"/>
      <c r="TJX1"/>
      <c r="TJY1"/>
      <c r="TJZ1"/>
      <c r="TKC1" s="290" t="s">
        <v>336</v>
      </c>
      <c r="TKD1"/>
      <c r="TKE1"/>
      <c r="TKF1"/>
      <c r="TKG1"/>
      <c r="TKH1"/>
      <c r="TKK1" s="290" t="s">
        <v>336</v>
      </c>
      <c r="TKL1"/>
      <c r="TKM1"/>
      <c r="TKN1"/>
      <c r="TKO1"/>
      <c r="TKP1"/>
      <c r="TKS1" s="290" t="s">
        <v>336</v>
      </c>
      <c r="TKT1"/>
      <c r="TKU1"/>
      <c r="TKV1"/>
      <c r="TKW1"/>
      <c r="TKX1"/>
      <c r="TLA1" s="290" t="s">
        <v>336</v>
      </c>
      <c r="TLB1"/>
      <c r="TLC1"/>
      <c r="TLD1"/>
      <c r="TLE1"/>
      <c r="TLF1"/>
      <c r="TLI1" s="290" t="s">
        <v>336</v>
      </c>
      <c r="TLJ1"/>
      <c r="TLK1"/>
      <c r="TLL1"/>
      <c r="TLM1"/>
      <c r="TLN1"/>
      <c r="TLQ1" s="290" t="s">
        <v>336</v>
      </c>
      <c r="TLR1"/>
      <c r="TLS1"/>
      <c r="TLT1"/>
      <c r="TLU1"/>
      <c r="TLV1"/>
      <c r="TLY1" s="290" t="s">
        <v>336</v>
      </c>
      <c r="TLZ1"/>
      <c r="TMA1"/>
      <c r="TMB1"/>
      <c r="TMC1"/>
      <c r="TMD1"/>
      <c r="TMG1" s="290" t="s">
        <v>336</v>
      </c>
      <c r="TMH1"/>
      <c r="TMI1"/>
      <c r="TMJ1"/>
      <c r="TMK1"/>
      <c r="TML1"/>
      <c r="TMO1" s="290" t="s">
        <v>336</v>
      </c>
      <c r="TMP1"/>
      <c r="TMQ1"/>
      <c r="TMR1"/>
      <c r="TMS1"/>
      <c r="TMT1"/>
      <c r="TMW1" s="290" t="s">
        <v>336</v>
      </c>
      <c r="TMX1"/>
      <c r="TMY1"/>
      <c r="TMZ1"/>
      <c r="TNA1"/>
      <c r="TNB1"/>
      <c r="TNE1" s="290" t="s">
        <v>336</v>
      </c>
      <c r="TNF1"/>
      <c r="TNG1"/>
      <c r="TNH1"/>
      <c r="TNI1"/>
      <c r="TNJ1"/>
      <c r="TNM1" s="290" t="s">
        <v>336</v>
      </c>
      <c r="TNN1"/>
      <c r="TNO1"/>
      <c r="TNP1"/>
      <c r="TNQ1"/>
      <c r="TNR1"/>
      <c r="TNU1" s="290" t="s">
        <v>336</v>
      </c>
      <c r="TNV1"/>
      <c r="TNW1"/>
      <c r="TNX1"/>
      <c r="TNY1"/>
      <c r="TNZ1"/>
      <c r="TOC1" s="290" t="s">
        <v>336</v>
      </c>
      <c r="TOD1"/>
      <c r="TOE1"/>
      <c r="TOF1"/>
      <c r="TOG1"/>
      <c r="TOH1"/>
      <c r="TOK1" s="290" t="s">
        <v>336</v>
      </c>
      <c r="TOL1"/>
      <c r="TOM1"/>
      <c r="TON1"/>
      <c r="TOO1"/>
      <c r="TOP1"/>
      <c r="TOS1" s="290" t="s">
        <v>336</v>
      </c>
      <c r="TOT1"/>
      <c r="TOU1"/>
      <c r="TOV1"/>
      <c r="TOW1"/>
      <c r="TOX1"/>
      <c r="TPA1" s="290" t="s">
        <v>336</v>
      </c>
      <c r="TPB1"/>
      <c r="TPC1"/>
      <c r="TPD1"/>
      <c r="TPE1"/>
      <c r="TPF1"/>
      <c r="TPI1" s="290" t="s">
        <v>336</v>
      </c>
      <c r="TPJ1"/>
      <c r="TPK1"/>
      <c r="TPL1"/>
      <c r="TPM1"/>
      <c r="TPN1"/>
      <c r="TPQ1" s="290" t="s">
        <v>336</v>
      </c>
      <c r="TPR1"/>
      <c r="TPS1"/>
      <c r="TPT1"/>
      <c r="TPU1"/>
      <c r="TPV1"/>
      <c r="TPY1" s="290" t="s">
        <v>336</v>
      </c>
      <c r="TPZ1"/>
      <c r="TQA1"/>
      <c r="TQB1"/>
      <c r="TQC1"/>
      <c r="TQD1"/>
      <c r="TQG1" s="290" t="s">
        <v>336</v>
      </c>
      <c r="TQH1"/>
      <c r="TQI1"/>
      <c r="TQJ1"/>
      <c r="TQK1"/>
      <c r="TQL1"/>
      <c r="TQO1" s="290" t="s">
        <v>336</v>
      </c>
      <c r="TQP1"/>
      <c r="TQQ1"/>
      <c r="TQR1"/>
      <c r="TQS1"/>
      <c r="TQT1"/>
      <c r="TQW1" s="290" t="s">
        <v>336</v>
      </c>
      <c r="TQX1"/>
      <c r="TQY1"/>
      <c r="TQZ1"/>
      <c r="TRA1"/>
      <c r="TRB1"/>
      <c r="TRE1" s="290" t="s">
        <v>336</v>
      </c>
      <c r="TRF1"/>
      <c r="TRG1"/>
      <c r="TRH1"/>
      <c r="TRI1"/>
      <c r="TRJ1"/>
      <c r="TRM1" s="290" t="s">
        <v>336</v>
      </c>
      <c r="TRN1"/>
      <c r="TRO1"/>
      <c r="TRP1"/>
      <c r="TRQ1"/>
      <c r="TRR1"/>
      <c r="TRU1" s="290" t="s">
        <v>336</v>
      </c>
      <c r="TRV1"/>
      <c r="TRW1"/>
      <c r="TRX1"/>
      <c r="TRY1"/>
      <c r="TRZ1"/>
      <c r="TSC1" s="290" t="s">
        <v>336</v>
      </c>
      <c r="TSD1"/>
      <c r="TSE1"/>
      <c r="TSF1"/>
      <c r="TSG1"/>
      <c r="TSH1"/>
      <c r="TSK1" s="290" t="s">
        <v>336</v>
      </c>
      <c r="TSL1"/>
      <c r="TSM1"/>
      <c r="TSN1"/>
      <c r="TSO1"/>
      <c r="TSP1"/>
      <c r="TSS1" s="290" t="s">
        <v>336</v>
      </c>
      <c r="TST1"/>
      <c r="TSU1"/>
      <c r="TSV1"/>
      <c r="TSW1"/>
      <c r="TSX1"/>
      <c r="TTA1" s="290" t="s">
        <v>336</v>
      </c>
      <c r="TTB1"/>
      <c r="TTC1"/>
      <c r="TTD1"/>
      <c r="TTE1"/>
      <c r="TTF1"/>
      <c r="TTI1" s="290" t="s">
        <v>336</v>
      </c>
      <c r="TTJ1"/>
      <c r="TTK1"/>
      <c r="TTL1"/>
      <c r="TTM1"/>
      <c r="TTN1"/>
      <c r="TTQ1" s="290" t="s">
        <v>336</v>
      </c>
      <c r="TTR1"/>
      <c r="TTS1"/>
      <c r="TTT1"/>
      <c r="TTU1"/>
      <c r="TTV1"/>
      <c r="TTY1" s="290" t="s">
        <v>336</v>
      </c>
      <c r="TTZ1"/>
      <c r="TUA1"/>
      <c r="TUB1"/>
      <c r="TUC1"/>
      <c r="TUD1"/>
      <c r="TUG1" s="290" t="s">
        <v>336</v>
      </c>
      <c r="TUH1"/>
      <c r="TUI1"/>
      <c r="TUJ1"/>
      <c r="TUK1"/>
      <c r="TUL1"/>
      <c r="TUO1" s="290" t="s">
        <v>336</v>
      </c>
      <c r="TUP1"/>
      <c r="TUQ1"/>
      <c r="TUR1"/>
      <c r="TUS1"/>
      <c r="TUT1"/>
      <c r="TUW1" s="290" t="s">
        <v>336</v>
      </c>
      <c r="TUX1"/>
      <c r="TUY1"/>
      <c r="TUZ1"/>
      <c r="TVA1"/>
      <c r="TVB1"/>
      <c r="TVE1" s="290" t="s">
        <v>336</v>
      </c>
      <c r="TVF1"/>
      <c r="TVG1"/>
      <c r="TVH1"/>
      <c r="TVI1"/>
      <c r="TVJ1"/>
      <c r="TVM1" s="290" t="s">
        <v>336</v>
      </c>
      <c r="TVN1"/>
      <c r="TVO1"/>
      <c r="TVP1"/>
      <c r="TVQ1"/>
      <c r="TVR1"/>
      <c r="TVU1" s="290" t="s">
        <v>336</v>
      </c>
      <c r="TVV1"/>
      <c r="TVW1"/>
      <c r="TVX1"/>
      <c r="TVY1"/>
      <c r="TVZ1"/>
      <c r="TWC1" s="290" t="s">
        <v>336</v>
      </c>
      <c r="TWD1"/>
      <c r="TWE1"/>
      <c r="TWF1"/>
      <c r="TWG1"/>
      <c r="TWH1"/>
      <c r="TWK1" s="290" t="s">
        <v>336</v>
      </c>
      <c r="TWL1"/>
      <c r="TWM1"/>
      <c r="TWN1"/>
      <c r="TWO1"/>
      <c r="TWP1"/>
      <c r="TWS1" s="290" t="s">
        <v>336</v>
      </c>
      <c r="TWT1"/>
      <c r="TWU1"/>
      <c r="TWV1"/>
      <c r="TWW1"/>
      <c r="TWX1"/>
      <c r="TXA1" s="290" t="s">
        <v>336</v>
      </c>
      <c r="TXB1"/>
      <c r="TXC1"/>
      <c r="TXD1"/>
      <c r="TXE1"/>
      <c r="TXF1"/>
      <c r="TXI1" s="290" t="s">
        <v>336</v>
      </c>
      <c r="TXJ1"/>
      <c r="TXK1"/>
      <c r="TXL1"/>
      <c r="TXM1"/>
      <c r="TXN1"/>
      <c r="TXQ1" s="290" t="s">
        <v>336</v>
      </c>
      <c r="TXR1"/>
      <c r="TXS1"/>
      <c r="TXT1"/>
      <c r="TXU1"/>
      <c r="TXV1"/>
      <c r="TXY1" s="290" t="s">
        <v>336</v>
      </c>
      <c r="TXZ1"/>
      <c r="TYA1"/>
      <c r="TYB1"/>
      <c r="TYC1"/>
      <c r="TYD1"/>
      <c r="TYG1" s="290" t="s">
        <v>336</v>
      </c>
      <c r="TYH1"/>
      <c r="TYI1"/>
      <c r="TYJ1"/>
      <c r="TYK1"/>
      <c r="TYL1"/>
      <c r="TYO1" s="290" t="s">
        <v>336</v>
      </c>
      <c r="TYP1"/>
      <c r="TYQ1"/>
      <c r="TYR1"/>
      <c r="TYS1"/>
      <c r="TYT1"/>
      <c r="TYW1" s="290" t="s">
        <v>336</v>
      </c>
      <c r="TYX1"/>
      <c r="TYY1"/>
      <c r="TYZ1"/>
      <c r="TZA1"/>
      <c r="TZB1"/>
      <c r="TZE1" s="290" t="s">
        <v>336</v>
      </c>
      <c r="TZF1"/>
      <c r="TZG1"/>
      <c r="TZH1"/>
      <c r="TZI1"/>
      <c r="TZJ1"/>
      <c r="TZM1" s="290" t="s">
        <v>336</v>
      </c>
      <c r="TZN1"/>
      <c r="TZO1"/>
      <c r="TZP1"/>
      <c r="TZQ1"/>
      <c r="TZR1"/>
      <c r="TZU1" s="290" t="s">
        <v>336</v>
      </c>
      <c r="TZV1"/>
      <c r="TZW1"/>
      <c r="TZX1"/>
      <c r="TZY1"/>
      <c r="TZZ1"/>
      <c r="UAC1" s="290" t="s">
        <v>336</v>
      </c>
      <c r="UAD1"/>
      <c r="UAE1"/>
      <c r="UAF1"/>
      <c r="UAG1"/>
      <c r="UAH1"/>
      <c r="UAK1" s="290" t="s">
        <v>336</v>
      </c>
      <c r="UAL1"/>
      <c r="UAM1"/>
      <c r="UAN1"/>
      <c r="UAO1"/>
      <c r="UAP1"/>
      <c r="UAS1" s="290" t="s">
        <v>336</v>
      </c>
      <c r="UAT1"/>
      <c r="UAU1"/>
      <c r="UAV1"/>
      <c r="UAW1"/>
      <c r="UAX1"/>
      <c r="UBA1" s="290" t="s">
        <v>336</v>
      </c>
      <c r="UBB1"/>
      <c r="UBC1"/>
      <c r="UBD1"/>
      <c r="UBE1"/>
      <c r="UBF1"/>
      <c r="UBI1" s="290" t="s">
        <v>336</v>
      </c>
      <c r="UBJ1"/>
      <c r="UBK1"/>
      <c r="UBL1"/>
      <c r="UBM1"/>
      <c r="UBN1"/>
      <c r="UBQ1" s="290" t="s">
        <v>336</v>
      </c>
      <c r="UBR1"/>
      <c r="UBS1"/>
      <c r="UBT1"/>
      <c r="UBU1"/>
      <c r="UBV1"/>
      <c r="UBY1" s="290" t="s">
        <v>336</v>
      </c>
      <c r="UBZ1"/>
      <c r="UCA1"/>
      <c r="UCB1"/>
      <c r="UCC1"/>
      <c r="UCD1"/>
      <c r="UCG1" s="290" t="s">
        <v>336</v>
      </c>
      <c r="UCH1"/>
      <c r="UCI1"/>
      <c r="UCJ1"/>
      <c r="UCK1"/>
      <c r="UCL1"/>
      <c r="UCO1" s="290" t="s">
        <v>336</v>
      </c>
      <c r="UCP1"/>
      <c r="UCQ1"/>
      <c r="UCR1"/>
      <c r="UCS1"/>
      <c r="UCT1"/>
      <c r="UCW1" s="290" t="s">
        <v>336</v>
      </c>
      <c r="UCX1"/>
      <c r="UCY1"/>
      <c r="UCZ1"/>
      <c r="UDA1"/>
      <c r="UDB1"/>
      <c r="UDE1" s="290" t="s">
        <v>336</v>
      </c>
      <c r="UDF1"/>
      <c r="UDG1"/>
      <c r="UDH1"/>
      <c r="UDI1"/>
      <c r="UDJ1"/>
      <c r="UDM1" s="290" t="s">
        <v>336</v>
      </c>
      <c r="UDN1"/>
      <c r="UDO1"/>
      <c r="UDP1"/>
      <c r="UDQ1"/>
      <c r="UDR1"/>
      <c r="UDU1" s="290" t="s">
        <v>336</v>
      </c>
      <c r="UDV1"/>
      <c r="UDW1"/>
      <c r="UDX1"/>
      <c r="UDY1"/>
      <c r="UDZ1"/>
      <c r="UEC1" s="290" t="s">
        <v>336</v>
      </c>
      <c r="UED1"/>
      <c r="UEE1"/>
      <c r="UEF1"/>
      <c r="UEG1"/>
      <c r="UEH1"/>
      <c r="UEK1" s="290" t="s">
        <v>336</v>
      </c>
      <c r="UEL1"/>
      <c r="UEM1"/>
      <c r="UEN1"/>
      <c r="UEO1"/>
      <c r="UEP1"/>
      <c r="UES1" s="290" t="s">
        <v>336</v>
      </c>
      <c r="UET1"/>
      <c r="UEU1"/>
      <c r="UEV1"/>
      <c r="UEW1"/>
      <c r="UEX1"/>
      <c r="UFA1" s="290" t="s">
        <v>336</v>
      </c>
      <c r="UFB1"/>
      <c r="UFC1"/>
      <c r="UFD1"/>
      <c r="UFE1"/>
      <c r="UFF1"/>
      <c r="UFI1" s="290" t="s">
        <v>336</v>
      </c>
      <c r="UFJ1"/>
      <c r="UFK1"/>
      <c r="UFL1"/>
      <c r="UFM1"/>
      <c r="UFN1"/>
      <c r="UFQ1" s="290" t="s">
        <v>336</v>
      </c>
      <c r="UFR1"/>
      <c r="UFS1"/>
      <c r="UFT1"/>
      <c r="UFU1"/>
      <c r="UFV1"/>
      <c r="UFY1" s="290" t="s">
        <v>336</v>
      </c>
      <c r="UFZ1"/>
      <c r="UGA1"/>
      <c r="UGB1"/>
      <c r="UGC1"/>
      <c r="UGD1"/>
      <c r="UGG1" s="290" t="s">
        <v>336</v>
      </c>
      <c r="UGH1"/>
      <c r="UGI1"/>
      <c r="UGJ1"/>
      <c r="UGK1"/>
      <c r="UGL1"/>
      <c r="UGO1" s="290" t="s">
        <v>336</v>
      </c>
      <c r="UGP1"/>
      <c r="UGQ1"/>
      <c r="UGR1"/>
      <c r="UGS1"/>
      <c r="UGT1"/>
      <c r="UGW1" s="290" t="s">
        <v>336</v>
      </c>
      <c r="UGX1"/>
      <c r="UGY1"/>
      <c r="UGZ1"/>
      <c r="UHA1"/>
      <c r="UHB1"/>
      <c r="UHE1" s="290" t="s">
        <v>336</v>
      </c>
      <c r="UHF1"/>
      <c r="UHG1"/>
      <c r="UHH1"/>
      <c r="UHI1"/>
      <c r="UHJ1"/>
      <c r="UHM1" s="290" t="s">
        <v>336</v>
      </c>
      <c r="UHN1"/>
      <c r="UHO1"/>
      <c r="UHP1"/>
      <c r="UHQ1"/>
      <c r="UHR1"/>
      <c r="UHU1" s="290" t="s">
        <v>336</v>
      </c>
      <c r="UHV1"/>
      <c r="UHW1"/>
      <c r="UHX1"/>
      <c r="UHY1"/>
      <c r="UHZ1"/>
      <c r="UIC1" s="290" t="s">
        <v>336</v>
      </c>
      <c r="UID1"/>
      <c r="UIE1"/>
      <c r="UIF1"/>
      <c r="UIG1"/>
      <c r="UIH1"/>
      <c r="UIK1" s="290" t="s">
        <v>336</v>
      </c>
      <c r="UIL1"/>
      <c r="UIM1"/>
      <c r="UIN1"/>
      <c r="UIO1"/>
      <c r="UIP1"/>
      <c r="UIS1" s="290" t="s">
        <v>336</v>
      </c>
      <c r="UIT1"/>
      <c r="UIU1"/>
      <c r="UIV1"/>
      <c r="UIW1"/>
      <c r="UIX1"/>
      <c r="UJA1" s="290" t="s">
        <v>336</v>
      </c>
      <c r="UJB1"/>
      <c r="UJC1"/>
      <c r="UJD1"/>
      <c r="UJE1"/>
      <c r="UJF1"/>
      <c r="UJI1" s="290" t="s">
        <v>336</v>
      </c>
      <c r="UJJ1"/>
      <c r="UJK1"/>
      <c r="UJL1"/>
      <c r="UJM1"/>
      <c r="UJN1"/>
      <c r="UJQ1" s="290" t="s">
        <v>336</v>
      </c>
      <c r="UJR1"/>
      <c r="UJS1"/>
      <c r="UJT1"/>
      <c r="UJU1"/>
      <c r="UJV1"/>
      <c r="UJY1" s="290" t="s">
        <v>336</v>
      </c>
      <c r="UJZ1"/>
      <c r="UKA1"/>
      <c r="UKB1"/>
      <c r="UKC1"/>
      <c r="UKD1"/>
      <c r="UKG1" s="290" t="s">
        <v>336</v>
      </c>
      <c r="UKH1"/>
      <c r="UKI1"/>
      <c r="UKJ1"/>
      <c r="UKK1"/>
      <c r="UKL1"/>
      <c r="UKO1" s="290" t="s">
        <v>336</v>
      </c>
      <c r="UKP1"/>
      <c r="UKQ1"/>
      <c r="UKR1"/>
      <c r="UKS1"/>
      <c r="UKT1"/>
      <c r="UKW1" s="290" t="s">
        <v>336</v>
      </c>
      <c r="UKX1"/>
      <c r="UKY1"/>
      <c r="UKZ1"/>
      <c r="ULA1"/>
      <c r="ULB1"/>
      <c r="ULE1" s="290" t="s">
        <v>336</v>
      </c>
      <c r="ULF1"/>
      <c r="ULG1"/>
      <c r="ULH1"/>
      <c r="ULI1"/>
      <c r="ULJ1"/>
      <c r="ULM1" s="290" t="s">
        <v>336</v>
      </c>
      <c r="ULN1"/>
      <c r="ULO1"/>
      <c r="ULP1"/>
      <c r="ULQ1"/>
      <c r="ULR1"/>
      <c r="ULU1" s="290" t="s">
        <v>336</v>
      </c>
      <c r="ULV1"/>
      <c r="ULW1"/>
      <c r="ULX1"/>
      <c r="ULY1"/>
      <c r="ULZ1"/>
      <c r="UMC1" s="290" t="s">
        <v>336</v>
      </c>
      <c r="UMD1"/>
      <c r="UME1"/>
      <c r="UMF1"/>
      <c r="UMG1"/>
      <c r="UMH1"/>
      <c r="UMK1" s="290" t="s">
        <v>336</v>
      </c>
      <c r="UML1"/>
      <c r="UMM1"/>
      <c r="UMN1"/>
      <c r="UMO1"/>
      <c r="UMP1"/>
      <c r="UMS1" s="290" t="s">
        <v>336</v>
      </c>
      <c r="UMT1"/>
      <c r="UMU1"/>
      <c r="UMV1"/>
      <c r="UMW1"/>
      <c r="UMX1"/>
      <c r="UNA1" s="290" t="s">
        <v>336</v>
      </c>
      <c r="UNB1"/>
      <c r="UNC1"/>
      <c r="UND1"/>
      <c r="UNE1"/>
      <c r="UNF1"/>
      <c r="UNI1" s="290" t="s">
        <v>336</v>
      </c>
      <c r="UNJ1"/>
      <c r="UNK1"/>
      <c r="UNL1"/>
      <c r="UNM1"/>
      <c r="UNN1"/>
      <c r="UNQ1" s="290" t="s">
        <v>336</v>
      </c>
      <c r="UNR1"/>
      <c r="UNS1"/>
      <c r="UNT1"/>
      <c r="UNU1"/>
      <c r="UNV1"/>
      <c r="UNY1" s="290" t="s">
        <v>336</v>
      </c>
      <c r="UNZ1"/>
      <c r="UOA1"/>
      <c r="UOB1"/>
      <c r="UOC1"/>
      <c r="UOD1"/>
      <c r="UOG1" s="290" t="s">
        <v>336</v>
      </c>
      <c r="UOH1"/>
      <c r="UOI1"/>
      <c r="UOJ1"/>
      <c r="UOK1"/>
      <c r="UOL1"/>
      <c r="UOO1" s="290" t="s">
        <v>336</v>
      </c>
      <c r="UOP1"/>
      <c r="UOQ1"/>
      <c r="UOR1"/>
      <c r="UOS1"/>
      <c r="UOT1"/>
      <c r="UOW1" s="290" t="s">
        <v>336</v>
      </c>
      <c r="UOX1"/>
      <c r="UOY1"/>
      <c r="UOZ1"/>
      <c r="UPA1"/>
      <c r="UPB1"/>
      <c r="UPE1" s="290" t="s">
        <v>336</v>
      </c>
      <c r="UPF1"/>
      <c r="UPG1"/>
      <c r="UPH1"/>
      <c r="UPI1"/>
      <c r="UPJ1"/>
      <c r="UPM1" s="290" t="s">
        <v>336</v>
      </c>
      <c r="UPN1"/>
      <c r="UPO1"/>
      <c r="UPP1"/>
      <c r="UPQ1"/>
      <c r="UPR1"/>
      <c r="UPU1" s="290" t="s">
        <v>336</v>
      </c>
      <c r="UPV1"/>
      <c r="UPW1"/>
      <c r="UPX1"/>
      <c r="UPY1"/>
      <c r="UPZ1"/>
      <c r="UQC1" s="290" t="s">
        <v>336</v>
      </c>
      <c r="UQD1"/>
      <c r="UQE1"/>
      <c r="UQF1"/>
      <c r="UQG1"/>
      <c r="UQH1"/>
      <c r="UQK1" s="290" t="s">
        <v>336</v>
      </c>
      <c r="UQL1"/>
      <c r="UQM1"/>
      <c r="UQN1"/>
      <c r="UQO1"/>
      <c r="UQP1"/>
      <c r="UQS1" s="290" t="s">
        <v>336</v>
      </c>
      <c r="UQT1"/>
      <c r="UQU1"/>
      <c r="UQV1"/>
      <c r="UQW1"/>
      <c r="UQX1"/>
      <c r="URA1" s="290" t="s">
        <v>336</v>
      </c>
      <c r="URB1"/>
      <c r="URC1"/>
      <c r="URD1"/>
      <c r="URE1"/>
      <c r="URF1"/>
      <c r="URI1" s="290" t="s">
        <v>336</v>
      </c>
      <c r="URJ1"/>
      <c r="URK1"/>
      <c r="URL1"/>
      <c r="URM1"/>
      <c r="URN1"/>
      <c r="URQ1" s="290" t="s">
        <v>336</v>
      </c>
      <c r="URR1"/>
      <c r="URS1"/>
      <c r="URT1"/>
      <c r="URU1"/>
      <c r="URV1"/>
      <c r="URY1" s="290" t="s">
        <v>336</v>
      </c>
      <c r="URZ1"/>
      <c r="USA1"/>
      <c r="USB1"/>
      <c r="USC1"/>
      <c r="USD1"/>
      <c r="USG1" s="290" t="s">
        <v>336</v>
      </c>
      <c r="USH1"/>
      <c r="USI1"/>
      <c r="USJ1"/>
      <c r="USK1"/>
      <c r="USL1"/>
      <c r="USO1" s="290" t="s">
        <v>336</v>
      </c>
      <c r="USP1"/>
      <c r="USQ1"/>
      <c r="USR1"/>
      <c r="USS1"/>
      <c r="UST1"/>
      <c r="USW1" s="290" t="s">
        <v>336</v>
      </c>
      <c r="USX1"/>
      <c r="USY1"/>
      <c r="USZ1"/>
      <c r="UTA1"/>
      <c r="UTB1"/>
      <c r="UTE1" s="290" t="s">
        <v>336</v>
      </c>
      <c r="UTF1"/>
      <c r="UTG1"/>
      <c r="UTH1"/>
      <c r="UTI1"/>
      <c r="UTJ1"/>
      <c r="UTM1" s="290" t="s">
        <v>336</v>
      </c>
      <c r="UTN1"/>
      <c r="UTO1"/>
      <c r="UTP1"/>
      <c r="UTQ1"/>
      <c r="UTR1"/>
      <c r="UTU1" s="290" t="s">
        <v>336</v>
      </c>
      <c r="UTV1"/>
      <c r="UTW1"/>
      <c r="UTX1"/>
      <c r="UTY1"/>
      <c r="UTZ1"/>
      <c r="UUC1" s="290" t="s">
        <v>336</v>
      </c>
      <c r="UUD1"/>
      <c r="UUE1"/>
      <c r="UUF1"/>
      <c r="UUG1"/>
      <c r="UUH1"/>
      <c r="UUK1" s="290" t="s">
        <v>336</v>
      </c>
      <c r="UUL1"/>
      <c r="UUM1"/>
      <c r="UUN1"/>
      <c r="UUO1"/>
      <c r="UUP1"/>
      <c r="UUS1" s="290" t="s">
        <v>336</v>
      </c>
      <c r="UUT1"/>
      <c r="UUU1"/>
      <c r="UUV1"/>
      <c r="UUW1"/>
      <c r="UUX1"/>
      <c r="UVA1" s="290" t="s">
        <v>336</v>
      </c>
      <c r="UVB1"/>
      <c r="UVC1"/>
      <c r="UVD1"/>
      <c r="UVE1"/>
      <c r="UVF1"/>
      <c r="UVI1" s="290" t="s">
        <v>336</v>
      </c>
      <c r="UVJ1"/>
      <c r="UVK1"/>
      <c r="UVL1"/>
      <c r="UVM1"/>
      <c r="UVN1"/>
      <c r="UVQ1" s="290" t="s">
        <v>336</v>
      </c>
      <c r="UVR1"/>
      <c r="UVS1"/>
      <c r="UVT1"/>
      <c r="UVU1"/>
      <c r="UVV1"/>
      <c r="UVY1" s="290" t="s">
        <v>336</v>
      </c>
      <c r="UVZ1"/>
      <c r="UWA1"/>
      <c r="UWB1"/>
      <c r="UWC1"/>
      <c r="UWD1"/>
      <c r="UWG1" s="290" t="s">
        <v>336</v>
      </c>
      <c r="UWH1"/>
      <c r="UWI1"/>
      <c r="UWJ1"/>
      <c r="UWK1"/>
      <c r="UWL1"/>
      <c r="UWO1" s="290" t="s">
        <v>336</v>
      </c>
      <c r="UWP1"/>
      <c r="UWQ1"/>
      <c r="UWR1"/>
      <c r="UWS1"/>
      <c r="UWT1"/>
      <c r="UWW1" s="290" t="s">
        <v>336</v>
      </c>
      <c r="UWX1"/>
      <c r="UWY1"/>
      <c r="UWZ1"/>
      <c r="UXA1"/>
      <c r="UXB1"/>
      <c r="UXE1" s="290" t="s">
        <v>336</v>
      </c>
      <c r="UXF1"/>
      <c r="UXG1"/>
      <c r="UXH1"/>
      <c r="UXI1"/>
      <c r="UXJ1"/>
      <c r="UXM1" s="290" t="s">
        <v>336</v>
      </c>
      <c r="UXN1"/>
      <c r="UXO1"/>
      <c r="UXP1"/>
      <c r="UXQ1"/>
      <c r="UXR1"/>
      <c r="UXU1" s="290" t="s">
        <v>336</v>
      </c>
      <c r="UXV1"/>
      <c r="UXW1"/>
      <c r="UXX1"/>
      <c r="UXY1"/>
      <c r="UXZ1"/>
      <c r="UYC1" s="290" t="s">
        <v>336</v>
      </c>
      <c r="UYD1"/>
      <c r="UYE1"/>
      <c r="UYF1"/>
      <c r="UYG1"/>
      <c r="UYH1"/>
      <c r="UYK1" s="290" t="s">
        <v>336</v>
      </c>
      <c r="UYL1"/>
      <c r="UYM1"/>
      <c r="UYN1"/>
      <c r="UYO1"/>
      <c r="UYP1"/>
      <c r="UYS1" s="290" t="s">
        <v>336</v>
      </c>
      <c r="UYT1"/>
      <c r="UYU1"/>
      <c r="UYV1"/>
      <c r="UYW1"/>
      <c r="UYX1"/>
      <c r="UZA1" s="290" t="s">
        <v>336</v>
      </c>
      <c r="UZB1"/>
      <c r="UZC1"/>
      <c r="UZD1"/>
      <c r="UZE1"/>
      <c r="UZF1"/>
      <c r="UZI1" s="290" t="s">
        <v>336</v>
      </c>
      <c r="UZJ1"/>
      <c r="UZK1"/>
      <c r="UZL1"/>
      <c r="UZM1"/>
      <c r="UZN1"/>
      <c r="UZQ1" s="290" t="s">
        <v>336</v>
      </c>
      <c r="UZR1"/>
      <c r="UZS1"/>
      <c r="UZT1"/>
      <c r="UZU1"/>
      <c r="UZV1"/>
      <c r="UZY1" s="290" t="s">
        <v>336</v>
      </c>
      <c r="UZZ1"/>
      <c r="VAA1"/>
      <c r="VAB1"/>
      <c r="VAC1"/>
      <c r="VAD1"/>
      <c r="VAG1" s="290" t="s">
        <v>336</v>
      </c>
      <c r="VAH1"/>
      <c r="VAI1"/>
      <c r="VAJ1"/>
      <c r="VAK1"/>
      <c r="VAL1"/>
      <c r="VAO1" s="290" t="s">
        <v>336</v>
      </c>
      <c r="VAP1"/>
      <c r="VAQ1"/>
      <c r="VAR1"/>
      <c r="VAS1"/>
      <c r="VAT1"/>
      <c r="VAW1" s="290" t="s">
        <v>336</v>
      </c>
      <c r="VAX1"/>
      <c r="VAY1"/>
      <c r="VAZ1"/>
      <c r="VBA1"/>
      <c r="VBB1"/>
      <c r="VBE1" s="290" t="s">
        <v>336</v>
      </c>
      <c r="VBF1"/>
      <c r="VBG1"/>
      <c r="VBH1"/>
      <c r="VBI1"/>
      <c r="VBJ1"/>
      <c r="VBM1" s="290" t="s">
        <v>336</v>
      </c>
      <c r="VBN1"/>
      <c r="VBO1"/>
      <c r="VBP1"/>
      <c r="VBQ1"/>
      <c r="VBR1"/>
      <c r="VBU1" s="290" t="s">
        <v>336</v>
      </c>
      <c r="VBV1"/>
      <c r="VBW1"/>
      <c r="VBX1"/>
      <c r="VBY1"/>
      <c r="VBZ1"/>
      <c r="VCC1" s="290" t="s">
        <v>336</v>
      </c>
      <c r="VCD1"/>
      <c r="VCE1"/>
      <c r="VCF1"/>
      <c r="VCG1"/>
      <c r="VCH1"/>
      <c r="VCK1" s="290" t="s">
        <v>336</v>
      </c>
      <c r="VCL1"/>
      <c r="VCM1"/>
      <c r="VCN1"/>
      <c r="VCO1"/>
      <c r="VCP1"/>
      <c r="VCS1" s="290" t="s">
        <v>336</v>
      </c>
      <c r="VCT1"/>
      <c r="VCU1"/>
      <c r="VCV1"/>
      <c r="VCW1"/>
      <c r="VCX1"/>
      <c r="VDA1" s="290" t="s">
        <v>336</v>
      </c>
      <c r="VDB1"/>
      <c r="VDC1"/>
      <c r="VDD1"/>
      <c r="VDE1"/>
      <c r="VDF1"/>
      <c r="VDI1" s="290" t="s">
        <v>336</v>
      </c>
      <c r="VDJ1"/>
      <c r="VDK1"/>
      <c r="VDL1"/>
      <c r="VDM1"/>
      <c r="VDN1"/>
      <c r="VDQ1" s="290" t="s">
        <v>336</v>
      </c>
      <c r="VDR1"/>
      <c r="VDS1"/>
      <c r="VDT1"/>
      <c r="VDU1"/>
      <c r="VDV1"/>
      <c r="VDY1" s="290" t="s">
        <v>336</v>
      </c>
      <c r="VDZ1"/>
      <c r="VEA1"/>
      <c r="VEB1"/>
      <c r="VEC1"/>
      <c r="VED1"/>
      <c r="VEG1" s="290" t="s">
        <v>336</v>
      </c>
      <c r="VEH1"/>
      <c r="VEI1"/>
      <c r="VEJ1"/>
      <c r="VEK1"/>
      <c r="VEL1"/>
      <c r="VEO1" s="290" t="s">
        <v>336</v>
      </c>
      <c r="VEP1"/>
      <c r="VEQ1"/>
      <c r="VER1"/>
      <c r="VES1"/>
      <c r="VET1"/>
      <c r="VEW1" s="290" t="s">
        <v>336</v>
      </c>
      <c r="VEX1"/>
      <c r="VEY1"/>
      <c r="VEZ1"/>
      <c r="VFA1"/>
      <c r="VFB1"/>
      <c r="VFE1" s="290" t="s">
        <v>336</v>
      </c>
      <c r="VFF1"/>
      <c r="VFG1"/>
      <c r="VFH1"/>
      <c r="VFI1"/>
      <c r="VFJ1"/>
      <c r="VFM1" s="290" t="s">
        <v>336</v>
      </c>
      <c r="VFN1"/>
      <c r="VFO1"/>
      <c r="VFP1"/>
      <c r="VFQ1"/>
      <c r="VFR1"/>
      <c r="VFU1" s="290" t="s">
        <v>336</v>
      </c>
      <c r="VFV1"/>
      <c r="VFW1"/>
      <c r="VFX1"/>
      <c r="VFY1"/>
      <c r="VFZ1"/>
      <c r="VGC1" s="290" t="s">
        <v>336</v>
      </c>
      <c r="VGD1"/>
      <c r="VGE1"/>
      <c r="VGF1"/>
      <c r="VGG1"/>
      <c r="VGH1"/>
      <c r="VGK1" s="290" t="s">
        <v>336</v>
      </c>
      <c r="VGL1"/>
      <c r="VGM1"/>
      <c r="VGN1"/>
      <c r="VGO1"/>
      <c r="VGP1"/>
      <c r="VGS1" s="290" t="s">
        <v>336</v>
      </c>
      <c r="VGT1"/>
      <c r="VGU1"/>
      <c r="VGV1"/>
      <c r="VGW1"/>
      <c r="VGX1"/>
      <c r="VHA1" s="290" t="s">
        <v>336</v>
      </c>
      <c r="VHB1"/>
      <c r="VHC1"/>
      <c r="VHD1"/>
      <c r="VHE1"/>
      <c r="VHF1"/>
      <c r="VHI1" s="290" t="s">
        <v>336</v>
      </c>
      <c r="VHJ1"/>
      <c r="VHK1"/>
      <c r="VHL1"/>
      <c r="VHM1"/>
      <c r="VHN1"/>
      <c r="VHQ1" s="290" t="s">
        <v>336</v>
      </c>
      <c r="VHR1"/>
      <c r="VHS1"/>
      <c r="VHT1"/>
      <c r="VHU1"/>
      <c r="VHV1"/>
      <c r="VHY1" s="290" t="s">
        <v>336</v>
      </c>
      <c r="VHZ1"/>
      <c r="VIA1"/>
      <c r="VIB1"/>
      <c r="VIC1"/>
      <c r="VID1"/>
      <c r="VIG1" s="290" t="s">
        <v>336</v>
      </c>
      <c r="VIH1"/>
      <c r="VII1"/>
      <c r="VIJ1"/>
      <c r="VIK1"/>
      <c r="VIL1"/>
      <c r="VIO1" s="290" t="s">
        <v>336</v>
      </c>
      <c r="VIP1"/>
      <c r="VIQ1"/>
      <c r="VIR1"/>
      <c r="VIS1"/>
      <c r="VIT1"/>
      <c r="VIW1" s="290" t="s">
        <v>336</v>
      </c>
      <c r="VIX1"/>
      <c r="VIY1"/>
      <c r="VIZ1"/>
      <c r="VJA1"/>
      <c r="VJB1"/>
      <c r="VJE1" s="290" t="s">
        <v>336</v>
      </c>
      <c r="VJF1"/>
      <c r="VJG1"/>
      <c r="VJH1"/>
      <c r="VJI1"/>
      <c r="VJJ1"/>
      <c r="VJM1" s="290" t="s">
        <v>336</v>
      </c>
      <c r="VJN1"/>
      <c r="VJO1"/>
      <c r="VJP1"/>
      <c r="VJQ1"/>
      <c r="VJR1"/>
      <c r="VJU1" s="290" t="s">
        <v>336</v>
      </c>
      <c r="VJV1"/>
      <c r="VJW1"/>
      <c r="VJX1"/>
      <c r="VJY1"/>
      <c r="VJZ1"/>
      <c r="VKC1" s="290" t="s">
        <v>336</v>
      </c>
      <c r="VKD1"/>
      <c r="VKE1"/>
      <c r="VKF1"/>
      <c r="VKG1"/>
      <c r="VKH1"/>
      <c r="VKK1" s="290" t="s">
        <v>336</v>
      </c>
      <c r="VKL1"/>
      <c r="VKM1"/>
      <c r="VKN1"/>
      <c r="VKO1"/>
      <c r="VKP1"/>
      <c r="VKS1" s="290" t="s">
        <v>336</v>
      </c>
      <c r="VKT1"/>
      <c r="VKU1"/>
      <c r="VKV1"/>
      <c r="VKW1"/>
      <c r="VKX1"/>
      <c r="VLA1" s="290" t="s">
        <v>336</v>
      </c>
      <c r="VLB1"/>
      <c r="VLC1"/>
      <c r="VLD1"/>
      <c r="VLE1"/>
      <c r="VLF1"/>
      <c r="VLI1" s="290" t="s">
        <v>336</v>
      </c>
      <c r="VLJ1"/>
      <c r="VLK1"/>
      <c r="VLL1"/>
      <c r="VLM1"/>
      <c r="VLN1"/>
      <c r="VLQ1" s="290" t="s">
        <v>336</v>
      </c>
      <c r="VLR1"/>
      <c r="VLS1"/>
      <c r="VLT1"/>
      <c r="VLU1"/>
      <c r="VLV1"/>
      <c r="VLY1" s="290" t="s">
        <v>336</v>
      </c>
      <c r="VLZ1"/>
      <c r="VMA1"/>
      <c r="VMB1"/>
      <c r="VMC1"/>
      <c r="VMD1"/>
      <c r="VMG1" s="290" t="s">
        <v>336</v>
      </c>
      <c r="VMH1"/>
      <c r="VMI1"/>
      <c r="VMJ1"/>
      <c r="VMK1"/>
      <c r="VML1"/>
      <c r="VMO1" s="290" t="s">
        <v>336</v>
      </c>
      <c r="VMP1"/>
      <c r="VMQ1"/>
      <c r="VMR1"/>
      <c r="VMS1"/>
      <c r="VMT1"/>
      <c r="VMW1" s="290" t="s">
        <v>336</v>
      </c>
      <c r="VMX1"/>
      <c r="VMY1"/>
      <c r="VMZ1"/>
      <c r="VNA1"/>
      <c r="VNB1"/>
      <c r="VNE1" s="290" t="s">
        <v>336</v>
      </c>
      <c r="VNF1"/>
      <c r="VNG1"/>
      <c r="VNH1"/>
      <c r="VNI1"/>
      <c r="VNJ1"/>
      <c r="VNM1" s="290" t="s">
        <v>336</v>
      </c>
      <c r="VNN1"/>
      <c r="VNO1"/>
      <c r="VNP1"/>
      <c r="VNQ1"/>
      <c r="VNR1"/>
      <c r="VNU1" s="290" t="s">
        <v>336</v>
      </c>
      <c r="VNV1"/>
      <c r="VNW1"/>
      <c r="VNX1"/>
      <c r="VNY1"/>
      <c r="VNZ1"/>
      <c r="VOC1" s="290" t="s">
        <v>336</v>
      </c>
      <c r="VOD1"/>
      <c r="VOE1"/>
      <c r="VOF1"/>
      <c r="VOG1"/>
      <c r="VOH1"/>
      <c r="VOK1" s="290" t="s">
        <v>336</v>
      </c>
      <c r="VOL1"/>
      <c r="VOM1"/>
      <c r="VON1"/>
      <c r="VOO1"/>
      <c r="VOP1"/>
      <c r="VOS1" s="290" t="s">
        <v>336</v>
      </c>
      <c r="VOT1"/>
      <c r="VOU1"/>
      <c r="VOV1"/>
      <c r="VOW1"/>
      <c r="VOX1"/>
      <c r="VPA1" s="290" t="s">
        <v>336</v>
      </c>
      <c r="VPB1"/>
      <c r="VPC1"/>
      <c r="VPD1"/>
      <c r="VPE1"/>
      <c r="VPF1"/>
      <c r="VPI1" s="290" t="s">
        <v>336</v>
      </c>
      <c r="VPJ1"/>
      <c r="VPK1"/>
      <c r="VPL1"/>
      <c r="VPM1"/>
      <c r="VPN1"/>
      <c r="VPQ1" s="290" t="s">
        <v>336</v>
      </c>
      <c r="VPR1"/>
      <c r="VPS1"/>
      <c r="VPT1"/>
      <c r="VPU1"/>
      <c r="VPV1"/>
      <c r="VPY1" s="290" t="s">
        <v>336</v>
      </c>
      <c r="VPZ1"/>
      <c r="VQA1"/>
      <c r="VQB1"/>
      <c r="VQC1"/>
      <c r="VQD1"/>
      <c r="VQG1" s="290" t="s">
        <v>336</v>
      </c>
      <c r="VQH1"/>
      <c r="VQI1"/>
      <c r="VQJ1"/>
      <c r="VQK1"/>
      <c r="VQL1"/>
      <c r="VQO1" s="290" t="s">
        <v>336</v>
      </c>
      <c r="VQP1"/>
      <c r="VQQ1"/>
      <c r="VQR1"/>
      <c r="VQS1"/>
      <c r="VQT1"/>
      <c r="VQW1" s="290" t="s">
        <v>336</v>
      </c>
      <c r="VQX1"/>
      <c r="VQY1"/>
      <c r="VQZ1"/>
      <c r="VRA1"/>
      <c r="VRB1"/>
      <c r="VRE1" s="290" t="s">
        <v>336</v>
      </c>
      <c r="VRF1"/>
      <c r="VRG1"/>
      <c r="VRH1"/>
      <c r="VRI1"/>
      <c r="VRJ1"/>
      <c r="VRM1" s="290" t="s">
        <v>336</v>
      </c>
      <c r="VRN1"/>
      <c r="VRO1"/>
      <c r="VRP1"/>
      <c r="VRQ1"/>
      <c r="VRR1"/>
      <c r="VRU1" s="290" t="s">
        <v>336</v>
      </c>
      <c r="VRV1"/>
      <c r="VRW1"/>
      <c r="VRX1"/>
      <c r="VRY1"/>
      <c r="VRZ1"/>
      <c r="VSC1" s="290" t="s">
        <v>336</v>
      </c>
      <c r="VSD1"/>
      <c r="VSE1"/>
      <c r="VSF1"/>
      <c r="VSG1"/>
      <c r="VSH1"/>
      <c r="VSK1" s="290" t="s">
        <v>336</v>
      </c>
      <c r="VSL1"/>
      <c r="VSM1"/>
      <c r="VSN1"/>
      <c r="VSO1"/>
      <c r="VSP1"/>
      <c r="VSS1" s="290" t="s">
        <v>336</v>
      </c>
      <c r="VST1"/>
      <c r="VSU1"/>
      <c r="VSV1"/>
      <c r="VSW1"/>
      <c r="VSX1"/>
      <c r="VTA1" s="290" t="s">
        <v>336</v>
      </c>
      <c r="VTB1"/>
      <c r="VTC1"/>
      <c r="VTD1"/>
      <c r="VTE1"/>
      <c r="VTF1"/>
      <c r="VTI1" s="290" t="s">
        <v>336</v>
      </c>
      <c r="VTJ1"/>
      <c r="VTK1"/>
      <c r="VTL1"/>
      <c r="VTM1"/>
      <c r="VTN1"/>
      <c r="VTQ1" s="290" t="s">
        <v>336</v>
      </c>
      <c r="VTR1"/>
      <c r="VTS1"/>
      <c r="VTT1"/>
      <c r="VTU1"/>
      <c r="VTV1"/>
      <c r="VTY1" s="290" t="s">
        <v>336</v>
      </c>
      <c r="VTZ1"/>
      <c r="VUA1"/>
      <c r="VUB1"/>
      <c r="VUC1"/>
      <c r="VUD1"/>
      <c r="VUG1" s="290" t="s">
        <v>336</v>
      </c>
      <c r="VUH1"/>
      <c r="VUI1"/>
      <c r="VUJ1"/>
      <c r="VUK1"/>
      <c r="VUL1"/>
      <c r="VUO1" s="290" t="s">
        <v>336</v>
      </c>
      <c r="VUP1"/>
      <c r="VUQ1"/>
      <c r="VUR1"/>
      <c r="VUS1"/>
      <c r="VUT1"/>
      <c r="VUW1" s="290" t="s">
        <v>336</v>
      </c>
      <c r="VUX1"/>
      <c r="VUY1"/>
      <c r="VUZ1"/>
      <c r="VVA1"/>
      <c r="VVB1"/>
      <c r="VVE1" s="290" t="s">
        <v>336</v>
      </c>
      <c r="VVF1"/>
      <c r="VVG1"/>
      <c r="VVH1"/>
      <c r="VVI1"/>
      <c r="VVJ1"/>
      <c r="VVM1" s="290" t="s">
        <v>336</v>
      </c>
      <c r="VVN1"/>
      <c r="VVO1"/>
      <c r="VVP1"/>
      <c r="VVQ1"/>
      <c r="VVR1"/>
      <c r="VVU1" s="290" t="s">
        <v>336</v>
      </c>
      <c r="VVV1"/>
      <c r="VVW1"/>
      <c r="VVX1"/>
      <c r="VVY1"/>
      <c r="VVZ1"/>
      <c r="VWC1" s="290" t="s">
        <v>336</v>
      </c>
      <c r="VWD1"/>
      <c r="VWE1"/>
      <c r="VWF1"/>
      <c r="VWG1"/>
      <c r="VWH1"/>
      <c r="VWK1" s="290" t="s">
        <v>336</v>
      </c>
      <c r="VWL1"/>
      <c r="VWM1"/>
      <c r="VWN1"/>
      <c r="VWO1"/>
      <c r="VWP1"/>
      <c r="VWS1" s="290" t="s">
        <v>336</v>
      </c>
      <c r="VWT1"/>
      <c r="VWU1"/>
      <c r="VWV1"/>
      <c r="VWW1"/>
      <c r="VWX1"/>
      <c r="VXA1" s="290" t="s">
        <v>336</v>
      </c>
      <c r="VXB1"/>
      <c r="VXC1"/>
      <c r="VXD1"/>
      <c r="VXE1"/>
      <c r="VXF1"/>
      <c r="VXI1" s="290" t="s">
        <v>336</v>
      </c>
      <c r="VXJ1"/>
      <c r="VXK1"/>
      <c r="VXL1"/>
      <c r="VXM1"/>
      <c r="VXN1"/>
      <c r="VXQ1" s="290" t="s">
        <v>336</v>
      </c>
      <c r="VXR1"/>
      <c r="VXS1"/>
      <c r="VXT1"/>
      <c r="VXU1"/>
      <c r="VXV1"/>
      <c r="VXY1" s="290" t="s">
        <v>336</v>
      </c>
      <c r="VXZ1"/>
      <c r="VYA1"/>
      <c r="VYB1"/>
      <c r="VYC1"/>
      <c r="VYD1"/>
      <c r="VYG1" s="290" t="s">
        <v>336</v>
      </c>
      <c r="VYH1"/>
      <c r="VYI1"/>
      <c r="VYJ1"/>
      <c r="VYK1"/>
      <c r="VYL1"/>
      <c r="VYO1" s="290" t="s">
        <v>336</v>
      </c>
      <c r="VYP1"/>
      <c r="VYQ1"/>
      <c r="VYR1"/>
      <c r="VYS1"/>
      <c r="VYT1"/>
      <c r="VYW1" s="290" t="s">
        <v>336</v>
      </c>
      <c r="VYX1"/>
      <c r="VYY1"/>
      <c r="VYZ1"/>
      <c r="VZA1"/>
      <c r="VZB1"/>
      <c r="VZE1" s="290" t="s">
        <v>336</v>
      </c>
      <c r="VZF1"/>
      <c r="VZG1"/>
      <c r="VZH1"/>
      <c r="VZI1"/>
      <c r="VZJ1"/>
      <c r="VZM1" s="290" t="s">
        <v>336</v>
      </c>
      <c r="VZN1"/>
      <c r="VZO1"/>
      <c r="VZP1"/>
      <c r="VZQ1"/>
      <c r="VZR1"/>
      <c r="VZU1" s="290" t="s">
        <v>336</v>
      </c>
      <c r="VZV1"/>
      <c r="VZW1"/>
      <c r="VZX1"/>
      <c r="VZY1"/>
      <c r="VZZ1"/>
      <c r="WAC1" s="290" t="s">
        <v>336</v>
      </c>
      <c r="WAD1"/>
      <c r="WAE1"/>
      <c r="WAF1"/>
      <c r="WAG1"/>
      <c r="WAH1"/>
      <c r="WAK1" s="290" t="s">
        <v>336</v>
      </c>
      <c r="WAL1"/>
      <c r="WAM1"/>
      <c r="WAN1"/>
      <c r="WAO1"/>
      <c r="WAP1"/>
      <c r="WAS1" s="290" t="s">
        <v>336</v>
      </c>
      <c r="WAT1"/>
      <c r="WAU1"/>
      <c r="WAV1"/>
      <c r="WAW1"/>
      <c r="WAX1"/>
      <c r="WBA1" s="290" t="s">
        <v>336</v>
      </c>
      <c r="WBB1"/>
      <c r="WBC1"/>
      <c r="WBD1"/>
      <c r="WBE1"/>
      <c r="WBF1"/>
      <c r="WBI1" s="290" t="s">
        <v>336</v>
      </c>
      <c r="WBJ1"/>
      <c r="WBK1"/>
      <c r="WBL1"/>
      <c r="WBM1"/>
      <c r="WBN1"/>
      <c r="WBQ1" s="290" t="s">
        <v>336</v>
      </c>
      <c r="WBR1"/>
      <c r="WBS1"/>
      <c r="WBT1"/>
      <c r="WBU1"/>
      <c r="WBV1"/>
      <c r="WBY1" s="290" t="s">
        <v>336</v>
      </c>
      <c r="WBZ1"/>
      <c r="WCA1"/>
      <c r="WCB1"/>
      <c r="WCC1"/>
      <c r="WCD1"/>
      <c r="WCG1" s="290" t="s">
        <v>336</v>
      </c>
      <c r="WCH1"/>
      <c r="WCI1"/>
      <c r="WCJ1"/>
      <c r="WCK1"/>
      <c r="WCL1"/>
      <c r="WCO1" s="290" t="s">
        <v>336</v>
      </c>
      <c r="WCP1"/>
      <c r="WCQ1"/>
      <c r="WCR1"/>
      <c r="WCS1"/>
      <c r="WCT1"/>
      <c r="WCW1" s="290" t="s">
        <v>336</v>
      </c>
      <c r="WCX1"/>
      <c r="WCY1"/>
      <c r="WCZ1"/>
      <c r="WDA1"/>
      <c r="WDB1"/>
      <c r="WDE1" s="290" t="s">
        <v>336</v>
      </c>
      <c r="WDF1"/>
      <c r="WDG1"/>
      <c r="WDH1"/>
      <c r="WDI1"/>
      <c r="WDJ1"/>
      <c r="WDM1" s="290" t="s">
        <v>336</v>
      </c>
      <c r="WDN1"/>
      <c r="WDO1"/>
      <c r="WDP1"/>
      <c r="WDQ1"/>
      <c r="WDR1"/>
      <c r="WDU1" s="290" t="s">
        <v>336</v>
      </c>
      <c r="WDV1"/>
      <c r="WDW1"/>
      <c r="WDX1"/>
      <c r="WDY1"/>
      <c r="WDZ1"/>
      <c r="WEC1" s="290" t="s">
        <v>336</v>
      </c>
      <c r="WED1"/>
      <c r="WEE1"/>
      <c r="WEF1"/>
      <c r="WEG1"/>
      <c r="WEH1"/>
      <c r="WEK1" s="290" t="s">
        <v>336</v>
      </c>
      <c r="WEL1"/>
      <c r="WEM1"/>
      <c r="WEN1"/>
      <c r="WEO1"/>
      <c r="WEP1"/>
      <c r="WES1" s="290" t="s">
        <v>336</v>
      </c>
      <c r="WET1"/>
      <c r="WEU1"/>
      <c r="WEV1"/>
      <c r="WEW1"/>
      <c r="WEX1"/>
      <c r="WFA1" s="290" t="s">
        <v>336</v>
      </c>
      <c r="WFB1"/>
      <c r="WFC1"/>
      <c r="WFD1"/>
      <c r="WFE1"/>
      <c r="WFF1"/>
      <c r="WFI1" s="290" t="s">
        <v>336</v>
      </c>
      <c r="WFJ1"/>
      <c r="WFK1"/>
      <c r="WFL1"/>
      <c r="WFM1"/>
      <c r="WFN1"/>
      <c r="WFQ1" s="290" t="s">
        <v>336</v>
      </c>
      <c r="WFR1"/>
      <c r="WFS1"/>
      <c r="WFT1"/>
      <c r="WFU1"/>
      <c r="WFV1"/>
      <c r="WFY1" s="290" t="s">
        <v>336</v>
      </c>
      <c r="WFZ1"/>
      <c r="WGA1"/>
      <c r="WGB1"/>
      <c r="WGC1"/>
      <c r="WGD1"/>
      <c r="WGG1" s="290" t="s">
        <v>336</v>
      </c>
      <c r="WGH1"/>
      <c r="WGI1"/>
      <c r="WGJ1"/>
      <c r="WGK1"/>
      <c r="WGL1"/>
      <c r="WGO1" s="290" t="s">
        <v>336</v>
      </c>
      <c r="WGP1"/>
      <c r="WGQ1"/>
      <c r="WGR1"/>
      <c r="WGS1"/>
      <c r="WGT1"/>
      <c r="WGW1" s="290" t="s">
        <v>336</v>
      </c>
      <c r="WGX1"/>
      <c r="WGY1"/>
      <c r="WGZ1"/>
      <c r="WHA1"/>
      <c r="WHB1"/>
      <c r="WHE1" s="290" t="s">
        <v>336</v>
      </c>
      <c r="WHF1"/>
      <c r="WHG1"/>
      <c r="WHH1"/>
      <c r="WHI1"/>
      <c r="WHJ1"/>
      <c r="WHM1" s="290" t="s">
        <v>336</v>
      </c>
      <c r="WHN1"/>
      <c r="WHO1"/>
      <c r="WHP1"/>
      <c r="WHQ1"/>
      <c r="WHR1"/>
      <c r="WHU1" s="290" t="s">
        <v>336</v>
      </c>
      <c r="WHV1"/>
      <c r="WHW1"/>
      <c r="WHX1"/>
      <c r="WHY1"/>
      <c r="WHZ1"/>
      <c r="WIC1" s="290" t="s">
        <v>336</v>
      </c>
      <c r="WID1"/>
      <c r="WIE1"/>
      <c r="WIF1"/>
      <c r="WIG1"/>
      <c r="WIH1"/>
      <c r="WIK1" s="290" t="s">
        <v>336</v>
      </c>
      <c r="WIL1"/>
      <c r="WIM1"/>
      <c r="WIN1"/>
      <c r="WIO1"/>
      <c r="WIP1"/>
      <c r="WIS1" s="290" t="s">
        <v>336</v>
      </c>
      <c r="WIT1"/>
      <c r="WIU1"/>
      <c r="WIV1"/>
      <c r="WIW1"/>
      <c r="WIX1"/>
      <c r="WJA1" s="290" t="s">
        <v>336</v>
      </c>
      <c r="WJB1"/>
      <c r="WJC1"/>
      <c r="WJD1"/>
      <c r="WJE1"/>
      <c r="WJF1"/>
      <c r="WJI1" s="290" t="s">
        <v>336</v>
      </c>
      <c r="WJJ1"/>
      <c r="WJK1"/>
      <c r="WJL1"/>
      <c r="WJM1"/>
      <c r="WJN1"/>
      <c r="WJQ1" s="290" t="s">
        <v>336</v>
      </c>
      <c r="WJR1"/>
      <c r="WJS1"/>
      <c r="WJT1"/>
      <c r="WJU1"/>
      <c r="WJV1"/>
      <c r="WJY1" s="290" t="s">
        <v>336</v>
      </c>
      <c r="WJZ1"/>
      <c r="WKA1"/>
      <c r="WKB1"/>
      <c r="WKC1"/>
      <c r="WKD1"/>
      <c r="WKG1" s="290" t="s">
        <v>336</v>
      </c>
      <c r="WKH1"/>
      <c r="WKI1"/>
      <c r="WKJ1"/>
      <c r="WKK1"/>
      <c r="WKL1"/>
      <c r="WKO1" s="290" t="s">
        <v>336</v>
      </c>
      <c r="WKP1"/>
      <c r="WKQ1"/>
      <c r="WKR1"/>
      <c r="WKS1"/>
      <c r="WKT1"/>
      <c r="WKW1" s="290" t="s">
        <v>336</v>
      </c>
      <c r="WKX1"/>
      <c r="WKY1"/>
      <c r="WKZ1"/>
      <c r="WLA1"/>
      <c r="WLB1"/>
      <c r="WLE1" s="290" t="s">
        <v>336</v>
      </c>
      <c r="WLF1"/>
      <c r="WLG1"/>
      <c r="WLH1"/>
      <c r="WLI1"/>
      <c r="WLJ1"/>
      <c r="WLM1" s="290" t="s">
        <v>336</v>
      </c>
      <c r="WLN1"/>
      <c r="WLO1"/>
      <c r="WLP1"/>
      <c r="WLQ1"/>
      <c r="WLR1"/>
      <c r="WLU1" s="290" t="s">
        <v>336</v>
      </c>
      <c r="WLV1"/>
      <c r="WLW1"/>
      <c r="WLX1"/>
      <c r="WLY1"/>
      <c r="WLZ1"/>
      <c r="WMC1" s="290" t="s">
        <v>336</v>
      </c>
      <c r="WMD1"/>
      <c r="WME1"/>
      <c r="WMF1"/>
      <c r="WMG1"/>
      <c r="WMH1"/>
      <c r="WMK1" s="290" t="s">
        <v>336</v>
      </c>
      <c r="WML1"/>
      <c r="WMM1"/>
      <c r="WMN1"/>
      <c r="WMO1"/>
      <c r="WMP1"/>
      <c r="WMS1" s="290" t="s">
        <v>336</v>
      </c>
      <c r="WMT1"/>
      <c r="WMU1"/>
      <c r="WMV1"/>
      <c r="WMW1"/>
      <c r="WMX1"/>
      <c r="WNA1" s="290" t="s">
        <v>336</v>
      </c>
      <c r="WNB1"/>
      <c r="WNC1"/>
      <c r="WND1"/>
      <c r="WNE1"/>
      <c r="WNF1"/>
      <c r="WNI1" s="290" t="s">
        <v>336</v>
      </c>
      <c r="WNJ1"/>
      <c r="WNK1"/>
      <c r="WNL1"/>
      <c r="WNM1"/>
      <c r="WNN1"/>
      <c r="WNQ1" s="290" t="s">
        <v>336</v>
      </c>
      <c r="WNR1"/>
      <c r="WNS1"/>
      <c r="WNT1"/>
      <c r="WNU1"/>
      <c r="WNV1"/>
      <c r="WNY1" s="290" t="s">
        <v>336</v>
      </c>
      <c r="WNZ1"/>
      <c r="WOA1"/>
      <c r="WOB1"/>
      <c r="WOC1"/>
      <c r="WOD1"/>
      <c r="WOG1" s="290" t="s">
        <v>336</v>
      </c>
      <c r="WOH1"/>
      <c r="WOI1"/>
      <c r="WOJ1"/>
      <c r="WOK1"/>
      <c r="WOL1"/>
      <c r="WOO1" s="290" t="s">
        <v>336</v>
      </c>
      <c r="WOP1"/>
      <c r="WOQ1"/>
      <c r="WOR1"/>
      <c r="WOS1"/>
      <c r="WOT1"/>
      <c r="WOW1" s="290" t="s">
        <v>336</v>
      </c>
      <c r="WOX1"/>
      <c r="WOY1"/>
      <c r="WOZ1"/>
      <c r="WPA1"/>
      <c r="WPB1"/>
      <c r="WPE1" s="290" t="s">
        <v>336</v>
      </c>
      <c r="WPF1"/>
      <c r="WPG1"/>
      <c r="WPH1"/>
      <c r="WPI1"/>
      <c r="WPJ1"/>
      <c r="WPM1" s="290" t="s">
        <v>336</v>
      </c>
      <c r="WPN1"/>
      <c r="WPO1"/>
      <c r="WPP1"/>
      <c r="WPQ1"/>
      <c r="WPR1"/>
      <c r="WPU1" s="290" t="s">
        <v>336</v>
      </c>
      <c r="WPV1"/>
      <c r="WPW1"/>
      <c r="WPX1"/>
      <c r="WPY1"/>
      <c r="WPZ1"/>
      <c r="WQC1" s="290" t="s">
        <v>336</v>
      </c>
      <c r="WQD1"/>
      <c r="WQE1"/>
      <c r="WQF1"/>
      <c r="WQG1"/>
      <c r="WQH1"/>
      <c r="WQK1" s="290" t="s">
        <v>336</v>
      </c>
      <c r="WQL1"/>
      <c r="WQM1"/>
      <c r="WQN1"/>
      <c r="WQO1"/>
      <c r="WQP1"/>
      <c r="WQS1" s="290" t="s">
        <v>336</v>
      </c>
      <c r="WQT1"/>
      <c r="WQU1"/>
      <c r="WQV1"/>
      <c r="WQW1"/>
      <c r="WQX1"/>
      <c r="WRA1" s="290" t="s">
        <v>336</v>
      </c>
      <c r="WRB1"/>
      <c r="WRC1"/>
      <c r="WRD1"/>
      <c r="WRE1"/>
      <c r="WRF1"/>
      <c r="WRI1" s="290" t="s">
        <v>336</v>
      </c>
      <c r="WRJ1"/>
      <c r="WRK1"/>
      <c r="WRL1"/>
      <c r="WRM1"/>
      <c r="WRN1"/>
      <c r="WRQ1" s="290" t="s">
        <v>336</v>
      </c>
      <c r="WRR1"/>
      <c r="WRS1"/>
      <c r="WRT1"/>
      <c r="WRU1"/>
      <c r="WRV1"/>
      <c r="WRY1" s="290" t="s">
        <v>336</v>
      </c>
      <c r="WRZ1"/>
      <c r="WSA1"/>
      <c r="WSB1"/>
      <c r="WSC1"/>
      <c r="WSD1"/>
      <c r="WSG1" s="290" t="s">
        <v>336</v>
      </c>
      <c r="WSH1"/>
      <c r="WSI1"/>
      <c r="WSJ1"/>
      <c r="WSK1"/>
      <c r="WSL1"/>
      <c r="WSO1" s="290" t="s">
        <v>336</v>
      </c>
      <c r="WSP1"/>
      <c r="WSQ1"/>
      <c r="WSR1"/>
      <c r="WSS1"/>
      <c r="WST1"/>
      <c r="WSW1" s="290" t="s">
        <v>336</v>
      </c>
      <c r="WSX1"/>
      <c r="WSY1"/>
      <c r="WSZ1"/>
      <c r="WTA1"/>
      <c r="WTB1"/>
      <c r="WTE1" s="290" t="s">
        <v>336</v>
      </c>
      <c r="WTF1"/>
      <c r="WTG1"/>
      <c r="WTH1"/>
      <c r="WTI1"/>
      <c r="WTJ1"/>
      <c r="WTM1" s="290" t="s">
        <v>336</v>
      </c>
      <c r="WTN1"/>
      <c r="WTO1"/>
      <c r="WTP1"/>
      <c r="WTQ1"/>
      <c r="WTR1"/>
      <c r="WTU1" s="290" t="s">
        <v>336</v>
      </c>
      <c r="WTV1"/>
      <c r="WTW1"/>
      <c r="WTX1"/>
      <c r="WTY1"/>
      <c r="WTZ1"/>
      <c r="WUC1" s="290" t="s">
        <v>336</v>
      </c>
      <c r="WUD1"/>
      <c r="WUE1"/>
      <c r="WUF1"/>
      <c r="WUG1"/>
      <c r="WUH1"/>
      <c r="WUK1" s="290" t="s">
        <v>336</v>
      </c>
      <c r="WUL1"/>
      <c r="WUM1"/>
      <c r="WUN1"/>
      <c r="WUO1"/>
      <c r="WUP1"/>
      <c r="WUS1" s="290" t="s">
        <v>336</v>
      </c>
      <c r="WUT1"/>
      <c r="WUU1"/>
      <c r="WUV1"/>
      <c r="WUW1"/>
      <c r="WUX1"/>
      <c r="WVA1" s="290" t="s">
        <v>336</v>
      </c>
      <c r="WVB1"/>
      <c r="WVC1"/>
      <c r="WVD1"/>
      <c r="WVE1"/>
      <c r="WVF1"/>
      <c r="WVI1" s="290" t="s">
        <v>336</v>
      </c>
      <c r="WVJ1"/>
      <c r="WVK1"/>
      <c r="WVL1"/>
      <c r="WVM1"/>
      <c r="WVN1"/>
      <c r="WVQ1" s="290" t="s">
        <v>336</v>
      </c>
      <c r="WVR1"/>
      <c r="WVS1"/>
      <c r="WVT1"/>
      <c r="WVU1"/>
      <c r="WVV1"/>
      <c r="WVY1" s="290" t="s">
        <v>336</v>
      </c>
      <c r="WVZ1"/>
      <c r="WWA1"/>
      <c r="WWB1"/>
      <c r="WWC1"/>
      <c r="WWD1"/>
      <c r="WWG1" s="290" t="s">
        <v>336</v>
      </c>
      <c r="WWH1"/>
      <c r="WWI1"/>
      <c r="WWJ1"/>
      <c r="WWK1"/>
      <c r="WWL1"/>
      <c r="WWO1" s="290" t="s">
        <v>336</v>
      </c>
      <c r="WWP1"/>
      <c r="WWQ1"/>
      <c r="WWR1"/>
      <c r="WWS1"/>
      <c r="WWT1"/>
      <c r="WWW1" s="290" t="s">
        <v>336</v>
      </c>
      <c r="WWX1"/>
      <c r="WWY1"/>
      <c r="WWZ1"/>
      <c r="WXA1"/>
      <c r="WXB1"/>
      <c r="WXE1" s="290" t="s">
        <v>336</v>
      </c>
      <c r="WXF1"/>
      <c r="WXG1"/>
      <c r="WXH1"/>
      <c r="WXI1"/>
      <c r="WXJ1"/>
      <c r="WXM1" s="290" t="s">
        <v>336</v>
      </c>
      <c r="WXN1"/>
      <c r="WXO1"/>
      <c r="WXP1"/>
      <c r="WXQ1"/>
      <c r="WXR1"/>
      <c r="WXU1" s="290" t="s">
        <v>336</v>
      </c>
      <c r="WXV1"/>
      <c r="WXW1"/>
      <c r="WXX1"/>
      <c r="WXY1"/>
      <c r="WXZ1"/>
      <c r="WYC1" s="290" t="s">
        <v>336</v>
      </c>
      <c r="WYD1"/>
      <c r="WYE1"/>
      <c r="WYF1"/>
      <c r="WYG1"/>
      <c r="WYH1"/>
      <c r="WYK1" s="290" t="s">
        <v>336</v>
      </c>
      <c r="WYL1"/>
      <c r="WYM1"/>
      <c r="WYN1"/>
      <c r="WYO1"/>
      <c r="WYP1"/>
      <c r="WYS1" s="290" t="s">
        <v>336</v>
      </c>
      <c r="WYT1"/>
      <c r="WYU1"/>
      <c r="WYV1"/>
      <c r="WYW1"/>
      <c r="WYX1"/>
      <c r="WZA1" s="290" t="s">
        <v>336</v>
      </c>
      <c r="WZB1"/>
      <c r="WZC1"/>
      <c r="WZD1"/>
      <c r="WZE1"/>
      <c r="WZF1"/>
      <c r="WZI1" s="290" t="s">
        <v>336</v>
      </c>
      <c r="WZJ1"/>
      <c r="WZK1"/>
      <c r="WZL1"/>
      <c r="WZM1"/>
      <c r="WZN1"/>
      <c r="WZQ1" s="290" t="s">
        <v>336</v>
      </c>
      <c r="WZR1"/>
      <c r="WZS1"/>
      <c r="WZT1"/>
      <c r="WZU1"/>
      <c r="WZV1"/>
      <c r="WZY1" s="290" t="s">
        <v>336</v>
      </c>
      <c r="WZZ1"/>
      <c r="XAA1"/>
      <c r="XAB1"/>
      <c r="XAC1"/>
      <c r="XAD1"/>
      <c r="XAG1" s="290" t="s">
        <v>336</v>
      </c>
      <c r="XAH1"/>
      <c r="XAI1"/>
      <c r="XAJ1"/>
      <c r="XAK1"/>
      <c r="XAL1"/>
      <c r="XAO1" s="290" t="s">
        <v>336</v>
      </c>
      <c r="XAP1"/>
      <c r="XAQ1"/>
      <c r="XAR1"/>
      <c r="XAS1"/>
      <c r="XAT1"/>
      <c r="XAW1" s="290" t="s">
        <v>336</v>
      </c>
      <c r="XAX1"/>
      <c r="XAY1"/>
      <c r="XAZ1"/>
      <c r="XBA1"/>
      <c r="XBB1"/>
      <c r="XBE1" s="290" t="s">
        <v>336</v>
      </c>
      <c r="XBF1"/>
      <c r="XBG1"/>
      <c r="XBH1"/>
      <c r="XBI1"/>
      <c r="XBJ1"/>
      <c r="XBM1" s="290" t="s">
        <v>336</v>
      </c>
      <c r="XBN1"/>
      <c r="XBO1"/>
      <c r="XBP1"/>
      <c r="XBQ1"/>
      <c r="XBR1"/>
      <c r="XBU1" s="290" t="s">
        <v>336</v>
      </c>
      <c r="XBV1"/>
      <c r="XBW1"/>
      <c r="XBX1"/>
      <c r="XBY1"/>
      <c r="XBZ1"/>
      <c r="XCC1" s="290" t="s">
        <v>336</v>
      </c>
      <c r="XCD1"/>
      <c r="XCE1"/>
      <c r="XCF1"/>
      <c r="XCG1"/>
      <c r="XCH1"/>
      <c r="XCK1" s="290" t="s">
        <v>336</v>
      </c>
      <c r="XCL1"/>
      <c r="XCM1"/>
      <c r="XCN1"/>
      <c r="XCO1"/>
      <c r="XCP1"/>
      <c r="XCS1" s="290" t="s">
        <v>336</v>
      </c>
      <c r="XCT1"/>
      <c r="XCU1"/>
      <c r="XCV1"/>
      <c r="XCW1"/>
      <c r="XCX1"/>
      <c r="XDA1" s="290" t="s">
        <v>336</v>
      </c>
      <c r="XDB1"/>
      <c r="XDC1"/>
      <c r="XDD1"/>
      <c r="XDE1"/>
      <c r="XDF1"/>
      <c r="XDI1" s="290" t="s">
        <v>336</v>
      </c>
      <c r="XDJ1"/>
      <c r="XDK1"/>
      <c r="XDL1"/>
      <c r="XDM1"/>
      <c r="XDN1"/>
      <c r="XDQ1" s="290" t="s">
        <v>336</v>
      </c>
      <c r="XDR1"/>
      <c r="XDS1"/>
      <c r="XDT1"/>
      <c r="XDU1"/>
      <c r="XDV1"/>
      <c r="XDY1" s="290" t="s">
        <v>336</v>
      </c>
      <c r="XDZ1"/>
      <c r="XEA1"/>
      <c r="XEB1"/>
      <c r="XEC1"/>
      <c r="XED1"/>
      <c r="XEG1" s="290" t="s">
        <v>336</v>
      </c>
      <c r="XEH1"/>
      <c r="XEI1"/>
      <c r="XEJ1"/>
      <c r="XEK1"/>
      <c r="XEL1"/>
      <c r="XEO1" s="290" t="s">
        <v>336</v>
      </c>
      <c r="XEP1"/>
      <c r="XEQ1"/>
      <c r="XER1"/>
      <c r="XES1"/>
      <c r="XET1"/>
      <c r="XEW1" s="290" t="s">
        <v>336</v>
      </c>
      <c r="XEX1"/>
      <c r="XEY1"/>
      <c r="XEZ1"/>
      <c r="XFA1"/>
      <c r="XFB1"/>
    </row>
    <row r="2" spans="1:1022 1025:2046 2049:3070 3073:4094 4097:5118 5121:6142 6145:7166 7169:8190 8193:9214 9217:10238 10241:11262 11265:12286 12289:13310 13313:14334 14337:15358 15361:16382" ht="15" x14ac:dyDescent="0.25">
      <c r="A2" s="290"/>
      <c r="B2"/>
      <c r="C2"/>
      <c r="D2"/>
      <c r="E2"/>
      <c r="F2"/>
      <c r="I2" s="290"/>
      <c r="J2"/>
      <c r="K2"/>
      <c r="L2"/>
      <c r="M2"/>
      <c r="N2"/>
      <c r="Q2" s="290"/>
      <c r="R2"/>
      <c r="S2"/>
      <c r="T2"/>
      <c r="U2"/>
      <c r="V2"/>
      <c r="Y2" s="290"/>
      <c r="Z2"/>
      <c r="AA2"/>
      <c r="AB2"/>
      <c r="AC2"/>
      <c r="AD2"/>
      <c r="AG2" s="290"/>
      <c r="AH2"/>
      <c r="AI2"/>
      <c r="AJ2"/>
      <c r="AK2"/>
      <c r="AL2"/>
      <c r="AO2" s="290"/>
      <c r="AP2"/>
      <c r="AQ2"/>
      <c r="AR2"/>
      <c r="AS2"/>
      <c r="AT2"/>
      <c r="AW2" s="290"/>
      <c r="AX2"/>
      <c r="AY2"/>
      <c r="AZ2"/>
      <c r="BA2"/>
      <c r="BB2"/>
      <c r="BE2" s="290"/>
      <c r="BF2"/>
      <c r="BG2"/>
      <c r="BH2"/>
      <c r="BI2"/>
      <c r="BJ2"/>
      <c r="BM2" s="290"/>
      <c r="BN2"/>
      <c r="BO2"/>
      <c r="BP2"/>
      <c r="BQ2"/>
      <c r="BR2"/>
      <c r="BU2" s="290"/>
      <c r="BV2"/>
      <c r="BW2"/>
      <c r="BX2"/>
      <c r="BY2"/>
      <c r="BZ2"/>
      <c r="CC2" s="290"/>
      <c r="CD2"/>
      <c r="CE2"/>
      <c r="CF2"/>
      <c r="CG2"/>
      <c r="CH2"/>
      <c r="CK2" s="290"/>
      <c r="CL2"/>
      <c r="CM2"/>
      <c r="CN2"/>
      <c r="CO2"/>
      <c r="CP2"/>
      <c r="CS2" s="290"/>
      <c r="CT2"/>
      <c r="CU2"/>
      <c r="CV2"/>
      <c r="CW2"/>
      <c r="CX2"/>
      <c r="DA2" s="290"/>
      <c r="DB2"/>
      <c r="DC2"/>
      <c r="DD2"/>
      <c r="DE2"/>
      <c r="DF2"/>
      <c r="DI2" s="290"/>
      <c r="DJ2"/>
      <c r="DK2"/>
      <c r="DL2"/>
      <c r="DM2"/>
      <c r="DN2"/>
      <c r="DQ2" s="290"/>
      <c r="DR2"/>
      <c r="DS2"/>
      <c r="DT2"/>
      <c r="DU2"/>
      <c r="DV2"/>
      <c r="DY2" s="290"/>
      <c r="DZ2"/>
      <c r="EA2"/>
      <c r="EB2"/>
      <c r="EC2"/>
      <c r="ED2"/>
      <c r="EG2" s="290"/>
      <c r="EH2"/>
      <c r="EI2"/>
      <c r="EJ2"/>
      <c r="EK2"/>
      <c r="EL2"/>
      <c r="EO2" s="290"/>
      <c r="EP2"/>
      <c r="EQ2"/>
      <c r="ER2"/>
      <c r="ES2"/>
      <c r="ET2"/>
      <c r="EW2" s="290"/>
      <c r="EX2"/>
      <c r="EY2"/>
      <c r="EZ2"/>
      <c r="FA2"/>
      <c r="FB2"/>
      <c r="FE2" s="290"/>
      <c r="FF2"/>
      <c r="FG2"/>
      <c r="FH2"/>
      <c r="FI2"/>
      <c r="FJ2"/>
      <c r="FM2" s="290"/>
      <c r="FN2"/>
      <c r="FO2"/>
      <c r="FP2"/>
      <c r="FQ2"/>
      <c r="FR2"/>
      <c r="FU2" s="290"/>
      <c r="FV2"/>
      <c r="FW2"/>
      <c r="FX2"/>
      <c r="FY2"/>
      <c r="FZ2"/>
      <c r="GC2" s="290"/>
      <c r="GD2"/>
      <c r="GE2"/>
      <c r="GF2"/>
      <c r="GG2"/>
      <c r="GH2"/>
      <c r="GK2" s="290"/>
      <c r="GL2"/>
      <c r="GM2"/>
      <c r="GN2"/>
      <c r="GO2"/>
      <c r="GP2"/>
      <c r="GS2" s="290"/>
      <c r="GT2"/>
      <c r="GU2"/>
      <c r="GV2"/>
      <c r="GW2"/>
      <c r="GX2"/>
      <c r="HA2" s="290"/>
      <c r="HB2"/>
      <c r="HC2"/>
      <c r="HD2"/>
      <c r="HE2"/>
      <c r="HF2"/>
      <c r="HI2" s="290"/>
      <c r="HJ2"/>
      <c r="HK2"/>
      <c r="HL2"/>
      <c r="HM2"/>
      <c r="HN2"/>
      <c r="HQ2" s="290"/>
      <c r="HR2"/>
      <c r="HS2"/>
      <c r="HT2"/>
      <c r="HU2"/>
      <c r="HV2"/>
      <c r="HY2" s="290"/>
      <c r="HZ2"/>
      <c r="IA2"/>
      <c r="IB2"/>
      <c r="IC2"/>
      <c r="ID2"/>
      <c r="IG2" s="290"/>
      <c r="IH2"/>
      <c r="II2"/>
      <c r="IJ2"/>
      <c r="IK2"/>
      <c r="IL2"/>
      <c r="IO2" s="290"/>
      <c r="IP2"/>
      <c r="IQ2"/>
      <c r="IR2"/>
      <c r="IS2"/>
      <c r="IT2"/>
      <c r="IW2" s="290"/>
      <c r="IX2"/>
      <c r="IY2"/>
      <c r="IZ2"/>
      <c r="JA2"/>
      <c r="JB2"/>
      <c r="JE2" s="290"/>
      <c r="JF2"/>
      <c r="JG2"/>
      <c r="JH2"/>
      <c r="JI2"/>
      <c r="JJ2"/>
      <c r="JM2" s="290"/>
      <c r="JN2"/>
      <c r="JO2"/>
      <c r="JP2"/>
      <c r="JQ2"/>
      <c r="JR2"/>
      <c r="JU2" s="290"/>
      <c r="JV2"/>
      <c r="JW2"/>
      <c r="JX2"/>
      <c r="JY2"/>
      <c r="JZ2"/>
      <c r="KC2" s="290"/>
      <c r="KD2"/>
      <c r="KE2"/>
      <c r="KF2"/>
      <c r="KG2"/>
      <c r="KH2"/>
      <c r="KK2" s="290"/>
      <c r="KL2"/>
      <c r="KM2"/>
      <c r="KN2"/>
      <c r="KO2"/>
      <c r="KP2"/>
      <c r="KS2" s="290"/>
      <c r="KT2"/>
      <c r="KU2"/>
      <c r="KV2"/>
      <c r="KW2"/>
      <c r="KX2"/>
      <c r="LA2" s="290"/>
      <c r="LB2"/>
      <c r="LC2"/>
      <c r="LD2"/>
      <c r="LE2"/>
      <c r="LF2"/>
      <c r="LI2" s="290"/>
      <c r="LJ2"/>
      <c r="LK2"/>
      <c r="LL2"/>
      <c r="LM2"/>
      <c r="LN2"/>
      <c r="LQ2" s="290"/>
      <c r="LR2"/>
      <c r="LS2"/>
      <c r="LT2"/>
      <c r="LU2"/>
      <c r="LV2"/>
      <c r="LY2" s="290"/>
      <c r="LZ2"/>
      <c r="MA2"/>
      <c r="MB2"/>
      <c r="MC2"/>
      <c r="MD2"/>
      <c r="MG2" s="290"/>
      <c r="MH2"/>
      <c r="MI2"/>
      <c r="MJ2"/>
      <c r="MK2"/>
      <c r="ML2"/>
      <c r="MO2" s="290"/>
      <c r="MP2"/>
      <c r="MQ2"/>
      <c r="MR2"/>
      <c r="MS2"/>
      <c r="MT2"/>
      <c r="MW2" s="290"/>
      <c r="MX2"/>
      <c r="MY2"/>
      <c r="MZ2"/>
      <c r="NA2"/>
      <c r="NB2"/>
      <c r="NE2" s="290"/>
      <c r="NF2"/>
      <c r="NG2"/>
      <c r="NH2"/>
      <c r="NI2"/>
      <c r="NJ2"/>
      <c r="NM2" s="290"/>
      <c r="NN2"/>
      <c r="NO2"/>
      <c r="NP2"/>
      <c r="NQ2"/>
      <c r="NR2"/>
      <c r="NU2" s="290"/>
      <c r="NV2"/>
      <c r="NW2"/>
      <c r="NX2"/>
      <c r="NY2"/>
      <c r="NZ2"/>
      <c r="OC2" s="290"/>
      <c r="OD2"/>
      <c r="OE2"/>
      <c r="OF2"/>
      <c r="OG2"/>
      <c r="OH2"/>
      <c r="OK2" s="290"/>
      <c r="OL2"/>
      <c r="OM2"/>
      <c r="ON2"/>
      <c r="OO2"/>
      <c r="OP2"/>
      <c r="OS2" s="290"/>
      <c r="OT2"/>
      <c r="OU2"/>
      <c r="OV2"/>
      <c r="OW2"/>
      <c r="OX2"/>
      <c r="PA2" s="290"/>
      <c r="PB2"/>
      <c r="PC2"/>
      <c r="PD2"/>
      <c r="PE2"/>
      <c r="PF2"/>
      <c r="PI2" s="290"/>
      <c r="PJ2"/>
      <c r="PK2"/>
      <c r="PL2"/>
      <c r="PM2"/>
      <c r="PN2"/>
      <c r="PQ2" s="290"/>
      <c r="PR2"/>
      <c r="PS2"/>
      <c r="PT2"/>
      <c r="PU2"/>
      <c r="PV2"/>
      <c r="PY2" s="290"/>
      <c r="PZ2"/>
      <c r="QA2"/>
      <c r="QB2"/>
      <c r="QC2"/>
      <c r="QD2"/>
      <c r="QG2" s="290"/>
      <c r="QH2"/>
      <c r="QI2"/>
      <c r="QJ2"/>
      <c r="QK2"/>
      <c r="QL2"/>
      <c r="QO2" s="290"/>
      <c r="QP2"/>
      <c r="QQ2"/>
      <c r="QR2"/>
      <c r="QS2"/>
      <c r="QT2"/>
      <c r="QW2" s="290"/>
      <c r="QX2"/>
      <c r="QY2"/>
      <c r="QZ2"/>
      <c r="RA2"/>
      <c r="RB2"/>
      <c r="RE2" s="290"/>
      <c r="RF2"/>
      <c r="RG2"/>
      <c r="RH2"/>
      <c r="RI2"/>
      <c r="RJ2"/>
      <c r="RM2" s="290"/>
      <c r="RN2"/>
      <c r="RO2"/>
      <c r="RP2"/>
      <c r="RQ2"/>
      <c r="RR2"/>
      <c r="RU2" s="290"/>
      <c r="RV2"/>
      <c r="RW2"/>
      <c r="RX2"/>
      <c r="RY2"/>
      <c r="RZ2"/>
      <c r="SC2" s="290"/>
      <c r="SD2"/>
      <c r="SE2"/>
      <c r="SF2"/>
      <c r="SG2"/>
      <c r="SH2"/>
      <c r="SK2" s="290"/>
      <c r="SL2"/>
      <c r="SM2"/>
      <c r="SN2"/>
      <c r="SO2"/>
      <c r="SP2"/>
      <c r="SS2" s="290"/>
      <c r="ST2"/>
      <c r="SU2"/>
      <c r="SV2"/>
      <c r="SW2"/>
      <c r="SX2"/>
      <c r="TA2" s="290"/>
      <c r="TB2"/>
      <c r="TC2"/>
      <c r="TD2"/>
      <c r="TE2"/>
      <c r="TF2"/>
      <c r="TI2" s="290"/>
      <c r="TJ2"/>
      <c r="TK2"/>
      <c r="TL2"/>
      <c r="TM2"/>
      <c r="TN2"/>
      <c r="TQ2" s="290"/>
      <c r="TR2"/>
      <c r="TS2"/>
      <c r="TT2"/>
      <c r="TU2"/>
      <c r="TV2"/>
      <c r="TY2" s="290"/>
      <c r="TZ2"/>
      <c r="UA2"/>
      <c r="UB2"/>
      <c r="UC2"/>
      <c r="UD2"/>
      <c r="UG2" s="290"/>
      <c r="UH2"/>
      <c r="UI2"/>
      <c r="UJ2"/>
      <c r="UK2"/>
      <c r="UL2"/>
      <c r="UO2" s="290"/>
      <c r="UP2"/>
      <c r="UQ2"/>
      <c r="UR2"/>
      <c r="US2"/>
      <c r="UT2"/>
      <c r="UW2" s="290"/>
      <c r="UX2"/>
      <c r="UY2"/>
      <c r="UZ2"/>
      <c r="VA2"/>
      <c r="VB2"/>
      <c r="VE2" s="290"/>
      <c r="VF2"/>
      <c r="VG2"/>
      <c r="VH2"/>
      <c r="VI2"/>
      <c r="VJ2"/>
      <c r="VM2" s="290"/>
      <c r="VN2"/>
      <c r="VO2"/>
      <c r="VP2"/>
      <c r="VQ2"/>
      <c r="VR2"/>
      <c r="VU2" s="290"/>
      <c r="VV2"/>
      <c r="VW2"/>
      <c r="VX2"/>
      <c r="VY2"/>
      <c r="VZ2"/>
      <c r="WC2" s="290"/>
      <c r="WD2"/>
      <c r="WE2"/>
      <c r="WF2"/>
      <c r="WG2"/>
      <c r="WH2"/>
      <c r="WK2" s="290"/>
      <c r="WL2"/>
      <c r="WM2"/>
      <c r="WN2"/>
      <c r="WO2"/>
      <c r="WP2"/>
      <c r="WS2" s="290"/>
      <c r="WT2"/>
      <c r="WU2"/>
      <c r="WV2"/>
      <c r="WW2"/>
      <c r="WX2"/>
      <c r="XA2" s="290"/>
      <c r="XB2"/>
      <c r="XC2"/>
      <c r="XD2"/>
      <c r="XE2"/>
      <c r="XF2"/>
      <c r="XI2" s="290"/>
      <c r="XJ2"/>
      <c r="XK2"/>
      <c r="XL2"/>
      <c r="XM2"/>
      <c r="XN2"/>
      <c r="XQ2" s="290"/>
      <c r="XR2"/>
      <c r="XS2"/>
      <c r="XT2"/>
      <c r="XU2"/>
      <c r="XV2"/>
      <c r="XY2" s="290"/>
      <c r="XZ2"/>
      <c r="YA2"/>
      <c r="YB2"/>
      <c r="YC2"/>
      <c r="YD2"/>
      <c r="YG2" s="290"/>
      <c r="YH2"/>
      <c r="YI2"/>
      <c r="YJ2"/>
      <c r="YK2"/>
      <c r="YL2"/>
      <c r="YO2" s="290"/>
      <c r="YP2"/>
      <c r="YQ2"/>
      <c r="YR2"/>
      <c r="YS2"/>
      <c r="YT2"/>
      <c r="YW2" s="290"/>
      <c r="YX2"/>
      <c r="YY2"/>
      <c r="YZ2"/>
      <c r="ZA2"/>
      <c r="ZB2"/>
      <c r="ZE2" s="290"/>
      <c r="ZF2"/>
      <c r="ZG2"/>
      <c r="ZH2"/>
      <c r="ZI2"/>
      <c r="ZJ2"/>
      <c r="ZM2" s="290"/>
      <c r="ZN2"/>
      <c r="ZO2"/>
      <c r="ZP2"/>
      <c r="ZQ2"/>
      <c r="ZR2"/>
      <c r="ZU2" s="290"/>
      <c r="ZV2"/>
      <c r="ZW2"/>
      <c r="ZX2"/>
      <c r="ZY2"/>
      <c r="ZZ2"/>
      <c r="AAC2" s="290"/>
      <c r="AAD2"/>
      <c r="AAE2"/>
      <c r="AAF2"/>
      <c r="AAG2"/>
      <c r="AAH2"/>
      <c r="AAK2" s="290"/>
      <c r="AAL2"/>
      <c r="AAM2"/>
      <c r="AAN2"/>
      <c r="AAO2"/>
      <c r="AAP2"/>
      <c r="AAS2" s="290"/>
      <c r="AAT2"/>
      <c r="AAU2"/>
      <c r="AAV2"/>
      <c r="AAW2"/>
      <c r="AAX2"/>
      <c r="ABA2" s="290"/>
      <c r="ABB2"/>
      <c r="ABC2"/>
      <c r="ABD2"/>
      <c r="ABE2"/>
      <c r="ABF2"/>
      <c r="ABI2" s="290"/>
      <c r="ABJ2"/>
      <c r="ABK2"/>
      <c r="ABL2"/>
      <c r="ABM2"/>
      <c r="ABN2"/>
      <c r="ABQ2" s="290"/>
      <c r="ABR2"/>
      <c r="ABS2"/>
      <c r="ABT2"/>
      <c r="ABU2"/>
      <c r="ABV2"/>
      <c r="ABY2" s="290"/>
      <c r="ABZ2"/>
      <c r="ACA2"/>
      <c r="ACB2"/>
      <c r="ACC2"/>
      <c r="ACD2"/>
      <c r="ACG2" s="290"/>
      <c r="ACH2"/>
      <c r="ACI2"/>
      <c r="ACJ2"/>
      <c r="ACK2"/>
      <c r="ACL2"/>
      <c r="ACO2" s="290"/>
      <c r="ACP2"/>
      <c r="ACQ2"/>
      <c r="ACR2"/>
      <c r="ACS2"/>
      <c r="ACT2"/>
      <c r="ACW2" s="290"/>
      <c r="ACX2"/>
      <c r="ACY2"/>
      <c r="ACZ2"/>
      <c r="ADA2"/>
      <c r="ADB2"/>
      <c r="ADE2" s="290"/>
      <c r="ADF2"/>
      <c r="ADG2"/>
      <c r="ADH2"/>
      <c r="ADI2"/>
      <c r="ADJ2"/>
      <c r="ADM2" s="290"/>
      <c r="ADN2"/>
      <c r="ADO2"/>
      <c r="ADP2"/>
      <c r="ADQ2"/>
      <c r="ADR2"/>
      <c r="ADU2" s="290"/>
      <c r="ADV2"/>
      <c r="ADW2"/>
      <c r="ADX2"/>
      <c r="ADY2"/>
      <c r="ADZ2"/>
      <c r="AEC2" s="290"/>
      <c r="AED2"/>
      <c r="AEE2"/>
      <c r="AEF2"/>
      <c r="AEG2"/>
      <c r="AEH2"/>
      <c r="AEK2" s="290"/>
      <c r="AEL2"/>
      <c r="AEM2"/>
      <c r="AEN2"/>
      <c r="AEO2"/>
      <c r="AEP2"/>
      <c r="AES2" s="290"/>
      <c r="AET2"/>
      <c r="AEU2"/>
      <c r="AEV2"/>
      <c r="AEW2"/>
      <c r="AEX2"/>
      <c r="AFA2" s="290"/>
      <c r="AFB2"/>
      <c r="AFC2"/>
      <c r="AFD2"/>
      <c r="AFE2"/>
      <c r="AFF2"/>
      <c r="AFI2" s="290"/>
      <c r="AFJ2"/>
      <c r="AFK2"/>
      <c r="AFL2"/>
      <c r="AFM2"/>
      <c r="AFN2"/>
      <c r="AFQ2" s="290"/>
      <c r="AFR2"/>
      <c r="AFS2"/>
      <c r="AFT2"/>
      <c r="AFU2"/>
      <c r="AFV2"/>
      <c r="AFY2" s="290"/>
      <c r="AFZ2"/>
      <c r="AGA2"/>
      <c r="AGB2"/>
      <c r="AGC2"/>
      <c r="AGD2"/>
      <c r="AGG2" s="290"/>
      <c r="AGH2"/>
      <c r="AGI2"/>
      <c r="AGJ2"/>
      <c r="AGK2"/>
      <c r="AGL2"/>
      <c r="AGO2" s="290"/>
      <c r="AGP2"/>
      <c r="AGQ2"/>
      <c r="AGR2"/>
      <c r="AGS2"/>
      <c r="AGT2"/>
      <c r="AGW2" s="290"/>
      <c r="AGX2"/>
      <c r="AGY2"/>
      <c r="AGZ2"/>
      <c r="AHA2"/>
      <c r="AHB2"/>
      <c r="AHE2" s="290"/>
      <c r="AHF2"/>
      <c r="AHG2"/>
      <c r="AHH2"/>
      <c r="AHI2"/>
      <c r="AHJ2"/>
      <c r="AHM2" s="290"/>
      <c r="AHN2"/>
      <c r="AHO2"/>
      <c r="AHP2"/>
      <c r="AHQ2"/>
      <c r="AHR2"/>
      <c r="AHU2" s="290"/>
      <c r="AHV2"/>
      <c r="AHW2"/>
      <c r="AHX2"/>
      <c r="AHY2"/>
      <c r="AHZ2"/>
      <c r="AIC2" s="290"/>
      <c r="AID2"/>
      <c r="AIE2"/>
      <c r="AIF2"/>
      <c r="AIG2"/>
      <c r="AIH2"/>
      <c r="AIK2" s="290"/>
      <c r="AIL2"/>
      <c r="AIM2"/>
      <c r="AIN2"/>
      <c r="AIO2"/>
      <c r="AIP2"/>
      <c r="AIS2" s="290"/>
      <c r="AIT2"/>
      <c r="AIU2"/>
      <c r="AIV2"/>
      <c r="AIW2"/>
      <c r="AIX2"/>
      <c r="AJA2" s="290"/>
      <c r="AJB2"/>
      <c r="AJC2"/>
      <c r="AJD2"/>
      <c r="AJE2"/>
      <c r="AJF2"/>
      <c r="AJI2" s="290"/>
      <c r="AJJ2"/>
      <c r="AJK2"/>
      <c r="AJL2"/>
      <c r="AJM2"/>
      <c r="AJN2"/>
      <c r="AJQ2" s="290"/>
      <c r="AJR2"/>
      <c r="AJS2"/>
      <c r="AJT2"/>
      <c r="AJU2"/>
      <c r="AJV2"/>
      <c r="AJY2" s="290"/>
      <c r="AJZ2"/>
      <c r="AKA2"/>
      <c r="AKB2"/>
      <c r="AKC2"/>
      <c r="AKD2"/>
      <c r="AKG2" s="290"/>
      <c r="AKH2"/>
      <c r="AKI2"/>
      <c r="AKJ2"/>
      <c r="AKK2"/>
      <c r="AKL2"/>
      <c r="AKO2" s="290"/>
      <c r="AKP2"/>
      <c r="AKQ2"/>
      <c r="AKR2"/>
      <c r="AKS2"/>
      <c r="AKT2"/>
      <c r="AKW2" s="290"/>
      <c r="AKX2"/>
      <c r="AKY2"/>
      <c r="AKZ2"/>
      <c r="ALA2"/>
      <c r="ALB2"/>
      <c r="ALE2" s="290"/>
      <c r="ALF2"/>
      <c r="ALG2"/>
      <c r="ALH2"/>
      <c r="ALI2"/>
      <c r="ALJ2"/>
      <c r="ALM2" s="290"/>
      <c r="ALN2"/>
      <c r="ALO2"/>
      <c r="ALP2"/>
      <c r="ALQ2"/>
      <c r="ALR2"/>
      <c r="ALU2" s="290"/>
      <c r="ALV2"/>
      <c r="ALW2"/>
      <c r="ALX2"/>
      <c r="ALY2"/>
      <c r="ALZ2"/>
      <c r="AMC2" s="290"/>
      <c r="AMD2"/>
      <c r="AME2"/>
      <c r="AMF2"/>
      <c r="AMG2"/>
      <c r="AMH2"/>
      <c r="AMK2" s="290"/>
      <c r="AML2"/>
      <c r="AMM2"/>
      <c r="AMN2"/>
      <c r="AMO2"/>
      <c r="AMP2"/>
      <c r="AMS2" s="290"/>
      <c r="AMT2"/>
      <c r="AMU2"/>
      <c r="AMV2"/>
      <c r="AMW2"/>
      <c r="AMX2"/>
      <c r="ANA2" s="290"/>
      <c r="ANB2"/>
      <c r="ANC2"/>
      <c r="AND2"/>
      <c r="ANE2"/>
      <c r="ANF2"/>
      <c r="ANI2" s="290"/>
      <c r="ANJ2"/>
      <c r="ANK2"/>
      <c r="ANL2"/>
      <c r="ANM2"/>
      <c r="ANN2"/>
      <c r="ANQ2" s="290"/>
      <c r="ANR2"/>
      <c r="ANS2"/>
      <c r="ANT2"/>
      <c r="ANU2"/>
      <c r="ANV2"/>
      <c r="ANY2" s="290"/>
      <c r="ANZ2"/>
      <c r="AOA2"/>
      <c r="AOB2"/>
      <c r="AOC2"/>
      <c r="AOD2"/>
      <c r="AOG2" s="290"/>
      <c r="AOH2"/>
      <c r="AOI2"/>
      <c r="AOJ2"/>
      <c r="AOK2"/>
      <c r="AOL2"/>
      <c r="AOO2" s="290"/>
      <c r="AOP2"/>
      <c r="AOQ2"/>
      <c r="AOR2"/>
      <c r="AOS2"/>
      <c r="AOT2"/>
      <c r="AOW2" s="290"/>
      <c r="AOX2"/>
      <c r="AOY2"/>
      <c r="AOZ2"/>
      <c r="APA2"/>
      <c r="APB2"/>
      <c r="APE2" s="290"/>
      <c r="APF2"/>
      <c r="APG2"/>
      <c r="APH2"/>
      <c r="API2"/>
      <c r="APJ2"/>
      <c r="APM2" s="290"/>
      <c r="APN2"/>
      <c r="APO2"/>
      <c r="APP2"/>
      <c r="APQ2"/>
      <c r="APR2"/>
      <c r="APU2" s="290"/>
      <c r="APV2"/>
      <c r="APW2"/>
      <c r="APX2"/>
      <c r="APY2"/>
      <c r="APZ2"/>
      <c r="AQC2" s="290"/>
      <c r="AQD2"/>
      <c r="AQE2"/>
      <c r="AQF2"/>
      <c r="AQG2"/>
      <c r="AQH2"/>
      <c r="AQK2" s="290"/>
      <c r="AQL2"/>
      <c r="AQM2"/>
      <c r="AQN2"/>
      <c r="AQO2"/>
      <c r="AQP2"/>
      <c r="AQS2" s="290"/>
      <c r="AQT2"/>
      <c r="AQU2"/>
      <c r="AQV2"/>
      <c r="AQW2"/>
      <c r="AQX2"/>
      <c r="ARA2" s="290"/>
      <c r="ARB2"/>
      <c r="ARC2"/>
      <c r="ARD2"/>
      <c r="ARE2"/>
      <c r="ARF2"/>
      <c r="ARI2" s="290"/>
      <c r="ARJ2"/>
      <c r="ARK2"/>
      <c r="ARL2"/>
      <c r="ARM2"/>
      <c r="ARN2"/>
      <c r="ARQ2" s="290"/>
      <c r="ARR2"/>
      <c r="ARS2"/>
      <c r="ART2"/>
      <c r="ARU2"/>
      <c r="ARV2"/>
      <c r="ARY2" s="290"/>
      <c r="ARZ2"/>
      <c r="ASA2"/>
      <c r="ASB2"/>
      <c r="ASC2"/>
      <c r="ASD2"/>
      <c r="ASG2" s="290"/>
      <c r="ASH2"/>
      <c r="ASI2"/>
      <c r="ASJ2"/>
      <c r="ASK2"/>
      <c r="ASL2"/>
      <c r="ASO2" s="290"/>
      <c r="ASP2"/>
      <c r="ASQ2"/>
      <c r="ASR2"/>
      <c r="ASS2"/>
      <c r="AST2"/>
      <c r="ASW2" s="290"/>
      <c r="ASX2"/>
      <c r="ASY2"/>
      <c r="ASZ2"/>
      <c r="ATA2"/>
      <c r="ATB2"/>
      <c r="ATE2" s="290"/>
      <c r="ATF2"/>
      <c r="ATG2"/>
      <c r="ATH2"/>
      <c r="ATI2"/>
      <c r="ATJ2"/>
      <c r="ATM2" s="290"/>
      <c r="ATN2"/>
      <c r="ATO2"/>
      <c r="ATP2"/>
      <c r="ATQ2"/>
      <c r="ATR2"/>
      <c r="ATU2" s="290"/>
      <c r="ATV2"/>
      <c r="ATW2"/>
      <c r="ATX2"/>
      <c r="ATY2"/>
      <c r="ATZ2"/>
      <c r="AUC2" s="290"/>
      <c r="AUD2"/>
      <c r="AUE2"/>
      <c r="AUF2"/>
      <c r="AUG2"/>
      <c r="AUH2"/>
      <c r="AUK2" s="290"/>
      <c r="AUL2"/>
      <c r="AUM2"/>
      <c r="AUN2"/>
      <c r="AUO2"/>
      <c r="AUP2"/>
      <c r="AUS2" s="290"/>
      <c r="AUT2"/>
      <c r="AUU2"/>
      <c r="AUV2"/>
      <c r="AUW2"/>
      <c r="AUX2"/>
      <c r="AVA2" s="290"/>
      <c r="AVB2"/>
      <c r="AVC2"/>
      <c r="AVD2"/>
      <c r="AVE2"/>
      <c r="AVF2"/>
      <c r="AVI2" s="290"/>
      <c r="AVJ2"/>
      <c r="AVK2"/>
      <c r="AVL2"/>
      <c r="AVM2"/>
      <c r="AVN2"/>
      <c r="AVQ2" s="290"/>
      <c r="AVR2"/>
      <c r="AVS2"/>
      <c r="AVT2"/>
      <c r="AVU2"/>
      <c r="AVV2"/>
      <c r="AVY2" s="290"/>
      <c r="AVZ2"/>
      <c r="AWA2"/>
      <c r="AWB2"/>
      <c r="AWC2"/>
      <c r="AWD2"/>
      <c r="AWG2" s="290"/>
      <c r="AWH2"/>
      <c r="AWI2"/>
      <c r="AWJ2"/>
      <c r="AWK2"/>
      <c r="AWL2"/>
      <c r="AWO2" s="290"/>
      <c r="AWP2"/>
      <c r="AWQ2"/>
      <c r="AWR2"/>
      <c r="AWS2"/>
      <c r="AWT2"/>
      <c r="AWW2" s="290"/>
      <c r="AWX2"/>
      <c r="AWY2"/>
      <c r="AWZ2"/>
      <c r="AXA2"/>
      <c r="AXB2"/>
      <c r="AXE2" s="290"/>
      <c r="AXF2"/>
      <c r="AXG2"/>
      <c r="AXH2"/>
      <c r="AXI2"/>
      <c r="AXJ2"/>
      <c r="AXM2" s="290"/>
      <c r="AXN2"/>
      <c r="AXO2"/>
      <c r="AXP2"/>
      <c r="AXQ2"/>
      <c r="AXR2"/>
      <c r="AXU2" s="290"/>
      <c r="AXV2"/>
      <c r="AXW2"/>
      <c r="AXX2"/>
      <c r="AXY2"/>
      <c r="AXZ2"/>
      <c r="AYC2" s="290"/>
      <c r="AYD2"/>
      <c r="AYE2"/>
      <c r="AYF2"/>
      <c r="AYG2"/>
      <c r="AYH2"/>
      <c r="AYK2" s="290"/>
      <c r="AYL2"/>
      <c r="AYM2"/>
      <c r="AYN2"/>
      <c r="AYO2"/>
      <c r="AYP2"/>
      <c r="AYS2" s="290"/>
      <c r="AYT2"/>
      <c r="AYU2"/>
      <c r="AYV2"/>
      <c r="AYW2"/>
      <c r="AYX2"/>
      <c r="AZA2" s="290"/>
      <c r="AZB2"/>
      <c r="AZC2"/>
      <c r="AZD2"/>
      <c r="AZE2"/>
      <c r="AZF2"/>
      <c r="AZI2" s="290"/>
      <c r="AZJ2"/>
      <c r="AZK2"/>
      <c r="AZL2"/>
      <c r="AZM2"/>
      <c r="AZN2"/>
      <c r="AZQ2" s="290"/>
      <c r="AZR2"/>
      <c r="AZS2"/>
      <c r="AZT2"/>
      <c r="AZU2"/>
      <c r="AZV2"/>
      <c r="AZY2" s="290"/>
      <c r="AZZ2"/>
      <c r="BAA2"/>
      <c r="BAB2"/>
      <c r="BAC2"/>
      <c r="BAD2"/>
      <c r="BAG2" s="290"/>
      <c r="BAH2"/>
      <c r="BAI2"/>
      <c r="BAJ2"/>
      <c r="BAK2"/>
      <c r="BAL2"/>
      <c r="BAO2" s="290"/>
      <c r="BAP2"/>
      <c r="BAQ2"/>
      <c r="BAR2"/>
      <c r="BAS2"/>
      <c r="BAT2"/>
      <c r="BAW2" s="290"/>
      <c r="BAX2"/>
      <c r="BAY2"/>
      <c r="BAZ2"/>
      <c r="BBA2"/>
      <c r="BBB2"/>
      <c r="BBE2" s="290"/>
      <c r="BBF2"/>
      <c r="BBG2"/>
      <c r="BBH2"/>
      <c r="BBI2"/>
      <c r="BBJ2"/>
      <c r="BBM2" s="290"/>
      <c r="BBN2"/>
      <c r="BBO2"/>
      <c r="BBP2"/>
      <c r="BBQ2"/>
      <c r="BBR2"/>
      <c r="BBU2" s="290"/>
      <c r="BBV2"/>
      <c r="BBW2"/>
      <c r="BBX2"/>
      <c r="BBY2"/>
      <c r="BBZ2"/>
      <c r="BCC2" s="290"/>
      <c r="BCD2"/>
      <c r="BCE2"/>
      <c r="BCF2"/>
      <c r="BCG2"/>
      <c r="BCH2"/>
      <c r="BCK2" s="290"/>
      <c r="BCL2"/>
      <c r="BCM2"/>
      <c r="BCN2"/>
      <c r="BCO2"/>
      <c r="BCP2"/>
      <c r="BCS2" s="290"/>
      <c r="BCT2"/>
      <c r="BCU2"/>
      <c r="BCV2"/>
      <c r="BCW2"/>
      <c r="BCX2"/>
      <c r="BDA2" s="290"/>
      <c r="BDB2"/>
      <c r="BDC2"/>
      <c r="BDD2"/>
      <c r="BDE2"/>
      <c r="BDF2"/>
      <c r="BDI2" s="290"/>
      <c r="BDJ2"/>
      <c r="BDK2"/>
      <c r="BDL2"/>
      <c r="BDM2"/>
      <c r="BDN2"/>
      <c r="BDQ2" s="290"/>
      <c r="BDR2"/>
      <c r="BDS2"/>
      <c r="BDT2"/>
      <c r="BDU2"/>
      <c r="BDV2"/>
      <c r="BDY2" s="290"/>
      <c r="BDZ2"/>
      <c r="BEA2"/>
      <c r="BEB2"/>
      <c r="BEC2"/>
      <c r="BED2"/>
      <c r="BEG2" s="290"/>
      <c r="BEH2"/>
      <c r="BEI2"/>
      <c r="BEJ2"/>
      <c r="BEK2"/>
      <c r="BEL2"/>
      <c r="BEO2" s="290"/>
      <c r="BEP2"/>
      <c r="BEQ2"/>
      <c r="BER2"/>
      <c r="BES2"/>
      <c r="BET2"/>
      <c r="BEW2" s="290"/>
      <c r="BEX2"/>
      <c r="BEY2"/>
      <c r="BEZ2"/>
      <c r="BFA2"/>
      <c r="BFB2"/>
      <c r="BFE2" s="290"/>
      <c r="BFF2"/>
      <c r="BFG2"/>
      <c r="BFH2"/>
      <c r="BFI2"/>
      <c r="BFJ2"/>
      <c r="BFM2" s="290"/>
      <c r="BFN2"/>
      <c r="BFO2"/>
      <c r="BFP2"/>
      <c r="BFQ2"/>
      <c r="BFR2"/>
      <c r="BFU2" s="290"/>
      <c r="BFV2"/>
      <c r="BFW2"/>
      <c r="BFX2"/>
      <c r="BFY2"/>
      <c r="BFZ2"/>
      <c r="BGC2" s="290"/>
      <c r="BGD2"/>
      <c r="BGE2"/>
      <c r="BGF2"/>
      <c r="BGG2"/>
      <c r="BGH2"/>
      <c r="BGK2" s="290"/>
      <c r="BGL2"/>
      <c r="BGM2"/>
      <c r="BGN2"/>
      <c r="BGO2"/>
      <c r="BGP2"/>
      <c r="BGS2" s="290"/>
      <c r="BGT2"/>
      <c r="BGU2"/>
      <c r="BGV2"/>
      <c r="BGW2"/>
      <c r="BGX2"/>
      <c r="BHA2" s="290"/>
      <c r="BHB2"/>
      <c r="BHC2"/>
      <c r="BHD2"/>
      <c r="BHE2"/>
      <c r="BHF2"/>
      <c r="BHI2" s="290"/>
      <c r="BHJ2"/>
      <c r="BHK2"/>
      <c r="BHL2"/>
      <c r="BHM2"/>
      <c r="BHN2"/>
      <c r="BHQ2" s="290"/>
      <c r="BHR2"/>
      <c r="BHS2"/>
      <c r="BHT2"/>
      <c r="BHU2"/>
      <c r="BHV2"/>
      <c r="BHY2" s="290"/>
      <c r="BHZ2"/>
      <c r="BIA2"/>
      <c r="BIB2"/>
      <c r="BIC2"/>
      <c r="BID2"/>
      <c r="BIG2" s="290"/>
      <c r="BIH2"/>
      <c r="BII2"/>
      <c r="BIJ2"/>
      <c r="BIK2"/>
      <c r="BIL2"/>
      <c r="BIO2" s="290"/>
      <c r="BIP2"/>
      <c r="BIQ2"/>
      <c r="BIR2"/>
      <c r="BIS2"/>
      <c r="BIT2"/>
      <c r="BIW2" s="290"/>
      <c r="BIX2"/>
      <c r="BIY2"/>
      <c r="BIZ2"/>
      <c r="BJA2"/>
      <c r="BJB2"/>
      <c r="BJE2" s="290"/>
      <c r="BJF2"/>
      <c r="BJG2"/>
      <c r="BJH2"/>
      <c r="BJI2"/>
      <c r="BJJ2"/>
      <c r="BJM2" s="290"/>
      <c r="BJN2"/>
      <c r="BJO2"/>
      <c r="BJP2"/>
      <c r="BJQ2"/>
      <c r="BJR2"/>
      <c r="BJU2" s="290"/>
      <c r="BJV2"/>
      <c r="BJW2"/>
      <c r="BJX2"/>
      <c r="BJY2"/>
      <c r="BJZ2"/>
      <c r="BKC2" s="290"/>
      <c r="BKD2"/>
      <c r="BKE2"/>
      <c r="BKF2"/>
      <c r="BKG2"/>
      <c r="BKH2"/>
      <c r="BKK2" s="290"/>
      <c r="BKL2"/>
      <c r="BKM2"/>
      <c r="BKN2"/>
      <c r="BKO2"/>
      <c r="BKP2"/>
      <c r="BKS2" s="290"/>
      <c r="BKT2"/>
      <c r="BKU2"/>
      <c r="BKV2"/>
      <c r="BKW2"/>
      <c r="BKX2"/>
      <c r="BLA2" s="290"/>
      <c r="BLB2"/>
      <c r="BLC2"/>
      <c r="BLD2"/>
      <c r="BLE2"/>
      <c r="BLF2"/>
      <c r="BLI2" s="290"/>
      <c r="BLJ2"/>
      <c r="BLK2"/>
      <c r="BLL2"/>
      <c r="BLM2"/>
      <c r="BLN2"/>
      <c r="BLQ2" s="290"/>
      <c r="BLR2"/>
      <c r="BLS2"/>
      <c r="BLT2"/>
      <c r="BLU2"/>
      <c r="BLV2"/>
      <c r="BLY2" s="290"/>
      <c r="BLZ2"/>
      <c r="BMA2"/>
      <c r="BMB2"/>
      <c r="BMC2"/>
      <c r="BMD2"/>
      <c r="BMG2" s="290"/>
      <c r="BMH2"/>
      <c r="BMI2"/>
      <c r="BMJ2"/>
      <c r="BMK2"/>
      <c r="BML2"/>
      <c r="BMO2" s="290"/>
      <c r="BMP2"/>
      <c r="BMQ2"/>
      <c r="BMR2"/>
      <c r="BMS2"/>
      <c r="BMT2"/>
      <c r="BMW2" s="290"/>
      <c r="BMX2"/>
      <c r="BMY2"/>
      <c r="BMZ2"/>
      <c r="BNA2"/>
      <c r="BNB2"/>
      <c r="BNE2" s="290"/>
      <c r="BNF2"/>
      <c r="BNG2"/>
      <c r="BNH2"/>
      <c r="BNI2"/>
      <c r="BNJ2"/>
      <c r="BNM2" s="290"/>
      <c r="BNN2"/>
      <c r="BNO2"/>
      <c r="BNP2"/>
      <c r="BNQ2"/>
      <c r="BNR2"/>
      <c r="BNU2" s="290"/>
      <c r="BNV2"/>
      <c r="BNW2"/>
      <c r="BNX2"/>
      <c r="BNY2"/>
      <c r="BNZ2"/>
      <c r="BOC2" s="290"/>
      <c r="BOD2"/>
      <c r="BOE2"/>
      <c r="BOF2"/>
      <c r="BOG2"/>
      <c r="BOH2"/>
      <c r="BOK2" s="290"/>
      <c r="BOL2"/>
      <c r="BOM2"/>
      <c r="BON2"/>
      <c r="BOO2"/>
      <c r="BOP2"/>
      <c r="BOS2" s="290"/>
      <c r="BOT2"/>
      <c r="BOU2"/>
      <c r="BOV2"/>
      <c r="BOW2"/>
      <c r="BOX2"/>
      <c r="BPA2" s="290"/>
      <c r="BPB2"/>
      <c r="BPC2"/>
      <c r="BPD2"/>
      <c r="BPE2"/>
      <c r="BPF2"/>
      <c r="BPI2" s="290"/>
      <c r="BPJ2"/>
      <c r="BPK2"/>
      <c r="BPL2"/>
      <c r="BPM2"/>
      <c r="BPN2"/>
      <c r="BPQ2" s="290"/>
      <c r="BPR2"/>
      <c r="BPS2"/>
      <c r="BPT2"/>
      <c r="BPU2"/>
      <c r="BPV2"/>
      <c r="BPY2" s="290"/>
      <c r="BPZ2"/>
      <c r="BQA2"/>
      <c r="BQB2"/>
      <c r="BQC2"/>
      <c r="BQD2"/>
      <c r="BQG2" s="290"/>
      <c r="BQH2"/>
      <c r="BQI2"/>
      <c r="BQJ2"/>
      <c r="BQK2"/>
      <c r="BQL2"/>
      <c r="BQO2" s="290"/>
      <c r="BQP2"/>
      <c r="BQQ2"/>
      <c r="BQR2"/>
      <c r="BQS2"/>
      <c r="BQT2"/>
      <c r="BQW2" s="290"/>
      <c r="BQX2"/>
      <c r="BQY2"/>
      <c r="BQZ2"/>
      <c r="BRA2"/>
      <c r="BRB2"/>
      <c r="BRE2" s="290"/>
      <c r="BRF2"/>
      <c r="BRG2"/>
      <c r="BRH2"/>
      <c r="BRI2"/>
      <c r="BRJ2"/>
      <c r="BRM2" s="290"/>
      <c r="BRN2"/>
      <c r="BRO2"/>
      <c r="BRP2"/>
      <c r="BRQ2"/>
      <c r="BRR2"/>
      <c r="BRU2" s="290"/>
      <c r="BRV2"/>
      <c r="BRW2"/>
      <c r="BRX2"/>
      <c r="BRY2"/>
      <c r="BRZ2"/>
      <c r="BSC2" s="290"/>
      <c r="BSD2"/>
      <c r="BSE2"/>
      <c r="BSF2"/>
      <c r="BSG2"/>
      <c r="BSH2"/>
      <c r="BSK2" s="290"/>
      <c r="BSL2"/>
      <c r="BSM2"/>
      <c r="BSN2"/>
      <c r="BSO2"/>
      <c r="BSP2"/>
      <c r="BSS2" s="290"/>
      <c r="BST2"/>
      <c r="BSU2"/>
      <c r="BSV2"/>
      <c r="BSW2"/>
      <c r="BSX2"/>
      <c r="BTA2" s="290"/>
      <c r="BTB2"/>
      <c r="BTC2"/>
      <c r="BTD2"/>
      <c r="BTE2"/>
      <c r="BTF2"/>
      <c r="BTI2" s="290"/>
      <c r="BTJ2"/>
      <c r="BTK2"/>
      <c r="BTL2"/>
      <c r="BTM2"/>
      <c r="BTN2"/>
      <c r="BTQ2" s="290"/>
      <c r="BTR2"/>
      <c r="BTS2"/>
      <c r="BTT2"/>
      <c r="BTU2"/>
      <c r="BTV2"/>
      <c r="BTY2" s="290"/>
      <c r="BTZ2"/>
      <c r="BUA2"/>
      <c r="BUB2"/>
      <c r="BUC2"/>
      <c r="BUD2"/>
      <c r="BUG2" s="290"/>
      <c r="BUH2"/>
      <c r="BUI2"/>
      <c r="BUJ2"/>
      <c r="BUK2"/>
      <c r="BUL2"/>
      <c r="BUO2" s="290"/>
      <c r="BUP2"/>
      <c r="BUQ2"/>
      <c r="BUR2"/>
      <c r="BUS2"/>
      <c r="BUT2"/>
      <c r="BUW2" s="290"/>
      <c r="BUX2"/>
      <c r="BUY2"/>
      <c r="BUZ2"/>
      <c r="BVA2"/>
      <c r="BVB2"/>
      <c r="BVE2" s="290"/>
      <c r="BVF2"/>
      <c r="BVG2"/>
      <c r="BVH2"/>
      <c r="BVI2"/>
      <c r="BVJ2"/>
      <c r="BVM2" s="290"/>
      <c r="BVN2"/>
      <c r="BVO2"/>
      <c r="BVP2"/>
      <c r="BVQ2"/>
      <c r="BVR2"/>
      <c r="BVU2" s="290"/>
      <c r="BVV2"/>
      <c r="BVW2"/>
      <c r="BVX2"/>
      <c r="BVY2"/>
      <c r="BVZ2"/>
      <c r="BWC2" s="290"/>
      <c r="BWD2"/>
      <c r="BWE2"/>
      <c r="BWF2"/>
      <c r="BWG2"/>
      <c r="BWH2"/>
      <c r="BWK2" s="290"/>
      <c r="BWL2"/>
      <c r="BWM2"/>
      <c r="BWN2"/>
      <c r="BWO2"/>
      <c r="BWP2"/>
      <c r="BWS2" s="290"/>
      <c r="BWT2"/>
      <c r="BWU2"/>
      <c r="BWV2"/>
      <c r="BWW2"/>
      <c r="BWX2"/>
      <c r="BXA2" s="290"/>
      <c r="BXB2"/>
      <c r="BXC2"/>
      <c r="BXD2"/>
      <c r="BXE2"/>
      <c r="BXF2"/>
      <c r="BXI2" s="290"/>
      <c r="BXJ2"/>
      <c r="BXK2"/>
      <c r="BXL2"/>
      <c r="BXM2"/>
      <c r="BXN2"/>
      <c r="BXQ2" s="290"/>
      <c r="BXR2"/>
      <c r="BXS2"/>
      <c r="BXT2"/>
      <c r="BXU2"/>
      <c r="BXV2"/>
      <c r="BXY2" s="290"/>
      <c r="BXZ2"/>
      <c r="BYA2"/>
      <c r="BYB2"/>
      <c r="BYC2"/>
      <c r="BYD2"/>
      <c r="BYG2" s="290"/>
      <c r="BYH2"/>
      <c r="BYI2"/>
      <c r="BYJ2"/>
      <c r="BYK2"/>
      <c r="BYL2"/>
      <c r="BYO2" s="290"/>
      <c r="BYP2"/>
      <c r="BYQ2"/>
      <c r="BYR2"/>
      <c r="BYS2"/>
      <c r="BYT2"/>
      <c r="BYW2" s="290"/>
      <c r="BYX2"/>
      <c r="BYY2"/>
      <c r="BYZ2"/>
      <c r="BZA2"/>
      <c r="BZB2"/>
      <c r="BZE2" s="290"/>
      <c r="BZF2"/>
      <c r="BZG2"/>
      <c r="BZH2"/>
      <c r="BZI2"/>
      <c r="BZJ2"/>
      <c r="BZM2" s="290"/>
      <c r="BZN2"/>
      <c r="BZO2"/>
      <c r="BZP2"/>
      <c r="BZQ2"/>
      <c r="BZR2"/>
      <c r="BZU2" s="290"/>
      <c r="BZV2"/>
      <c r="BZW2"/>
      <c r="BZX2"/>
      <c r="BZY2"/>
      <c r="BZZ2"/>
      <c r="CAC2" s="290"/>
      <c r="CAD2"/>
      <c r="CAE2"/>
      <c r="CAF2"/>
      <c r="CAG2"/>
      <c r="CAH2"/>
      <c r="CAK2" s="290"/>
      <c r="CAL2"/>
      <c r="CAM2"/>
      <c r="CAN2"/>
      <c r="CAO2"/>
      <c r="CAP2"/>
      <c r="CAS2" s="290"/>
      <c r="CAT2"/>
      <c r="CAU2"/>
      <c r="CAV2"/>
      <c r="CAW2"/>
      <c r="CAX2"/>
      <c r="CBA2" s="290"/>
      <c r="CBB2"/>
      <c r="CBC2"/>
      <c r="CBD2"/>
      <c r="CBE2"/>
      <c r="CBF2"/>
      <c r="CBI2" s="290"/>
      <c r="CBJ2"/>
      <c r="CBK2"/>
      <c r="CBL2"/>
      <c r="CBM2"/>
      <c r="CBN2"/>
      <c r="CBQ2" s="290"/>
      <c r="CBR2"/>
      <c r="CBS2"/>
      <c r="CBT2"/>
      <c r="CBU2"/>
      <c r="CBV2"/>
      <c r="CBY2" s="290"/>
      <c r="CBZ2"/>
      <c r="CCA2"/>
      <c r="CCB2"/>
      <c r="CCC2"/>
      <c r="CCD2"/>
      <c r="CCG2" s="290"/>
      <c r="CCH2"/>
      <c r="CCI2"/>
      <c r="CCJ2"/>
      <c r="CCK2"/>
      <c r="CCL2"/>
      <c r="CCO2" s="290"/>
      <c r="CCP2"/>
      <c r="CCQ2"/>
      <c r="CCR2"/>
      <c r="CCS2"/>
      <c r="CCT2"/>
      <c r="CCW2" s="290"/>
      <c r="CCX2"/>
      <c r="CCY2"/>
      <c r="CCZ2"/>
      <c r="CDA2"/>
      <c r="CDB2"/>
      <c r="CDE2" s="290"/>
      <c r="CDF2"/>
      <c r="CDG2"/>
      <c r="CDH2"/>
      <c r="CDI2"/>
      <c r="CDJ2"/>
      <c r="CDM2" s="290"/>
      <c r="CDN2"/>
      <c r="CDO2"/>
      <c r="CDP2"/>
      <c r="CDQ2"/>
      <c r="CDR2"/>
      <c r="CDU2" s="290"/>
      <c r="CDV2"/>
      <c r="CDW2"/>
      <c r="CDX2"/>
      <c r="CDY2"/>
      <c r="CDZ2"/>
      <c r="CEC2" s="290"/>
      <c r="CED2"/>
      <c r="CEE2"/>
      <c r="CEF2"/>
      <c r="CEG2"/>
      <c r="CEH2"/>
      <c r="CEK2" s="290"/>
      <c r="CEL2"/>
      <c r="CEM2"/>
      <c r="CEN2"/>
      <c r="CEO2"/>
      <c r="CEP2"/>
      <c r="CES2" s="290"/>
      <c r="CET2"/>
      <c r="CEU2"/>
      <c r="CEV2"/>
      <c r="CEW2"/>
      <c r="CEX2"/>
      <c r="CFA2" s="290"/>
      <c r="CFB2"/>
      <c r="CFC2"/>
      <c r="CFD2"/>
      <c r="CFE2"/>
      <c r="CFF2"/>
      <c r="CFI2" s="290"/>
      <c r="CFJ2"/>
      <c r="CFK2"/>
      <c r="CFL2"/>
      <c r="CFM2"/>
      <c r="CFN2"/>
      <c r="CFQ2" s="290"/>
      <c r="CFR2"/>
      <c r="CFS2"/>
      <c r="CFT2"/>
      <c r="CFU2"/>
      <c r="CFV2"/>
      <c r="CFY2" s="290"/>
      <c r="CFZ2"/>
      <c r="CGA2"/>
      <c r="CGB2"/>
      <c r="CGC2"/>
      <c r="CGD2"/>
      <c r="CGG2" s="290"/>
      <c r="CGH2"/>
      <c r="CGI2"/>
      <c r="CGJ2"/>
      <c r="CGK2"/>
      <c r="CGL2"/>
      <c r="CGO2" s="290"/>
      <c r="CGP2"/>
      <c r="CGQ2"/>
      <c r="CGR2"/>
      <c r="CGS2"/>
      <c r="CGT2"/>
      <c r="CGW2" s="290"/>
      <c r="CGX2"/>
      <c r="CGY2"/>
      <c r="CGZ2"/>
      <c r="CHA2"/>
      <c r="CHB2"/>
      <c r="CHE2" s="290"/>
      <c r="CHF2"/>
      <c r="CHG2"/>
      <c r="CHH2"/>
      <c r="CHI2"/>
      <c r="CHJ2"/>
      <c r="CHM2" s="290"/>
      <c r="CHN2"/>
      <c r="CHO2"/>
      <c r="CHP2"/>
      <c r="CHQ2"/>
      <c r="CHR2"/>
      <c r="CHU2" s="290"/>
      <c r="CHV2"/>
      <c r="CHW2"/>
      <c r="CHX2"/>
      <c r="CHY2"/>
      <c r="CHZ2"/>
      <c r="CIC2" s="290"/>
      <c r="CID2"/>
      <c r="CIE2"/>
      <c r="CIF2"/>
      <c r="CIG2"/>
      <c r="CIH2"/>
      <c r="CIK2" s="290"/>
      <c r="CIL2"/>
      <c r="CIM2"/>
      <c r="CIN2"/>
      <c r="CIO2"/>
      <c r="CIP2"/>
      <c r="CIS2" s="290"/>
      <c r="CIT2"/>
      <c r="CIU2"/>
      <c r="CIV2"/>
      <c r="CIW2"/>
      <c r="CIX2"/>
      <c r="CJA2" s="290"/>
      <c r="CJB2"/>
      <c r="CJC2"/>
      <c r="CJD2"/>
      <c r="CJE2"/>
      <c r="CJF2"/>
      <c r="CJI2" s="290"/>
      <c r="CJJ2"/>
      <c r="CJK2"/>
      <c r="CJL2"/>
      <c r="CJM2"/>
      <c r="CJN2"/>
      <c r="CJQ2" s="290"/>
      <c r="CJR2"/>
      <c r="CJS2"/>
      <c r="CJT2"/>
      <c r="CJU2"/>
      <c r="CJV2"/>
      <c r="CJY2" s="290"/>
      <c r="CJZ2"/>
      <c r="CKA2"/>
      <c r="CKB2"/>
      <c r="CKC2"/>
      <c r="CKD2"/>
      <c r="CKG2" s="290"/>
      <c r="CKH2"/>
      <c r="CKI2"/>
      <c r="CKJ2"/>
      <c r="CKK2"/>
      <c r="CKL2"/>
      <c r="CKO2" s="290"/>
      <c r="CKP2"/>
      <c r="CKQ2"/>
      <c r="CKR2"/>
      <c r="CKS2"/>
      <c r="CKT2"/>
      <c r="CKW2" s="290"/>
      <c r="CKX2"/>
      <c r="CKY2"/>
      <c r="CKZ2"/>
      <c r="CLA2"/>
      <c r="CLB2"/>
      <c r="CLE2" s="290"/>
      <c r="CLF2"/>
      <c r="CLG2"/>
      <c r="CLH2"/>
      <c r="CLI2"/>
      <c r="CLJ2"/>
      <c r="CLM2" s="290"/>
      <c r="CLN2"/>
      <c r="CLO2"/>
      <c r="CLP2"/>
      <c r="CLQ2"/>
      <c r="CLR2"/>
      <c r="CLU2" s="290"/>
      <c r="CLV2"/>
      <c r="CLW2"/>
      <c r="CLX2"/>
      <c r="CLY2"/>
      <c r="CLZ2"/>
      <c r="CMC2" s="290"/>
      <c r="CMD2"/>
      <c r="CME2"/>
      <c r="CMF2"/>
      <c r="CMG2"/>
      <c r="CMH2"/>
      <c r="CMK2" s="290"/>
      <c r="CML2"/>
      <c r="CMM2"/>
      <c r="CMN2"/>
      <c r="CMO2"/>
      <c r="CMP2"/>
      <c r="CMS2" s="290"/>
      <c r="CMT2"/>
      <c r="CMU2"/>
      <c r="CMV2"/>
      <c r="CMW2"/>
      <c r="CMX2"/>
      <c r="CNA2" s="290"/>
      <c r="CNB2"/>
      <c r="CNC2"/>
      <c r="CND2"/>
      <c r="CNE2"/>
      <c r="CNF2"/>
      <c r="CNI2" s="290"/>
      <c r="CNJ2"/>
      <c r="CNK2"/>
      <c r="CNL2"/>
      <c r="CNM2"/>
      <c r="CNN2"/>
      <c r="CNQ2" s="290"/>
      <c r="CNR2"/>
      <c r="CNS2"/>
      <c r="CNT2"/>
      <c r="CNU2"/>
      <c r="CNV2"/>
      <c r="CNY2" s="290"/>
      <c r="CNZ2"/>
      <c r="COA2"/>
      <c r="COB2"/>
      <c r="COC2"/>
      <c r="COD2"/>
      <c r="COG2" s="290"/>
      <c r="COH2"/>
      <c r="COI2"/>
      <c r="COJ2"/>
      <c r="COK2"/>
      <c r="COL2"/>
      <c r="COO2" s="290"/>
      <c r="COP2"/>
      <c r="COQ2"/>
      <c r="COR2"/>
      <c r="COS2"/>
      <c r="COT2"/>
      <c r="COW2" s="290"/>
      <c r="COX2"/>
      <c r="COY2"/>
      <c r="COZ2"/>
      <c r="CPA2"/>
      <c r="CPB2"/>
      <c r="CPE2" s="290"/>
      <c r="CPF2"/>
      <c r="CPG2"/>
      <c r="CPH2"/>
      <c r="CPI2"/>
      <c r="CPJ2"/>
      <c r="CPM2" s="290"/>
      <c r="CPN2"/>
      <c r="CPO2"/>
      <c r="CPP2"/>
      <c r="CPQ2"/>
      <c r="CPR2"/>
      <c r="CPU2" s="290"/>
      <c r="CPV2"/>
      <c r="CPW2"/>
      <c r="CPX2"/>
      <c r="CPY2"/>
      <c r="CPZ2"/>
      <c r="CQC2" s="290"/>
      <c r="CQD2"/>
      <c r="CQE2"/>
      <c r="CQF2"/>
      <c r="CQG2"/>
      <c r="CQH2"/>
      <c r="CQK2" s="290"/>
      <c r="CQL2"/>
      <c r="CQM2"/>
      <c r="CQN2"/>
      <c r="CQO2"/>
      <c r="CQP2"/>
      <c r="CQS2" s="290"/>
      <c r="CQT2"/>
      <c r="CQU2"/>
      <c r="CQV2"/>
      <c r="CQW2"/>
      <c r="CQX2"/>
      <c r="CRA2" s="290"/>
      <c r="CRB2"/>
      <c r="CRC2"/>
      <c r="CRD2"/>
      <c r="CRE2"/>
      <c r="CRF2"/>
      <c r="CRI2" s="290"/>
      <c r="CRJ2"/>
      <c r="CRK2"/>
      <c r="CRL2"/>
      <c r="CRM2"/>
      <c r="CRN2"/>
      <c r="CRQ2" s="290"/>
      <c r="CRR2"/>
      <c r="CRS2"/>
      <c r="CRT2"/>
      <c r="CRU2"/>
      <c r="CRV2"/>
      <c r="CRY2" s="290"/>
      <c r="CRZ2"/>
      <c r="CSA2"/>
      <c r="CSB2"/>
      <c r="CSC2"/>
      <c r="CSD2"/>
      <c r="CSG2" s="290"/>
      <c r="CSH2"/>
      <c r="CSI2"/>
      <c r="CSJ2"/>
      <c r="CSK2"/>
      <c r="CSL2"/>
      <c r="CSO2" s="290"/>
      <c r="CSP2"/>
      <c r="CSQ2"/>
      <c r="CSR2"/>
      <c r="CSS2"/>
      <c r="CST2"/>
      <c r="CSW2" s="290"/>
      <c r="CSX2"/>
      <c r="CSY2"/>
      <c r="CSZ2"/>
      <c r="CTA2"/>
      <c r="CTB2"/>
      <c r="CTE2" s="290"/>
      <c r="CTF2"/>
      <c r="CTG2"/>
      <c r="CTH2"/>
      <c r="CTI2"/>
      <c r="CTJ2"/>
      <c r="CTM2" s="290"/>
      <c r="CTN2"/>
      <c r="CTO2"/>
      <c r="CTP2"/>
      <c r="CTQ2"/>
      <c r="CTR2"/>
      <c r="CTU2" s="290"/>
      <c r="CTV2"/>
      <c r="CTW2"/>
      <c r="CTX2"/>
      <c r="CTY2"/>
      <c r="CTZ2"/>
      <c r="CUC2" s="290"/>
      <c r="CUD2"/>
      <c r="CUE2"/>
      <c r="CUF2"/>
      <c r="CUG2"/>
      <c r="CUH2"/>
      <c r="CUK2" s="290"/>
      <c r="CUL2"/>
      <c r="CUM2"/>
      <c r="CUN2"/>
      <c r="CUO2"/>
      <c r="CUP2"/>
      <c r="CUS2" s="290"/>
      <c r="CUT2"/>
      <c r="CUU2"/>
      <c r="CUV2"/>
      <c r="CUW2"/>
      <c r="CUX2"/>
      <c r="CVA2" s="290"/>
      <c r="CVB2"/>
      <c r="CVC2"/>
      <c r="CVD2"/>
      <c r="CVE2"/>
      <c r="CVF2"/>
      <c r="CVI2" s="290"/>
      <c r="CVJ2"/>
      <c r="CVK2"/>
      <c r="CVL2"/>
      <c r="CVM2"/>
      <c r="CVN2"/>
      <c r="CVQ2" s="290"/>
      <c r="CVR2"/>
      <c r="CVS2"/>
      <c r="CVT2"/>
      <c r="CVU2"/>
      <c r="CVV2"/>
      <c r="CVY2" s="290"/>
      <c r="CVZ2"/>
      <c r="CWA2"/>
      <c r="CWB2"/>
      <c r="CWC2"/>
      <c r="CWD2"/>
      <c r="CWG2" s="290"/>
      <c r="CWH2"/>
      <c r="CWI2"/>
      <c r="CWJ2"/>
      <c r="CWK2"/>
      <c r="CWL2"/>
      <c r="CWO2" s="290"/>
      <c r="CWP2"/>
      <c r="CWQ2"/>
      <c r="CWR2"/>
      <c r="CWS2"/>
      <c r="CWT2"/>
      <c r="CWW2" s="290"/>
      <c r="CWX2"/>
      <c r="CWY2"/>
      <c r="CWZ2"/>
      <c r="CXA2"/>
      <c r="CXB2"/>
      <c r="CXE2" s="290"/>
      <c r="CXF2"/>
      <c r="CXG2"/>
      <c r="CXH2"/>
      <c r="CXI2"/>
      <c r="CXJ2"/>
      <c r="CXM2" s="290"/>
      <c r="CXN2"/>
      <c r="CXO2"/>
      <c r="CXP2"/>
      <c r="CXQ2"/>
      <c r="CXR2"/>
      <c r="CXU2" s="290"/>
      <c r="CXV2"/>
      <c r="CXW2"/>
      <c r="CXX2"/>
      <c r="CXY2"/>
      <c r="CXZ2"/>
      <c r="CYC2" s="290"/>
      <c r="CYD2"/>
      <c r="CYE2"/>
      <c r="CYF2"/>
      <c r="CYG2"/>
      <c r="CYH2"/>
      <c r="CYK2" s="290"/>
      <c r="CYL2"/>
      <c r="CYM2"/>
      <c r="CYN2"/>
      <c r="CYO2"/>
      <c r="CYP2"/>
      <c r="CYS2" s="290"/>
      <c r="CYT2"/>
      <c r="CYU2"/>
      <c r="CYV2"/>
      <c r="CYW2"/>
      <c r="CYX2"/>
      <c r="CZA2" s="290"/>
      <c r="CZB2"/>
      <c r="CZC2"/>
      <c r="CZD2"/>
      <c r="CZE2"/>
      <c r="CZF2"/>
      <c r="CZI2" s="290"/>
      <c r="CZJ2"/>
      <c r="CZK2"/>
      <c r="CZL2"/>
      <c r="CZM2"/>
      <c r="CZN2"/>
      <c r="CZQ2" s="290"/>
      <c r="CZR2"/>
      <c r="CZS2"/>
      <c r="CZT2"/>
      <c r="CZU2"/>
      <c r="CZV2"/>
      <c r="CZY2" s="290"/>
      <c r="CZZ2"/>
      <c r="DAA2"/>
      <c r="DAB2"/>
      <c r="DAC2"/>
      <c r="DAD2"/>
      <c r="DAG2" s="290"/>
      <c r="DAH2"/>
      <c r="DAI2"/>
      <c r="DAJ2"/>
      <c r="DAK2"/>
      <c r="DAL2"/>
      <c r="DAO2" s="290"/>
      <c r="DAP2"/>
      <c r="DAQ2"/>
      <c r="DAR2"/>
      <c r="DAS2"/>
      <c r="DAT2"/>
      <c r="DAW2" s="290"/>
      <c r="DAX2"/>
      <c r="DAY2"/>
      <c r="DAZ2"/>
      <c r="DBA2"/>
      <c r="DBB2"/>
      <c r="DBE2" s="290"/>
      <c r="DBF2"/>
      <c r="DBG2"/>
      <c r="DBH2"/>
      <c r="DBI2"/>
      <c r="DBJ2"/>
      <c r="DBM2" s="290"/>
      <c r="DBN2"/>
      <c r="DBO2"/>
      <c r="DBP2"/>
      <c r="DBQ2"/>
      <c r="DBR2"/>
      <c r="DBU2" s="290"/>
      <c r="DBV2"/>
      <c r="DBW2"/>
      <c r="DBX2"/>
      <c r="DBY2"/>
      <c r="DBZ2"/>
      <c r="DCC2" s="290"/>
      <c r="DCD2"/>
      <c r="DCE2"/>
      <c r="DCF2"/>
      <c r="DCG2"/>
      <c r="DCH2"/>
      <c r="DCK2" s="290"/>
      <c r="DCL2"/>
      <c r="DCM2"/>
      <c r="DCN2"/>
      <c r="DCO2"/>
      <c r="DCP2"/>
      <c r="DCS2" s="290"/>
      <c r="DCT2"/>
      <c r="DCU2"/>
      <c r="DCV2"/>
      <c r="DCW2"/>
      <c r="DCX2"/>
      <c r="DDA2" s="290"/>
      <c r="DDB2"/>
      <c r="DDC2"/>
      <c r="DDD2"/>
      <c r="DDE2"/>
      <c r="DDF2"/>
      <c r="DDI2" s="290"/>
      <c r="DDJ2"/>
      <c r="DDK2"/>
      <c r="DDL2"/>
      <c r="DDM2"/>
      <c r="DDN2"/>
      <c r="DDQ2" s="290"/>
      <c r="DDR2"/>
      <c r="DDS2"/>
      <c r="DDT2"/>
      <c r="DDU2"/>
      <c r="DDV2"/>
      <c r="DDY2" s="290"/>
      <c r="DDZ2"/>
      <c r="DEA2"/>
      <c r="DEB2"/>
      <c r="DEC2"/>
      <c r="DED2"/>
      <c r="DEG2" s="290"/>
      <c r="DEH2"/>
      <c r="DEI2"/>
      <c r="DEJ2"/>
      <c r="DEK2"/>
      <c r="DEL2"/>
      <c r="DEO2" s="290"/>
      <c r="DEP2"/>
      <c r="DEQ2"/>
      <c r="DER2"/>
      <c r="DES2"/>
      <c r="DET2"/>
      <c r="DEW2" s="290"/>
      <c r="DEX2"/>
      <c r="DEY2"/>
      <c r="DEZ2"/>
      <c r="DFA2"/>
      <c r="DFB2"/>
      <c r="DFE2" s="290"/>
      <c r="DFF2"/>
      <c r="DFG2"/>
      <c r="DFH2"/>
      <c r="DFI2"/>
      <c r="DFJ2"/>
      <c r="DFM2" s="290"/>
      <c r="DFN2"/>
      <c r="DFO2"/>
      <c r="DFP2"/>
      <c r="DFQ2"/>
      <c r="DFR2"/>
      <c r="DFU2" s="290"/>
      <c r="DFV2"/>
      <c r="DFW2"/>
      <c r="DFX2"/>
      <c r="DFY2"/>
      <c r="DFZ2"/>
      <c r="DGC2" s="290"/>
      <c r="DGD2"/>
      <c r="DGE2"/>
      <c r="DGF2"/>
      <c r="DGG2"/>
      <c r="DGH2"/>
      <c r="DGK2" s="290"/>
      <c r="DGL2"/>
      <c r="DGM2"/>
      <c r="DGN2"/>
      <c r="DGO2"/>
      <c r="DGP2"/>
      <c r="DGS2" s="290"/>
      <c r="DGT2"/>
      <c r="DGU2"/>
      <c r="DGV2"/>
      <c r="DGW2"/>
      <c r="DGX2"/>
      <c r="DHA2" s="290"/>
      <c r="DHB2"/>
      <c r="DHC2"/>
      <c r="DHD2"/>
      <c r="DHE2"/>
      <c r="DHF2"/>
      <c r="DHI2" s="290"/>
      <c r="DHJ2"/>
      <c r="DHK2"/>
      <c r="DHL2"/>
      <c r="DHM2"/>
      <c r="DHN2"/>
      <c r="DHQ2" s="290"/>
      <c r="DHR2"/>
      <c r="DHS2"/>
      <c r="DHT2"/>
      <c r="DHU2"/>
      <c r="DHV2"/>
      <c r="DHY2" s="290"/>
      <c r="DHZ2"/>
      <c r="DIA2"/>
      <c r="DIB2"/>
      <c r="DIC2"/>
      <c r="DID2"/>
      <c r="DIG2" s="290"/>
      <c r="DIH2"/>
      <c r="DII2"/>
      <c r="DIJ2"/>
      <c r="DIK2"/>
      <c r="DIL2"/>
      <c r="DIO2" s="290"/>
      <c r="DIP2"/>
      <c r="DIQ2"/>
      <c r="DIR2"/>
      <c r="DIS2"/>
      <c r="DIT2"/>
      <c r="DIW2" s="290"/>
      <c r="DIX2"/>
      <c r="DIY2"/>
      <c r="DIZ2"/>
      <c r="DJA2"/>
      <c r="DJB2"/>
      <c r="DJE2" s="290"/>
      <c r="DJF2"/>
      <c r="DJG2"/>
      <c r="DJH2"/>
      <c r="DJI2"/>
      <c r="DJJ2"/>
      <c r="DJM2" s="290"/>
      <c r="DJN2"/>
      <c r="DJO2"/>
      <c r="DJP2"/>
      <c r="DJQ2"/>
      <c r="DJR2"/>
      <c r="DJU2" s="290"/>
      <c r="DJV2"/>
      <c r="DJW2"/>
      <c r="DJX2"/>
      <c r="DJY2"/>
      <c r="DJZ2"/>
      <c r="DKC2" s="290"/>
      <c r="DKD2"/>
      <c r="DKE2"/>
      <c r="DKF2"/>
      <c r="DKG2"/>
      <c r="DKH2"/>
      <c r="DKK2" s="290"/>
      <c r="DKL2"/>
      <c r="DKM2"/>
      <c r="DKN2"/>
      <c r="DKO2"/>
      <c r="DKP2"/>
      <c r="DKS2" s="290"/>
      <c r="DKT2"/>
      <c r="DKU2"/>
      <c r="DKV2"/>
      <c r="DKW2"/>
      <c r="DKX2"/>
      <c r="DLA2" s="290"/>
      <c r="DLB2"/>
      <c r="DLC2"/>
      <c r="DLD2"/>
      <c r="DLE2"/>
      <c r="DLF2"/>
      <c r="DLI2" s="290"/>
      <c r="DLJ2"/>
      <c r="DLK2"/>
      <c r="DLL2"/>
      <c r="DLM2"/>
      <c r="DLN2"/>
      <c r="DLQ2" s="290"/>
      <c r="DLR2"/>
      <c r="DLS2"/>
      <c r="DLT2"/>
      <c r="DLU2"/>
      <c r="DLV2"/>
      <c r="DLY2" s="290"/>
      <c r="DLZ2"/>
      <c r="DMA2"/>
      <c r="DMB2"/>
      <c r="DMC2"/>
      <c r="DMD2"/>
      <c r="DMG2" s="290"/>
      <c r="DMH2"/>
      <c r="DMI2"/>
      <c r="DMJ2"/>
      <c r="DMK2"/>
      <c r="DML2"/>
      <c r="DMO2" s="290"/>
      <c r="DMP2"/>
      <c r="DMQ2"/>
      <c r="DMR2"/>
      <c r="DMS2"/>
      <c r="DMT2"/>
      <c r="DMW2" s="290"/>
      <c r="DMX2"/>
      <c r="DMY2"/>
      <c r="DMZ2"/>
      <c r="DNA2"/>
      <c r="DNB2"/>
      <c r="DNE2" s="290"/>
      <c r="DNF2"/>
      <c r="DNG2"/>
      <c r="DNH2"/>
      <c r="DNI2"/>
      <c r="DNJ2"/>
      <c r="DNM2" s="290"/>
      <c r="DNN2"/>
      <c r="DNO2"/>
      <c r="DNP2"/>
      <c r="DNQ2"/>
      <c r="DNR2"/>
      <c r="DNU2" s="290"/>
      <c r="DNV2"/>
      <c r="DNW2"/>
      <c r="DNX2"/>
      <c r="DNY2"/>
      <c r="DNZ2"/>
      <c r="DOC2" s="290"/>
      <c r="DOD2"/>
      <c r="DOE2"/>
      <c r="DOF2"/>
      <c r="DOG2"/>
      <c r="DOH2"/>
      <c r="DOK2" s="290"/>
      <c r="DOL2"/>
      <c r="DOM2"/>
      <c r="DON2"/>
      <c r="DOO2"/>
      <c r="DOP2"/>
      <c r="DOS2" s="290"/>
      <c r="DOT2"/>
      <c r="DOU2"/>
      <c r="DOV2"/>
      <c r="DOW2"/>
      <c r="DOX2"/>
      <c r="DPA2" s="290"/>
      <c r="DPB2"/>
      <c r="DPC2"/>
      <c r="DPD2"/>
      <c r="DPE2"/>
      <c r="DPF2"/>
      <c r="DPI2" s="290"/>
      <c r="DPJ2"/>
      <c r="DPK2"/>
      <c r="DPL2"/>
      <c r="DPM2"/>
      <c r="DPN2"/>
      <c r="DPQ2" s="290"/>
      <c r="DPR2"/>
      <c r="DPS2"/>
      <c r="DPT2"/>
      <c r="DPU2"/>
      <c r="DPV2"/>
      <c r="DPY2" s="290"/>
      <c r="DPZ2"/>
      <c r="DQA2"/>
      <c r="DQB2"/>
      <c r="DQC2"/>
      <c r="DQD2"/>
      <c r="DQG2" s="290"/>
      <c r="DQH2"/>
      <c r="DQI2"/>
      <c r="DQJ2"/>
      <c r="DQK2"/>
      <c r="DQL2"/>
      <c r="DQO2" s="290"/>
      <c r="DQP2"/>
      <c r="DQQ2"/>
      <c r="DQR2"/>
      <c r="DQS2"/>
      <c r="DQT2"/>
      <c r="DQW2" s="290"/>
      <c r="DQX2"/>
      <c r="DQY2"/>
      <c r="DQZ2"/>
      <c r="DRA2"/>
      <c r="DRB2"/>
      <c r="DRE2" s="290"/>
      <c r="DRF2"/>
      <c r="DRG2"/>
      <c r="DRH2"/>
      <c r="DRI2"/>
      <c r="DRJ2"/>
      <c r="DRM2" s="290"/>
      <c r="DRN2"/>
      <c r="DRO2"/>
      <c r="DRP2"/>
      <c r="DRQ2"/>
      <c r="DRR2"/>
      <c r="DRU2" s="290"/>
      <c r="DRV2"/>
      <c r="DRW2"/>
      <c r="DRX2"/>
      <c r="DRY2"/>
      <c r="DRZ2"/>
      <c r="DSC2" s="290"/>
      <c r="DSD2"/>
      <c r="DSE2"/>
      <c r="DSF2"/>
      <c r="DSG2"/>
      <c r="DSH2"/>
      <c r="DSK2" s="290"/>
      <c r="DSL2"/>
      <c r="DSM2"/>
      <c r="DSN2"/>
      <c r="DSO2"/>
      <c r="DSP2"/>
      <c r="DSS2" s="290"/>
      <c r="DST2"/>
      <c r="DSU2"/>
      <c r="DSV2"/>
      <c r="DSW2"/>
      <c r="DSX2"/>
      <c r="DTA2" s="290"/>
      <c r="DTB2"/>
      <c r="DTC2"/>
      <c r="DTD2"/>
      <c r="DTE2"/>
      <c r="DTF2"/>
      <c r="DTI2" s="290"/>
      <c r="DTJ2"/>
      <c r="DTK2"/>
      <c r="DTL2"/>
      <c r="DTM2"/>
      <c r="DTN2"/>
      <c r="DTQ2" s="290"/>
      <c r="DTR2"/>
      <c r="DTS2"/>
      <c r="DTT2"/>
      <c r="DTU2"/>
      <c r="DTV2"/>
      <c r="DTY2" s="290"/>
      <c r="DTZ2"/>
      <c r="DUA2"/>
      <c r="DUB2"/>
      <c r="DUC2"/>
      <c r="DUD2"/>
      <c r="DUG2" s="290"/>
      <c r="DUH2"/>
      <c r="DUI2"/>
      <c r="DUJ2"/>
      <c r="DUK2"/>
      <c r="DUL2"/>
      <c r="DUO2" s="290"/>
      <c r="DUP2"/>
      <c r="DUQ2"/>
      <c r="DUR2"/>
      <c r="DUS2"/>
      <c r="DUT2"/>
      <c r="DUW2" s="290"/>
      <c r="DUX2"/>
      <c r="DUY2"/>
      <c r="DUZ2"/>
      <c r="DVA2"/>
      <c r="DVB2"/>
      <c r="DVE2" s="290"/>
      <c r="DVF2"/>
      <c r="DVG2"/>
      <c r="DVH2"/>
      <c r="DVI2"/>
      <c r="DVJ2"/>
      <c r="DVM2" s="290"/>
      <c r="DVN2"/>
      <c r="DVO2"/>
      <c r="DVP2"/>
      <c r="DVQ2"/>
      <c r="DVR2"/>
      <c r="DVU2" s="290"/>
      <c r="DVV2"/>
      <c r="DVW2"/>
      <c r="DVX2"/>
      <c r="DVY2"/>
      <c r="DVZ2"/>
      <c r="DWC2" s="290"/>
      <c r="DWD2"/>
      <c r="DWE2"/>
      <c r="DWF2"/>
      <c r="DWG2"/>
      <c r="DWH2"/>
      <c r="DWK2" s="290"/>
      <c r="DWL2"/>
      <c r="DWM2"/>
      <c r="DWN2"/>
      <c r="DWO2"/>
      <c r="DWP2"/>
      <c r="DWS2" s="290"/>
      <c r="DWT2"/>
      <c r="DWU2"/>
      <c r="DWV2"/>
      <c r="DWW2"/>
      <c r="DWX2"/>
      <c r="DXA2" s="290"/>
      <c r="DXB2"/>
      <c r="DXC2"/>
      <c r="DXD2"/>
      <c r="DXE2"/>
      <c r="DXF2"/>
      <c r="DXI2" s="290"/>
      <c r="DXJ2"/>
      <c r="DXK2"/>
      <c r="DXL2"/>
      <c r="DXM2"/>
      <c r="DXN2"/>
      <c r="DXQ2" s="290"/>
      <c r="DXR2"/>
      <c r="DXS2"/>
      <c r="DXT2"/>
      <c r="DXU2"/>
      <c r="DXV2"/>
      <c r="DXY2" s="290"/>
      <c r="DXZ2"/>
      <c r="DYA2"/>
      <c r="DYB2"/>
      <c r="DYC2"/>
      <c r="DYD2"/>
      <c r="DYG2" s="290"/>
      <c r="DYH2"/>
      <c r="DYI2"/>
      <c r="DYJ2"/>
      <c r="DYK2"/>
      <c r="DYL2"/>
      <c r="DYO2" s="290"/>
      <c r="DYP2"/>
      <c r="DYQ2"/>
      <c r="DYR2"/>
      <c r="DYS2"/>
      <c r="DYT2"/>
      <c r="DYW2" s="290"/>
      <c r="DYX2"/>
      <c r="DYY2"/>
      <c r="DYZ2"/>
      <c r="DZA2"/>
      <c r="DZB2"/>
      <c r="DZE2" s="290"/>
      <c r="DZF2"/>
      <c r="DZG2"/>
      <c r="DZH2"/>
      <c r="DZI2"/>
      <c r="DZJ2"/>
      <c r="DZM2" s="290"/>
      <c r="DZN2"/>
      <c r="DZO2"/>
      <c r="DZP2"/>
      <c r="DZQ2"/>
      <c r="DZR2"/>
      <c r="DZU2" s="290"/>
      <c r="DZV2"/>
      <c r="DZW2"/>
      <c r="DZX2"/>
      <c r="DZY2"/>
      <c r="DZZ2"/>
      <c r="EAC2" s="290"/>
      <c r="EAD2"/>
      <c r="EAE2"/>
      <c r="EAF2"/>
      <c r="EAG2"/>
      <c r="EAH2"/>
      <c r="EAK2" s="290"/>
      <c r="EAL2"/>
      <c r="EAM2"/>
      <c r="EAN2"/>
      <c r="EAO2"/>
      <c r="EAP2"/>
      <c r="EAS2" s="290"/>
      <c r="EAT2"/>
      <c r="EAU2"/>
      <c r="EAV2"/>
      <c r="EAW2"/>
      <c r="EAX2"/>
      <c r="EBA2" s="290"/>
      <c r="EBB2"/>
      <c r="EBC2"/>
      <c r="EBD2"/>
      <c r="EBE2"/>
      <c r="EBF2"/>
      <c r="EBI2" s="290"/>
      <c r="EBJ2"/>
      <c r="EBK2"/>
      <c r="EBL2"/>
      <c r="EBM2"/>
      <c r="EBN2"/>
      <c r="EBQ2" s="290"/>
      <c r="EBR2"/>
      <c r="EBS2"/>
      <c r="EBT2"/>
      <c r="EBU2"/>
      <c r="EBV2"/>
      <c r="EBY2" s="290"/>
      <c r="EBZ2"/>
      <c r="ECA2"/>
      <c r="ECB2"/>
      <c r="ECC2"/>
      <c r="ECD2"/>
      <c r="ECG2" s="290"/>
      <c r="ECH2"/>
      <c r="ECI2"/>
      <c r="ECJ2"/>
      <c r="ECK2"/>
      <c r="ECL2"/>
      <c r="ECO2" s="290"/>
      <c r="ECP2"/>
      <c r="ECQ2"/>
      <c r="ECR2"/>
      <c r="ECS2"/>
      <c r="ECT2"/>
      <c r="ECW2" s="290"/>
      <c r="ECX2"/>
      <c r="ECY2"/>
      <c r="ECZ2"/>
      <c r="EDA2"/>
      <c r="EDB2"/>
      <c r="EDE2" s="290"/>
      <c r="EDF2"/>
      <c r="EDG2"/>
      <c r="EDH2"/>
      <c r="EDI2"/>
      <c r="EDJ2"/>
      <c r="EDM2" s="290"/>
      <c r="EDN2"/>
      <c r="EDO2"/>
      <c r="EDP2"/>
      <c r="EDQ2"/>
      <c r="EDR2"/>
      <c r="EDU2" s="290"/>
      <c r="EDV2"/>
      <c r="EDW2"/>
      <c r="EDX2"/>
      <c r="EDY2"/>
      <c r="EDZ2"/>
      <c r="EEC2" s="290"/>
      <c r="EED2"/>
      <c r="EEE2"/>
      <c r="EEF2"/>
      <c r="EEG2"/>
      <c r="EEH2"/>
      <c r="EEK2" s="290"/>
      <c r="EEL2"/>
      <c r="EEM2"/>
      <c r="EEN2"/>
      <c r="EEO2"/>
      <c r="EEP2"/>
      <c r="EES2" s="290"/>
      <c r="EET2"/>
      <c r="EEU2"/>
      <c r="EEV2"/>
      <c r="EEW2"/>
      <c r="EEX2"/>
      <c r="EFA2" s="290"/>
      <c r="EFB2"/>
      <c r="EFC2"/>
      <c r="EFD2"/>
      <c r="EFE2"/>
      <c r="EFF2"/>
      <c r="EFI2" s="290"/>
      <c r="EFJ2"/>
      <c r="EFK2"/>
      <c r="EFL2"/>
      <c r="EFM2"/>
      <c r="EFN2"/>
      <c r="EFQ2" s="290"/>
      <c r="EFR2"/>
      <c r="EFS2"/>
      <c r="EFT2"/>
      <c r="EFU2"/>
      <c r="EFV2"/>
      <c r="EFY2" s="290"/>
      <c r="EFZ2"/>
      <c r="EGA2"/>
      <c r="EGB2"/>
      <c r="EGC2"/>
      <c r="EGD2"/>
      <c r="EGG2" s="290"/>
      <c r="EGH2"/>
      <c r="EGI2"/>
      <c r="EGJ2"/>
      <c r="EGK2"/>
      <c r="EGL2"/>
      <c r="EGO2" s="290"/>
      <c r="EGP2"/>
      <c r="EGQ2"/>
      <c r="EGR2"/>
      <c r="EGS2"/>
      <c r="EGT2"/>
      <c r="EGW2" s="290"/>
      <c r="EGX2"/>
      <c r="EGY2"/>
      <c r="EGZ2"/>
      <c r="EHA2"/>
      <c r="EHB2"/>
      <c r="EHE2" s="290"/>
      <c r="EHF2"/>
      <c r="EHG2"/>
      <c r="EHH2"/>
      <c r="EHI2"/>
      <c r="EHJ2"/>
      <c r="EHM2" s="290"/>
      <c r="EHN2"/>
      <c r="EHO2"/>
      <c r="EHP2"/>
      <c r="EHQ2"/>
      <c r="EHR2"/>
      <c r="EHU2" s="290"/>
      <c r="EHV2"/>
      <c r="EHW2"/>
      <c r="EHX2"/>
      <c r="EHY2"/>
      <c r="EHZ2"/>
      <c r="EIC2" s="290"/>
      <c r="EID2"/>
      <c r="EIE2"/>
      <c r="EIF2"/>
      <c r="EIG2"/>
      <c r="EIH2"/>
      <c r="EIK2" s="290"/>
      <c r="EIL2"/>
      <c r="EIM2"/>
      <c r="EIN2"/>
      <c r="EIO2"/>
      <c r="EIP2"/>
      <c r="EIS2" s="290"/>
      <c r="EIT2"/>
      <c r="EIU2"/>
      <c r="EIV2"/>
      <c r="EIW2"/>
      <c r="EIX2"/>
      <c r="EJA2" s="290"/>
      <c r="EJB2"/>
      <c r="EJC2"/>
      <c r="EJD2"/>
      <c r="EJE2"/>
      <c r="EJF2"/>
      <c r="EJI2" s="290"/>
      <c r="EJJ2"/>
      <c r="EJK2"/>
      <c r="EJL2"/>
      <c r="EJM2"/>
      <c r="EJN2"/>
      <c r="EJQ2" s="290"/>
      <c r="EJR2"/>
      <c r="EJS2"/>
      <c r="EJT2"/>
      <c r="EJU2"/>
      <c r="EJV2"/>
      <c r="EJY2" s="290"/>
      <c r="EJZ2"/>
      <c r="EKA2"/>
      <c r="EKB2"/>
      <c r="EKC2"/>
      <c r="EKD2"/>
      <c r="EKG2" s="290"/>
      <c r="EKH2"/>
      <c r="EKI2"/>
      <c r="EKJ2"/>
      <c r="EKK2"/>
      <c r="EKL2"/>
      <c r="EKO2" s="290"/>
      <c r="EKP2"/>
      <c r="EKQ2"/>
      <c r="EKR2"/>
      <c r="EKS2"/>
      <c r="EKT2"/>
      <c r="EKW2" s="290"/>
      <c r="EKX2"/>
      <c r="EKY2"/>
      <c r="EKZ2"/>
      <c r="ELA2"/>
      <c r="ELB2"/>
      <c r="ELE2" s="290"/>
      <c r="ELF2"/>
      <c r="ELG2"/>
      <c r="ELH2"/>
      <c r="ELI2"/>
      <c r="ELJ2"/>
      <c r="ELM2" s="290"/>
      <c r="ELN2"/>
      <c r="ELO2"/>
      <c r="ELP2"/>
      <c r="ELQ2"/>
      <c r="ELR2"/>
      <c r="ELU2" s="290"/>
      <c r="ELV2"/>
      <c r="ELW2"/>
      <c r="ELX2"/>
      <c r="ELY2"/>
      <c r="ELZ2"/>
      <c r="EMC2" s="290"/>
      <c r="EMD2"/>
      <c r="EME2"/>
      <c r="EMF2"/>
      <c r="EMG2"/>
      <c r="EMH2"/>
      <c r="EMK2" s="290"/>
      <c r="EML2"/>
      <c r="EMM2"/>
      <c r="EMN2"/>
      <c r="EMO2"/>
      <c r="EMP2"/>
      <c r="EMS2" s="290"/>
      <c r="EMT2"/>
      <c r="EMU2"/>
      <c r="EMV2"/>
      <c r="EMW2"/>
      <c r="EMX2"/>
      <c r="ENA2" s="290"/>
      <c r="ENB2"/>
      <c r="ENC2"/>
      <c r="END2"/>
      <c r="ENE2"/>
      <c r="ENF2"/>
      <c r="ENI2" s="290"/>
      <c r="ENJ2"/>
      <c r="ENK2"/>
      <c r="ENL2"/>
      <c r="ENM2"/>
      <c r="ENN2"/>
      <c r="ENQ2" s="290"/>
      <c r="ENR2"/>
      <c r="ENS2"/>
      <c r="ENT2"/>
      <c r="ENU2"/>
      <c r="ENV2"/>
      <c r="ENY2" s="290"/>
      <c r="ENZ2"/>
      <c r="EOA2"/>
      <c r="EOB2"/>
      <c r="EOC2"/>
      <c r="EOD2"/>
      <c r="EOG2" s="290"/>
      <c r="EOH2"/>
      <c r="EOI2"/>
      <c r="EOJ2"/>
      <c r="EOK2"/>
      <c r="EOL2"/>
      <c r="EOO2" s="290"/>
      <c r="EOP2"/>
      <c r="EOQ2"/>
      <c r="EOR2"/>
      <c r="EOS2"/>
      <c r="EOT2"/>
      <c r="EOW2" s="290"/>
      <c r="EOX2"/>
      <c r="EOY2"/>
      <c r="EOZ2"/>
      <c r="EPA2"/>
      <c r="EPB2"/>
      <c r="EPE2" s="290"/>
      <c r="EPF2"/>
      <c r="EPG2"/>
      <c r="EPH2"/>
      <c r="EPI2"/>
      <c r="EPJ2"/>
      <c r="EPM2" s="290"/>
      <c r="EPN2"/>
      <c r="EPO2"/>
      <c r="EPP2"/>
      <c r="EPQ2"/>
      <c r="EPR2"/>
      <c r="EPU2" s="290"/>
      <c r="EPV2"/>
      <c r="EPW2"/>
      <c r="EPX2"/>
      <c r="EPY2"/>
      <c r="EPZ2"/>
      <c r="EQC2" s="290"/>
      <c r="EQD2"/>
      <c r="EQE2"/>
      <c r="EQF2"/>
      <c r="EQG2"/>
      <c r="EQH2"/>
      <c r="EQK2" s="290"/>
      <c r="EQL2"/>
      <c r="EQM2"/>
      <c r="EQN2"/>
      <c r="EQO2"/>
      <c r="EQP2"/>
      <c r="EQS2" s="290"/>
      <c r="EQT2"/>
      <c r="EQU2"/>
      <c r="EQV2"/>
      <c r="EQW2"/>
      <c r="EQX2"/>
      <c r="ERA2" s="290"/>
      <c r="ERB2"/>
      <c r="ERC2"/>
      <c r="ERD2"/>
      <c r="ERE2"/>
      <c r="ERF2"/>
      <c r="ERI2" s="290"/>
      <c r="ERJ2"/>
      <c r="ERK2"/>
      <c r="ERL2"/>
      <c r="ERM2"/>
      <c r="ERN2"/>
      <c r="ERQ2" s="290"/>
      <c r="ERR2"/>
      <c r="ERS2"/>
      <c r="ERT2"/>
      <c r="ERU2"/>
      <c r="ERV2"/>
      <c r="ERY2" s="290"/>
      <c r="ERZ2"/>
      <c r="ESA2"/>
      <c r="ESB2"/>
      <c r="ESC2"/>
      <c r="ESD2"/>
      <c r="ESG2" s="290"/>
      <c r="ESH2"/>
      <c r="ESI2"/>
      <c r="ESJ2"/>
      <c r="ESK2"/>
      <c r="ESL2"/>
      <c r="ESO2" s="290"/>
      <c r="ESP2"/>
      <c r="ESQ2"/>
      <c r="ESR2"/>
      <c r="ESS2"/>
      <c r="EST2"/>
      <c r="ESW2" s="290"/>
      <c r="ESX2"/>
      <c r="ESY2"/>
      <c r="ESZ2"/>
      <c r="ETA2"/>
      <c r="ETB2"/>
      <c r="ETE2" s="290"/>
      <c r="ETF2"/>
      <c r="ETG2"/>
      <c r="ETH2"/>
      <c r="ETI2"/>
      <c r="ETJ2"/>
      <c r="ETM2" s="290"/>
      <c r="ETN2"/>
      <c r="ETO2"/>
      <c r="ETP2"/>
      <c r="ETQ2"/>
      <c r="ETR2"/>
      <c r="ETU2" s="290"/>
      <c r="ETV2"/>
      <c r="ETW2"/>
      <c r="ETX2"/>
      <c r="ETY2"/>
      <c r="ETZ2"/>
      <c r="EUC2" s="290"/>
      <c r="EUD2"/>
      <c r="EUE2"/>
      <c r="EUF2"/>
      <c r="EUG2"/>
      <c r="EUH2"/>
      <c r="EUK2" s="290"/>
      <c r="EUL2"/>
      <c r="EUM2"/>
      <c r="EUN2"/>
      <c r="EUO2"/>
      <c r="EUP2"/>
      <c r="EUS2" s="290"/>
      <c r="EUT2"/>
      <c r="EUU2"/>
      <c r="EUV2"/>
      <c r="EUW2"/>
      <c r="EUX2"/>
      <c r="EVA2" s="290"/>
      <c r="EVB2"/>
      <c r="EVC2"/>
      <c r="EVD2"/>
      <c r="EVE2"/>
      <c r="EVF2"/>
      <c r="EVI2" s="290"/>
      <c r="EVJ2"/>
      <c r="EVK2"/>
      <c r="EVL2"/>
      <c r="EVM2"/>
      <c r="EVN2"/>
      <c r="EVQ2" s="290"/>
      <c r="EVR2"/>
      <c r="EVS2"/>
      <c r="EVT2"/>
      <c r="EVU2"/>
      <c r="EVV2"/>
      <c r="EVY2" s="290"/>
      <c r="EVZ2"/>
      <c r="EWA2"/>
      <c r="EWB2"/>
      <c r="EWC2"/>
      <c r="EWD2"/>
      <c r="EWG2" s="290"/>
      <c r="EWH2"/>
      <c r="EWI2"/>
      <c r="EWJ2"/>
      <c r="EWK2"/>
      <c r="EWL2"/>
      <c r="EWO2" s="290"/>
      <c r="EWP2"/>
      <c r="EWQ2"/>
      <c r="EWR2"/>
      <c r="EWS2"/>
      <c r="EWT2"/>
      <c r="EWW2" s="290"/>
      <c r="EWX2"/>
      <c r="EWY2"/>
      <c r="EWZ2"/>
      <c r="EXA2"/>
      <c r="EXB2"/>
      <c r="EXE2" s="290"/>
      <c r="EXF2"/>
      <c r="EXG2"/>
      <c r="EXH2"/>
      <c r="EXI2"/>
      <c r="EXJ2"/>
      <c r="EXM2" s="290"/>
      <c r="EXN2"/>
      <c r="EXO2"/>
      <c r="EXP2"/>
      <c r="EXQ2"/>
      <c r="EXR2"/>
      <c r="EXU2" s="290"/>
      <c r="EXV2"/>
      <c r="EXW2"/>
      <c r="EXX2"/>
      <c r="EXY2"/>
      <c r="EXZ2"/>
      <c r="EYC2" s="290"/>
      <c r="EYD2"/>
      <c r="EYE2"/>
      <c r="EYF2"/>
      <c r="EYG2"/>
      <c r="EYH2"/>
      <c r="EYK2" s="290"/>
      <c r="EYL2"/>
      <c r="EYM2"/>
      <c r="EYN2"/>
      <c r="EYO2"/>
      <c r="EYP2"/>
      <c r="EYS2" s="290"/>
      <c r="EYT2"/>
      <c r="EYU2"/>
      <c r="EYV2"/>
      <c r="EYW2"/>
      <c r="EYX2"/>
      <c r="EZA2" s="290"/>
      <c r="EZB2"/>
      <c r="EZC2"/>
      <c r="EZD2"/>
      <c r="EZE2"/>
      <c r="EZF2"/>
      <c r="EZI2" s="290"/>
      <c r="EZJ2"/>
      <c r="EZK2"/>
      <c r="EZL2"/>
      <c r="EZM2"/>
      <c r="EZN2"/>
      <c r="EZQ2" s="290"/>
      <c r="EZR2"/>
      <c r="EZS2"/>
      <c r="EZT2"/>
      <c r="EZU2"/>
      <c r="EZV2"/>
      <c r="EZY2" s="290"/>
      <c r="EZZ2"/>
      <c r="FAA2"/>
      <c r="FAB2"/>
      <c r="FAC2"/>
      <c r="FAD2"/>
      <c r="FAG2" s="290"/>
      <c r="FAH2"/>
      <c r="FAI2"/>
      <c r="FAJ2"/>
      <c r="FAK2"/>
      <c r="FAL2"/>
      <c r="FAO2" s="290"/>
      <c r="FAP2"/>
      <c r="FAQ2"/>
      <c r="FAR2"/>
      <c r="FAS2"/>
      <c r="FAT2"/>
      <c r="FAW2" s="290"/>
      <c r="FAX2"/>
      <c r="FAY2"/>
      <c r="FAZ2"/>
      <c r="FBA2"/>
      <c r="FBB2"/>
      <c r="FBE2" s="290"/>
      <c r="FBF2"/>
      <c r="FBG2"/>
      <c r="FBH2"/>
      <c r="FBI2"/>
      <c r="FBJ2"/>
      <c r="FBM2" s="290"/>
      <c r="FBN2"/>
      <c r="FBO2"/>
      <c r="FBP2"/>
      <c r="FBQ2"/>
      <c r="FBR2"/>
      <c r="FBU2" s="290"/>
      <c r="FBV2"/>
      <c r="FBW2"/>
      <c r="FBX2"/>
      <c r="FBY2"/>
      <c r="FBZ2"/>
      <c r="FCC2" s="290"/>
      <c r="FCD2"/>
      <c r="FCE2"/>
      <c r="FCF2"/>
      <c r="FCG2"/>
      <c r="FCH2"/>
      <c r="FCK2" s="290"/>
      <c r="FCL2"/>
      <c r="FCM2"/>
      <c r="FCN2"/>
      <c r="FCO2"/>
      <c r="FCP2"/>
      <c r="FCS2" s="290"/>
      <c r="FCT2"/>
      <c r="FCU2"/>
      <c r="FCV2"/>
      <c r="FCW2"/>
      <c r="FCX2"/>
      <c r="FDA2" s="290"/>
      <c r="FDB2"/>
      <c r="FDC2"/>
      <c r="FDD2"/>
      <c r="FDE2"/>
      <c r="FDF2"/>
      <c r="FDI2" s="290"/>
      <c r="FDJ2"/>
      <c r="FDK2"/>
      <c r="FDL2"/>
      <c r="FDM2"/>
      <c r="FDN2"/>
      <c r="FDQ2" s="290"/>
      <c r="FDR2"/>
      <c r="FDS2"/>
      <c r="FDT2"/>
      <c r="FDU2"/>
      <c r="FDV2"/>
      <c r="FDY2" s="290"/>
      <c r="FDZ2"/>
      <c r="FEA2"/>
      <c r="FEB2"/>
      <c r="FEC2"/>
      <c r="FED2"/>
      <c r="FEG2" s="290"/>
      <c r="FEH2"/>
      <c r="FEI2"/>
      <c r="FEJ2"/>
      <c r="FEK2"/>
      <c r="FEL2"/>
      <c r="FEO2" s="290"/>
      <c r="FEP2"/>
      <c r="FEQ2"/>
      <c r="FER2"/>
      <c r="FES2"/>
      <c r="FET2"/>
      <c r="FEW2" s="290"/>
      <c r="FEX2"/>
      <c r="FEY2"/>
      <c r="FEZ2"/>
      <c r="FFA2"/>
      <c r="FFB2"/>
      <c r="FFE2" s="290"/>
      <c r="FFF2"/>
      <c r="FFG2"/>
      <c r="FFH2"/>
      <c r="FFI2"/>
      <c r="FFJ2"/>
      <c r="FFM2" s="290"/>
      <c r="FFN2"/>
      <c r="FFO2"/>
      <c r="FFP2"/>
      <c r="FFQ2"/>
      <c r="FFR2"/>
      <c r="FFU2" s="290"/>
      <c r="FFV2"/>
      <c r="FFW2"/>
      <c r="FFX2"/>
      <c r="FFY2"/>
      <c r="FFZ2"/>
      <c r="FGC2" s="290"/>
      <c r="FGD2"/>
      <c r="FGE2"/>
      <c r="FGF2"/>
      <c r="FGG2"/>
      <c r="FGH2"/>
      <c r="FGK2" s="290"/>
      <c r="FGL2"/>
      <c r="FGM2"/>
      <c r="FGN2"/>
      <c r="FGO2"/>
      <c r="FGP2"/>
      <c r="FGS2" s="290"/>
      <c r="FGT2"/>
      <c r="FGU2"/>
      <c r="FGV2"/>
      <c r="FGW2"/>
      <c r="FGX2"/>
      <c r="FHA2" s="290"/>
      <c r="FHB2"/>
      <c r="FHC2"/>
      <c r="FHD2"/>
      <c r="FHE2"/>
      <c r="FHF2"/>
      <c r="FHI2" s="290"/>
      <c r="FHJ2"/>
      <c r="FHK2"/>
      <c r="FHL2"/>
      <c r="FHM2"/>
      <c r="FHN2"/>
      <c r="FHQ2" s="290"/>
      <c r="FHR2"/>
      <c r="FHS2"/>
      <c r="FHT2"/>
      <c r="FHU2"/>
      <c r="FHV2"/>
      <c r="FHY2" s="290"/>
      <c r="FHZ2"/>
      <c r="FIA2"/>
      <c r="FIB2"/>
      <c r="FIC2"/>
      <c r="FID2"/>
      <c r="FIG2" s="290"/>
      <c r="FIH2"/>
      <c r="FII2"/>
      <c r="FIJ2"/>
      <c r="FIK2"/>
      <c r="FIL2"/>
      <c r="FIO2" s="290"/>
      <c r="FIP2"/>
      <c r="FIQ2"/>
      <c r="FIR2"/>
      <c r="FIS2"/>
      <c r="FIT2"/>
      <c r="FIW2" s="290"/>
      <c r="FIX2"/>
      <c r="FIY2"/>
      <c r="FIZ2"/>
      <c r="FJA2"/>
      <c r="FJB2"/>
      <c r="FJE2" s="290"/>
      <c r="FJF2"/>
      <c r="FJG2"/>
      <c r="FJH2"/>
      <c r="FJI2"/>
      <c r="FJJ2"/>
      <c r="FJM2" s="290"/>
      <c r="FJN2"/>
      <c r="FJO2"/>
      <c r="FJP2"/>
      <c r="FJQ2"/>
      <c r="FJR2"/>
      <c r="FJU2" s="290"/>
      <c r="FJV2"/>
      <c r="FJW2"/>
      <c r="FJX2"/>
      <c r="FJY2"/>
      <c r="FJZ2"/>
      <c r="FKC2" s="290"/>
      <c r="FKD2"/>
      <c r="FKE2"/>
      <c r="FKF2"/>
      <c r="FKG2"/>
      <c r="FKH2"/>
      <c r="FKK2" s="290"/>
      <c r="FKL2"/>
      <c r="FKM2"/>
      <c r="FKN2"/>
      <c r="FKO2"/>
      <c r="FKP2"/>
      <c r="FKS2" s="290"/>
      <c r="FKT2"/>
      <c r="FKU2"/>
      <c r="FKV2"/>
      <c r="FKW2"/>
      <c r="FKX2"/>
      <c r="FLA2" s="290"/>
      <c r="FLB2"/>
      <c r="FLC2"/>
      <c r="FLD2"/>
      <c r="FLE2"/>
      <c r="FLF2"/>
      <c r="FLI2" s="290"/>
      <c r="FLJ2"/>
      <c r="FLK2"/>
      <c r="FLL2"/>
      <c r="FLM2"/>
      <c r="FLN2"/>
      <c r="FLQ2" s="290"/>
      <c r="FLR2"/>
      <c r="FLS2"/>
      <c r="FLT2"/>
      <c r="FLU2"/>
      <c r="FLV2"/>
      <c r="FLY2" s="290"/>
      <c r="FLZ2"/>
      <c r="FMA2"/>
      <c r="FMB2"/>
      <c r="FMC2"/>
      <c r="FMD2"/>
      <c r="FMG2" s="290"/>
      <c r="FMH2"/>
      <c r="FMI2"/>
      <c r="FMJ2"/>
      <c r="FMK2"/>
      <c r="FML2"/>
      <c r="FMO2" s="290"/>
      <c r="FMP2"/>
      <c r="FMQ2"/>
      <c r="FMR2"/>
      <c r="FMS2"/>
      <c r="FMT2"/>
      <c r="FMW2" s="290"/>
      <c r="FMX2"/>
      <c r="FMY2"/>
      <c r="FMZ2"/>
      <c r="FNA2"/>
      <c r="FNB2"/>
      <c r="FNE2" s="290"/>
      <c r="FNF2"/>
      <c r="FNG2"/>
      <c r="FNH2"/>
      <c r="FNI2"/>
      <c r="FNJ2"/>
      <c r="FNM2" s="290"/>
      <c r="FNN2"/>
      <c r="FNO2"/>
      <c r="FNP2"/>
      <c r="FNQ2"/>
      <c r="FNR2"/>
      <c r="FNU2" s="290"/>
      <c r="FNV2"/>
      <c r="FNW2"/>
      <c r="FNX2"/>
      <c r="FNY2"/>
      <c r="FNZ2"/>
      <c r="FOC2" s="290"/>
      <c r="FOD2"/>
      <c r="FOE2"/>
      <c r="FOF2"/>
      <c r="FOG2"/>
      <c r="FOH2"/>
      <c r="FOK2" s="290"/>
      <c r="FOL2"/>
      <c r="FOM2"/>
      <c r="FON2"/>
      <c r="FOO2"/>
      <c r="FOP2"/>
      <c r="FOS2" s="290"/>
      <c r="FOT2"/>
      <c r="FOU2"/>
      <c r="FOV2"/>
      <c r="FOW2"/>
      <c r="FOX2"/>
      <c r="FPA2" s="290"/>
      <c r="FPB2"/>
      <c r="FPC2"/>
      <c r="FPD2"/>
      <c r="FPE2"/>
      <c r="FPF2"/>
      <c r="FPI2" s="290"/>
      <c r="FPJ2"/>
      <c r="FPK2"/>
      <c r="FPL2"/>
      <c r="FPM2"/>
      <c r="FPN2"/>
      <c r="FPQ2" s="290"/>
      <c r="FPR2"/>
      <c r="FPS2"/>
      <c r="FPT2"/>
      <c r="FPU2"/>
      <c r="FPV2"/>
      <c r="FPY2" s="290"/>
      <c r="FPZ2"/>
      <c r="FQA2"/>
      <c r="FQB2"/>
      <c r="FQC2"/>
      <c r="FQD2"/>
      <c r="FQG2" s="290"/>
      <c r="FQH2"/>
      <c r="FQI2"/>
      <c r="FQJ2"/>
      <c r="FQK2"/>
      <c r="FQL2"/>
      <c r="FQO2" s="290"/>
      <c r="FQP2"/>
      <c r="FQQ2"/>
      <c r="FQR2"/>
      <c r="FQS2"/>
      <c r="FQT2"/>
      <c r="FQW2" s="290"/>
      <c r="FQX2"/>
      <c r="FQY2"/>
      <c r="FQZ2"/>
      <c r="FRA2"/>
      <c r="FRB2"/>
      <c r="FRE2" s="290"/>
      <c r="FRF2"/>
      <c r="FRG2"/>
      <c r="FRH2"/>
      <c r="FRI2"/>
      <c r="FRJ2"/>
      <c r="FRM2" s="290"/>
      <c r="FRN2"/>
      <c r="FRO2"/>
      <c r="FRP2"/>
      <c r="FRQ2"/>
      <c r="FRR2"/>
      <c r="FRU2" s="290"/>
      <c r="FRV2"/>
      <c r="FRW2"/>
      <c r="FRX2"/>
      <c r="FRY2"/>
      <c r="FRZ2"/>
      <c r="FSC2" s="290"/>
      <c r="FSD2"/>
      <c r="FSE2"/>
      <c r="FSF2"/>
      <c r="FSG2"/>
      <c r="FSH2"/>
      <c r="FSK2" s="290"/>
      <c r="FSL2"/>
      <c r="FSM2"/>
      <c r="FSN2"/>
      <c r="FSO2"/>
      <c r="FSP2"/>
      <c r="FSS2" s="290"/>
      <c r="FST2"/>
      <c r="FSU2"/>
      <c r="FSV2"/>
      <c r="FSW2"/>
      <c r="FSX2"/>
      <c r="FTA2" s="290"/>
      <c r="FTB2"/>
      <c r="FTC2"/>
      <c r="FTD2"/>
      <c r="FTE2"/>
      <c r="FTF2"/>
      <c r="FTI2" s="290"/>
      <c r="FTJ2"/>
      <c r="FTK2"/>
      <c r="FTL2"/>
      <c r="FTM2"/>
      <c r="FTN2"/>
      <c r="FTQ2" s="290"/>
      <c r="FTR2"/>
      <c r="FTS2"/>
      <c r="FTT2"/>
      <c r="FTU2"/>
      <c r="FTV2"/>
      <c r="FTY2" s="290"/>
      <c r="FTZ2"/>
      <c r="FUA2"/>
      <c r="FUB2"/>
      <c r="FUC2"/>
      <c r="FUD2"/>
      <c r="FUG2" s="290"/>
      <c r="FUH2"/>
      <c r="FUI2"/>
      <c r="FUJ2"/>
      <c r="FUK2"/>
      <c r="FUL2"/>
      <c r="FUO2" s="290"/>
      <c r="FUP2"/>
      <c r="FUQ2"/>
      <c r="FUR2"/>
      <c r="FUS2"/>
      <c r="FUT2"/>
      <c r="FUW2" s="290"/>
      <c r="FUX2"/>
      <c r="FUY2"/>
      <c r="FUZ2"/>
      <c r="FVA2"/>
      <c r="FVB2"/>
      <c r="FVE2" s="290"/>
      <c r="FVF2"/>
      <c r="FVG2"/>
      <c r="FVH2"/>
      <c r="FVI2"/>
      <c r="FVJ2"/>
      <c r="FVM2" s="290"/>
      <c r="FVN2"/>
      <c r="FVO2"/>
      <c r="FVP2"/>
      <c r="FVQ2"/>
      <c r="FVR2"/>
      <c r="FVU2" s="290"/>
      <c r="FVV2"/>
      <c r="FVW2"/>
      <c r="FVX2"/>
      <c r="FVY2"/>
      <c r="FVZ2"/>
      <c r="FWC2" s="290"/>
      <c r="FWD2"/>
      <c r="FWE2"/>
      <c r="FWF2"/>
      <c r="FWG2"/>
      <c r="FWH2"/>
      <c r="FWK2" s="290"/>
      <c r="FWL2"/>
      <c r="FWM2"/>
      <c r="FWN2"/>
      <c r="FWO2"/>
      <c r="FWP2"/>
      <c r="FWS2" s="290"/>
      <c r="FWT2"/>
      <c r="FWU2"/>
      <c r="FWV2"/>
      <c r="FWW2"/>
      <c r="FWX2"/>
      <c r="FXA2" s="290"/>
      <c r="FXB2"/>
      <c r="FXC2"/>
      <c r="FXD2"/>
      <c r="FXE2"/>
      <c r="FXF2"/>
      <c r="FXI2" s="290"/>
      <c r="FXJ2"/>
      <c r="FXK2"/>
      <c r="FXL2"/>
      <c r="FXM2"/>
      <c r="FXN2"/>
      <c r="FXQ2" s="290"/>
      <c r="FXR2"/>
      <c r="FXS2"/>
      <c r="FXT2"/>
      <c r="FXU2"/>
      <c r="FXV2"/>
      <c r="FXY2" s="290"/>
      <c r="FXZ2"/>
      <c r="FYA2"/>
      <c r="FYB2"/>
      <c r="FYC2"/>
      <c r="FYD2"/>
      <c r="FYG2" s="290"/>
      <c r="FYH2"/>
      <c r="FYI2"/>
      <c r="FYJ2"/>
      <c r="FYK2"/>
      <c r="FYL2"/>
      <c r="FYO2" s="290"/>
      <c r="FYP2"/>
      <c r="FYQ2"/>
      <c r="FYR2"/>
      <c r="FYS2"/>
      <c r="FYT2"/>
      <c r="FYW2" s="290"/>
      <c r="FYX2"/>
      <c r="FYY2"/>
      <c r="FYZ2"/>
      <c r="FZA2"/>
      <c r="FZB2"/>
      <c r="FZE2" s="290"/>
      <c r="FZF2"/>
      <c r="FZG2"/>
      <c r="FZH2"/>
      <c r="FZI2"/>
      <c r="FZJ2"/>
      <c r="FZM2" s="290"/>
      <c r="FZN2"/>
      <c r="FZO2"/>
      <c r="FZP2"/>
      <c r="FZQ2"/>
      <c r="FZR2"/>
      <c r="FZU2" s="290"/>
      <c r="FZV2"/>
      <c r="FZW2"/>
      <c r="FZX2"/>
      <c r="FZY2"/>
      <c r="FZZ2"/>
      <c r="GAC2" s="290"/>
      <c r="GAD2"/>
      <c r="GAE2"/>
      <c r="GAF2"/>
      <c r="GAG2"/>
      <c r="GAH2"/>
      <c r="GAK2" s="290"/>
      <c r="GAL2"/>
      <c r="GAM2"/>
      <c r="GAN2"/>
      <c r="GAO2"/>
      <c r="GAP2"/>
      <c r="GAS2" s="290"/>
      <c r="GAT2"/>
      <c r="GAU2"/>
      <c r="GAV2"/>
      <c r="GAW2"/>
      <c r="GAX2"/>
      <c r="GBA2" s="290"/>
      <c r="GBB2"/>
      <c r="GBC2"/>
      <c r="GBD2"/>
      <c r="GBE2"/>
      <c r="GBF2"/>
      <c r="GBI2" s="290"/>
      <c r="GBJ2"/>
      <c r="GBK2"/>
      <c r="GBL2"/>
      <c r="GBM2"/>
      <c r="GBN2"/>
      <c r="GBQ2" s="290"/>
      <c r="GBR2"/>
      <c r="GBS2"/>
      <c r="GBT2"/>
      <c r="GBU2"/>
      <c r="GBV2"/>
      <c r="GBY2" s="290"/>
      <c r="GBZ2"/>
      <c r="GCA2"/>
      <c r="GCB2"/>
      <c r="GCC2"/>
      <c r="GCD2"/>
      <c r="GCG2" s="290"/>
      <c r="GCH2"/>
      <c r="GCI2"/>
      <c r="GCJ2"/>
      <c r="GCK2"/>
      <c r="GCL2"/>
      <c r="GCO2" s="290"/>
      <c r="GCP2"/>
      <c r="GCQ2"/>
      <c r="GCR2"/>
      <c r="GCS2"/>
      <c r="GCT2"/>
      <c r="GCW2" s="290"/>
      <c r="GCX2"/>
      <c r="GCY2"/>
      <c r="GCZ2"/>
      <c r="GDA2"/>
      <c r="GDB2"/>
      <c r="GDE2" s="290"/>
      <c r="GDF2"/>
      <c r="GDG2"/>
      <c r="GDH2"/>
      <c r="GDI2"/>
      <c r="GDJ2"/>
      <c r="GDM2" s="290"/>
      <c r="GDN2"/>
      <c r="GDO2"/>
      <c r="GDP2"/>
      <c r="GDQ2"/>
      <c r="GDR2"/>
      <c r="GDU2" s="290"/>
      <c r="GDV2"/>
      <c r="GDW2"/>
      <c r="GDX2"/>
      <c r="GDY2"/>
      <c r="GDZ2"/>
      <c r="GEC2" s="290"/>
      <c r="GED2"/>
      <c r="GEE2"/>
      <c r="GEF2"/>
      <c r="GEG2"/>
      <c r="GEH2"/>
      <c r="GEK2" s="290"/>
      <c r="GEL2"/>
      <c r="GEM2"/>
      <c r="GEN2"/>
      <c r="GEO2"/>
      <c r="GEP2"/>
      <c r="GES2" s="290"/>
      <c r="GET2"/>
      <c r="GEU2"/>
      <c r="GEV2"/>
      <c r="GEW2"/>
      <c r="GEX2"/>
      <c r="GFA2" s="290"/>
      <c r="GFB2"/>
      <c r="GFC2"/>
      <c r="GFD2"/>
      <c r="GFE2"/>
      <c r="GFF2"/>
      <c r="GFI2" s="290"/>
      <c r="GFJ2"/>
      <c r="GFK2"/>
      <c r="GFL2"/>
      <c r="GFM2"/>
      <c r="GFN2"/>
      <c r="GFQ2" s="290"/>
      <c r="GFR2"/>
      <c r="GFS2"/>
      <c r="GFT2"/>
      <c r="GFU2"/>
      <c r="GFV2"/>
      <c r="GFY2" s="290"/>
      <c r="GFZ2"/>
      <c r="GGA2"/>
      <c r="GGB2"/>
      <c r="GGC2"/>
      <c r="GGD2"/>
      <c r="GGG2" s="290"/>
      <c r="GGH2"/>
      <c r="GGI2"/>
      <c r="GGJ2"/>
      <c r="GGK2"/>
      <c r="GGL2"/>
      <c r="GGO2" s="290"/>
      <c r="GGP2"/>
      <c r="GGQ2"/>
      <c r="GGR2"/>
      <c r="GGS2"/>
      <c r="GGT2"/>
      <c r="GGW2" s="290"/>
      <c r="GGX2"/>
      <c r="GGY2"/>
      <c r="GGZ2"/>
      <c r="GHA2"/>
      <c r="GHB2"/>
      <c r="GHE2" s="290"/>
      <c r="GHF2"/>
      <c r="GHG2"/>
      <c r="GHH2"/>
      <c r="GHI2"/>
      <c r="GHJ2"/>
      <c r="GHM2" s="290"/>
      <c r="GHN2"/>
      <c r="GHO2"/>
      <c r="GHP2"/>
      <c r="GHQ2"/>
      <c r="GHR2"/>
      <c r="GHU2" s="290"/>
      <c r="GHV2"/>
      <c r="GHW2"/>
      <c r="GHX2"/>
      <c r="GHY2"/>
      <c r="GHZ2"/>
      <c r="GIC2" s="290"/>
      <c r="GID2"/>
      <c r="GIE2"/>
      <c r="GIF2"/>
      <c r="GIG2"/>
      <c r="GIH2"/>
      <c r="GIK2" s="290"/>
      <c r="GIL2"/>
      <c r="GIM2"/>
      <c r="GIN2"/>
      <c r="GIO2"/>
      <c r="GIP2"/>
      <c r="GIS2" s="290"/>
      <c r="GIT2"/>
      <c r="GIU2"/>
      <c r="GIV2"/>
      <c r="GIW2"/>
      <c r="GIX2"/>
      <c r="GJA2" s="290"/>
      <c r="GJB2"/>
      <c r="GJC2"/>
      <c r="GJD2"/>
      <c r="GJE2"/>
      <c r="GJF2"/>
      <c r="GJI2" s="290"/>
      <c r="GJJ2"/>
      <c r="GJK2"/>
      <c r="GJL2"/>
      <c r="GJM2"/>
      <c r="GJN2"/>
      <c r="GJQ2" s="290"/>
      <c r="GJR2"/>
      <c r="GJS2"/>
      <c r="GJT2"/>
      <c r="GJU2"/>
      <c r="GJV2"/>
      <c r="GJY2" s="290"/>
      <c r="GJZ2"/>
      <c r="GKA2"/>
      <c r="GKB2"/>
      <c r="GKC2"/>
      <c r="GKD2"/>
      <c r="GKG2" s="290"/>
      <c r="GKH2"/>
      <c r="GKI2"/>
      <c r="GKJ2"/>
      <c r="GKK2"/>
      <c r="GKL2"/>
      <c r="GKO2" s="290"/>
      <c r="GKP2"/>
      <c r="GKQ2"/>
      <c r="GKR2"/>
      <c r="GKS2"/>
      <c r="GKT2"/>
      <c r="GKW2" s="290"/>
      <c r="GKX2"/>
      <c r="GKY2"/>
      <c r="GKZ2"/>
      <c r="GLA2"/>
      <c r="GLB2"/>
      <c r="GLE2" s="290"/>
      <c r="GLF2"/>
      <c r="GLG2"/>
      <c r="GLH2"/>
      <c r="GLI2"/>
      <c r="GLJ2"/>
      <c r="GLM2" s="290"/>
      <c r="GLN2"/>
      <c r="GLO2"/>
      <c r="GLP2"/>
      <c r="GLQ2"/>
      <c r="GLR2"/>
      <c r="GLU2" s="290"/>
      <c r="GLV2"/>
      <c r="GLW2"/>
      <c r="GLX2"/>
      <c r="GLY2"/>
      <c r="GLZ2"/>
      <c r="GMC2" s="290"/>
      <c r="GMD2"/>
      <c r="GME2"/>
      <c r="GMF2"/>
      <c r="GMG2"/>
      <c r="GMH2"/>
      <c r="GMK2" s="290"/>
      <c r="GML2"/>
      <c r="GMM2"/>
      <c r="GMN2"/>
      <c r="GMO2"/>
      <c r="GMP2"/>
      <c r="GMS2" s="290"/>
      <c r="GMT2"/>
      <c r="GMU2"/>
      <c r="GMV2"/>
      <c r="GMW2"/>
      <c r="GMX2"/>
      <c r="GNA2" s="290"/>
      <c r="GNB2"/>
      <c r="GNC2"/>
      <c r="GND2"/>
      <c r="GNE2"/>
      <c r="GNF2"/>
      <c r="GNI2" s="290"/>
      <c r="GNJ2"/>
      <c r="GNK2"/>
      <c r="GNL2"/>
      <c r="GNM2"/>
      <c r="GNN2"/>
      <c r="GNQ2" s="290"/>
      <c r="GNR2"/>
      <c r="GNS2"/>
      <c r="GNT2"/>
      <c r="GNU2"/>
      <c r="GNV2"/>
      <c r="GNY2" s="290"/>
      <c r="GNZ2"/>
      <c r="GOA2"/>
      <c r="GOB2"/>
      <c r="GOC2"/>
      <c r="GOD2"/>
      <c r="GOG2" s="290"/>
      <c r="GOH2"/>
      <c r="GOI2"/>
      <c r="GOJ2"/>
      <c r="GOK2"/>
      <c r="GOL2"/>
      <c r="GOO2" s="290"/>
      <c r="GOP2"/>
      <c r="GOQ2"/>
      <c r="GOR2"/>
      <c r="GOS2"/>
      <c r="GOT2"/>
      <c r="GOW2" s="290"/>
      <c r="GOX2"/>
      <c r="GOY2"/>
      <c r="GOZ2"/>
      <c r="GPA2"/>
      <c r="GPB2"/>
      <c r="GPE2" s="290"/>
      <c r="GPF2"/>
      <c r="GPG2"/>
      <c r="GPH2"/>
      <c r="GPI2"/>
      <c r="GPJ2"/>
      <c r="GPM2" s="290"/>
      <c r="GPN2"/>
      <c r="GPO2"/>
      <c r="GPP2"/>
      <c r="GPQ2"/>
      <c r="GPR2"/>
      <c r="GPU2" s="290"/>
      <c r="GPV2"/>
      <c r="GPW2"/>
      <c r="GPX2"/>
      <c r="GPY2"/>
      <c r="GPZ2"/>
      <c r="GQC2" s="290"/>
      <c r="GQD2"/>
      <c r="GQE2"/>
      <c r="GQF2"/>
      <c r="GQG2"/>
      <c r="GQH2"/>
      <c r="GQK2" s="290"/>
      <c r="GQL2"/>
      <c r="GQM2"/>
      <c r="GQN2"/>
      <c r="GQO2"/>
      <c r="GQP2"/>
      <c r="GQS2" s="290"/>
      <c r="GQT2"/>
      <c r="GQU2"/>
      <c r="GQV2"/>
      <c r="GQW2"/>
      <c r="GQX2"/>
      <c r="GRA2" s="290"/>
      <c r="GRB2"/>
      <c r="GRC2"/>
      <c r="GRD2"/>
      <c r="GRE2"/>
      <c r="GRF2"/>
      <c r="GRI2" s="290"/>
      <c r="GRJ2"/>
      <c r="GRK2"/>
      <c r="GRL2"/>
      <c r="GRM2"/>
      <c r="GRN2"/>
      <c r="GRQ2" s="290"/>
      <c r="GRR2"/>
      <c r="GRS2"/>
      <c r="GRT2"/>
      <c r="GRU2"/>
      <c r="GRV2"/>
      <c r="GRY2" s="290"/>
      <c r="GRZ2"/>
      <c r="GSA2"/>
      <c r="GSB2"/>
      <c r="GSC2"/>
      <c r="GSD2"/>
      <c r="GSG2" s="290"/>
      <c r="GSH2"/>
      <c r="GSI2"/>
      <c r="GSJ2"/>
      <c r="GSK2"/>
      <c r="GSL2"/>
      <c r="GSO2" s="290"/>
      <c r="GSP2"/>
      <c r="GSQ2"/>
      <c r="GSR2"/>
      <c r="GSS2"/>
      <c r="GST2"/>
      <c r="GSW2" s="290"/>
      <c r="GSX2"/>
      <c r="GSY2"/>
      <c r="GSZ2"/>
      <c r="GTA2"/>
      <c r="GTB2"/>
      <c r="GTE2" s="290"/>
      <c r="GTF2"/>
      <c r="GTG2"/>
      <c r="GTH2"/>
      <c r="GTI2"/>
      <c r="GTJ2"/>
      <c r="GTM2" s="290"/>
      <c r="GTN2"/>
      <c r="GTO2"/>
      <c r="GTP2"/>
      <c r="GTQ2"/>
      <c r="GTR2"/>
      <c r="GTU2" s="290"/>
      <c r="GTV2"/>
      <c r="GTW2"/>
      <c r="GTX2"/>
      <c r="GTY2"/>
      <c r="GTZ2"/>
      <c r="GUC2" s="290"/>
      <c r="GUD2"/>
      <c r="GUE2"/>
      <c r="GUF2"/>
      <c r="GUG2"/>
      <c r="GUH2"/>
      <c r="GUK2" s="290"/>
      <c r="GUL2"/>
      <c r="GUM2"/>
      <c r="GUN2"/>
      <c r="GUO2"/>
      <c r="GUP2"/>
      <c r="GUS2" s="290"/>
      <c r="GUT2"/>
      <c r="GUU2"/>
      <c r="GUV2"/>
      <c r="GUW2"/>
      <c r="GUX2"/>
      <c r="GVA2" s="290"/>
      <c r="GVB2"/>
      <c r="GVC2"/>
      <c r="GVD2"/>
      <c r="GVE2"/>
      <c r="GVF2"/>
      <c r="GVI2" s="290"/>
      <c r="GVJ2"/>
      <c r="GVK2"/>
      <c r="GVL2"/>
      <c r="GVM2"/>
      <c r="GVN2"/>
      <c r="GVQ2" s="290"/>
      <c r="GVR2"/>
      <c r="GVS2"/>
      <c r="GVT2"/>
      <c r="GVU2"/>
      <c r="GVV2"/>
      <c r="GVY2" s="290"/>
      <c r="GVZ2"/>
      <c r="GWA2"/>
      <c r="GWB2"/>
      <c r="GWC2"/>
      <c r="GWD2"/>
      <c r="GWG2" s="290"/>
      <c r="GWH2"/>
      <c r="GWI2"/>
      <c r="GWJ2"/>
      <c r="GWK2"/>
      <c r="GWL2"/>
      <c r="GWO2" s="290"/>
      <c r="GWP2"/>
      <c r="GWQ2"/>
      <c r="GWR2"/>
      <c r="GWS2"/>
      <c r="GWT2"/>
      <c r="GWW2" s="290"/>
      <c r="GWX2"/>
      <c r="GWY2"/>
      <c r="GWZ2"/>
      <c r="GXA2"/>
      <c r="GXB2"/>
      <c r="GXE2" s="290"/>
      <c r="GXF2"/>
      <c r="GXG2"/>
      <c r="GXH2"/>
      <c r="GXI2"/>
      <c r="GXJ2"/>
      <c r="GXM2" s="290"/>
      <c r="GXN2"/>
      <c r="GXO2"/>
      <c r="GXP2"/>
      <c r="GXQ2"/>
      <c r="GXR2"/>
      <c r="GXU2" s="290"/>
      <c r="GXV2"/>
      <c r="GXW2"/>
      <c r="GXX2"/>
      <c r="GXY2"/>
      <c r="GXZ2"/>
      <c r="GYC2" s="290"/>
      <c r="GYD2"/>
      <c r="GYE2"/>
      <c r="GYF2"/>
      <c r="GYG2"/>
      <c r="GYH2"/>
      <c r="GYK2" s="290"/>
      <c r="GYL2"/>
      <c r="GYM2"/>
      <c r="GYN2"/>
      <c r="GYO2"/>
      <c r="GYP2"/>
      <c r="GYS2" s="290"/>
      <c r="GYT2"/>
      <c r="GYU2"/>
      <c r="GYV2"/>
      <c r="GYW2"/>
      <c r="GYX2"/>
      <c r="GZA2" s="290"/>
      <c r="GZB2"/>
      <c r="GZC2"/>
      <c r="GZD2"/>
      <c r="GZE2"/>
      <c r="GZF2"/>
      <c r="GZI2" s="290"/>
      <c r="GZJ2"/>
      <c r="GZK2"/>
      <c r="GZL2"/>
      <c r="GZM2"/>
      <c r="GZN2"/>
      <c r="GZQ2" s="290"/>
      <c r="GZR2"/>
      <c r="GZS2"/>
      <c r="GZT2"/>
      <c r="GZU2"/>
      <c r="GZV2"/>
      <c r="GZY2" s="290"/>
      <c r="GZZ2"/>
      <c r="HAA2"/>
      <c r="HAB2"/>
      <c r="HAC2"/>
      <c r="HAD2"/>
      <c r="HAG2" s="290"/>
      <c r="HAH2"/>
      <c r="HAI2"/>
      <c r="HAJ2"/>
      <c r="HAK2"/>
      <c r="HAL2"/>
      <c r="HAO2" s="290"/>
      <c r="HAP2"/>
      <c r="HAQ2"/>
      <c r="HAR2"/>
      <c r="HAS2"/>
      <c r="HAT2"/>
      <c r="HAW2" s="290"/>
      <c r="HAX2"/>
      <c r="HAY2"/>
      <c r="HAZ2"/>
      <c r="HBA2"/>
      <c r="HBB2"/>
      <c r="HBE2" s="290"/>
      <c r="HBF2"/>
      <c r="HBG2"/>
      <c r="HBH2"/>
      <c r="HBI2"/>
      <c r="HBJ2"/>
      <c r="HBM2" s="290"/>
      <c r="HBN2"/>
      <c r="HBO2"/>
      <c r="HBP2"/>
      <c r="HBQ2"/>
      <c r="HBR2"/>
      <c r="HBU2" s="290"/>
      <c r="HBV2"/>
      <c r="HBW2"/>
      <c r="HBX2"/>
      <c r="HBY2"/>
      <c r="HBZ2"/>
      <c r="HCC2" s="290"/>
      <c r="HCD2"/>
      <c r="HCE2"/>
      <c r="HCF2"/>
      <c r="HCG2"/>
      <c r="HCH2"/>
      <c r="HCK2" s="290"/>
      <c r="HCL2"/>
      <c r="HCM2"/>
      <c r="HCN2"/>
      <c r="HCO2"/>
      <c r="HCP2"/>
      <c r="HCS2" s="290"/>
      <c r="HCT2"/>
      <c r="HCU2"/>
      <c r="HCV2"/>
      <c r="HCW2"/>
      <c r="HCX2"/>
      <c r="HDA2" s="290"/>
      <c r="HDB2"/>
      <c r="HDC2"/>
      <c r="HDD2"/>
      <c r="HDE2"/>
      <c r="HDF2"/>
      <c r="HDI2" s="290"/>
      <c r="HDJ2"/>
      <c r="HDK2"/>
      <c r="HDL2"/>
      <c r="HDM2"/>
      <c r="HDN2"/>
      <c r="HDQ2" s="290"/>
      <c r="HDR2"/>
      <c r="HDS2"/>
      <c r="HDT2"/>
      <c r="HDU2"/>
      <c r="HDV2"/>
      <c r="HDY2" s="290"/>
      <c r="HDZ2"/>
      <c r="HEA2"/>
      <c r="HEB2"/>
      <c r="HEC2"/>
      <c r="HED2"/>
      <c r="HEG2" s="290"/>
      <c r="HEH2"/>
      <c r="HEI2"/>
      <c r="HEJ2"/>
      <c r="HEK2"/>
      <c r="HEL2"/>
      <c r="HEO2" s="290"/>
      <c r="HEP2"/>
      <c r="HEQ2"/>
      <c r="HER2"/>
      <c r="HES2"/>
      <c r="HET2"/>
      <c r="HEW2" s="290"/>
      <c r="HEX2"/>
      <c r="HEY2"/>
      <c r="HEZ2"/>
      <c r="HFA2"/>
      <c r="HFB2"/>
      <c r="HFE2" s="290"/>
      <c r="HFF2"/>
      <c r="HFG2"/>
      <c r="HFH2"/>
      <c r="HFI2"/>
      <c r="HFJ2"/>
      <c r="HFM2" s="290"/>
      <c r="HFN2"/>
      <c r="HFO2"/>
      <c r="HFP2"/>
      <c r="HFQ2"/>
      <c r="HFR2"/>
      <c r="HFU2" s="290"/>
      <c r="HFV2"/>
      <c r="HFW2"/>
      <c r="HFX2"/>
      <c r="HFY2"/>
      <c r="HFZ2"/>
      <c r="HGC2" s="290"/>
      <c r="HGD2"/>
      <c r="HGE2"/>
      <c r="HGF2"/>
      <c r="HGG2"/>
      <c r="HGH2"/>
      <c r="HGK2" s="290"/>
      <c r="HGL2"/>
      <c r="HGM2"/>
      <c r="HGN2"/>
      <c r="HGO2"/>
      <c r="HGP2"/>
      <c r="HGS2" s="290"/>
      <c r="HGT2"/>
      <c r="HGU2"/>
      <c r="HGV2"/>
      <c r="HGW2"/>
      <c r="HGX2"/>
      <c r="HHA2" s="290"/>
      <c r="HHB2"/>
      <c r="HHC2"/>
      <c r="HHD2"/>
      <c r="HHE2"/>
      <c r="HHF2"/>
      <c r="HHI2" s="290"/>
      <c r="HHJ2"/>
      <c r="HHK2"/>
      <c r="HHL2"/>
      <c r="HHM2"/>
      <c r="HHN2"/>
      <c r="HHQ2" s="290"/>
      <c r="HHR2"/>
      <c r="HHS2"/>
      <c r="HHT2"/>
      <c r="HHU2"/>
      <c r="HHV2"/>
      <c r="HHY2" s="290"/>
      <c r="HHZ2"/>
      <c r="HIA2"/>
      <c r="HIB2"/>
      <c r="HIC2"/>
      <c r="HID2"/>
      <c r="HIG2" s="290"/>
      <c r="HIH2"/>
      <c r="HII2"/>
      <c r="HIJ2"/>
      <c r="HIK2"/>
      <c r="HIL2"/>
      <c r="HIO2" s="290"/>
      <c r="HIP2"/>
      <c r="HIQ2"/>
      <c r="HIR2"/>
      <c r="HIS2"/>
      <c r="HIT2"/>
      <c r="HIW2" s="290"/>
      <c r="HIX2"/>
      <c r="HIY2"/>
      <c r="HIZ2"/>
      <c r="HJA2"/>
      <c r="HJB2"/>
      <c r="HJE2" s="290"/>
      <c r="HJF2"/>
      <c r="HJG2"/>
      <c r="HJH2"/>
      <c r="HJI2"/>
      <c r="HJJ2"/>
      <c r="HJM2" s="290"/>
      <c r="HJN2"/>
      <c r="HJO2"/>
      <c r="HJP2"/>
      <c r="HJQ2"/>
      <c r="HJR2"/>
      <c r="HJU2" s="290"/>
      <c r="HJV2"/>
      <c r="HJW2"/>
      <c r="HJX2"/>
      <c r="HJY2"/>
      <c r="HJZ2"/>
      <c r="HKC2" s="290"/>
      <c r="HKD2"/>
      <c r="HKE2"/>
      <c r="HKF2"/>
      <c r="HKG2"/>
      <c r="HKH2"/>
      <c r="HKK2" s="290"/>
      <c r="HKL2"/>
      <c r="HKM2"/>
      <c r="HKN2"/>
      <c r="HKO2"/>
      <c r="HKP2"/>
      <c r="HKS2" s="290"/>
      <c r="HKT2"/>
      <c r="HKU2"/>
      <c r="HKV2"/>
      <c r="HKW2"/>
      <c r="HKX2"/>
      <c r="HLA2" s="290"/>
      <c r="HLB2"/>
      <c r="HLC2"/>
      <c r="HLD2"/>
      <c r="HLE2"/>
      <c r="HLF2"/>
      <c r="HLI2" s="290"/>
      <c r="HLJ2"/>
      <c r="HLK2"/>
      <c r="HLL2"/>
      <c r="HLM2"/>
      <c r="HLN2"/>
      <c r="HLQ2" s="290"/>
      <c r="HLR2"/>
      <c r="HLS2"/>
      <c r="HLT2"/>
      <c r="HLU2"/>
      <c r="HLV2"/>
      <c r="HLY2" s="290"/>
      <c r="HLZ2"/>
      <c r="HMA2"/>
      <c r="HMB2"/>
      <c r="HMC2"/>
      <c r="HMD2"/>
      <c r="HMG2" s="290"/>
      <c r="HMH2"/>
      <c r="HMI2"/>
      <c r="HMJ2"/>
      <c r="HMK2"/>
      <c r="HML2"/>
      <c r="HMO2" s="290"/>
      <c r="HMP2"/>
      <c r="HMQ2"/>
      <c r="HMR2"/>
      <c r="HMS2"/>
      <c r="HMT2"/>
      <c r="HMW2" s="290"/>
      <c r="HMX2"/>
      <c r="HMY2"/>
      <c r="HMZ2"/>
      <c r="HNA2"/>
      <c r="HNB2"/>
      <c r="HNE2" s="290"/>
      <c r="HNF2"/>
      <c r="HNG2"/>
      <c r="HNH2"/>
      <c r="HNI2"/>
      <c r="HNJ2"/>
      <c r="HNM2" s="290"/>
      <c r="HNN2"/>
      <c r="HNO2"/>
      <c r="HNP2"/>
      <c r="HNQ2"/>
      <c r="HNR2"/>
      <c r="HNU2" s="290"/>
      <c r="HNV2"/>
      <c r="HNW2"/>
      <c r="HNX2"/>
      <c r="HNY2"/>
      <c r="HNZ2"/>
      <c r="HOC2" s="290"/>
      <c r="HOD2"/>
      <c r="HOE2"/>
      <c r="HOF2"/>
      <c r="HOG2"/>
      <c r="HOH2"/>
      <c r="HOK2" s="290"/>
      <c r="HOL2"/>
      <c r="HOM2"/>
      <c r="HON2"/>
      <c r="HOO2"/>
      <c r="HOP2"/>
      <c r="HOS2" s="290"/>
      <c r="HOT2"/>
      <c r="HOU2"/>
      <c r="HOV2"/>
      <c r="HOW2"/>
      <c r="HOX2"/>
      <c r="HPA2" s="290"/>
      <c r="HPB2"/>
      <c r="HPC2"/>
      <c r="HPD2"/>
      <c r="HPE2"/>
      <c r="HPF2"/>
      <c r="HPI2" s="290"/>
      <c r="HPJ2"/>
      <c r="HPK2"/>
      <c r="HPL2"/>
      <c r="HPM2"/>
      <c r="HPN2"/>
      <c r="HPQ2" s="290"/>
      <c r="HPR2"/>
      <c r="HPS2"/>
      <c r="HPT2"/>
      <c r="HPU2"/>
      <c r="HPV2"/>
      <c r="HPY2" s="290"/>
      <c r="HPZ2"/>
      <c r="HQA2"/>
      <c r="HQB2"/>
      <c r="HQC2"/>
      <c r="HQD2"/>
      <c r="HQG2" s="290"/>
      <c r="HQH2"/>
      <c r="HQI2"/>
      <c r="HQJ2"/>
      <c r="HQK2"/>
      <c r="HQL2"/>
      <c r="HQO2" s="290"/>
      <c r="HQP2"/>
      <c r="HQQ2"/>
      <c r="HQR2"/>
      <c r="HQS2"/>
      <c r="HQT2"/>
      <c r="HQW2" s="290"/>
      <c r="HQX2"/>
      <c r="HQY2"/>
      <c r="HQZ2"/>
      <c r="HRA2"/>
      <c r="HRB2"/>
      <c r="HRE2" s="290"/>
      <c r="HRF2"/>
      <c r="HRG2"/>
      <c r="HRH2"/>
      <c r="HRI2"/>
      <c r="HRJ2"/>
      <c r="HRM2" s="290"/>
      <c r="HRN2"/>
      <c r="HRO2"/>
      <c r="HRP2"/>
      <c r="HRQ2"/>
      <c r="HRR2"/>
      <c r="HRU2" s="290"/>
      <c r="HRV2"/>
      <c r="HRW2"/>
      <c r="HRX2"/>
      <c r="HRY2"/>
      <c r="HRZ2"/>
      <c r="HSC2" s="290"/>
      <c r="HSD2"/>
      <c r="HSE2"/>
      <c r="HSF2"/>
      <c r="HSG2"/>
      <c r="HSH2"/>
      <c r="HSK2" s="290"/>
      <c r="HSL2"/>
      <c r="HSM2"/>
      <c r="HSN2"/>
      <c r="HSO2"/>
      <c r="HSP2"/>
      <c r="HSS2" s="290"/>
      <c r="HST2"/>
      <c r="HSU2"/>
      <c r="HSV2"/>
      <c r="HSW2"/>
      <c r="HSX2"/>
      <c r="HTA2" s="290"/>
      <c r="HTB2"/>
      <c r="HTC2"/>
      <c r="HTD2"/>
      <c r="HTE2"/>
      <c r="HTF2"/>
      <c r="HTI2" s="290"/>
      <c r="HTJ2"/>
      <c r="HTK2"/>
      <c r="HTL2"/>
      <c r="HTM2"/>
      <c r="HTN2"/>
      <c r="HTQ2" s="290"/>
      <c r="HTR2"/>
      <c r="HTS2"/>
      <c r="HTT2"/>
      <c r="HTU2"/>
      <c r="HTV2"/>
      <c r="HTY2" s="290"/>
      <c r="HTZ2"/>
      <c r="HUA2"/>
      <c r="HUB2"/>
      <c r="HUC2"/>
      <c r="HUD2"/>
      <c r="HUG2" s="290"/>
      <c r="HUH2"/>
      <c r="HUI2"/>
      <c r="HUJ2"/>
      <c r="HUK2"/>
      <c r="HUL2"/>
      <c r="HUO2" s="290"/>
      <c r="HUP2"/>
      <c r="HUQ2"/>
      <c r="HUR2"/>
      <c r="HUS2"/>
      <c r="HUT2"/>
      <c r="HUW2" s="290"/>
      <c r="HUX2"/>
      <c r="HUY2"/>
      <c r="HUZ2"/>
      <c r="HVA2"/>
      <c r="HVB2"/>
      <c r="HVE2" s="290"/>
      <c r="HVF2"/>
      <c r="HVG2"/>
      <c r="HVH2"/>
      <c r="HVI2"/>
      <c r="HVJ2"/>
      <c r="HVM2" s="290"/>
      <c r="HVN2"/>
      <c r="HVO2"/>
      <c r="HVP2"/>
      <c r="HVQ2"/>
      <c r="HVR2"/>
      <c r="HVU2" s="290"/>
      <c r="HVV2"/>
      <c r="HVW2"/>
      <c r="HVX2"/>
      <c r="HVY2"/>
      <c r="HVZ2"/>
      <c r="HWC2" s="290"/>
      <c r="HWD2"/>
      <c r="HWE2"/>
      <c r="HWF2"/>
      <c r="HWG2"/>
      <c r="HWH2"/>
      <c r="HWK2" s="290"/>
      <c r="HWL2"/>
      <c r="HWM2"/>
      <c r="HWN2"/>
      <c r="HWO2"/>
      <c r="HWP2"/>
      <c r="HWS2" s="290"/>
      <c r="HWT2"/>
      <c r="HWU2"/>
      <c r="HWV2"/>
      <c r="HWW2"/>
      <c r="HWX2"/>
      <c r="HXA2" s="290"/>
      <c r="HXB2"/>
      <c r="HXC2"/>
      <c r="HXD2"/>
      <c r="HXE2"/>
      <c r="HXF2"/>
      <c r="HXI2" s="290"/>
      <c r="HXJ2"/>
      <c r="HXK2"/>
      <c r="HXL2"/>
      <c r="HXM2"/>
      <c r="HXN2"/>
      <c r="HXQ2" s="290"/>
      <c r="HXR2"/>
      <c r="HXS2"/>
      <c r="HXT2"/>
      <c r="HXU2"/>
      <c r="HXV2"/>
      <c r="HXY2" s="290"/>
      <c r="HXZ2"/>
      <c r="HYA2"/>
      <c r="HYB2"/>
      <c r="HYC2"/>
      <c r="HYD2"/>
      <c r="HYG2" s="290"/>
      <c r="HYH2"/>
      <c r="HYI2"/>
      <c r="HYJ2"/>
      <c r="HYK2"/>
      <c r="HYL2"/>
      <c r="HYO2" s="290"/>
      <c r="HYP2"/>
      <c r="HYQ2"/>
      <c r="HYR2"/>
      <c r="HYS2"/>
      <c r="HYT2"/>
      <c r="HYW2" s="290"/>
      <c r="HYX2"/>
      <c r="HYY2"/>
      <c r="HYZ2"/>
      <c r="HZA2"/>
      <c r="HZB2"/>
      <c r="HZE2" s="290"/>
      <c r="HZF2"/>
      <c r="HZG2"/>
      <c r="HZH2"/>
      <c r="HZI2"/>
      <c r="HZJ2"/>
      <c r="HZM2" s="290"/>
      <c r="HZN2"/>
      <c r="HZO2"/>
      <c r="HZP2"/>
      <c r="HZQ2"/>
      <c r="HZR2"/>
      <c r="HZU2" s="290"/>
      <c r="HZV2"/>
      <c r="HZW2"/>
      <c r="HZX2"/>
      <c r="HZY2"/>
      <c r="HZZ2"/>
      <c r="IAC2" s="290"/>
      <c r="IAD2"/>
      <c r="IAE2"/>
      <c r="IAF2"/>
      <c r="IAG2"/>
      <c r="IAH2"/>
      <c r="IAK2" s="290"/>
      <c r="IAL2"/>
      <c r="IAM2"/>
      <c r="IAN2"/>
      <c r="IAO2"/>
      <c r="IAP2"/>
      <c r="IAS2" s="290"/>
      <c r="IAT2"/>
      <c r="IAU2"/>
      <c r="IAV2"/>
      <c r="IAW2"/>
      <c r="IAX2"/>
      <c r="IBA2" s="290"/>
      <c r="IBB2"/>
      <c r="IBC2"/>
      <c r="IBD2"/>
      <c r="IBE2"/>
      <c r="IBF2"/>
      <c r="IBI2" s="290"/>
      <c r="IBJ2"/>
      <c r="IBK2"/>
      <c r="IBL2"/>
      <c r="IBM2"/>
      <c r="IBN2"/>
      <c r="IBQ2" s="290"/>
      <c r="IBR2"/>
      <c r="IBS2"/>
      <c r="IBT2"/>
      <c r="IBU2"/>
      <c r="IBV2"/>
      <c r="IBY2" s="290"/>
      <c r="IBZ2"/>
      <c r="ICA2"/>
      <c r="ICB2"/>
      <c r="ICC2"/>
      <c r="ICD2"/>
      <c r="ICG2" s="290"/>
      <c r="ICH2"/>
      <c r="ICI2"/>
      <c r="ICJ2"/>
      <c r="ICK2"/>
      <c r="ICL2"/>
      <c r="ICO2" s="290"/>
      <c r="ICP2"/>
      <c r="ICQ2"/>
      <c r="ICR2"/>
      <c r="ICS2"/>
      <c r="ICT2"/>
      <c r="ICW2" s="290"/>
      <c r="ICX2"/>
      <c r="ICY2"/>
      <c r="ICZ2"/>
      <c r="IDA2"/>
      <c r="IDB2"/>
      <c r="IDE2" s="290"/>
      <c r="IDF2"/>
      <c r="IDG2"/>
      <c r="IDH2"/>
      <c r="IDI2"/>
      <c r="IDJ2"/>
      <c r="IDM2" s="290"/>
      <c r="IDN2"/>
      <c r="IDO2"/>
      <c r="IDP2"/>
      <c r="IDQ2"/>
      <c r="IDR2"/>
      <c r="IDU2" s="290"/>
      <c r="IDV2"/>
      <c r="IDW2"/>
      <c r="IDX2"/>
      <c r="IDY2"/>
      <c r="IDZ2"/>
      <c r="IEC2" s="290"/>
      <c r="IED2"/>
      <c r="IEE2"/>
      <c r="IEF2"/>
      <c r="IEG2"/>
      <c r="IEH2"/>
      <c r="IEK2" s="290"/>
      <c r="IEL2"/>
      <c r="IEM2"/>
      <c r="IEN2"/>
      <c r="IEO2"/>
      <c r="IEP2"/>
      <c r="IES2" s="290"/>
      <c r="IET2"/>
      <c r="IEU2"/>
      <c r="IEV2"/>
      <c r="IEW2"/>
      <c r="IEX2"/>
      <c r="IFA2" s="290"/>
      <c r="IFB2"/>
      <c r="IFC2"/>
      <c r="IFD2"/>
      <c r="IFE2"/>
      <c r="IFF2"/>
      <c r="IFI2" s="290"/>
      <c r="IFJ2"/>
      <c r="IFK2"/>
      <c r="IFL2"/>
      <c r="IFM2"/>
      <c r="IFN2"/>
      <c r="IFQ2" s="290"/>
      <c r="IFR2"/>
      <c r="IFS2"/>
      <c r="IFT2"/>
      <c r="IFU2"/>
      <c r="IFV2"/>
      <c r="IFY2" s="290"/>
      <c r="IFZ2"/>
      <c r="IGA2"/>
      <c r="IGB2"/>
      <c r="IGC2"/>
      <c r="IGD2"/>
      <c r="IGG2" s="290"/>
      <c r="IGH2"/>
      <c r="IGI2"/>
      <c r="IGJ2"/>
      <c r="IGK2"/>
      <c r="IGL2"/>
      <c r="IGO2" s="290"/>
      <c r="IGP2"/>
      <c r="IGQ2"/>
      <c r="IGR2"/>
      <c r="IGS2"/>
      <c r="IGT2"/>
      <c r="IGW2" s="290"/>
      <c r="IGX2"/>
      <c r="IGY2"/>
      <c r="IGZ2"/>
      <c r="IHA2"/>
      <c r="IHB2"/>
      <c r="IHE2" s="290"/>
      <c r="IHF2"/>
      <c r="IHG2"/>
      <c r="IHH2"/>
      <c r="IHI2"/>
      <c r="IHJ2"/>
      <c r="IHM2" s="290"/>
      <c r="IHN2"/>
      <c r="IHO2"/>
      <c r="IHP2"/>
      <c r="IHQ2"/>
      <c r="IHR2"/>
      <c r="IHU2" s="290"/>
      <c r="IHV2"/>
      <c r="IHW2"/>
      <c r="IHX2"/>
      <c r="IHY2"/>
      <c r="IHZ2"/>
      <c r="IIC2" s="290"/>
      <c r="IID2"/>
      <c r="IIE2"/>
      <c r="IIF2"/>
      <c r="IIG2"/>
      <c r="IIH2"/>
      <c r="IIK2" s="290"/>
      <c r="IIL2"/>
      <c r="IIM2"/>
      <c r="IIN2"/>
      <c r="IIO2"/>
      <c r="IIP2"/>
      <c r="IIS2" s="290"/>
      <c r="IIT2"/>
      <c r="IIU2"/>
      <c r="IIV2"/>
      <c r="IIW2"/>
      <c r="IIX2"/>
      <c r="IJA2" s="290"/>
      <c r="IJB2"/>
      <c r="IJC2"/>
      <c r="IJD2"/>
      <c r="IJE2"/>
      <c r="IJF2"/>
      <c r="IJI2" s="290"/>
      <c r="IJJ2"/>
      <c r="IJK2"/>
      <c r="IJL2"/>
      <c r="IJM2"/>
      <c r="IJN2"/>
      <c r="IJQ2" s="290"/>
      <c r="IJR2"/>
      <c r="IJS2"/>
      <c r="IJT2"/>
      <c r="IJU2"/>
      <c r="IJV2"/>
      <c r="IJY2" s="290"/>
      <c r="IJZ2"/>
      <c r="IKA2"/>
      <c r="IKB2"/>
      <c r="IKC2"/>
      <c r="IKD2"/>
      <c r="IKG2" s="290"/>
      <c r="IKH2"/>
      <c r="IKI2"/>
      <c r="IKJ2"/>
      <c r="IKK2"/>
      <c r="IKL2"/>
      <c r="IKO2" s="290"/>
      <c r="IKP2"/>
      <c r="IKQ2"/>
      <c r="IKR2"/>
      <c r="IKS2"/>
      <c r="IKT2"/>
      <c r="IKW2" s="290"/>
      <c r="IKX2"/>
      <c r="IKY2"/>
      <c r="IKZ2"/>
      <c r="ILA2"/>
      <c r="ILB2"/>
      <c r="ILE2" s="290"/>
      <c r="ILF2"/>
      <c r="ILG2"/>
      <c r="ILH2"/>
      <c r="ILI2"/>
      <c r="ILJ2"/>
      <c r="ILM2" s="290"/>
      <c r="ILN2"/>
      <c r="ILO2"/>
      <c r="ILP2"/>
      <c r="ILQ2"/>
      <c r="ILR2"/>
      <c r="ILU2" s="290"/>
      <c r="ILV2"/>
      <c r="ILW2"/>
      <c r="ILX2"/>
      <c r="ILY2"/>
      <c r="ILZ2"/>
      <c r="IMC2" s="290"/>
      <c r="IMD2"/>
      <c r="IME2"/>
      <c r="IMF2"/>
      <c r="IMG2"/>
      <c r="IMH2"/>
      <c r="IMK2" s="290"/>
      <c r="IML2"/>
      <c r="IMM2"/>
      <c r="IMN2"/>
      <c r="IMO2"/>
      <c r="IMP2"/>
      <c r="IMS2" s="290"/>
      <c r="IMT2"/>
      <c r="IMU2"/>
      <c r="IMV2"/>
      <c r="IMW2"/>
      <c r="IMX2"/>
      <c r="INA2" s="290"/>
      <c r="INB2"/>
      <c r="INC2"/>
      <c r="IND2"/>
      <c r="INE2"/>
      <c r="INF2"/>
      <c r="INI2" s="290"/>
      <c r="INJ2"/>
      <c r="INK2"/>
      <c r="INL2"/>
      <c r="INM2"/>
      <c r="INN2"/>
      <c r="INQ2" s="290"/>
      <c r="INR2"/>
      <c r="INS2"/>
      <c r="INT2"/>
      <c r="INU2"/>
      <c r="INV2"/>
      <c r="INY2" s="290"/>
      <c r="INZ2"/>
      <c r="IOA2"/>
      <c r="IOB2"/>
      <c r="IOC2"/>
      <c r="IOD2"/>
      <c r="IOG2" s="290"/>
      <c r="IOH2"/>
      <c r="IOI2"/>
      <c r="IOJ2"/>
      <c r="IOK2"/>
      <c r="IOL2"/>
      <c r="IOO2" s="290"/>
      <c r="IOP2"/>
      <c r="IOQ2"/>
      <c r="IOR2"/>
      <c r="IOS2"/>
      <c r="IOT2"/>
      <c r="IOW2" s="290"/>
      <c r="IOX2"/>
      <c r="IOY2"/>
      <c r="IOZ2"/>
      <c r="IPA2"/>
      <c r="IPB2"/>
      <c r="IPE2" s="290"/>
      <c r="IPF2"/>
      <c r="IPG2"/>
      <c r="IPH2"/>
      <c r="IPI2"/>
      <c r="IPJ2"/>
      <c r="IPM2" s="290"/>
      <c r="IPN2"/>
      <c r="IPO2"/>
      <c r="IPP2"/>
      <c r="IPQ2"/>
      <c r="IPR2"/>
      <c r="IPU2" s="290"/>
      <c r="IPV2"/>
      <c r="IPW2"/>
      <c r="IPX2"/>
      <c r="IPY2"/>
      <c r="IPZ2"/>
      <c r="IQC2" s="290"/>
      <c r="IQD2"/>
      <c r="IQE2"/>
      <c r="IQF2"/>
      <c r="IQG2"/>
      <c r="IQH2"/>
      <c r="IQK2" s="290"/>
      <c r="IQL2"/>
      <c r="IQM2"/>
      <c r="IQN2"/>
      <c r="IQO2"/>
      <c r="IQP2"/>
      <c r="IQS2" s="290"/>
      <c r="IQT2"/>
      <c r="IQU2"/>
      <c r="IQV2"/>
      <c r="IQW2"/>
      <c r="IQX2"/>
      <c r="IRA2" s="290"/>
      <c r="IRB2"/>
      <c r="IRC2"/>
      <c r="IRD2"/>
      <c r="IRE2"/>
      <c r="IRF2"/>
      <c r="IRI2" s="290"/>
      <c r="IRJ2"/>
      <c r="IRK2"/>
      <c r="IRL2"/>
      <c r="IRM2"/>
      <c r="IRN2"/>
      <c r="IRQ2" s="290"/>
      <c r="IRR2"/>
      <c r="IRS2"/>
      <c r="IRT2"/>
      <c r="IRU2"/>
      <c r="IRV2"/>
      <c r="IRY2" s="290"/>
      <c r="IRZ2"/>
      <c r="ISA2"/>
      <c r="ISB2"/>
      <c r="ISC2"/>
      <c r="ISD2"/>
      <c r="ISG2" s="290"/>
      <c r="ISH2"/>
      <c r="ISI2"/>
      <c r="ISJ2"/>
      <c r="ISK2"/>
      <c r="ISL2"/>
      <c r="ISO2" s="290"/>
      <c r="ISP2"/>
      <c r="ISQ2"/>
      <c r="ISR2"/>
      <c r="ISS2"/>
      <c r="IST2"/>
      <c r="ISW2" s="290"/>
      <c r="ISX2"/>
      <c r="ISY2"/>
      <c r="ISZ2"/>
      <c r="ITA2"/>
      <c r="ITB2"/>
      <c r="ITE2" s="290"/>
      <c r="ITF2"/>
      <c r="ITG2"/>
      <c r="ITH2"/>
      <c r="ITI2"/>
      <c r="ITJ2"/>
      <c r="ITM2" s="290"/>
      <c r="ITN2"/>
      <c r="ITO2"/>
      <c r="ITP2"/>
      <c r="ITQ2"/>
      <c r="ITR2"/>
      <c r="ITU2" s="290"/>
      <c r="ITV2"/>
      <c r="ITW2"/>
      <c r="ITX2"/>
      <c r="ITY2"/>
      <c r="ITZ2"/>
      <c r="IUC2" s="290"/>
      <c r="IUD2"/>
      <c r="IUE2"/>
      <c r="IUF2"/>
      <c r="IUG2"/>
      <c r="IUH2"/>
      <c r="IUK2" s="290"/>
      <c r="IUL2"/>
      <c r="IUM2"/>
      <c r="IUN2"/>
      <c r="IUO2"/>
      <c r="IUP2"/>
      <c r="IUS2" s="290"/>
      <c r="IUT2"/>
      <c r="IUU2"/>
      <c r="IUV2"/>
      <c r="IUW2"/>
      <c r="IUX2"/>
      <c r="IVA2" s="290"/>
      <c r="IVB2"/>
      <c r="IVC2"/>
      <c r="IVD2"/>
      <c r="IVE2"/>
      <c r="IVF2"/>
      <c r="IVI2" s="290"/>
      <c r="IVJ2"/>
      <c r="IVK2"/>
      <c r="IVL2"/>
      <c r="IVM2"/>
      <c r="IVN2"/>
      <c r="IVQ2" s="290"/>
      <c r="IVR2"/>
      <c r="IVS2"/>
      <c r="IVT2"/>
      <c r="IVU2"/>
      <c r="IVV2"/>
      <c r="IVY2" s="290"/>
      <c r="IVZ2"/>
      <c r="IWA2"/>
      <c r="IWB2"/>
      <c r="IWC2"/>
      <c r="IWD2"/>
      <c r="IWG2" s="290"/>
      <c r="IWH2"/>
      <c r="IWI2"/>
      <c r="IWJ2"/>
      <c r="IWK2"/>
      <c r="IWL2"/>
      <c r="IWO2" s="290"/>
      <c r="IWP2"/>
      <c r="IWQ2"/>
      <c r="IWR2"/>
      <c r="IWS2"/>
      <c r="IWT2"/>
      <c r="IWW2" s="290"/>
      <c r="IWX2"/>
      <c r="IWY2"/>
      <c r="IWZ2"/>
      <c r="IXA2"/>
      <c r="IXB2"/>
      <c r="IXE2" s="290"/>
      <c r="IXF2"/>
      <c r="IXG2"/>
      <c r="IXH2"/>
      <c r="IXI2"/>
      <c r="IXJ2"/>
      <c r="IXM2" s="290"/>
      <c r="IXN2"/>
      <c r="IXO2"/>
      <c r="IXP2"/>
      <c r="IXQ2"/>
      <c r="IXR2"/>
      <c r="IXU2" s="290"/>
      <c r="IXV2"/>
      <c r="IXW2"/>
      <c r="IXX2"/>
      <c r="IXY2"/>
      <c r="IXZ2"/>
      <c r="IYC2" s="290"/>
      <c r="IYD2"/>
      <c r="IYE2"/>
      <c r="IYF2"/>
      <c r="IYG2"/>
      <c r="IYH2"/>
      <c r="IYK2" s="290"/>
      <c r="IYL2"/>
      <c r="IYM2"/>
      <c r="IYN2"/>
      <c r="IYO2"/>
      <c r="IYP2"/>
      <c r="IYS2" s="290"/>
      <c r="IYT2"/>
      <c r="IYU2"/>
      <c r="IYV2"/>
      <c r="IYW2"/>
      <c r="IYX2"/>
      <c r="IZA2" s="290"/>
      <c r="IZB2"/>
      <c r="IZC2"/>
      <c r="IZD2"/>
      <c r="IZE2"/>
      <c r="IZF2"/>
      <c r="IZI2" s="290"/>
      <c r="IZJ2"/>
      <c r="IZK2"/>
      <c r="IZL2"/>
      <c r="IZM2"/>
      <c r="IZN2"/>
      <c r="IZQ2" s="290"/>
      <c r="IZR2"/>
      <c r="IZS2"/>
      <c r="IZT2"/>
      <c r="IZU2"/>
      <c r="IZV2"/>
      <c r="IZY2" s="290"/>
      <c r="IZZ2"/>
      <c r="JAA2"/>
      <c r="JAB2"/>
      <c r="JAC2"/>
      <c r="JAD2"/>
      <c r="JAG2" s="290"/>
      <c r="JAH2"/>
      <c r="JAI2"/>
      <c r="JAJ2"/>
      <c r="JAK2"/>
      <c r="JAL2"/>
      <c r="JAO2" s="290"/>
      <c r="JAP2"/>
      <c r="JAQ2"/>
      <c r="JAR2"/>
      <c r="JAS2"/>
      <c r="JAT2"/>
      <c r="JAW2" s="290"/>
      <c r="JAX2"/>
      <c r="JAY2"/>
      <c r="JAZ2"/>
      <c r="JBA2"/>
      <c r="JBB2"/>
      <c r="JBE2" s="290"/>
      <c r="JBF2"/>
      <c r="JBG2"/>
      <c r="JBH2"/>
      <c r="JBI2"/>
      <c r="JBJ2"/>
      <c r="JBM2" s="290"/>
      <c r="JBN2"/>
      <c r="JBO2"/>
      <c r="JBP2"/>
      <c r="JBQ2"/>
      <c r="JBR2"/>
      <c r="JBU2" s="290"/>
      <c r="JBV2"/>
      <c r="JBW2"/>
      <c r="JBX2"/>
      <c r="JBY2"/>
      <c r="JBZ2"/>
      <c r="JCC2" s="290"/>
      <c r="JCD2"/>
      <c r="JCE2"/>
      <c r="JCF2"/>
      <c r="JCG2"/>
      <c r="JCH2"/>
      <c r="JCK2" s="290"/>
      <c r="JCL2"/>
      <c r="JCM2"/>
      <c r="JCN2"/>
      <c r="JCO2"/>
      <c r="JCP2"/>
      <c r="JCS2" s="290"/>
      <c r="JCT2"/>
      <c r="JCU2"/>
      <c r="JCV2"/>
      <c r="JCW2"/>
      <c r="JCX2"/>
      <c r="JDA2" s="290"/>
      <c r="JDB2"/>
      <c r="JDC2"/>
      <c r="JDD2"/>
      <c r="JDE2"/>
      <c r="JDF2"/>
      <c r="JDI2" s="290"/>
      <c r="JDJ2"/>
      <c r="JDK2"/>
      <c r="JDL2"/>
      <c r="JDM2"/>
      <c r="JDN2"/>
      <c r="JDQ2" s="290"/>
      <c r="JDR2"/>
      <c r="JDS2"/>
      <c r="JDT2"/>
      <c r="JDU2"/>
      <c r="JDV2"/>
      <c r="JDY2" s="290"/>
      <c r="JDZ2"/>
      <c r="JEA2"/>
      <c r="JEB2"/>
      <c r="JEC2"/>
      <c r="JED2"/>
      <c r="JEG2" s="290"/>
      <c r="JEH2"/>
      <c r="JEI2"/>
      <c r="JEJ2"/>
      <c r="JEK2"/>
      <c r="JEL2"/>
      <c r="JEO2" s="290"/>
      <c r="JEP2"/>
      <c r="JEQ2"/>
      <c r="JER2"/>
      <c r="JES2"/>
      <c r="JET2"/>
      <c r="JEW2" s="290"/>
      <c r="JEX2"/>
      <c r="JEY2"/>
      <c r="JEZ2"/>
      <c r="JFA2"/>
      <c r="JFB2"/>
      <c r="JFE2" s="290"/>
      <c r="JFF2"/>
      <c r="JFG2"/>
      <c r="JFH2"/>
      <c r="JFI2"/>
      <c r="JFJ2"/>
      <c r="JFM2" s="290"/>
      <c r="JFN2"/>
      <c r="JFO2"/>
      <c r="JFP2"/>
      <c r="JFQ2"/>
      <c r="JFR2"/>
      <c r="JFU2" s="290"/>
      <c r="JFV2"/>
      <c r="JFW2"/>
      <c r="JFX2"/>
      <c r="JFY2"/>
      <c r="JFZ2"/>
      <c r="JGC2" s="290"/>
      <c r="JGD2"/>
      <c r="JGE2"/>
      <c r="JGF2"/>
      <c r="JGG2"/>
      <c r="JGH2"/>
      <c r="JGK2" s="290"/>
      <c r="JGL2"/>
      <c r="JGM2"/>
      <c r="JGN2"/>
      <c r="JGO2"/>
      <c r="JGP2"/>
      <c r="JGS2" s="290"/>
      <c r="JGT2"/>
      <c r="JGU2"/>
      <c r="JGV2"/>
      <c r="JGW2"/>
      <c r="JGX2"/>
      <c r="JHA2" s="290"/>
      <c r="JHB2"/>
      <c r="JHC2"/>
      <c r="JHD2"/>
      <c r="JHE2"/>
      <c r="JHF2"/>
      <c r="JHI2" s="290"/>
      <c r="JHJ2"/>
      <c r="JHK2"/>
      <c r="JHL2"/>
      <c r="JHM2"/>
      <c r="JHN2"/>
      <c r="JHQ2" s="290"/>
      <c r="JHR2"/>
      <c r="JHS2"/>
      <c r="JHT2"/>
      <c r="JHU2"/>
      <c r="JHV2"/>
      <c r="JHY2" s="290"/>
      <c r="JHZ2"/>
      <c r="JIA2"/>
      <c r="JIB2"/>
      <c r="JIC2"/>
      <c r="JID2"/>
      <c r="JIG2" s="290"/>
      <c r="JIH2"/>
      <c r="JII2"/>
      <c r="JIJ2"/>
      <c r="JIK2"/>
      <c r="JIL2"/>
      <c r="JIO2" s="290"/>
      <c r="JIP2"/>
      <c r="JIQ2"/>
      <c r="JIR2"/>
      <c r="JIS2"/>
      <c r="JIT2"/>
      <c r="JIW2" s="290"/>
      <c r="JIX2"/>
      <c r="JIY2"/>
      <c r="JIZ2"/>
      <c r="JJA2"/>
      <c r="JJB2"/>
      <c r="JJE2" s="290"/>
      <c r="JJF2"/>
      <c r="JJG2"/>
      <c r="JJH2"/>
      <c r="JJI2"/>
      <c r="JJJ2"/>
      <c r="JJM2" s="290"/>
      <c r="JJN2"/>
      <c r="JJO2"/>
      <c r="JJP2"/>
      <c r="JJQ2"/>
      <c r="JJR2"/>
      <c r="JJU2" s="290"/>
      <c r="JJV2"/>
      <c r="JJW2"/>
      <c r="JJX2"/>
      <c r="JJY2"/>
      <c r="JJZ2"/>
      <c r="JKC2" s="290"/>
      <c r="JKD2"/>
      <c r="JKE2"/>
      <c r="JKF2"/>
      <c r="JKG2"/>
      <c r="JKH2"/>
      <c r="JKK2" s="290"/>
      <c r="JKL2"/>
      <c r="JKM2"/>
      <c r="JKN2"/>
      <c r="JKO2"/>
      <c r="JKP2"/>
      <c r="JKS2" s="290"/>
      <c r="JKT2"/>
      <c r="JKU2"/>
      <c r="JKV2"/>
      <c r="JKW2"/>
      <c r="JKX2"/>
      <c r="JLA2" s="290"/>
      <c r="JLB2"/>
      <c r="JLC2"/>
      <c r="JLD2"/>
      <c r="JLE2"/>
      <c r="JLF2"/>
      <c r="JLI2" s="290"/>
      <c r="JLJ2"/>
      <c r="JLK2"/>
      <c r="JLL2"/>
      <c r="JLM2"/>
      <c r="JLN2"/>
      <c r="JLQ2" s="290"/>
      <c r="JLR2"/>
      <c r="JLS2"/>
      <c r="JLT2"/>
      <c r="JLU2"/>
      <c r="JLV2"/>
      <c r="JLY2" s="290"/>
      <c r="JLZ2"/>
      <c r="JMA2"/>
      <c r="JMB2"/>
      <c r="JMC2"/>
      <c r="JMD2"/>
      <c r="JMG2" s="290"/>
      <c r="JMH2"/>
      <c r="JMI2"/>
      <c r="JMJ2"/>
      <c r="JMK2"/>
      <c r="JML2"/>
      <c r="JMO2" s="290"/>
      <c r="JMP2"/>
      <c r="JMQ2"/>
      <c r="JMR2"/>
      <c r="JMS2"/>
      <c r="JMT2"/>
      <c r="JMW2" s="290"/>
      <c r="JMX2"/>
      <c r="JMY2"/>
      <c r="JMZ2"/>
      <c r="JNA2"/>
      <c r="JNB2"/>
      <c r="JNE2" s="290"/>
      <c r="JNF2"/>
      <c r="JNG2"/>
      <c r="JNH2"/>
      <c r="JNI2"/>
      <c r="JNJ2"/>
      <c r="JNM2" s="290"/>
      <c r="JNN2"/>
      <c r="JNO2"/>
      <c r="JNP2"/>
      <c r="JNQ2"/>
      <c r="JNR2"/>
      <c r="JNU2" s="290"/>
      <c r="JNV2"/>
      <c r="JNW2"/>
      <c r="JNX2"/>
      <c r="JNY2"/>
      <c r="JNZ2"/>
      <c r="JOC2" s="290"/>
      <c r="JOD2"/>
      <c r="JOE2"/>
      <c r="JOF2"/>
      <c r="JOG2"/>
      <c r="JOH2"/>
      <c r="JOK2" s="290"/>
      <c r="JOL2"/>
      <c r="JOM2"/>
      <c r="JON2"/>
      <c r="JOO2"/>
      <c r="JOP2"/>
      <c r="JOS2" s="290"/>
      <c r="JOT2"/>
      <c r="JOU2"/>
      <c r="JOV2"/>
      <c r="JOW2"/>
      <c r="JOX2"/>
      <c r="JPA2" s="290"/>
      <c r="JPB2"/>
      <c r="JPC2"/>
      <c r="JPD2"/>
      <c r="JPE2"/>
      <c r="JPF2"/>
      <c r="JPI2" s="290"/>
      <c r="JPJ2"/>
      <c r="JPK2"/>
      <c r="JPL2"/>
      <c r="JPM2"/>
      <c r="JPN2"/>
      <c r="JPQ2" s="290"/>
      <c r="JPR2"/>
      <c r="JPS2"/>
      <c r="JPT2"/>
      <c r="JPU2"/>
      <c r="JPV2"/>
      <c r="JPY2" s="290"/>
      <c r="JPZ2"/>
      <c r="JQA2"/>
      <c r="JQB2"/>
      <c r="JQC2"/>
      <c r="JQD2"/>
      <c r="JQG2" s="290"/>
      <c r="JQH2"/>
      <c r="JQI2"/>
      <c r="JQJ2"/>
      <c r="JQK2"/>
      <c r="JQL2"/>
      <c r="JQO2" s="290"/>
      <c r="JQP2"/>
      <c r="JQQ2"/>
      <c r="JQR2"/>
      <c r="JQS2"/>
      <c r="JQT2"/>
      <c r="JQW2" s="290"/>
      <c r="JQX2"/>
      <c r="JQY2"/>
      <c r="JQZ2"/>
      <c r="JRA2"/>
      <c r="JRB2"/>
      <c r="JRE2" s="290"/>
      <c r="JRF2"/>
      <c r="JRG2"/>
      <c r="JRH2"/>
      <c r="JRI2"/>
      <c r="JRJ2"/>
      <c r="JRM2" s="290"/>
      <c r="JRN2"/>
      <c r="JRO2"/>
      <c r="JRP2"/>
      <c r="JRQ2"/>
      <c r="JRR2"/>
      <c r="JRU2" s="290"/>
      <c r="JRV2"/>
      <c r="JRW2"/>
      <c r="JRX2"/>
      <c r="JRY2"/>
      <c r="JRZ2"/>
      <c r="JSC2" s="290"/>
      <c r="JSD2"/>
      <c r="JSE2"/>
      <c r="JSF2"/>
      <c r="JSG2"/>
      <c r="JSH2"/>
      <c r="JSK2" s="290"/>
      <c r="JSL2"/>
      <c r="JSM2"/>
      <c r="JSN2"/>
      <c r="JSO2"/>
      <c r="JSP2"/>
      <c r="JSS2" s="290"/>
      <c r="JST2"/>
      <c r="JSU2"/>
      <c r="JSV2"/>
      <c r="JSW2"/>
      <c r="JSX2"/>
      <c r="JTA2" s="290"/>
      <c r="JTB2"/>
      <c r="JTC2"/>
      <c r="JTD2"/>
      <c r="JTE2"/>
      <c r="JTF2"/>
      <c r="JTI2" s="290"/>
      <c r="JTJ2"/>
      <c r="JTK2"/>
      <c r="JTL2"/>
      <c r="JTM2"/>
      <c r="JTN2"/>
      <c r="JTQ2" s="290"/>
      <c r="JTR2"/>
      <c r="JTS2"/>
      <c r="JTT2"/>
      <c r="JTU2"/>
      <c r="JTV2"/>
      <c r="JTY2" s="290"/>
      <c r="JTZ2"/>
      <c r="JUA2"/>
      <c r="JUB2"/>
      <c r="JUC2"/>
      <c r="JUD2"/>
      <c r="JUG2" s="290"/>
      <c r="JUH2"/>
      <c r="JUI2"/>
      <c r="JUJ2"/>
      <c r="JUK2"/>
      <c r="JUL2"/>
      <c r="JUO2" s="290"/>
      <c r="JUP2"/>
      <c r="JUQ2"/>
      <c r="JUR2"/>
      <c r="JUS2"/>
      <c r="JUT2"/>
      <c r="JUW2" s="290"/>
      <c r="JUX2"/>
      <c r="JUY2"/>
      <c r="JUZ2"/>
      <c r="JVA2"/>
      <c r="JVB2"/>
      <c r="JVE2" s="290"/>
      <c r="JVF2"/>
      <c r="JVG2"/>
      <c r="JVH2"/>
      <c r="JVI2"/>
      <c r="JVJ2"/>
      <c r="JVM2" s="290"/>
      <c r="JVN2"/>
      <c r="JVO2"/>
      <c r="JVP2"/>
      <c r="JVQ2"/>
      <c r="JVR2"/>
      <c r="JVU2" s="290"/>
      <c r="JVV2"/>
      <c r="JVW2"/>
      <c r="JVX2"/>
      <c r="JVY2"/>
      <c r="JVZ2"/>
      <c r="JWC2" s="290"/>
      <c r="JWD2"/>
      <c r="JWE2"/>
      <c r="JWF2"/>
      <c r="JWG2"/>
      <c r="JWH2"/>
      <c r="JWK2" s="290"/>
      <c r="JWL2"/>
      <c r="JWM2"/>
      <c r="JWN2"/>
      <c r="JWO2"/>
      <c r="JWP2"/>
      <c r="JWS2" s="290"/>
      <c r="JWT2"/>
      <c r="JWU2"/>
      <c r="JWV2"/>
      <c r="JWW2"/>
      <c r="JWX2"/>
      <c r="JXA2" s="290"/>
      <c r="JXB2"/>
      <c r="JXC2"/>
      <c r="JXD2"/>
      <c r="JXE2"/>
      <c r="JXF2"/>
      <c r="JXI2" s="290"/>
      <c r="JXJ2"/>
      <c r="JXK2"/>
      <c r="JXL2"/>
      <c r="JXM2"/>
      <c r="JXN2"/>
      <c r="JXQ2" s="290"/>
      <c r="JXR2"/>
      <c r="JXS2"/>
      <c r="JXT2"/>
      <c r="JXU2"/>
      <c r="JXV2"/>
      <c r="JXY2" s="290"/>
      <c r="JXZ2"/>
      <c r="JYA2"/>
      <c r="JYB2"/>
      <c r="JYC2"/>
      <c r="JYD2"/>
      <c r="JYG2" s="290"/>
      <c r="JYH2"/>
      <c r="JYI2"/>
      <c r="JYJ2"/>
      <c r="JYK2"/>
      <c r="JYL2"/>
      <c r="JYO2" s="290"/>
      <c r="JYP2"/>
      <c r="JYQ2"/>
      <c r="JYR2"/>
      <c r="JYS2"/>
      <c r="JYT2"/>
      <c r="JYW2" s="290"/>
      <c r="JYX2"/>
      <c r="JYY2"/>
      <c r="JYZ2"/>
      <c r="JZA2"/>
      <c r="JZB2"/>
      <c r="JZE2" s="290"/>
      <c r="JZF2"/>
      <c r="JZG2"/>
      <c r="JZH2"/>
      <c r="JZI2"/>
      <c r="JZJ2"/>
      <c r="JZM2" s="290"/>
      <c r="JZN2"/>
      <c r="JZO2"/>
      <c r="JZP2"/>
      <c r="JZQ2"/>
      <c r="JZR2"/>
      <c r="JZU2" s="290"/>
      <c r="JZV2"/>
      <c r="JZW2"/>
      <c r="JZX2"/>
      <c r="JZY2"/>
      <c r="JZZ2"/>
      <c r="KAC2" s="290"/>
      <c r="KAD2"/>
      <c r="KAE2"/>
      <c r="KAF2"/>
      <c r="KAG2"/>
      <c r="KAH2"/>
      <c r="KAK2" s="290"/>
      <c r="KAL2"/>
      <c r="KAM2"/>
      <c r="KAN2"/>
      <c r="KAO2"/>
      <c r="KAP2"/>
      <c r="KAS2" s="290"/>
      <c r="KAT2"/>
      <c r="KAU2"/>
      <c r="KAV2"/>
      <c r="KAW2"/>
      <c r="KAX2"/>
      <c r="KBA2" s="290"/>
      <c r="KBB2"/>
      <c r="KBC2"/>
      <c r="KBD2"/>
      <c r="KBE2"/>
      <c r="KBF2"/>
      <c r="KBI2" s="290"/>
      <c r="KBJ2"/>
      <c r="KBK2"/>
      <c r="KBL2"/>
      <c r="KBM2"/>
      <c r="KBN2"/>
      <c r="KBQ2" s="290"/>
      <c r="KBR2"/>
      <c r="KBS2"/>
      <c r="KBT2"/>
      <c r="KBU2"/>
      <c r="KBV2"/>
      <c r="KBY2" s="290"/>
      <c r="KBZ2"/>
      <c r="KCA2"/>
      <c r="KCB2"/>
      <c r="KCC2"/>
      <c r="KCD2"/>
      <c r="KCG2" s="290"/>
      <c r="KCH2"/>
      <c r="KCI2"/>
      <c r="KCJ2"/>
      <c r="KCK2"/>
      <c r="KCL2"/>
      <c r="KCO2" s="290"/>
      <c r="KCP2"/>
      <c r="KCQ2"/>
      <c r="KCR2"/>
      <c r="KCS2"/>
      <c r="KCT2"/>
      <c r="KCW2" s="290"/>
      <c r="KCX2"/>
      <c r="KCY2"/>
      <c r="KCZ2"/>
      <c r="KDA2"/>
      <c r="KDB2"/>
      <c r="KDE2" s="290"/>
      <c r="KDF2"/>
      <c r="KDG2"/>
      <c r="KDH2"/>
      <c r="KDI2"/>
      <c r="KDJ2"/>
      <c r="KDM2" s="290"/>
      <c r="KDN2"/>
      <c r="KDO2"/>
      <c r="KDP2"/>
      <c r="KDQ2"/>
      <c r="KDR2"/>
      <c r="KDU2" s="290"/>
      <c r="KDV2"/>
      <c r="KDW2"/>
      <c r="KDX2"/>
      <c r="KDY2"/>
      <c r="KDZ2"/>
      <c r="KEC2" s="290"/>
      <c r="KED2"/>
      <c r="KEE2"/>
      <c r="KEF2"/>
      <c r="KEG2"/>
      <c r="KEH2"/>
      <c r="KEK2" s="290"/>
      <c r="KEL2"/>
      <c r="KEM2"/>
      <c r="KEN2"/>
      <c r="KEO2"/>
      <c r="KEP2"/>
      <c r="KES2" s="290"/>
      <c r="KET2"/>
      <c r="KEU2"/>
      <c r="KEV2"/>
      <c r="KEW2"/>
      <c r="KEX2"/>
      <c r="KFA2" s="290"/>
      <c r="KFB2"/>
      <c r="KFC2"/>
      <c r="KFD2"/>
      <c r="KFE2"/>
      <c r="KFF2"/>
      <c r="KFI2" s="290"/>
      <c r="KFJ2"/>
      <c r="KFK2"/>
      <c r="KFL2"/>
      <c r="KFM2"/>
      <c r="KFN2"/>
      <c r="KFQ2" s="290"/>
      <c r="KFR2"/>
      <c r="KFS2"/>
      <c r="KFT2"/>
      <c r="KFU2"/>
      <c r="KFV2"/>
      <c r="KFY2" s="290"/>
      <c r="KFZ2"/>
      <c r="KGA2"/>
      <c r="KGB2"/>
      <c r="KGC2"/>
      <c r="KGD2"/>
      <c r="KGG2" s="290"/>
      <c r="KGH2"/>
      <c r="KGI2"/>
      <c r="KGJ2"/>
      <c r="KGK2"/>
      <c r="KGL2"/>
      <c r="KGO2" s="290"/>
      <c r="KGP2"/>
      <c r="KGQ2"/>
      <c r="KGR2"/>
      <c r="KGS2"/>
      <c r="KGT2"/>
      <c r="KGW2" s="290"/>
      <c r="KGX2"/>
      <c r="KGY2"/>
      <c r="KGZ2"/>
      <c r="KHA2"/>
      <c r="KHB2"/>
      <c r="KHE2" s="290"/>
      <c r="KHF2"/>
      <c r="KHG2"/>
      <c r="KHH2"/>
      <c r="KHI2"/>
      <c r="KHJ2"/>
      <c r="KHM2" s="290"/>
      <c r="KHN2"/>
      <c r="KHO2"/>
      <c r="KHP2"/>
      <c r="KHQ2"/>
      <c r="KHR2"/>
      <c r="KHU2" s="290"/>
      <c r="KHV2"/>
      <c r="KHW2"/>
      <c r="KHX2"/>
      <c r="KHY2"/>
      <c r="KHZ2"/>
      <c r="KIC2" s="290"/>
      <c r="KID2"/>
      <c r="KIE2"/>
      <c r="KIF2"/>
      <c r="KIG2"/>
      <c r="KIH2"/>
      <c r="KIK2" s="290"/>
      <c r="KIL2"/>
      <c r="KIM2"/>
      <c r="KIN2"/>
      <c r="KIO2"/>
      <c r="KIP2"/>
      <c r="KIS2" s="290"/>
      <c r="KIT2"/>
      <c r="KIU2"/>
      <c r="KIV2"/>
      <c r="KIW2"/>
      <c r="KIX2"/>
      <c r="KJA2" s="290"/>
      <c r="KJB2"/>
      <c r="KJC2"/>
      <c r="KJD2"/>
      <c r="KJE2"/>
      <c r="KJF2"/>
      <c r="KJI2" s="290"/>
      <c r="KJJ2"/>
      <c r="KJK2"/>
      <c r="KJL2"/>
      <c r="KJM2"/>
      <c r="KJN2"/>
      <c r="KJQ2" s="290"/>
      <c r="KJR2"/>
      <c r="KJS2"/>
      <c r="KJT2"/>
      <c r="KJU2"/>
      <c r="KJV2"/>
      <c r="KJY2" s="290"/>
      <c r="KJZ2"/>
      <c r="KKA2"/>
      <c r="KKB2"/>
      <c r="KKC2"/>
      <c r="KKD2"/>
      <c r="KKG2" s="290"/>
      <c r="KKH2"/>
      <c r="KKI2"/>
      <c r="KKJ2"/>
      <c r="KKK2"/>
      <c r="KKL2"/>
      <c r="KKO2" s="290"/>
      <c r="KKP2"/>
      <c r="KKQ2"/>
      <c r="KKR2"/>
      <c r="KKS2"/>
      <c r="KKT2"/>
      <c r="KKW2" s="290"/>
      <c r="KKX2"/>
      <c r="KKY2"/>
      <c r="KKZ2"/>
      <c r="KLA2"/>
      <c r="KLB2"/>
      <c r="KLE2" s="290"/>
      <c r="KLF2"/>
      <c r="KLG2"/>
      <c r="KLH2"/>
      <c r="KLI2"/>
      <c r="KLJ2"/>
      <c r="KLM2" s="290"/>
      <c r="KLN2"/>
      <c r="KLO2"/>
      <c r="KLP2"/>
      <c r="KLQ2"/>
      <c r="KLR2"/>
      <c r="KLU2" s="290"/>
      <c r="KLV2"/>
      <c r="KLW2"/>
      <c r="KLX2"/>
      <c r="KLY2"/>
      <c r="KLZ2"/>
      <c r="KMC2" s="290"/>
      <c r="KMD2"/>
      <c r="KME2"/>
      <c r="KMF2"/>
      <c r="KMG2"/>
      <c r="KMH2"/>
      <c r="KMK2" s="290"/>
      <c r="KML2"/>
      <c r="KMM2"/>
      <c r="KMN2"/>
      <c r="KMO2"/>
      <c r="KMP2"/>
      <c r="KMS2" s="290"/>
      <c r="KMT2"/>
      <c r="KMU2"/>
      <c r="KMV2"/>
      <c r="KMW2"/>
      <c r="KMX2"/>
      <c r="KNA2" s="290"/>
      <c r="KNB2"/>
      <c r="KNC2"/>
      <c r="KND2"/>
      <c r="KNE2"/>
      <c r="KNF2"/>
      <c r="KNI2" s="290"/>
      <c r="KNJ2"/>
      <c r="KNK2"/>
      <c r="KNL2"/>
      <c r="KNM2"/>
      <c r="KNN2"/>
      <c r="KNQ2" s="290"/>
      <c r="KNR2"/>
      <c r="KNS2"/>
      <c r="KNT2"/>
      <c r="KNU2"/>
      <c r="KNV2"/>
      <c r="KNY2" s="290"/>
      <c r="KNZ2"/>
      <c r="KOA2"/>
      <c r="KOB2"/>
      <c r="KOC2"/>
      <c r="KOD2"/>
      <c r="KOG2" s="290"/>
      <c r="KOH2"/>
      <c r="KOI2"/>
      <c r="KOJ2"/>
      <c r="KOK2"/>
      <c r="KOL2"/>
      <c r="KOO2" s="290"/>
      <c r="KOP2"/>
      <c r="KOQ2"/>
      <c r="KOR2"/>
      <c r="KOS2"/>
      <c r="KOT2"/>
      <c r="KOW2" s="290"/>
      <c r="KOX2"/>
      <c r="KOY2"/>
      <c r="KOZ2"/>
      <c r="KPA2"/>
      <c r="KPB2"/>
      <c r="KPE2" s="290"/>
      <c r="KPF2"/>
      <c r="KPG2"/>
      <c r="KPH2"/>
      <c r="KPI2"/>
      <c r="KPJ2"/>
      <c r="KPM2" s="290"/>
      <c r="KPN2"/>
      <c r="KPO2"/>
      <c r="KPP2"/>
      <c r="KPQ2"/>
      <c r="KPR2"/>
      <c r="KPU2" s="290"/>
      <c r="KPV2"/>
      <c r="KPW2"/>
      <c r="KPX2"/>
      <c r="KPY2"/>
      <c r="KPZ2"/>
      <c r="KQC2" s="290"/>
      <c r="KQD2"/>
      <c r="KQE2"/>
      <c r="KQF2"/>
      <c r="KQG2"/>
      <c r="KQH2"/>
      <c r="KQK2" s="290"/>
      <c r="KQL2"/>
      <c r="KQM2"/>
      <c r="KQN2"/>
      <c r="KQO2"/>
      <c r="KQP2"/>
      <c r="KQS2" s="290"/>
      <c r="KQT2"/>
      <c r="KQU2"/>
      <c r="KQV2"/>
      <c r="KQW2"/>
      <c r="KQX2"/>
      <c r="KRA2" s="290"/>
      <c r="KRB2"/>
      <c r="KRC2"/>
      <c r="KRD2"/>
      <c r="KRE2"/>
      <c r="KRF2"/>
      <c r="KRI2" s="290"/>
      <c r="KRJ2"/>
      <c r="KRK2"/>
      <c r="KRL2"/>
      <c r="KRM2"/>
      <c r="KRN2"/>
      <c r="KRQ2" s="290"/>
      <c r="KRR2"/>
      <c r="KRS2"/>
      <c r="KRT2"/>
      <c r="KRU2"/>
      <c r="KRV2"/>
      <c r="KRY2" s="290"/>
      <c r="KRZ2"/>
      <c r="KSA2"/>
      <c r="KSB2"/>
      <c r="KSC2"/>
      <c r="KSD2"/>
      <c r="KSG2" s="290"/>
      <c r="KSH2"/>
      <c r="KSI2"/>
      <c r="KSJ2"/>
      <c r="KSK2"/>
      <c r="KSL2"/>
      <c r="KSO2" s="290"/>
      <c r="KSP2"/>
      <c r="KSQ2"/>
      <c r="KSR2"/>
      <c r="KSS2"/>
      <c r="KST2"/>
      <c r="KSW2" s="290"/>
      <c r="KSX2"/>
      <c r="KSY2"/>
      <c r="KSZ2"/>
      <c r="KTA2"/>
      <c r="KTB2"/>
      <c r="KTE2" s="290"/>
      <c r="KTF2"/>
      <c r="KTG2"/>
      <c r="KTH2"/>
      <c r="KTI2"/>
      <c r="KTJ2"/>
      <c r="KTM2" s="290"/>
      <c r="KTN2"/>
      <c r="KTO2"/>
      <c r="KTP2"/>
      <c r="KTQ2"/>
      <c r="KTR2"/>
      <c r="KTU2" s="290"/>
      <c r="KTV2"/>
      <c r="KTW2"/>
      <c r="KTX2"/>
      <c r="KTY2"/>
      <c r="KTZ2"/>
      <c r="KUC2" s="290"/>
      <c r="KUD2"/>
      <c r="KUE2"/>
      <c r="KUF2"/>
      <c r="KUG2"/>
      <c r="KUH2"/>
      <c r="KUK2" s="290"/>
      <c r="KUL2"/>
      <c r="KUM2"/>
      <c r="KUN2"/>
      <c r="KUO2"/>
      <c r="KUP2"/>
      <c r="KUS2" s="290"/>
      <c r="KUT2"/>
      <c r="KUU2"/>
      <c r="KUV2"/>
      <c r="KUW2"/>
      <c r="KUX2"/>
      <c r="KVA2" s="290"/>
      <c r="KVB2"/>
      <c r="KVC2"/>
      <c r="KVD2"/>
      <c r="KVE2"/>
      <c r="KVF2"/>
      <c r="KVI2" s="290"/>
      <c r="KVJ2"/>
      <c r="KVK2"/>
      <c r="KVL2"/>
      <c r="KVM2"/>
      <c r="KVN2"/>
      <c r="KVQ2" s="290"/>
      <c r="KVR2"/>
      <c r="KVS2"/>
      <c r="KVT2"/>
      <c r="KVU2"/>
      <c r="KVV2"/>
      <c r="KVY2" s="290"/>
      <c r="KVZ2"/>
      <c r="KWA2"/>
      <c r="KWB2"/>
      <c r="KWC2"/>
      <c r="KWD2"/>
      <c r="KWG2" s="290"/>
      <c r="KWH2"/>
      <c r="KWI2"/>
      <c r="KWJ2"/>
      <c r="KWK2"/>
      <c r="KWL2"/>
      <c r="KWO2" s="290"/>
      <c r="KWP2"/>
      <c r="KWQ2"/>
      <c r="KWR2"/>
      <c r="KWS2"/>
      <c r="KWT2"/>
      <c r="KWW2" s="290"/>
      <c r="KWX2"/>
      <c r="KWY2"/>
      <c r="KWZ2"/>
      <c r="KXA2"/>
      <c r="KXB2"/>
      <c r="KXE2" s="290"/>
      <c r="KXF2"/>
      <c r="KXG2"/>
      <c r="KXH2"/>
      <c r="KXI2"/>
      <c r="KXJ2"/>
      <c r="KXM2" s="290"/>
      <c r="KXN2"/>
      <c r="KXO2"/>
      <c r="KXP2"/>
      <c r="KXQ2"/>
      <c r="KXR2"/>
      <c r="KXU2" s="290"/>
      <c r="KXV2"/>
      <c r="KXW2"/>
      <c r="KXX2"/>
      <c r="KXY2"/>
      <c r="KXZ2"/>
      <c r="KYC2" s="290"/>
      <c r="KYD2"/>
      <c r="KYE2"/>
      <c r="KYF2"/>
      <c r="KYG2"/>
      <c r="KYH2"/>
      <c r="KYK2" s="290"/>
      <c r="KYL2"/>
      <c r="KYM2"/>
      <c r="KYN2"/>
      <c r="KYO2"/>
      <c r="KYP2"/>
      <c r="KYS2" s="290"/>
      <c r="KYT2"/>
      <c r="KYU2"/>
      <c r="KYV2"/>
      <c r="KYW2"/>
      <c r="KYX2"/>
      <c r="KZA2" s="290"/>
      <c r="KZB2"/>
      <c r="KZC2"/>
      <c r="KZD2"/>
      <c r="KZE2"/>
      <c r="KZF2"/>
      <c r="KZI2" s="290"/>
      <c r="KZJ2"/>
      <c r="KZK2"/>
      <c r="KZL2"/>
      <c r="KZM2"/>
      <c r="KZN2"/>
      <c r="KZQ2" s="290"/>
      <c r="KZR2"/>
      <c r="KZS2"/>
      <c r="KZT2"/>
      <c r="KZU2"/>
      <c r="KZV2"/>
      <c r="KZY2" s="290"/>
      <c r="KZZ2"/>
      <c r="LAA2"/>
      <c r="LAB2"/>
      <c r="LAC2"/>
      <c r="LAD2"/>
      <c r="LAG2" s="290"/>
      <c r="LAH2"/>
      <c r="LAI2"/>
      <c r="LAJ2"/>
      <c r="LAK2"/>
      <c r="LAL2"/>
      <c r="LAO2" s="290"/>
      <c r="LAP2"/>
      <c r="LAQ2"/>
      <c r="LAR2"/>
      <c r="LAS2"/>
      <c r="LAT2"/>
      <c r="LAW2" s="290"/>
      <c r="LAX2"/>
      <c r="LAY2"/>
      <c r="LAZ2"/>
      <c r="LBA2"/>
      <c r="LBB2"/>
      <c r="LBE2" s="290"/>
      <c r="LBF2"/>
      <c r="LBG2"/>
      <c r="LBH2"/>
      <c r="LBI2"/>
      <c r="LBJ2"/>
      <c r="LBM2" s="290"/>
      <c r="LBN2"/>
      <c r="LBO2"/>
      <c r="LBP2"/>
      <c r="LBQ2"/>
      <c r="LBR2"/>
      <c r="LBU2" s="290"/>
      <c r="LBV2"/>
      <c r="LBW2"/>
      <c r="LBX2"/>
      <c r="LBY2"/>
      <c r="LBZ2"/>
      <c r="LCC2" s="290"/>
      <c r="LCD2"/>
      <c r="LCE2"/>
      <c r="LCF2"/>
      <c r="LCG2"/>
      <c r="LCH2"/>
      <c r="LCK2" s="290"/>
      <c r="LCL2"/>
      <c r="LCM2"/>
      <c r="LCN2"/>
      <c r="LCO2"/>
      <c r="LCP2"/>
      <c r="LCS2" s="290"/>
      <c r="LCT2"/>
      <c r="LCU2"/>
      <c r="LCV2"/>
      <c r="LCW2"/>
      <c r="LCX2"/>
      <c r="LDA2" s="290"/>
      <c r="LDB2"/>
      <c r="LDC2"/>
      <c r="LDD2"/>
      <c r="LDE2"/>
      <c r="LDF2"/>
      <c r="LDI2" s="290"/>
      <c r="LDJ2"/>
      <c r="LDK2"/>
      <c r="LDL2"/>
      <c r="LDM2"/>
      <c r="LDN2"/>
      <c r="LDQ2" s="290"/>
      <c r="LDR2"/>
      <c r="LDS2"/>
      <c r="LDT2"/>
      <c r="LDU2"/>
      <c r="LDV2"/>
      <c r="LDY2" s="290"/>
      <c r="LDZ2"/>
      <c r="LEA2"/>
      <c r="LEB2"/>
      <c r="LEC2"/>
      <c r="LED2"/>
      <c r="LEG2" s="290"/>
      <c r="LEH2"/>
      <c r="LEI2"/>
      <c r="LEJ2"/>
      <c r="LEK2"/>
      <c r="LEL2"/>
      <c r="LEO2" s="290"/>
      <c r="LEP2"/>
      <c r="LEQ2"/>
      <c r="LER2"/>
      <c r="LES2"/>
      <c r="LET2"/>
      <c r="LEW2" s="290"/>
      <c r="LEX2"/>
      <c r="LEY2"/>
      <c r="LEZ2"/>
      <c r="LFA2"/>
      <c r="LFB2"/>
      <c r="LFE2" s="290"/>
      <c r="LFF2"/>
      <c r="LFG2"/>
      <c r="LFH2"/>
      <c r="LFI2"/>
      <c r="LFJ2"/>
      <c r="LFM2" s="290"/>
      <c r="LFN2"/>
      <c r="LFO2"/>
      <c r="LFP2"/>
      <c r="LFQ2"/>
      <c r="LFR2"/>
      <c r="LFU2" s="290"/>
      <c r="LFV2"/>
      <c r="LFW2"/>
      <c r="LFX2"/>
      <c r="LFY2"/>
      <c r="LFZ2"/>
      <c r="LGC2" s="290"/>
      <c r="LGD2"/>
      <c r="LGE2"/>
      <c r="LGF2"/>
      <c r="LGG2"/>
      <c r="LGH2"/>
      <c r="LGK2" s="290"/>
      <c r="LGL2"/>
      <c r="LGM2"/>
      <c r="LGN2"/>
      <c r="LGO2"/>
      <c r="LGP2"/>
      <c r="LGS2" s="290"/>
      <c r="LGT2"/>
      <c r="LGU2"/>
      <c r="LGV2"/>
      <c r="LGW2"/>
      <c r="LGX2"/>
      <c r="LHA2" s="290"/>
      <c r="LHB2"/>
      <c r="LHC2"/>
      <c r="LHD2"/>
      <c r="LHE2"/>
      <c r="LHF2"/>
      <c r="LHI2" s="290"/>
      <c r="LHJ2"/>
      <c r="LHK2"/>
      <c r="LHL2"/>
      <c r="LHM2"/>
      <c r="LHN2"/>
      <c r="LHQ2" s="290"/>
      <c r="LHR2"/>
      <c r="LHS2"/>
      <c r="LHT2"/>
      <c r="LHU2"/>
      <c r="LHV2"/>
      <c r="LHY2" s="290"/>
      <c r="LHZ2"/>
      <c r="LIA2"/>
      <c r="LIB2"/>
      <c r="LIC2"/>
      <c r="LID2"/>
      <c r="LIG2" s="290"/>
      <c r="LIH2"/>
      <c r="LII2"/>
      <c r="LIJ2"/>
      <c r="LIK2"/>
      <c r="LIL2"/>
      <c r="LIO2" s="290"/>
      <c r="LIP2"/>
      <c r="LIQ2"/>
      <c r="LIR2"/>
      <c r="LIS2"/>
      <c r="LIT2"/>
      <c r="LIW2" s="290"/>
      <c r="LIX2"/>
      <c r="LIY2"/>
      <c r="LIZ2"/>
      <c r="LJA2"/>
      <c r="LJB2"/>
      <c r="LJE2" s="290"/>
      <c r="LJF2"/>
      <c r="LJG2"/>
      <c r="LJH2"/>
      <c r="LJI2"/>
      <c r="LJJ2"/>
      <c r="LJM2" s="290"/>
      <c r="LJN2"/>
      <c r="LJO2"/>
      <c r="LJP2"/>
      <c r="LJQ2"/>
      <c r="LJR2"/>
      <c r="LJU2" s="290"/>
      <c r="LJV2"/>
      <c r="LJW2"/>
      <c r="LJX2"/>
      <c r="LJY2"/>
      <c r="LJZ2"/>
      <c r="LKC2" s="290"/>
      <c r="LKD2"/>
      <c r="LKE2"/>
      <c r="LKF2"/>
      <c r="LKG2"/>
      <c r="LKH2"/>
      <c r="LKK2" s="290"/>
      <c r="LKL2"/>
      <c r="LKM2"/>
      <c r="LKN2"/>
      <c r="LKO2"/>
      <c r="LKP2"/>
      <c r="LKS2" s="290"/>
      <c r="LKT2"/>
      <c r="LKU2"/>
      <c r="LKV2"/>
      <c r="LKW2"/>
      <c r="LKX2"/>
      <c r="LLA2" s="290"/>
      <c r="LLB2"/>
      <c r="LLC2"/>
      <c r="LLD2"/>
      <c r="LLE2"/>
      <c r="LLF2"/>
      <c r="LLI2" s="290"/>
      <c r="LLJ2"/>
      <c r="LLK2"/>
      <c r="LLL2"/>
      <c r="LLM2"/>
      <c r="LLN2"/>
      <c r="LLQ2" s="290"/>
      <c r="LLR2"/>
      <c r="LLS2"/>
      <c r="LLT2"/>
      <c r="LLU2"/>
      <c r="LLV2"/>
      <c r="LLY2" s="290"/>
      <c r="LLZ2"/>
      <c r="LMA2"/>
      <c r="LMB2"/>
      <c r="LMC2"/>
      <c r="LMD2"/>
      <c r="LMG2" s="290"/>
      <c r="LMH2"/>
      <c r="LMI2"/>
      <c r="LMJ2"/>
      <c r="LMK2"/>
      <c r="LML2"/>
      <c r="LMO2" s="290"/>
      <c r="LMP2"/>
      <c r="LMQ2"/>
      <c r="LMR2"/>
      <c r="LMS2"/>
      <c r="LMT2"/>
      <c r="LMW2" s="290"/>
      <c r="LMX2"/>
      <c r="LMY2"/>
      <c r="LMZ2"/>
      <c r="LNA2"/>
      <c r="LNB2"/>
      <c r="LNE2" s="290"/>
      <c r="LNF2"/>
      <c r="LNG2"/>
      <c r="LNH2"/>
      <c r="LNI2"/>
      <c r="LNJ2"/>
      <c r="LNM2" s="290"/>
      <c r="LNN2"/>
      <c r="LNO2"/>
      <c r="LNP2"/>
      <c r="LNQ2"/>
      <c r="LNR2"/>
      <c r="LNU2" s="290"/>
      <c r="LNV2"/>
      <c r="LNW2"/>
      <c r="LNX2"/>
      <c r="LNY2"/>
      <c r="LNZ2"/>
      <c r="LOC2" s="290"/>
      <c r="LOD2"/>
      <c r="LOE2"/>
      <c r="LOF2"/>
      <c r="LOG2"/>
      <c r="LOH2"/>
      <c r="LOK2" s="290"/>
      <c r="LOL2"/>
      <c r="LOM2"/>
      <c r="LON2"/>
      <c r="LOO2"/>
      <c r="LOP2"/>
      <c r="LOS2" s="290"/>
      <c r="LOT2"/>
      <c r="LOU2"/>
      <c r="LOV2"/>
      <c r="LOW2"/>
      <c r="LOX2"/>
      <c r="LPA2" s="290"/>
      <c r="LPB2"/>
      <c r="LPC2"/>
      <c r="LPD2"/>
      <c r="LPE2"/>
      <c r="LPF2"/>
      <c r="LPI2" s="290"/>
      <c r="LPJ2"/>
      <c r="LPK2"/>
      <c r="LPL2"/>
      <c r="LPM2"/>
      <c r="LPN2"/>
      <c r="LPQ2" s="290"/>
      <c r="LPR2"/>
      <c r="LPS2"/>
      <c r="LPT2"/>
      <c r="LPU2"/>
      <c r="LPV2"/>
      <c r="LPY2" s="290"/>
      <c r="LPZ2"/>
      <c r="LQA2"/>
      <c r="LQB2"/>
      <c r="LQC2"/>
      <c r="LQD2"/>
      <c r="LQG2" s="290"/>
      <c r="LQH2"/>
      <c r="LQI2"/>
      <c r="LQJ2"/>
      <c r="LQK2"/>
      <c r="LQL2"/>
      <c r="LQO2" s="290"/>
      <c r="LQP2"/>
      <c r="LQQ2"/>
      <c r="LQR2"/>
      <c r="LQS2"/>
      <c r="LQT2"/>
      <c r="LQW2" s="290"/>
      <c r="LQX2"/>
      <c r="LQY2"/>
      <c r="LQZ2"/>
      <c r="LRA2"/>
      <c r="LRB2"/>
      <c r="LRE2" s="290"/>
      <c r="LRF2"/>
      <c r="LRG2"/>
      <c r="LRH2"/>
      <c r="LRI2"/>
      <c r="LRJ2"/>
      <c r="LRM2" s="290"/>
      <c r="LRN2"/>
      <c r="LRO2"/>
      <c r="LRP2"/>
      <c r="LRQ2"/>
      <c r="LRR2"/>
      <c r="LRU2" s="290"/>
      <c r="LRV2"/>
      <c r="LRW2"/>
      <c r="LRX2"/>
      <c r="LRY2"/>
      <c r="LRZ2"/>
      <c r="LSC2" s="290"/>
      <c r="LSD2"/>
      <c r="LSE2"/>
      <c r="LSF2"/>
      <c r="LSG2"/>
      <c r="LSH2"/>
      <c r="LSK2" s="290"/>
      <c r="LSL2"/>
      <c r="LSM2"/>
      <c r="LSN2"/>
      <c r="LSO2"/>
      <c r="LSP2"/>
      <c r="LSS2" s="290"/>
      <c r="LST2"/>
      <c r="LSU2"/>
      <c r="LSV2"/>
      <c r="LSW2"/>
      <c r="LSX2"/>
      <c r="LTA2" s="290"/>
      <c r="LTB2"/>
      <c r="LTC2"/>
      <c r="LTD2"/>
      <c r="LTE2"/>
      <c r="LTF2"/>
      <c r="LTI2" s="290"/>
      <c r="LTJ2"/>
      <c r="LTK2"/>
      <c r="LTL2"/>
      <c r="LTM2"/>
      <c r="LTN2"/>
      <c r="LTQ2" s="290"/>
      <c r="LTR2"/>
      <c r="LTS2"/>
      <c r="LTT2"/>
      <c r="LTU2"/>
      <c r="LTV2"/>
      <c r="LTY2" s="290"/>
      <c r="LTZ2"/>
      <c r="LUA2"/>
      <c r="LUB2"/>
      <c r="LUC2"/>
      <c r="LUD2"/>
      <c r="LUG2" s="290"/>
      <c r="LUH2"/>
      <c r="LUI2"/>
      <c r="LUJ2"/>
      <c r="LUK2"/>
      <c r="LUL2"/>
      <c r="LUO2" s="290"/>
      <c r="LUP2"/>
      <c r="LUQ2"/>
      <c r="LUR2"/>
      <c r="LUS2"/>
      <c r="LUT2"/>
      <c r="LUW2" s="290"/>
      <c r="LUX2"/>
      <c r="LUY2"/>
      <c r="LUZ2"/>
      <c r="LVA2"/>
      <c r="LVB2"/>
      <c r="LVE2" s="290"/>
      <c r="LVF2"/>
      <c r="LVG2"/>
      <c r="LVH2"/>
      <c r="LVI2"/>
      <c r="LVJ2"/>
      <c r="LVM2" s="290"/>
      <c r="LVN2"/>
      <c r="LVO2"/>
      <c r="LVP2"/>
      <c r="LVQ2"/>
      <c r="LVR2"/>
      <c r="LVU2" s="290"/>
      <c r="LVV2"/>
      <c r="LVW2"/>
      <c r="LVX2"/>
      <c r="LVY2"/>
      <c r="LVZ2"/>
      <c r="LWC2" s="290"/>
      <c r="LWD2"/>
      <c r="LWE2"/>
      <c r="LWF2"/>
      <c r="LWG2"/>
      <c r="LWH2"/>
      <c r="LWK2" s="290"/>
      <c r="LWL2"/>
      <c r="LWM2"/>
      <c r="LWN2"/>
      <c r="LWO2"/>
      <c r="LWP2"/>
      <c r="LWS2" s="290"/>
      <c r="LWT2"/>
      <c r="LWU2"/>
      <c r="LWV2"/>
      <c r="LWW2"/>
      <c r="LWX2"/>
      <c r="LXA2" s="290"/>
      <c r="LXB2"/>
      <c r="LXC2"/>
      <c r="LXD2"/>
      <c r="LXE2"/>
      <c r="LXF2"/>
      <c r="LXI2" s="290"/>
      <c r="LXJ2"/>
      <c r="LXK2"/>
      <c r="LXL2"/>
      <c r="LXM2"/>
      <c r="LXN2"/>
      <c r="LXQ2" s="290"/>
      <c r="LXR2"/>
      <c r="LXS2"/>
      <c r="LXT2"/>
      <c r="LXU2"/>
      <c r="LXV2"/>
      <c r="LXY2" s="290"/>
      <c r="LXZ2"/>
      <c r="LYA2"/>
      <c r="LYB2"/>
      <c r="LYC2"/>
      <c r="LYD2"/>
      <c r="LYG2" s="290"/>
      <c r="LYH2"/>
      <c r="LYI2"/>
      <c r="LYJ2"/>
      <c r="LYK2"/>
      <c r="LYL2"/>
      <c r="LYO2" s="290"/>
      <c r="LYP2"/>
      <c r="LYQ2"/>
      <c r="LYR2"/>
      <c r="LYS2"/>
      <c r="LYT2"/>
      <c r="LYW2" s="290"/>
      <c r="LYX2"/>
      <c r="LYY2"/>
      <c r="LYZ2"/>
      <c r="LZA2"/>
      <c r="LZB2"/>
      <c r="LZE2" s="290"/>
      <c r="LZF2"/>
      <c r="LZG2"/>
      <c r="LZH2"/>
      <c r="LZI2"/>
      <c r="LZJ2"/>
      <c r="LZM2" s="290"/>
      <c r="LZN2"/>
      <c r="LZO2"/>
      <c r="LZP2"/>
      <c r="LZQ2"/>
      <c r="LZR2"/>
      <c r="LZU2" s="290"/>
      <c r="LZV2"/>
      <c r="LZW2"/>
      <c r="LZX2"/>
      <c r="LZY2"/>
      <c r="LZZ2"/>
      <c r="MAC2" s="290"/>
      <c r="MAD2"/>
      <c r="MAE2"/>
      <c r="MAF2"/>
      <c r="MAG2"/>
      <c r="MAH2"/>
      <c r="MAK2" s="290"/>
      <c r="MAL2"/>
      <c r="MAM2"/>
      <c r="MAN2"/>
      <c r="MAO2"/>
      <c r="MAP2"/>
      <c r="MAS2" s="290"/>
      <c r="MAT2"/>
      <c r="MAU2"/>
      <c r="MAV2"/>
      <c r="MAW2"/>
      <c r="MAX2"/>
      <c r="MBA2" s="290"/>
      <c r="MBB2"/>
      <c r="MBC2"/>
      <c r="MBD2"/>
      <c r="MBE2"/>
      <c r="MBF2"/>
      <c r="MBI2" s="290"/>
      <c r="MBJ2"/>
      <c r="MBK2"/>
      <c r="MBL2"/>
      <c r="MBM2"/>
      <c r="MBN2"/>
      <c r="MBQ2" s="290"/>
      <c r="MBR2"/>
      <c r="MBS2"/>
      <c r="MBT2"/>
      <c r="MBU2"/>
      <c r="MBV2"/>
      <c r="MBY2" s="290"/>
      <c r="MBZ2"/>
      <c r="MCA2"/>
      <c r="MCB2"/>
      <c r="MCC2"/>
      <c r="MCD2"/>
      <c r="MCG2" s="290"/>
      <c r="MCH2"/>
      <c r="MCI2"/>
      <c r="MCJ2"/>
      <c r="MCK2"/>
      <c r="MCL2"/>
      <c r="MCO2" s="290"/>
      <c r="MCP2"/>
      <c r="MCQ2"/>
      <c r="MCR2"/>
      <c r="MCS2"/>
      <c r="MCT2"/>
      <c r="MCW2" s="290"/>
      <c r="MCX2"/>
      <c r="MCY2"/>
      <c r="MCZ2"/>
      <c r="MDA2"/>
      <c r="MDB2"/>
      <c r="MDE2" s="290"/>
      <c r="MDF2"/>
      <c r="MDG2"/>
      <c r="MDH2"/>
      <c r="MDI2"/>
      <c r="MDJ2"/>
      <c r="MDM2" s="290"/>
      <c r="MDN2"/>
      <c r="MDO2"/>
      <c r="MDP2"/>
      <c r="MDQ2"/>
      <c r="MDR2"/>
      <c r="MDU2" s="290"/>
      <c r="MDV2"/>
      <c r="MDW2"/>
      <c r="MDX2"/>
      <c r="MDY2"/>
      <c r="MDZ2"/>
      <c r="MEC2" s="290"/>
      <c r="MED2"/>
      <c r="MEE2"/>
      <c r="MEF2"/>
      <c r="MEG2"/>
      <c r="MEH2"/>
      <c r="MEK2" s="290"/>
      <c r="MEL2"/>
      <c r="MEM2"/>
      <c r="MEN2"/>
      <c r="MEO2"/>
      <c r="MEP2"/>
      <c r="MES2" s="290"/>
      <c r="MET2"/>
      <c r="MEU2"/>
      <c r="MEV2"/>
      <c r="MEW2"/>
      <c r="MEX2"/>
      <c r="MFA2" s="290"/>
      <c r="MFB2"/>
      <c r="MFC2"/>
      <c r="MFD2"/>
      <c r="MFE2"/>
      <c r="MFF2"/>
      <c r="MFI2" s="290"/>
      <c r="MFJ2"/>
      <c r="MFK2"/>
      <c r="MFL2"/>
      <c r="MFM2"/>
      <c r="MFN2"/>
      <c r="MFQ2" s="290"/>
      <c r="MFR2"/>
      <c r="MFS2"/>
      <c r="MFT2"/>
      <c r="MFU2"/>
      <c r="MFV2"/>
      <c r="MFY2" s="290"/>
      <c r="MFZ2"/>
      <c r="MGA2"/>
      <c r="MGB2"/>
      <c r="MGC2"/>
      <c r="MGD2"/>
      <c r="MGG2" s="290"/>
      <c r="MGH2"/>
      <c r="MGI2"/>
      <c r="MGJ2"/>
      <c r="MGK2"/>
      <c r="MGL2"/>
      <c r="MGO2" s="290"/>
      <c r="MGP2"/>
      <c r="MGQ2"/>
      <c r="MGR2"/>
      <c r="MGS2"/>
      <c r="MGT2"/>
      <c r="MGW2" s="290"/>
      <c r="MGX2"/>
      <c r="MGY2"/>
      <c r="MGZ2"/>
      <c r="MHA2"/>
      <c r="MHB2"/>
      <c r="MHE2" s="290"/>
      <c r="MHF2"/>
      <c r="MHG2"/>
      <c r="MHH2"/>
      <c r="MHI2"/>
      <c r="MHJ2"/>
      <c r="MHM2" s="290"/>
      <c r="MHN2"/>
      <c r="MHO2"/>
      <c r="MHP2"/>
      <c r="MHQ2"/>
      <c r="MHR2"/>
      <c r="MHU2" s="290"/>
      <c r="MHV2"/>
      <c r="MHW2"/>
      <c r="MHX2"/>
      <c r="MHY2"/>
      <c r="MHZ2"/>
      <c r="MIC2" s="290"/>
      <c r="MID2"/>
      <c r="MIE2"/>
      <c r="MIF2"/>
      <c r="MIG2"/>
      <c r="MIH2"/>
      <c r="MIK2" s="290"/>
      <c r="MIL2"/>
      <c r="MIM2"/>
      <c r="MIN2"/>
      <c r="MIO2"/>
      <c r="MIP2"/>
      <c r="MIS2" s="290"/>
      <c r="MIT2"/>
      <c r="MIU2"/>
      <c r="MIV2"/>
      <c r="MIW2"/>
      <c r="MIX2"/>
      <c r="MJA2" s="290"/>
      <c r="MJB2"/>
      <c r="MJC2"/>
      <c r="MJD2"/>
      <c r="MJE2"/>
      <c r="MJF2"/>
      <c r="MJI2" s="290"/>
      <c r="MJJ2"/>
      <c r="MJK2"/>
      <c r="MJL2"/>
      <c r="MJM2"/>
      <c r="MJN2"/>
      <c r="MJQ2" s="290"/>
      <c r="MJR2"/>
      <c r="MJS2"/>
      <c r="MJT2"/>
      <c r="MJU2"/>
      <c r="MJV2"/>
      <c r="MJY2" s="290"/>
      <c r="MJZ2"/>
      <c r="MKA2"/>
      <c r="MKB2"/>
      <c r="MKC2"/>
      <c r="MKD2"/>
      <c r="MKG2" s="290"/>
      <c r="MKH2"/>
      <c r="MKI2"/>
      <c r="MKJ2"/>
      <c r="MKK2"/>
      <c r="MKL2"/>
      <c r="MKO2" s="290"/>
      <c r="MKP2"/>
      <c r="MKQ2"/>
      <c r="MKR2"/>
      <c r="MKS2"/>
      <c r="MKT2"/>
      <c r="MKW2" s="290"/>
      <c r="MKX2"/>
      <c r="MKY2"/>
      <c r="MKZ2"/>
      <c r="MLA2"/>
      <c r="MLB2"/>
      <c r="MLE2" s="290"/>
      <c r="MLF2"/>
      <c r="MLG2"/>
      <c r="MLH2"/>
      <c r="MLI2"/>
      <c r="MLJ2"/>
      <c r="MLM2" s="290"/>
      <c r="MLN2"/>
      <c r="MLO2"/>
      <c r="MLP2"/>
      <c r="MLQ2"/>
      <c r="MLR2"/>
      <c r="MLU2" s="290"/>
      <c r="MLV2"/>
      <c r="MLW2"/>
      <c r="MLX2"/>
      <c r="MLY2"/>
      <c r="MLZ2"/>
      <c r="MMC2" s="290"/>
      <c r="MMD2"/>
      <c r="MME2"/>
      <c r="MMF2"/>
      <c r="MMG2"/>
      <c r="MMH2"/>
      <c r="MMK2" s="290"/>
      <c r="MML2"/>
      <c r="MMM2"/>
      <c r="MMN2"/>
      <c r="MMO2"/>
      <c r="MMP2"/>
      <c r="MMS2" s="290"/>
      <c r="MMT2"/>
      <c r="MMU2"/>
      <c r="MMV2"/>
      <c r="MMW2"/>
      <c r="MMX2"/>
      <c r="MNA2" s="290"/>
      <c r="MNB2"/>
      <c r="MNC2"/>
      <c r="MND2"/>
      <c r="MNE2"/>
      <c r="MNF2"/>
      <c r="MNI2" s="290"/>
      <c r="MNJ2"/>
      <c r="MNK2"/>
      <c r="MNL2"/>
      <c r="MNM2"/>
      <c r="MNN2"/>
      <c r="MNQ2" s="290"/>
      <c r="MNR2"/>
      <c r="MNS2"/>
      <c r="MNT2"/>
      <c r="MNU2"/>
      <c r="MNV2"/>
      <c r="MNY2" s="290"/>
      <c r="MNZ2"/>
      <c r="MOA2"/>
      <c r="MOB2"/>
      <c r="MOC2"/>
      <c r="MOD2"/>
      <c r="MOG2" s="290"/>
      <c r="MOH2"/>
      <c r="MOI2"/>
      <c r="MOJ2"/>
      <c r="MOK2"/>
      <c r="MOL2"/>
      <c r="MOO2" s="290"/>
      <c r="MOP2"/>
      <c r="MOQ2"/>
      <c r="MOR2"/>
      <c r="MOS2"/>
      <c r="MOT2"/>
      <c r="MOW2" s="290"/>
      <c r="MOX2"/>
      <c r="MOY2"/>
      <c r="MOZ2"/>
      <c r="MPA2"/>
      <c r="MPB2"/>
      <c r="MPE2" s="290"/>
      <c r="MPF2"/>
      <c r="MPG2"/>
      <c r="MPH2"/>
      <c r="MPI2"/>
      <c r="MPJ2"/>
      <c r="MPM2" s="290"/>
      <c r="MPN2"/>
      <c r="MPO2"/>
      <c r="MPP2"/>
      <c r="MPQ2"/>
      <c r="MPR2"/>
      <c r="MPU2" s="290"/>
      <c r="MPV2"/>
      <c r="MPW2"/>
      <c r="MPX2"/>
      <c r="MPY2"/>
      <c r="MPZ2"/>
      <c r="MQC2" s="290"/>
      <c r="MQD2"/>
      <c r="MQE2"/>
      <c r="MQF2"/>
      <c r="MQG2"/>
      <c r="MQH2"/>
      <c r="MQK2" s="290"/>
      <c r="MQL2"/>
      <c r="MQM2"/>
      <c r="MQN2"/>
      <c r="MQO2"/>
      <c r="MQP2"/>
      <c r="MQS2" s="290"/>
      <c r="MQT2"/>
      <c r="MQU2"/>
      <c r="MQV2"/>
      <c r="MQW2"/>
      <c r="MQX2"/>
      <c r="MRA2" s="290"/>
      <c r="MRB2"/>
      <c r="MRC2"/>
      <c r="MRD2"/>
      <c r="MRE2"/>
      <c r="MRF2"/>
      <c r="MRI2" s="290"/>
      <c r="MRJ2"/>
      <c r="MRK2"/>
      <c r="MRL2"/>
      <c r="MRM2"/>
      <c r="MRN2"/>
      <c r="MRQ2" s="290"/>
      <c r="MRR2"/>
      <c r="MRS2"/>
      <c r="MRT2"/>
      <c r="MRU2"/>
      <c r="MRV2"/>
      <c r="MRY2" s="290"/>
      <c r="MRZ2"/>
      <c r="MSA2"/>
      <c r="MSB2"/>
      <c r="MSC2"/>
      <c r="MSD2"/>
      <c r="MSG2" s="290"/>
      <c r="MSH2"/>
      <c r="MSI2"/>
      <c r="MSJ2"/>
      <c r="MSK2"/>
      <c r="MSL2"/>
      <c r="MSO2" s="290"/>
      <c r="MSP2"/>
      <c r="MSQ2"/>
      <c r="MSR2"/>
      <c r="MSS2"/>
      <c r="MST2"/>
      <c r="MSW2" s="290"/>
      <c r="MSX2"/>
      <c r="MSY2"/>
      <c r="MSZ2"/>
      <c r="MTA2"/>
      <c r="MTB2"/>
      <c r="MTE2" s="290"/>
      <c r="MTF2"/>
      <c r="MTG2"/>
      <c r="MTH2"/>
      <c r="MTI2"/>
      <c r="MTJ2"/>
      <c r="MTM2" s="290"/>
      <c r="MTN2"/>
      <c r="MTO2"/>
      <c r="MTP2"/>
      <c r="MTQ2"/>
      <c r="MTR2"/>
      <c r="MTU2" s="290"/>
      <c r="MTV2"/>
      <c r="MTW2"/>
      <c r="MTX2"/>
      <c r="MTY2"/>
      <c r="MTZ2"/>
      <c r="MUC2" s="290"/>
      <c r="MUD2"/>
      <c r="MUE2"/>
      <c r="MUF2"/>
      <c r="MUG2"/>
      <c r="MUH2"/>
      <c r="MUK2" s="290"/>
      <c r="MUL2"/>
      <c r="MUM2"/>
      <c r="MUN2"/>
      <c r="MUO2"/>
      <c r="MUP2"/>
      <c r="MUS2" s="290"/>
      <c r="MUT2"/>
      <c r="MUU2"/>
      <c r="MUV2"/>
      <c r="MUW2"/>
      <c r="MUX2"/>
      <c r="MVA2" s="290"/>
      <c r="MVB2"/>
      <c r="MVC2"/>
      <c r="MVD2"/>
      <c r="MVE2"/>
      <c r="MVF2"/>
      <c r="MVI2" s="290"/>
      <c r="MVJ2"/>
      <c r="MVK2"/>
      <c r="MVL2"/>
      <c r="MVM2"/>
      <c r="MVN2"/>
      <c r="MVQ2" s="290"/>
      <c r="MVR2"/>
      <c r="MVS2"/>
      <c r="MVT2"/>
      <c r="MVU2"/>
      <c r="MVV2"/>
      <c r="MVY2" s="290"/>
      <c r="MVZ2"/>
      <c r="MWA2"/>
      <c r="MWB2"/>
      <c r="MWC2"/>
      <c r="MWD2"/>
      <c r="MWG2" s="290"/>
      <c r="MWH2"/>
      <c r="MWI2"/>
      <c r="MWJ2"/>
      <c r="MWK2"/>
      <c r="MWL2"/>
      <c r="MWO2" s="290"/>
      <c r="MWP2"/>
      <c r="MWQ2"/>
      <c r="MWR2"/>
      <c r="MWS2"/>
      <c r="MWT2"/>
      <c r="MWW2" s="290"/>
      <c r="MWX2"/>
      <c r="MWY2"/>
      <c r="MWZ2"/>
      <c r="MXA2"/>
      <c r="MXB2"/>
      <c r="MXE2" s="290"/>
      <c r="MXF2"/>
      <c r="MXG2"/>
      <c r="MXH2"/>
      <c r="MXI2"/>
      <c r="MXJ2"/>
      <c r="MXM2" s="290"/>
      <c r="MXN2"/>
      <c r="MXO2"/>
      <c r="MXP2"/>
      <c r="MXQ2"/>
      <c r="MXR2"/>
      <c r="MXU2" s="290"/>
      <c r="MXV2"/>
      <c r="MXW2"/>
      <c r="MXX2"/>
      <c r="MXY2"/>
      <c r="MXZ2"/>
      <c r="MYC2" s="290"/>
      <c r="MYD2"/>
      <c r="MYE2"/>
      <c r="MYF2"/>
      <c r="MYG2"/>
      <c r="MYH2"/>
      <c r="MYK2" s="290"/>
      <c r="MYL2"/>
      <c r="MYM2"/>
      <c r="MYN2"/>
      <c r="MYO2"/>
      <c r="MYP2"/>
      <c r="MYS2" s="290"/>
      <c r="MYT2"/>
      <c r="MYU2"/>
      <c r="MYV2"/>
      <c r="MYW2"/>
      <c r="MYX2"/>
      <c r="MZA2" s="290"/>
      <c r="MZB2"/>
      <c r="MZC2"/>
      <c r="MZD2"/>
      <c r="MZE2"/>
      <c r="MZF2"/>
      <c r="MZI2" s="290"/>
      <c r="MZJ2"/>
      <c r="MZK2"/>
      <c r="MZL2"/>
      <c r="MZM2"/>
      <c r="MZN2"/>
      <c r="MZQ2" s="290"/>
      <c r="MZR2"/>
      <c r="MZS2"/>
      <c r="MZT2"/>
      <c r="MZU2"/>
      <c r="MZV2"/>
      <c r="MZY2" s="290"/>
      <c r="MZZ2"/>
      <c r="NAA2"/>
      <c r="NAB2"/>
      <c r="NAC2"/>
      <c r="NAD2"/>
      <c r="NAG2" s="290"/>
      <c r="NAH2"/>
      <c r="NAI2"/>
      <c r="NAJ2"/>
      <c r="NAK2"/>
      <c r="NAL2"/>
      <c r="NAO2" s="290"/>
      <c r="NAP2"/>
      <c r="NAQ2"/>
      <c r="NAR2"/>
      <c r="NAS2"/>
      <c r="NAT2"/>
      <c r="NAW2" s="290"/>
      <c r="NAX2"/>
      <c r="NAY2"/>
      <c r="NAZ2"/>
      <c r="NBA2"/>
      <c r="NBB2"/>
      <c r="NBE2" s="290"/>
      <c r="NBF2"/>
      <c r="NBG2"/>
      <c r="NBH2"/>
      <c r="NBI2"/>
      <c r="NBJ2"/>
      <c r="NBM2" s="290"/>
      <c r="NBN2"/>
      <c r="NBO2"/>
      <c r="NBP2"/>
      <c r="NBQ2"/>
      <c r="NBR2"/>
      <c r="NBU2" s="290"/>
      <c r="NBV2"/>
      <c r="NBW2"/>
      <c r="NBX2"/>
      <c r="NBY2"/>
      <c r="NBZ2"/>
      <c r="NCC2" s="290"/>
      <c r="NCD2"/>
      <c r="NCE2"/>
      <c r="NCF2"/>
      <c r="NCG2"/>
      <c r="NCH2"/>
      <c r="NCK2" s="290"/>
      <c r="NCL2"/>
      <c r="NCM2"/>
      <c r="NCN2"/>
      <c r="NCO2"/>
      <c r="NCP2"/>
      <c r="NCS2" s="290"/>
      <c r="NCT2"/>
      <c r="NCU2"/>
      <c r="NCV2"/>
      <c r="NCW2"/>
      <c r="NCX2"/>
      <c r="NDA2" s="290"/>
      <c r="NDB2"/>
      <c r="NDC2"/>
      <c r="NDD2"/>
      <c r="NDE2"/>
      <c r="NDF2"/>
      <c r="NDI2" s="290"/>
      <c r="NDJ2"/>
      <c r="NDK2"/>
      <c r="NDL2"/>
      <c r="NDM2"/>
      <c r="NDN2"/>
      <c r="NDQ2" s="290"/>
      <c r="NDR2"/>
      <c r="NDS2"/>
      <c r="NDT2"/>
      <c r="NDU2"/>
      <c r="NDV2"/>
      <c r="NDY2" s="290"/>
      <c r="NDZ2"/>
      <c r="NEA2"/>
      <c r="NEB2"/>
      <c r="NEC2"/>
      <c r="NED2"/>
      <c r="NEG2" s="290"/>
      <c r="NEH2"/>
      <c r="NEI2"/>
      <c r="NEJ2"/>
      <c r="NEK2"/>
      <c r="NEL2"/>
      <c r="NEO2" s="290"/>
      <c r="NEP2"/>
      <c r="NEQ2"/>
      <c r="NER2"/>
      <c r="NES2"/>
      <c r="NET2"/>
      <c r="NEW2" s="290"/>
      <c r="NEX2"/>
      <c r="NEY2"/>
      <c r="NEZ2"/>
      <c r="NFA2"/>
      <c r="NFB2"/>
      <c r="NFE2" s="290"/>
      <c r="NFF2"/>
      <c r="NFG2"/>
      <c r="NFH2"/>
      <c r="NFI2"/>
      <c r="NFJ2"/>
      <c r="NFM2" s="290"/>
      <c r="NFN2"/>
      <c r="NFO2"/>
      <c r="NFP2"/>
      <c r="NFQ2"/>
      <c r="NFR2"/>
      <c r="NFU2" s="290"/>
      <c r="NFV2"/>
      <c r="NFW2"/>
      <c r="NFX2"/>
      <c r="NFY2"/>
      <c r="NFZ2"/>
      <c r="NGC2" s="290"/>
      <c r="NGD2"/>
      <c r="NGE2"/>
      <c r="NGF2"/>
      <c r="NGG2"/>
      <c r="NGH2"/>
      <c r="NGK2" s="290"/>
      <c r="NGL2"/>
      <c r="NGM2"/>
      <c r="NGN2"/>
      <c r="NGO2"/>
      <c r="NGP2"/>
      <c r="NGS2" s="290"/>
      <c r="NGT2"/>
      <c r="NGU2"/>
      <c r="NGV2"/>
      <c r="NGW2"/>
      <c r="NGX2"/>
      <c r="NHA2" s="290"/>
      <c r="NHB2"/>
      <c r="NHC2"/>
      <c r="NHD2"/>
      <c r="NHE2"/>
      <c r="NHF2"/>
      <c r="NHI2" s="290"/>
      <c r="NHJ2"/>
      <c r="NHK2"/>
      <c r="NHL2"/>
      <c r="NHM2"/>
      <c r="NHN2"/>
      <c r="NHQ2" s="290"/>
      <c r="NHR2"/>
      <c r="NHS2"/>
      <c r="NHT2"/>
      <c r="NHU2"/>
      <c r="NHV2"/>
      <c r="NHY2" s="290"/>
      <c r="NHZ2"/>
      <c r="NIA2"/>
      <c r="NIB2"/>
      <c r="NIC2"/>
      <c r="NID2"/>
      <c r="NIG2" s="290"/>
      <c r="NIH2"/>
      <c r="NII2"/>
      <c r="NIJ2"/>
      <c r="NIK2"/>
      <c r="NIL2"/>
      <c r="NIO2" s="290"/>
      <c r="NIP2"/>
      <c r="NIQ2"/>
      <c r="NIR2"/>
      <c r="NIS2"/>
      <c r="NIT2"/>
      <c r="NIW2" s="290"/>
      <c r="NIX2"/>
      <c r="NIY2"/>
      <c r="NIZ2"/>
      <c r="NJA2"/>
      <c r="NJB2"/>
      <c r="NJE2" s="290"/>
      <c r="NJF2"/>
      <c r="NJG2"/>
      <c r="NJH2"/>
      <c r="NJI2"/>
      <c r="NJJ2"/>
      <c r="NJM2" s="290"/>
      <c r="NJN2"/>
      <c r="NJO2"/>
      <c r="NJP2"/>
      <c r="NJQ2"/>
      <c r="NJR2"/>
      <c r="NJU2" s="290"/>
      <c r="NJV2"/>
      <c r="NJW2"/>
      <c r="NJX2"/>
      <c r="NJY2"/>
      <c r="NJZ2"/>
      <c r="NKC2" s="290"/>
      <c r="NKD2"/>
      <c r="NKE2"/>
      <c r="NKF2"/>
      <c r="NKG2"/>
      <c r="NKH2"/>
      <c r="NKK2" s="290"/>
      <c r="NKL2"/>
      <c r="NKM2"/>
      <c r="NKN2"/>
      <c r="NKO2"/>
      <c r="NKP2"/>
      <c r="NKS2" s="290"/>
      <c r="NKT2"/>
      <c r="NKU2"/>
      <c r="NKV2"/>
      <c r="NKW2"/>
      <c r="NKX2"/>
      <c r="NLA2" s="290"/>
      <c r="NLB2"/>
      <c r="NLC2"/>
      <c r="NLD2"/>
      <c r="NLE2"/>
      <c r="NLF2"/>
      <c r="NLI2" s="290"/>
      <c r="NLJ2"/>
      <c r="NLK2"/>
      <c r="NLL2"/>
      <c r="NLM2"/>
      <c r="NLN2"/>
      <c r="NLQ2" s="290"/>
      <c r="NLR2"/>
      <c r="NLS2"/>
      <c r="NLT2"/>
      <c r="NLU2"/>
      <c r="NLV2"/>
      <c r="NLY2" s="290"/>
      <c r="NLZ2"/>
      <c r="NMA2"/>
      <c r="NMB2"/>
      <c r="NMC2"/>
      <c r="NMD2"/>
      <c r="NMG2" s="290"/>
      <c r="NMH2"/>
      <c r="NMI2"/>
      <c r="NMJ2"/>
      <c r="NMK2"/>
      <c r="NML2"/>
      <c r="NMO2" s="290"/>
      <c r="NMP2"/>
      <c r="NMQ2"/>
      <c r="NMR2"/>
      <c r="NMS2"/>
      <c r="NMT2"/>
      <c r="NMW2" s="290"/>
      <c r="NMX2"/>
      <c r="NMY2"/>
      <c r="NMZ2"/>
      <c r="NNA2"/>
      <c r="NNB2"/>
      <c r="NNE2" s="290"/>
      <c r="NNF2"/>
      <c r="NNG2"/>
      <c r="NNH2"/>
      <c r="NNI2"/>
      <c r="NNJ2"/>
      <c r="NNM2" s="290"/>
      <c r="NNN2"/>
      <c r="NNO2"/>
      <c r="NNP2"/>
      <c r="NNQ2"/>
      <c r="NNR2"/>
      <c r="NNU2" s="290"/>
      <c r="NNV2"/>
      <c r="NNW2"/>
      <c r="NNX2"/>
      <c r="NNY2"/>
      <c r="NNZ2"/>
      <c r="NOC2" s="290"/>
      <c r="NOD2"/>
      <c r="NOE2"/>
      <c r="NOF2"/>
      <c r="NOG2"/>
      <c r="NOH2"/>
      <c r="NOK2" s="290"/>
      <c r="NOL2"/>
      <c r="NOM2"/>
      <c r="NON2"/>
      <c r="NOO2"/>
      <c r="NOP2"/>
      <c r="NOS2" s="290"/>
      <c r="NOT2"/>
      <c r="NOU2"/>
      <c r="NOV2"/>
      <c r="NOW2"/>
      <c r="NOX2"/>
      <c r="NPA2" s="290"/>
      <c r="NPB2"/>
      <c r="NPC2"/>
      <c r="NPD2"/>
      <c r="NPE2"/>
      <c r="NPF2"/>
      <c r="NPI2" s="290"/>
      <c r="NPJ2"/>
      <c r="NPK2"/>
      <c r="NPL2"/>
      <c r="NPM2"/>
      <c r="NPN2"/>
      <c r="NPQ2" s="290"/>
      <c r="NPR2"/>
      <c r="NPS2"/>
      <c r="NPT2"/>
      <c r="NPU2"/>
      <c r="NPV2"/>
      <c r="NPY2" s="290"/>
      <c r="NPZ2"/>
      <c r="NQA2"/>
      <c r="NQB2"/>
      <c r="NQC2"/>
      <c r="NQD2"/>
      <c r="NQG2" s="290"/>
      <c r="NQH2"/>
      <c r="NQI2"/>
      <c r="NQJ2"/>
      <c r="NQK2"/>
      <c r="NQL2"/>
      <c r="NQO2" s="290"/>
      <c r="NQP2"/>
      <c r="NQQ2"/>
      <c r="NQR2"/>
      <c r="NQS2"/>
      <c r="NQT2"/>
      <c r="NQW2" s="290"/>
      <c r="NQX2"/>
      <c r="NQY2"/>
      <c r="NQZ2"/>
      <c r="NRA2"/>
      <c r="NRB2"/>
      <c r="NRE2" s="290"/>
      <c r="NRF2"/>
      <c r="NRG2"/>
      <c r="NRH2"/>
      <c r="NRI2"/>
      <c r="NRJ2"/>
      <c r="NRM2" s="290"/>
      <c r="NRN2"/>
      <c r="NRO2"/>
      <c r="NRP2"/>
      <c r="NRQ2"/>
      <c r="NRR2"/>
      <c r="NRU2" s="290"/>
      <c r="NRV2"/>
      <c r="NRW2"/>
      <c r="NRX2"/>
      <c r="NRY2"/>
      <c r="NRZ2"/>
      <c r="NSC2" s="290"/>
      <c r="NSD2"/>
      <c r="NSE2"/>
      <c r="NSF2"/>
      <c r="NSG2"/>
      <c r="NSH2"/>
      <c r="NSK2" s="290"/>
      <c r="NSL2"/>
      <c r="NSM2"/>
      <c r="NSN2"/>
      <c r="NSO2"/>
      <c r="NSP2"/>
      <c r="NSS2" s="290"/>
      <c r="NST2"/>
      <c r="NSU2"/>
      <c r="NSV2"/>
      <c r="NSW2"/>
      <c r="NSX2"/>
      <c r="NTA2" s="290"/>
      <c r="NTB2"/>
      <c r="NTC2"/>
      <c r="NTD2"/>
      <c r="NTE2"/>
      <c r="NTF2"/>
      <c r="NTI2" s="290"/>
      <c r="NTJ2"/>
      <c r="NTK2"/>
      <c r="NTL2"/>
      <c r="NTM2"/>
      <c r="NTN2"/>
      <c r="NTQ2" s="290"/>
      <c r="NTR2"/>
      <c r="NTS2"/>
      <c r="NTT2"/>
      <c r="NTU2"/>
      <c r="NTV2"/>
      <c r="NTY2" s="290"/>
      <c r="NTZ2"/>
      <c r="NUA2"/>
      <c r="NUB2"/>
      <c r="NUC2"/>
      <c r="NUD2"/>
      <c r="NUG2" s="290"/>
      <c r="NUH2"/>
      <c r="NUI2"/>
      <c r="NUJ2"/>
      <c r="NUK2"/>
      <c r="NUL2"/>
      <c r="NUO2" s="290"/>
      <c r="NUP2"/>
      <c r="NUQ2"/>
      <c r="NUR2"/>
      <c r="NUS2"/>
      <c r="NUT2"/>
      <c r="NUW2" s="290"/>
      <c r="NUX2"/>
      <c r="NUY2"/>
      <c r="NUZ2"/>
      <c r="NVA2"/>
      <c r="NVB2"/>
      <c r="NVE2" s="290"/>
      <c r="NVF2"/>
      <c r="NVG2"/>
      <c r="NVH2"/>
      <c r="NVI2"/>
      <c r="NVJ2"/>
      <c r="NVM2" s="290"/>
      <c r="NVN2"/>
      <c r="NVO2"/>
      <c r="NVP2"/>
      <c r="NVQ2"/>
      <c r="NVR2"/>
      <c r="NVU2" s="290"/>
      <c r="NVV2"/>
      <c r="NVW2"/>
      <c r="NVX2"/>
      <c r="NVY2"/>
      <c r="NVZ2"/>
      <c r="NWC2" s="290"/>
      <c r="NWD2"/>
      <c r="NWE2"/>
      <c r="NWF2"/>
      <c r="NWG2"/>
      <c r="NWH2"/>
      <c r="NWK2" s="290"/>
      <c r="NWL2"/>
      <c r="NWM2"/>
      <c r="NWN2"/>
      <c r="NWO2"/>
      <c r="NWP2"/>
      <c r="NWS2" s="290"/>
      <c r="NWT2"/>
      <c r="NWU2"/>
      <c r="NWV2"/>
      <c r="NWW2"/>
      <c r="NWX2"/>
      <c r="NXA2" s="290"/>
      <c r="NXB2"/>
      <c r="NXC2"/>
      <c r="NXD2"/>
      <c r="NXE2"/>
      <c r="NXF2"/>
      <c r="NXI2" s="290"/>
      <c r="NXJ2"/>
      <c r="NXK2"/>
      <c r="NXL2"/>
      <c r="NXM2"/>
      <c r="NXN2"/>
      <c r="NXQ2" s="290"/>
      <c r="NXR2"/>
      <c r="NXS2"/>
      <c r="NXT2"/>
      <c r="NXU2"/>
      <c r="NXV2"/>
      <c r="NXY2" s="290"/>
      <c r="NXZ2"/>
      <c r="NYA2"/>
      <c r="NYB2"/>
      <c r="NYC2"/>
      <c r="NYD2"/>
      <c r="NYG2" s="290"/>
      <c r="NYH2"/>
      <c r="NYI2"/>
      <c r="NYJ2"/>
      <c r="NYK2"/>
      <c r="NYL2"/>
      <c r="NYO2" s="290"/>
      <c r="NYP2"/>
      <c r="NYQ2"/>
      <c r="NYR2"/>
      <c r="NYS2"/>
      <c r="NYT2"/>
      <c r="NYW2" s="290"/>
      <c r="NYX2"/>
      <c r="NYY2"/>
      <c r="NYZ2"/>
      <c r="NZA2"/>
      <c r="NZB2"/>
      <c r="NZE2" s="290"/>
      <c r="NZF2"/>
      <c r="NZG2"/>
      <c r="NZH2"/>
      <c r="NZI2"/>
      <c r="NZJ2"/>
      <c r="NZM2" s="290"/>
      <c r="NZN2"/>
      <c r="NZO2"/>
      <c r="NZP2"/>
      <c r="NZQ2"/>
      <c r="NZR2"/>
      <c r="NZU2" s="290"/>
      <c r="NZV2"/>
      <c r="NZW2"/>
      <c r="NZX2"/>
      <c r="NZY2"/>
      <c r="NZZ2"/>
      <c r="OAC2" s="290"/>
      <c r="OAD2"/>
      <c r="OAE2"/>
      <c r="OAF2"/>
      <c r="OAG2"/>
      <c r="OAH2"/>
      <c r="OAK2" s="290"/>
      <c r="OAL2"/>
      <c r="OAM2"/>
      <c r="OAN2"/>
      <c r="OAO2"/>
      <c r="OAP2"/>
      <c r="OAS2" s="290"/>
      <c r="OAT2"/>
      <c r="OAU2"/>
      <c r="OAV2"/>
      <c r="OAW2"/>
      <c r="OAX2"/>
      <c r="OBA2" s="290"/>
      <c r="OBB2"/>
      <c r="OBC2"/>
      <c r="OBD2"/>
      <c r="OBE2"/>
      <c r="OBF2"/>
      <c r="OBI2" s="290"/>
      <c r="OBJ2"/>
      <c r="OBK2"/>
      <c r="OBL2"/>
      <c r="OBM2"/>
      <c r="OBN2"/>
      <c r="OBQ2" s="290"/>
      <c r="OBR2"/>
      <c r="OBS2"/>
      <c r="OBT2"/>
      <c r="OBU2"/>
      <c r="OBV2"/>
      <c r="OBY2" s="290"/>
      <c r="OBZ2"/>
      <c r="OCA2"/>
      <c r="OCB2"/>
      <c r="OCC2"/>
      <c r="OCD2"/>
      <c r="OCG2" s="290"/>
      <c r="OCH2"/>
      <c r="OCI2"/>
      <c r="OCJ2"/>
      <c r="OCK2"/>
      <c r="OCL2"/>
      <c r="OCO2" s="290"/>
      <c r="OCP2"/>
      <c r="OCQ2"/>
      <c r="OCR2"/>
      <c r="OCS2"/>
      <c r="OCT2"/>
      <c r="OCW2" s="290"/>
      <c r="OCX2"/>
      <c r="OCY2"/>
      <c r="OCZ2"/>
      <c r="ODA2"/>
      <c r="ODB2"/>
      <c r="ODE2" s="290"/>
      <c r="ODF2"/>
      <c r="ODG2"/>
      <c r="ODH2"/>
      <c r="ODI2"/>
      <c r="ODJ2"/>
      <c r="ODM2" s="290"/>
      <c r="ODN2"/>
      <c r="ODO2"/>
      <c r="ODP2"/>
      <c r="ODQ2"/>
      <c r="ODR2"/>
      <c r="ODU2" s="290"/>
      <c r="ODV2"/>
      <c r="ODW2"/>
      <c r="ODX2"/>
      <c r="ODY2"/>
      <c r="ODZ2"/>
      <c r="OEC2" s="290"/>
      <c r="OED2"/>
      <c r="OEE2"/>
      <c r="OEF2"/>
      <c r="OEG2"/>
      <c r="OEH2"/>
      <c r="OEK2" s="290"/>
      <c r="OEL2"/>
      <c r="OEM2"/>
      <c r="OEN2"/>
      <c r="OEO2"/>
      <c r="OEP2"/>
      <c r="OES2" s="290"/>
      <c r="OET2"/>
      <c r="OEU2"/>
      <c r="OEV2"/>
      <c r="OEW2"/>
      <c r="OEX2"/>
      <c r="OFA2" s="290"/>
      <c r="OFB2"/>
      <c r="OFC2"/>
      <c r="OFD2"/>
      <c r="OFE2"/>
      <c r="OFF2"/>
      <c r="OFI2" s="290"/>
      <c r="OFJ2"/>
      <c r="OFK2"/>
      <c r="OFL2"/>
      <c r="OFM2"/>
      <c r="OFN2"/>
      <c r="OFQ2" s="290"/>
      <c r="OFR2"/>
      <c r="OFS2"/>
      <c r="OFT2"/>
      <c r="OFU2"/>
      <c r="OFV2"/>
      <c r="OFY2" s="290"/>
      <c r="OFZ2"/>
      <c r="OGA2"/>
      <c r="OGB2"/>
      <c r="OGC2"/>
      <c r="OGD2"/>
      <c r="OGG2" s="290"/>
      <c r="OGH2"/>
      <c r="OGI2"/>
      <c r="OGJ2"/>
      <c r="OGK2"/>
      <c r="OGL2"/>
      <c r="OGO2" s="290"/>
      <c r="OGP2"/>
      <c r="OGQ2"/>
      <c r="OGR2"/>
      <c r="OGS2"/>
      <c r="OGT2"/>
      <c r="OGW2" s="290"/>
      <c r="OGX2"/>
      <c r="OGY2"/>
      <c r="OGZ2"/>
      <c r="OHA2"/>
      <c r="OHB2"/>
      <c r="OHE2" s="290"/>
      <c r="OHF2"/>
      <c r="OHG2"/>
      <c r="OHH2"/>
      <c r="OHI2"/>
      <c r="OHJ2"/>
      <c r="OHM2" s="290"/>
      <c r="OHN2"/>
      <c r="OHO2"/>
      <c r="OHP2"/>
      <c r="OHQ2"/>
      <c r="OHR2"/>
      <c r="OHU2" s="290"/>
      <c r="OHV2"/>
      <c r="OHW2"/>
      <c r="OHX2"/>
      <c r="OHY2"/>
      <c r="OHZ2"/>
      <c r="OIC2" s="290"/>
      <c r="OID2"/>
      <c r="OIE2"/>
      <c r="OIF2"/>
      <c r="OIG2"/>
      <c r="OIH2"/>
      <c r="OIK2" s="290"/>
      <c r="OIL2"/>
      <c r="OIM2"/>
      <c r="OIN2"/>
      <c r="OIO2"/>
      <c r="OIP2"/>
      <c r="OIS2" s="290"/>
      <c r="OIT2"/>
      <c r="OIU2"/>
      <c r="OIV2"/>
      <c r="OIW2"/>
      <c r="OIX2"/>
      <c r="OJA2" s="290"/>
      <c r="OJB2"/>
      <c r="OJC2"/>
      <c r="OJD2"/>
      <c r="OJE2"/>
      <c r="OJF2"/>
      <c r="OJI2" s="290"/>
      <c r="OJJ2"/>
      <c r="OJK2"/>
      <c r="OJL2"/>
      <c r="OJM2"/>
      <c r="OJN2"/>
      <c r="OJQ2" s="290"/>
      <c r="OJR2"/>
      <c r="OJS2"/>
      <c r="OJT2"/>
      <c r="OJU2"/>
      <c r="OJV2"/>
      <c r="OJY2" s="290"/>
      <c r="OJZ2"/>
      <c r="OKA2"/>
      <c r="OKB2"/>
      <c r="OKC2"/>
      <c r="OKD2"/>
      <c r="OKG2" s="290"/>
      <c r="OKH2"/>
      <c r="OKI2"/>
      <c r="OKJ2"/>
      <c r="OKK2"/>
      <c r="OKL2"/>
      <c r="OKO2" s="290"/>
      <c r="OKP2"/>
      <c r="OKQ2"/>
      <c r="OKR2"/>
      <c r="OKS2"/>
      <c r="OKT2"/>
      <c r="OKW2" s="290"/>
      <c r="OKX2"/>
      <c r="OKY2"/>
      <c r="OKZ2"/>
      <c r="OLA2"/>
      <c r="OLB2"/>
      <c r="OLE2" s="290"/>
      <c r="OLF2"/>
      <c r="OLG2"/>
      <c r="OLH2"/>
      <c r="OLI2"/>
      <c r="OLJ2"/>
      <c r="OLM2" s="290"/>
      <c r="OLN2"/>
      <c r="OLO2"/>
      <c r="OLP2"/>
      <c r="OLQ2"/>
      <c r="OLR2"/>
      <c r="OLU2" s="290"/>
      <c r="OLV2"/>
      <c r="OLW2"/>
      <c r="OLX2"/>
      <c r="OLY2"/>
      <c r="OLZ2"/>
      <c r="OMC2" s="290"/>
      <c r="OMD2"/>
      <c r="OME2"/>
      <c r="OMF2"/>
      <c r="OMG2"/>
      <c r="OMH2"/>
      <c r="OMK2" s="290"/>
      <c r="OML2"/>
      <c r="OMM2"/>
      <c r="OMN2"/>
      <c r="OMO2"/>
      <c r="OMP2"/>
      <c r="OMS2" s="290"/>
      <c r="OMT2"/>
      <c r="OMU2"/>
      <c r="OMV2"/>
      <c r="OMW2"/>
      <c r="OMX2"/>
      <c r="ONA2" s="290"/>
      <c r="ONB2"/>
      <c r="ONC2"/>
      <c r="OND2"/>
      <c r="ONE2"/>
      <c r="ONF2"/>
      <c r="ONI2" s="290"/>
      <c r="ONJ2"/>
      <c r="ONK2"/>
      <c r="ONL2"/>
      <c r="ONM2"/>
      <c r="ONN2"/>
      <c r="ONQ2" s="290"/>
      <c r="ONR2"/>
      <c r="ONS2"/>
      <c r="ONT2"/>
      <c r="ONU2"/>
      <c r="ONV2"/>
      <c r="ONY2" s="290"/>
      <c r="ONZ2"/>
      <c r="OOA2"/>
      <c r="OOB2"/>
      <c r="OOC2"/>
      <c r="OOD2"/>
      <c r="OOG2" s="290"/>
      <c r="OOH2"/>
      <c r="OOI2"/>
      <c r="OOJ2"/>
      <c r="OOK2"/>
      <c r="OOL2"/>
      <c r="OOO2" s="290"/>
      <c r="OOP2"/>
      <c r="OOQ2"/>
      <c r="OOR2"/>
      <c r="OOS2"/>
      <c r="OOT2"/>
      <c r="OOW2" s="290"/>
      <c r="OOX2"/>
      <c r="OOY2"/>
      <c r="OOZ2"/>
      <c r="OPA2"/>
      <c r="OPB2"/>
      <c r="OPE2" s="290"/>
      <c r="OPF2"/>
      <c r="OPG2"/>
      <c r="OPH2"/>
      <c r="OPI2"/>
      <c r="OPJ2"/>
      <c r="OPM2" s="290"/>
      <c r="OPN2"/>
      <c r="OPO2"/>
      <c r="OPP2"/>
      <c r="OPQ2"/>
      <c r="OPR2"/>
      <c r="OPU2" s="290"/>
      <c r="OPV2"/>
      <c r="OPW2"/>
      <c r="OPX2"/>
      <c r="OPY2"/>
      <c r="OPZ2"/>
      <c r="OQC2" s="290"/>
      <c r="OQD2"/>
      <c r="OQE2"/>
      <c r="OQF2"/>
      <c r="OQG2"/>
      <c r="OQH2"/>
      <c r="OQK2" s="290"/>
      <c r="OQL2"/>
      <c r="OQM2"/>
      <c r="OQN2"/>
      <c r="OQO2"/>
      <c r="OQP2"/>
      <c r="OQS2" s="290"/>
      <c r="OQT2"/>
      <c r="OQU2"/>
      <c r="OQV2"/>
      <c r="OQW2"/>
      <c r="OQX2"/>
      <c r="ORA2" s="290"/>
      <c r="ORB2"/>
      <c r="ORC2"/>
      <c r="ORD2"/>
      <c r="ORE2"/>
      <c r="ORF2"/>
      <c r="ORI2" s="290"/>
      <c r="ORJ2"/>
      <c r="ORK2"/>
      <c r="ORL2"/>
      <c r="ORM2"/>
      <c r="ORN2"/>
      <c r="ORQ2" s="290"/>
      <c r="ORR2"/>
      <c r="ORS2"/>
      <c r="ORT2"/>
      <c r="ORU2"/>
      <c r="ORV2"/>
      <c r="ORY2" s="290"/>
      <c r="ORZ2"/>
      <c r="OSA2"/>
      <c r="OSB2"/>
      <c r="OSC2"/>
      <c r="OSD2"/>
      <c r="OSG2" s="290"/>
      <c r="OSH2"/>
      <c r="OSI2"/>
      <c r="OSJ2"/>
      <c r="OSK2"/>
      <c r="OSL2"/>
      <c r="OSO2" s="290"/>
      <c r="OSP2"/>
      <c r="OSQ2"/>
      <c r="OSR2"/>
      <c r="OSS2"/>
      <c r="OST2"/>
      <c r="OSW2" s="290"/>
      <c r="OSX2"/>
      <c r="OSY2"/>
      <c r="OSZ2"/>
      <c r="OTA2"/>
      <c r="OTB2"/>
      <c r="OTE2" s="290"/>
      <c r="OTF2"/>
      <c r="OTG2"/>
      <c r="OTH2"/>
      <c r="OTI2"/>
      <c r="OTJ2"/>
      <c r="OTM2" s="290"/>
      <c r="OTN2"/>
      <c r="OTO2"/>
      <c r="OTP2"/>
      <c r="OTQ2"/>
      <c r="OTR2"/>
      <c r="OTU2" s="290"/>
      <c r="OTV2"/>
      <c r="OTW2"/>
      <c r="OTX2"/>
      <c r="OTY2"/>
      <c r="OTZ2"/>
      <c r="OUC2" s="290"/>
      <c r="OUD2"/>
      <c r="OUE2"/>
      <c r="OUF2"/>
      <c r="OUG2"/>
      <c r="OUH2"/>
      <c r="OUK2" s="290"/>
      <c r="OUL2"/>
      <c r="OUM2"/>
      <c r="OUN2"/>
      <c r="OUO2"/>
      <c r="OUP2"/>
      <c r="OUS2" s="290"/>
      <c r="OUT2"/>
      <c r="OUU2"/>
      <c r="OUV2"/>
      <c r="OUW2"/>
      <c r="OUX2"/>
      <c r="OVA2" s="290"/>
      <c r="OVB2"/>
      <c r="OVC2"/>
      <c r="OVD2"/>
      <c r="OVE2"/>
      <c r="OVF2"/>
      <c r="OVI2" s="290"/>
      <c r="OVJ2"/>
      <c r="OVK2"/>
      <c r="OVL2"/>
      <c r="OVM2"/>
      <c r="OVN2"/>
      <c r="OVQ2" s="290"/>
      <c r="OVR2"/>
      <c r="OVS2"/>
      <c r="OVT2"/>
      <c r="OVU2"/>
      <c r="OVV2"/>
      <c r="OVY2" s="290"/>
      <c r="OVZ2"/>
      <c r="OWA2"/>
      <c r="OWB2"/>
      <c r="OWC2"/>
      <c r="OWD2"/>
      <c r="OWG2" s="290"/>
      <c r="OWH2"/>
      <c r="OWI2"/>
      <c r="OWJ2"/>
      <c r="OWK2"/>
      <c r="OWL2"/>
      <c r="OWO2" s="290"/>
      <c r="OWP2"/>
      <c r="OWQ2"/>
      <c r="OWR2"/>
      <c r="OWS2"/>
      <c r="OWT2"/>
      <c r="OWW2" s="290"/>
      <c r="OWX2"/>
      <c r="OWY2"/>
      <c r="OWZ2"/>
      <c r="OXA2"/>
      <c r="OXB2"/>
      <c r="OXE2" s="290"/>
      <c r="OXF2"/>
      <c r="OXG2"/>
      <c r="OXH2"/>
      <c r="OXI2"/>
      <c r="OXJ2"/>
      <c r="OXM2" s="290"/>
      <c r="OXN2"/>
      <c r="OXO2"/>
      <c r="OXP2"/>
      <c r="OXQ2"/>
      <c r="OXR2"/>
      <c r="OXU2" s="290"/>
      <c r="OXV2"/>
      <c r="OXW2"/>
      <c r="OXX2"/>
      <c r="OXY2"/>
      <c r="OXZ2"/>
      <c r="OYC2" s="290"/>
      <c r="OYD2"/>
      <c r="OYE2"/>
      <c r="OYF2"/>
      <c r="OYG2"/>
      <c r="OYH2"/>
      <c r="OYK2" s="290"/>
      <c r="OYL2"/>
      <c r="OYM2"/>
      <c r="OYN2"/>
      <c r="OYO2"/>
      <c r="OYP2"/>
      <c r="OYS2" s="290"/>
      <c r="OYT2"/>
      <c r="OYU2"/>
      <c r="OYV2"/>
      <c r="OYW2"/>
      <c r="OYX2"/>
      <c r="OZA2" s="290"/>
      <c r="OZB2"/>
      <c r="OZC2"/>
      <c r="OZD2"/>
      <c r="OZE2"/>
      <c r="OZF2"/>
      <c r="OZI2" s="290"/>
      <c r="OZJ2"/>
      <c r="OZK2"/>
      <c r="OZL2"/>
      <c r="OZM2"/>
      <c r="OZN2"/>
      <c r="OZQ2" s="290"/>
      <c r="OZR2"/>
      <c r="OZS2"/>
      <c r="OZT2"/>
      <c r="OZU2"/>
      <c r="OZV2"/>
      <c r="OZY2" s="290"/>
      <c r="OZZ2"/>
      <c r="PAA2"/>
      <c r="PAB2"/>
      <c r="PAC2"/>
      <c r="PAD2"/>
      <c r="PAG2" s="290"/>
      <c r="PAH2"/>
      <c r="PAI2"/>
      <c r="PAJ2"/>
      <c r="PAK2"/>
      <c r="PAL2"/>
      <c r="PAO2" s="290"/>
      <c r="PAP2"/>
      <c r="PAQ2"/>
      <c r="PAR2"/>
      <c r="PAS2"/>
      <c r="PAT2"/>
      <c r="PAW2" s="290"/>
      <c r="PAX2"/>
      <c r="PAY2"/>
      <c r="PAZ2"/>
      <c r="PBA2"/>
      <c r="PBB2"/>
      <c r="PBE2" s="290"/>
      <c r="PBF2"/>
      <c r="PBG2"/>
      <c r="PBH2"/>
      <c r="PBI2"/>
      <c r="PBJ2"/>
      <c r="PBM2" s="290"/>
      <c r="PBN2"/>
      <c r="PBO2"/>
      <c r="PBP2"/>
      <c r="PBQ2"/>
      <c r="PBR2"/>
      <c r="PBU2" s="290"/>
      <c r="PBV2"/>
      <c r="PBW2"/>
      <c r="PBX2"/>
      <c r="PBY2"/>
      <c r="PBZ2"/>
      <c r="PCC2" s="290"/>
      <c r="PCD2"/>
      <c r="PCE2"/>
      <c r="PCF2"/>
      <c r="PCG2"/>
      <c r="PCH2"/>
      <c r="PCK2" s="290"/>
      <c r="PCL2"/>
      <c r="PCM2"/>
      <c r="PCN2"/>
      <c r="PCO2"/>
      <c r="PCP2"/>
      <c r="PCS2" s="290"/>
      <c r="PCT2"/>
      <c r="PCU2"/>
      <c r="PCV2"/>
      <c r="PCW2"/>
      <c r="PCX2"/>
      <c r="PDA2" s="290"/>
      <c r="PDB2"/>
      <c r="PDC2"/>
      <c r="PDD2"/>
      <c r="PDE2"/>
      <c r="PDF2"/>
      <c r="PDI2" s="290"/>
      <c r="PDJ2"/>
      <c r="PDK2"/>
      <c r="PDL2"/>
      <c r="PDM2"/>
      <c r="PDN2"/>
      <c r="PDQ2" s="290"/>
      <c r="PDR2"/>
      <c r="PDS2"/>
      <c r="PDT2"/>
      <c r="PDU2"/>
      <c r="PDV2"/>
      <c r="PDY2" s="290"/>
      <c r="PDZ2"/>
      <c r="PEA2"/>
      <c r="PEB2"/>
      <c r="PEC2"/>
      <c r="PED2"/>
      <c r="PEG2" s="290"/>
      <c r="PEH2"/>
      <c r="PEI2"/>
      <c r="PEJ2"/>
      <c r="PEK2"/>
      <c r="PEL2"/>
      <c r="PEO2" s="290"/>
      <c r="PEP2"/>
      <c r="PEQ2"/>
      <c r="PER2"/>
      <c r="PES2"/>
      <c r="PET2"/>
      <c r="PEW2" s="290"/>
      <c r="PEX2"/>
      <c r="PEY2"/>
      <c r="PEZ2"/>
      <c r="PFA2"/>
      <c r="PFB2"/>
      <c r="PFE2" s="290"/>
      <c r="PFF2"/>
      <c r="PFG2"/>
      <c r="PFH2"/>
      <c r="PFI2"/>
      <c r="PFJ2"/>
      <c r="PFM2" s="290"/>
      <c r="PFN2"/>
      <c r="PFO2"/>
      <c r="PFP2"/>
      <c r="PFQ2"/>
      <c r="PFR2"/>
      <c r="PFU2" s="290"/>
      <c r="PFV2"/>
      <c r="PFW2"/>
      <c r="PFX2"/>
      <c r="PFY2"/>
      <c r="PFZ2"/>
      <c r="PGC2" s="290"/>
      <c r="PGD2"/>
      <c r="PGE2"/>
      <c r="PGF2"/>
      <c r="PGG2"/>
      <c r="PGH2"/>
      <c r="PGK2" s="290"/>
      <c r="PGL2"/>
      <c r="PGM2"/>
      <c r="PGN2"/>
      <c r="PGO2"/>
      <c r="PGP2"/>
      <c r="PGS2" s="290"/>
      <c r="PGT2"/>
      <c r="PGU2"/>
      <c r="PGV2"/>
      <c r="PGW2"/>
      <c r="PGX2"/>
      <c r="PHA2" s="290"/>
      <c r="PHB2"/>
      <c r="PHC2"/>
      <c r="PHD2"/>
      <c r="PHE2"/>
      <c r="PHF2"/>
      <c r="PHI2" s="290"/>
      <c r="PHJ2"/>
      <c r="PHK2"/>
      <c r="PHL2"/>
      <c r="PHM2"/>
      <c r="PHN2"/>
      <c r="PHQ2" s="290"/>
      <c r="PHR2"/>
      <c r="PHS2"/>
      <c r="PHT2"/>
      <c r="PHU2"/>
      <c r="PHV2"/>
      <c r="PHY2" s="290"/>
      <c r="PHZ2"/>
      <c r="PIA2"/>
      <c r="PIB2"/>
      <c r="PIC2"/>
      <c r="PID2"/>
      <c r="PIG2" s="290"/>
      <c r="PIH2"/>
      <c r="PII2"/>
      <c r="PIJ2"/>
      <c r="PIK2"/>
      <c r="PIL2"/>
      <c r="PIO2" s="290"/>
      <c r="PIP2"/>
      <c r="PIQ2"/>
      <c r="PIR2"/>
      <c r="PIS2"/>
      <c r="PIT2"/>
      <c r="PIW2" s="290"/>
      <c r="PIX2"/>
      <c r="PIY2"/>
      <c r="PIZ2"/>
      <c r="PJA2"/>
      <c r="PJB2"/>
      <c r="PJE2" s="290"/>
      <c r="PJF2"/>
      <c r="PJG2"/>
      <c r="PJH2"/>
      <c r="PJI2"/>
      <c r="PJJ2"/>
      <c r="PJM2" s="290"/>
      <c r="PJN2"/>
      <c r="PJO2"/>
      <c r="PJP2"/>
      <c r="PJQ2"/>
      <c r="PJR2"/>
      <c r="PJU2" s="290"/>
      <c r="PJV2"/>
      <c r="PJW2"/>
      <c r="PJX2"/>
      <c r="PJY2"/>
      <c r="PJZ2"/>
      <c r="PKC2" s="290"/>
      <c r="PKD2"/>
      <c r="PKE2"/>
      <c r="PKF2"/>
      <c r="PKG2"/>
      <c r="PKH2"/>
      <c r="PKK2" s="290"/>
      <c r="PKL2"/>
      <c r="PKM2"/>
      <c r="PKN2"/>
      <c r="PKO2"/>
      <c r="PKP2"/>
      <c r="PKS2" s="290"/>
      <c r="PKT2"/>
      <c r="PKU2"/>
      <c r="PKV2"/>
      <c r="PKW2"/>
      <c r="PKX2"/>
      <c r="PLA2" s="290"/>
      <c r="PLB2"/>
      <c r="PLC2"/>
      <c r="PLD2"/>
      <c r="PLE2"/>
      <c r="PLF2"/>
      <c r="PLI2" s="290"/>
      <c r="PLJ2"/>
      <c r="PLK2"/>
      <c r="PLL2"/>
      <c r="PLM2"/>
      <c r="PLN2"/>
      <c r="PLQ2" s="290"/>
      <c r="PLR2"/>
      <c r="PLS2"/>
      <c r="PLT2"/>
      <c r="PLU2"/>
      <c r="PLV2"/>
      <c r="PLY2" s="290"/>
      <c r="PLZ2"/>
      <c r="PMA2"/>
      <c r="PMB2"/>
      <c r="PMC2"/>
      <c r="PMD2"/>
      <c r="PMG2" s="290"/>
      <c r="PMH2"/>
      <c r="PMI2"/>
      <c r="PMJ2"/>
      <c r="PMK2"/>
      <c r="PML2"/>
      <c r="PMO2" s="290"/>
      <c r="PMP2"/>
      <c r="PMQ2"/>
      <c r="PMR2"/>
      <c r="PMS2"/>
      <c r="PMT2"/>
      <c r="PMW2" s="290"/>
      <c r="PMX2"/>
      <c r="PMY2"/>
      <c r="PMZ2"/>
      <c r="PNA2"/>
      <c r="PNB2"/>
      <c r="PNE2" s="290"/>
      <c r="PNF2"/>
      <c r="PNG2"/>
      <c r="PNH2"/>
      <c r="PNI2"/>
      <c r="PNJ2"/>
      <c r="PNM2" s="290"/>
      <c r="PNN2"/>
      <c r="PNO2"/>
      <c r="PNP2"/>
      <c r="PNQ2"/>
      <c r="PNR2"/>
      <c r="PNU2" s="290"/>
      <c r="PNV2"/>
      <c r="PNW2"/>
      <c r="PNX2"/>
      <c r="PNY2"/>
      <c r="PNZ2"/>
      <c r="POC2" s="290"/>
      <c r="POD2"/>
      <c r="POE2"/>
      <c r="POF2"/>
      <c r="POG2"/>
      <c r="POH2"/>
      <c r="POK2" s="290"/>
      <c r="POL2"/>
      <c r="POM2"/>
      <c r="PON2"/>
      <c r="POO2"/>
      <c r="POP2"/>
      <c r="POS2" s="290"/>
      <c r="POT2"/>
      <c r="POU2"/>
      <c r="POV2"/>
      <c r="POW2"/>
      <c r="POX2"/>
      <c r="PPA2" s="290"/>
      <c r="PPB2"/>
      <c r="PPC2"/>
      <c r="PPD2"/>
      <c r="PPE2"/>
      <c r="PPF2"/>
      <c r="PPI2" s="290"/>
      <c r="PPJ2"/>
      <c r="PPK2"/>
      <c r="PPL2"/>
      <c r="PPM2"/>
      <c r="PPN2"/>
      <c r="PPQ2" s="290"/>
      <c r="PPR2"/>
      <c r="PPS2"/>
      <c r="PPT2"/>
      <c r="PPU2"/>
      <c r="PPV2"/>
      <c r="PPY2" s="290"/>
      <c r="PPZ2"/>
      <c r="PQA2"/>
      <c r="PQB2"/>
      <c r="PQC2"/>
      <c r="PQD2"/>
      <c r="PQG2" s="290"/>
      <c r="PQH2"/>
      <c r="PQI2"/>
      <c r="PQJ2"/>
      <c r="PQK2"/>
      <c r="PQL2"/>
      <c r="PQO2" s="290"/>
      <c r="PQP2"/>
      <c r="PQQ2"/>
      <c r="PQR2"/>
      <c r="PQS2"/>
      <c r="PQT2"/>
      <c r="PQW2" s="290"/>
      <c r="PQX2"/>
      <c r="PQY2"/>
      <c r="PQZ2"/>
      <c r="PRA2"/>
      <c r="PRB2"/>
      <c r="PRE2" s="290"/>
      <c r="PRF2"/>
      <c r="PRG2"/>
      <c r="PRH2"/>
      <c r="PRI2"/>
      <c r="PRJ2"/>
      <c r="PRM2" s="290"/>
      <c r="PRN2"/>
      <c r="PRO2"/>
      <c r="PRP2"/>
      <c r="PRQ2"/>
      <c r="PRR2"/>
      <c r="PRU2" s="290"/>
      <c r="PRV2"/>
      <c r="PRW2"/>
      <c r="PRX2"/>
      <c r="PRY2"/>
      <c r="PRZ2"/>
      <c r="PSC2" s="290"/>
      <c r="PSD2"/>
      <c r="PSE2"/>
      <c r="PSF2"/>
      <c r="PSG2"/>
      <c r="PSH2"/>
      <c r="PSK2" s="290"/>
      <c r="PSL2"/>
      <c r="PSM2"/>
      <c r="PSN2"/>
      <c r="PSO2"/>
      <c r="PSP2"/>
      <c r="PSS2" s="290"/>
      <c r="PST2"/>
      <c r="PSU2"/>
      <c r="PSV2"/>
      <c r="PSW2"/>
      <c r="PSX2"/>
      <c r="PTA2" s="290"/>
      <c r="PTB2"/>
      <c r="PTC2"/>
      <c r="PTD2"/>
      <c r="PTE2"/>
      <c r="PTF2"/>
      <c r="PTI2" s="290"/>
      <c r="PTJ2"/>
      <c r="PTK2"/>
      <c r="PTL2"/>
      <c r="PTM2"/>
      <c r="PTN2"/>
      <c r="PTQ2" s="290"/>
      <c r="PTR2"/>
      <c r="PTS2"/>
      <c r="PTT2"/>
      <c r="PTU2"/>
      <c r="PTV2"/>
      <c r="PTY2" s="290"/>
      <c r="PTZ2"/>
      <c r="PUA2"/>
      <c r="PUB2"/>
      <c r="PUC2"/>
      <c r="PUD2"/>
      <c r="PUG2" s="290"/>
      <c r="PUH2"/>
      <c r="PUI2"/>
      <c r="PUJ2"/>
      <c r="PUK2"/>
      <c r="PUL2"/>
      <c r="PUO2" s="290"/>
      <c r="PUP2"/>
      <c r="PUQ2"/>
      <c r="PUR2"/>
      <c r="PUS2"/>
      <c r="PUT2"/>
      <c r="PUW2" s="290"/>
      <c r="PUX2"/>
      <c r="PUY2"/>
      <c r="PUZ2"/>
      <c r="PVA2"/>
      <c r="PVB2"/>
      <c r="PVE2" s="290"/>
      <c r="PVF2"/>
      <c r="PVG2"/>
      <c r="PVH2"/>
      <c r="PVI2"/>
      <c r="PVJ2"/>
      <c r="PVM2" s="290"/>
      <c r="PVN2"/>
      <c r="PVO2"/>
      <c r="PVP2"/>
      <c r="PVQ2"/>
      <c r="PVR2"/>
      <c r="PVU2" s="290"/>
      <c r="PVV2"/>
      <c r="PVW2"/>
      <c r="PVX2"/>
      <c r="PVY2"/>
      <c r="PVZ2"/>
      <c r="PWC2" s="290"/>
      <c r="PWD2"/>
      <c r="PWE2"/>
      <c r="PWF2"/>
      <c r="PWG2"/>
      <c r="PWH2"/>
      <c r="PWK2" s="290"/>
      <c r="PWL2"/>
      <c r="PWM2"/>
      <c r="PWN2"/>
      <c r="PWO2"/>
      <c r="PWP2"/>
      <c r="PWS2" s="290"/>
      <c r="PWT2"/>
      <c r="PWU2"/>
      <c r="PWV2"/>
      <c r="PWW2"/>
      <c r="PWX2"/>
      <c r="PXA2" s="290"/>
      <c r="PXB2"/>
      <c r="PXC2"/>
      <c r="PXD2"/>
      <c r="PXE2"/>
      <c r="PXF2"/>
      <c r="PXI2" s="290"/>
      <c r="PXJ2"/>
      <c r="PXK2"/>
      <c r="PXL2"/>
      <c r="PXM2"/>
      <c r="PXN2"/>
      <c r="PXQ2" s="290"/>
      <c r="PXR2"/>
      <c r="PXS2"/>
      <c r="PXT2"/>
      <c r="PXU2"/>
      <c r="PXV2"/>
      <c r="PXY2" s="290"/>
      <c r="PXZ2"/>
      <c r="PYA2"/>
      <c r="PYB2"/>
      <c r="PYC2"/>
      <c r="PYD2"/>
      <c r="PYG2" s="290"/>
      <c r="PYH2"/>
      <c r="PYI2"/>
      <c r="PYJ2"/>
      <c r="PYK2"/>
      <c r="PYL2"/>
      <c r="PYO2" s="290"/>
      <c r="PYP2"/>
      <c r="PYQ2"/>
      <c r="PYR2"/>
      <c r="PYS2"/>
      <c r="PYT2"/>
      <c r="PYW2" s="290"/>
      <c r="PYX2"/>
      <c r="PYY2"/>
      <c r="PYZ2"/>
      <c r="PZA2"/>
      <c r="PZB2"/>
      <c r="PZE2" s="290"/>
      <c r="PZF2"/>
      <c r="PZG2"/>
      <c r="PZH2"/>
      <c r="PZI2"/>
      <c r="PZJ2"/>
      <c r="PZM2" s="290"/>
      <c r="PZN2"/>
      <c r="PZO2"/>
      <c r="PZP2"/>
      <c r="PZQ2"/>
      <c r="PZR2"/>
      <c r="PZU2" s="290"/>
      <c r="PZV2"/>
      <c r="PZW2"/>
      <c r="PZX2"/>
      <c r="PZY2"/>
      <c r="PZZ2"/>
      <c r="QAC2" s="290"/>
      <c r="QAD2"/>
      <c r="QAE2"/>
      <c r="QAF2"/>
      <c r="QAG2"/>
      <c r="QAH2"/>
      <c r="QAK2" s="290"/>
      <c r="QAL2"/>
      <c r="QAM2"/>
      <c r="QAN2"/>
      <c r="QAO2"/>
      <c r="QAP2"/>
      <c r="QAS2" s="290"/>
      <c r="QAT2"/>
      <c r="QAU2"/>
      <c r="QAV2"/>
      <c r="QAW2"/>
      <c r="QAX2"/>
      <c r="QBA2" s="290"/>
      <c r="QBB2"/>
      <c r="QBC2"/>
      <c r="QBD2"/>
      <c r="QBE2"/>
      <c r="QBF2"/>
      <c r="QBI2" s="290"/>
      <c r="QBJ2"/>
      <c r="QBK2"/>
      <c r="QBL2"/>
      <c r="QBM2"/>
      <c r="QBN2"/>
      <c r="QBQ2" s="290"/>
      <c r="QBR2"/>
      <c r="QBS2"/>
      <c r="QBT2"/>
      <c r="QBU2"/>
      <c r="QBV2"/>
      <c r="QBY2" s="290"/>
      <c r="QBZ2"/>
      <c r="QCA2"/>
      <c r="QCB2"/>
      <c r="QCC2"/>
      <c r="QCD2"/>
      <c r="QCG2" s="290"/>
      <c r="QCH2"/>
      <c r="QCI2"/>
      <c r="QCJ2"/>
      <c r="QCK2"/>
      <c r="QCL2"/>
      <c r="QCO2" s="290"/>
      <c r="QCP2"/>
      <c r="QCQ2"/>
      <c r="QCR2"/>
      <c r="QCS2"/>
      <c r="QCT2"/>
      <c r="QCW2" s="290"/>
      <c r="QCX2"/>
      <c r="QCY2"/>
      <c r="QCZ2"/>
      <c r="QDA2"/>
      <c r="QDB2"/>
      <c r="QDE2" s="290"/>
      <c r="QDF2"/>
      <c r="QDG2"/>
      <c r="QDH2"/>
      <c r="QDI2"/>
      <c r="QDJ2"/>
      <c r="QDM2" s="290"/>
      <c r="QDN2"/>
      <c r="QDO2"/>
      <c r="QDP2"/>
      <c r="QDQ2"/>
      <c r="QDR2"/>
      <c r="QDU2" s="290"/>
      <c r="QDV2"/>
      <c r="QDW2"/>
      <c r="QDX2"/>
      <c r="QDY2"/>
      <c r="QDZ2"/>
      <c r="QEC2" s="290"/>
      <c r="QED2"/>
      <c r="QEE2"/>
      <c r="QEF2"/>
      <c r="QEG2"/>
      <c r="QEH2"/>
      <c r="QEK2" s="290"/>
      <c r="QEL2"/>
      <c r="QEM2"/>
      <c r="QEN2"/>
      <c r="QEO2"/>
      <c r="QEP2"/>
      <c r="QES2" s="290"/>
      <c r="QET2"/>
      <c r="QEU2"/>
      <c r="QEV2"/>
      <c r="QEW2"/>
      <c r="QEX2"/>
      <c r="QFA2" s="290"/>
      <c r="QFB2"/>
      <c r="QFC2"/>
      <c r="QFD2"/>
      <c r="QFE2"/>
      <c r="QFF2"/>
      <c r="QFI2" s="290"/>
      <c r="QFJ2"/>
      <c r="QFK2"/>
      <c r="QFL2"/>
      <c r="QFM2"/>
      <c r="QFN2"/>
      <c r="QFQ2" s="290"/>
      <c r="QFR2"/>
      <c r="QFS2"/>
      <c r="QFT2"/>
      <c r="QFU2"/>
      <c r="QFV2"/>
      <c r="QFY2" s="290"/>
      <c r="QFZ2"/>
      <c r="QGA2"/>
      <c r="QGB2"/>
      <c r="QGC2"/>
      <c r="QGD2"/>
      <c r="QGG2" s="290"/>
      <c r="QGH2"/>
      <c r="QGI2"/>
      <c r="QGJ2"/>
      <c r="QGK2"/>
      <c r="QGL2"/>
      <c r="QGO2" s="290"/>
      <c r="QGP2"/>
      <c r="QGQ2"/>
      <c r="QGR2"/>
      <c r="QGS2"/>
      <c r="QGT2"/>
      <c r="QGW2" s="290"/>
      <c r="QGX2"/>
      <c r="QGY2"/>
      <c r="QGZ2"/>
      <c r="QHA2"/>
      <c r="QHB2"/>
      <c r="QHE2" s="290"/>
      <c r="QHF2"/>
      <c r="QHG2"/>
      <c r="QHH2"/>
      <c r="QHI2"/>
      <c r="QHJ2"/>
      <c r="QHM2" s="290"/>
      <c r="QHN2"/>
      <c r="QHO2"/>
      <c r="QHP2"/>
      <c r="QHQ2"/>
      <c r="QHR2"/>
      <c r="QHU2" s="290"/>
      <c r="QHV2"/>
      <c r="QHW2"/>
      <c r="QHX2"/>
      <c r="QHY2"/>
      <c r="QHZ2"/>
      <c r="QIC2" s="290"/>
      <c r="QID2"/>
      <c r="QIE2"/>
      <c r="QIF2"/>
      <c r="QIG2"/>
      <c r="QIH2"/>
      <c r="QIK2" s="290"/>
      <c r="QIL2"/>
      <c r="QIM2"/>
      <c r="QIN2"/>
      <c r="QIO2"/>
      <c r="QIP2"/>
      <c r="QIS2" s="290"/>
      <c r="QIT2"/>
      <c r="QIU2"/>
      <c r="QIV2"/>
      <c r="QIW2"/>
      <c r="QIX2"/>
      <c r="QJA2" s="290"/>
      <c r="QJB2"/>
      <c r="QJC2"/>
      <c r="QJD2"/>
      <c r="QJE2"/>
      <c r="QJF2"/>
      <c r="QJI2" s="290"/>
      <c r="QJJ2"/>
      <c r="QJK2"/>
      <c r="QJL2"/>
      <c r="QJM2"/>
      <c r="QJN2"/>
      <c r="QJQ2" s="290"/>
      <c r="QJR2"/>
      <c r="QJS2"/>
      <c r="QJT2"/>
      <c r="QJU2"/>
      <c r="QJV2"/>
      <c r="QJY2" s="290"/>
      <c r="QJZ2"/>
      <c r="QKA2"/>
      <c r="QKB2"/>
      <c r="QKC2"/>
      <c r="QKD2"/>
      <c r="QKG2" s="290"/>
      <c r="QKH2"/>
      <c r="QKI2"/>
      <c r="QKJ2"/>
      <c r="QKK2"/>
      <c r="QKL2"/>
      <c r="QKO2" s="290"/>
      <c r="QKP2"/>
      <c r="QKQ2"/>
      <c r="QKR2"/>
      <c r="QKS2"/>
      <c r="QKT2"/>
      <c r="QKW2" s="290"/>
      <c r="QKX2"/>
      <c r="QKY2"/>
      <c r="QKZ2"/>
      <c r="QLA2"/>
      <c r="QLB2"/>
      <c r="QLE2" s="290"/>
      <c r="QLF2"/>
      <c r="QLG2"/>
      <c r="QLH2"/>
      <c r="QLI2"/>
      <c r="QLJ2"/>
      <c r="QLM2" s="290"/>
      <c r="QLN2"/>
      <c r="QLO2"/>
      <c r="QLP2"/>
      <c r="QLQ2"/>
      <c r="QLR2"/>
      <c r="QLU2" s="290"/>
      <c r="QLV2"/>
      <c r="QLW2"/>
      <c r="QLX2"/>
      <c r="QLY2"/>
      <c r="QLZ2"/>
      <c r="QMC2" s="290"/>
      <c r="QMD2"/>
      <c r="QME2"/>
      <c r="QMF2"/>
      <c r="QMG2"/>
      <c r="QMH2"/>
      <c r="QMK2" s="290"/>
      <c r="QML2"/>
      <c r="QMM2"/>
      <c r="QMN2"/>
      <c r="QMO2"/>
      <c r="QMP2"/>
      <c r="QMS2" s="290"/>
      <c r="QMT2"/>
      <c r="QMU2"/>
      <c r="QMV2"/>
      <c r="QMW2"/>
      <c r="QMX2"/>
      <c r="QNA2" s="290"/>
      <c r="QNB2"/>
      <c r="QNC2"/>
      <c r="QND2"/>
      <c r="QNE2"/>
      <c r="QNF2"/>
      <c r="QNI2" s="290"/>
      <c r="QNJ2"/>
      <c r="QNK2"/>
      <c r="QNL2"/>
      <c r="QNM2"/>
      <c r="QNN2"/>
      <c r="QNQ2" s="290"/>
      <c r="QNR2"/>
      <c r="QNS2"/>
      <c r="QNT2"/>
      <c r="QNU2"/>
      <c r="QNV2"/>
      <c r="QNY2" s="290"/>
      <c r="QNZ2"/>
      <c r="QOA2"/>
      <c r="QOB2"/>
      <c r="QOC2"/>
      <c r="QOD2"/>
      <c r="QOG2" s="290"/>
      <c r="QOH2"/>
      <c r="QOI2"/>
      <c r="QOJ2"/>
      <c r="QOK2"/>
      <c r="QOL2"/>
      <c r="QOO2" s="290"/>
      <c r="QOP2"/>
      <c r="QOQ2"/>
      <c r="QOR2"/>
      <c r="QOS2"/>
      <c r="QOT2"/>
      <c r="QOW2" s="290"/>
      <c r="QOX2"/>
      <c r="QOY2"/>
      <c r="QOZ2"/>
      <c r="QPA2"/>
      <c r="QPB2"/>
      <c r="QPE2" s="290"/>
      <c r="QPF2"/>
      <c r="QPG2"/>
      <c r="QPH2"/>
      <c r="QPI2"/>
      <c r="QPJ2"/>
      <c r="QPM2" s="290"/>
      <c r="QPN2"/>
      <c r="QPO2"/>
      <c r="QPP2"/>
      <c r="QPQ2"/>
      <c r="QPR2"/>
      <c r="QPU2" s="290"/>
      <c r="QPV2"/>
      <c r="QPW2"/>
      <c r="QPX2"/>
      <c r="QPY2"/>
      <c r="QPZ2"/>
      <c r="QQC2" s="290"/>
      <c r="QQD2"/>
      <c r="QQE2"/>
      <c r="QQF2"/>
      <c r="QQG2"/>
      <c r="QQH2"/>
      <c r="QQK2" s="290"/>
      <c r="QQL2"/>
      <c r="QQM2"/>
      <c r="QQN2"/>
      <c r="QQO2"/>
      <c r="QQP2"/>
      <c r="QQS2" s="290"/>
      <c r="QQT2"/>
      <c r="QQU2"/>
      <c r="QQV2"/>
      <c r="QQW2"/>
      <c r="QQX2"/>
      <c r="QRA2" s="290"/>
      <c r="QRB2"/>
      <c r="QRC2"/>
      <c r="QRD2"/>
      <c r="QRE2"/>
      <c r="QRF2"/>
      <c r="QRI2" s="290"/>
      <c r="QRJ2"/>
      <c r="QRK2"/>
      <c r="QRL2"/>
      <c r="QRM2"/>
      <c r="QRN2"/>
      <c r="QRQ2" s="290"/>
      <c r="QRR2"/>
      <c r="QRS2"/>
      <c r="QRT2"/>
      <c r="QRU2"/>
      <c r="QRV2"/>
      <c r="QRY2" s="290"/>
      <c r="QRZ2"/>
      <c r="QSA2"/>
      <c r="QSB2"/>
      <c r="QSC2"/>
      <c r="QSD2"/>
      <c r="QSG2" s="290"/>
      <c r="QSH2"/>
      <c r="QSI2"/>
      <c r="QSJ2"/>
      <c r="QSK2"/>
      <c r="QSL2"/>
      <c r="QSO2" s="290"/>
      <c r="QSP2"/>
      <c r="QSQ2"/>
      <c r="QSR2"/>
      <c r="QSS2"/>
      <c r="QST2"/>
      <c r="QSW2" s="290"/>
      <c r="QSX2"/>
      <c r="QSY2"/>
      <c r="QSZ2"/>
      <c r="QTA2"/>
      <c r="QTB2"/>
      <c r="QTE2" s="290"/>
      <c r="QTF2"/>
      <c r="QTG2"/>
      <c r="QTH2"/>
      <c r="QTI2"/>
      <c r="QTJ2"/>
      <c r="QTM2" s="290"/>
      <c r="QTN2"/>
      <c r="QTO2"/>
      <c r="QTP2"/>
      <c r="QTQ2"/>
      <c r="QTR2"/>
      <c r="QTU2" s="290"/>
      <c r="QTV2"/>
      <c r="QTW2"/>
      <c r="QTX2"/>
      <c r="QTY2"/>
      <c r="QTZ2"/>
      <c r="QUC2" s="290"/>
      <c r="QUD2"/>
      <c r="QUE2"/>
      <c r="QUF2"/>
      <c r="QUG2"/>
      <c r="QUH2"/>
      <c r="QUK2" s="290"/>
      <c r="QUL2"/>
      <c r="QUM2"/>
      <c r="QUN2"/>
      <c r="QUO2"/>
      <c r="QUP2"/>
      <c r="QUS2" s="290"/>
      <c r="QUT2"/>
      <c r="QUU2"/>
      <c r="QUV2"/>
      <c r="QUW2"/>
      <c r="QUX2"/>
      <c r="QVA2" s="290"/>
      <c r="QVB2"/>
      <c r="QVC2"/>
      <c r="QVD2"/>
      <c r="QVE2"/>
      <c r="QVF2"/>
      <c r="QVI2" s="290"/>
      <c r="QVJ2"/>
      <c r="QVK2"/>
      <c r="QVL2"/>
      <c r="QVM2"/>
      <c r="QVN2"/>
      <c r="QVQ2" s="290"/>
      <c r="QVR2"/>
      <c r="QVS2"/>
      <c r="QVT2"/>
      <c r="QVU2"/>
      <c r="QVV2"/>
      <c r="QVY2" s="290"/>
      <c r="QVZ2"/>
      <c r="QWA2"/>
      <c r="QWB2"/>
      <c r="QWC2"/>
      <c r="QWD2"/>
      <c r="QWG2" s="290"/>
      <c r="QWH2"/>
      <c r="QWI2"/>
      <c r="QWJ2"/>
      <c r="QWK2"/>
      <c r="QWL2"/>
      <c r="QWO2" s="290"/>
      <c r="QWP2"/>
      <c r="QWQ2"/>
      <c r="QWR2"/>
      <c r="QWS2"/>
      <c r="QWT2"/>
      <c r="QWW2" s="290"/>
      <c r="QWX2"/>
      <c r="QWY2"/>
      <c r="QWZ2"/>
      <c r="QXA2"/>
      <c r="QXB2"/>
      <c r="QXE2" s="290"/>
      <c r="QXF2"/>
      <c r="QXG2"/>
      <c r="QXH2"/>
      <c r="QXI2"/>
      <c r="QXJ2"/>
      <c r="QXM2" s="290"/>
      <c r="QXN2"/>
      <c r="QXO2"/>
      <c r="QXP2"/>
      <c r="QXQ2"/>
      <c r="QXR2"/>
      <c r="QXU2" s="290"/>
      <c r="QXV2"/>
      <c r="QXW2"/>
      <c r="QXX2"/>
      <c r="QXY2"/>
      <c r="QXZ2"/>
      <c r="QYC2" s="290"/>
      <c r="QYD2"/>
      <c r="QYE2"/>
      <c r="QYF2"/>
      <c r="QYG2"/>
      <c r="QYH2"/>
      <c r="QYK2" s="290"/>
      <c r="QYL2"/>
      <c r="QYM2"/>
      <c r="QYN2"/>
      <c r="QYO2"/>
      <c r="QYP2"/>
      <c r="QYS2" s="290"/>
      <c r="QYT2"/>
      <c r="QYU2"/>
      <c r="QYV2"/>
      <c r="QYW2"/>
      <c r="QYX2"/>
      <c r="QZA2" s="290"/>
      <c r="QZB2"/>
      <c r="QZC2"/>
      <c r="QZD2"/>
      <c r="QZE2"/>
      <c r="QZF2"/>
      <c r="QZI2" s="290"/>
      <c r="QZJ2"/>
      <c r="QZK2"/>
      <c r="QZL2"/>
      <c r="QZM2"/>
      <c r="QZN2"/>
      <c r="QZQ2" s="290"/>
      <c r="QZR2"/>
      <c r="QZS2"/>
      <c r="QZT2"/>
      <c r="QZU2"/>
      <c r="QZV2"/>
      <c r="QZY2" s="290"/>
      <c r="QZZ2"/>
      <c r="RAA2"/>
      <c r="RAB2"/>
      <c r="RAC2"/>
      <c r="RAD2"/>
      <c r="RAG2" s="290"/>
      <c r="RAH2"/>
      <c r="RAI2"/>
      <c r="RAJ2"/>
      <c r="RAK2"/>
      <c r="RAL2"/>
      <c r="RAO2" s="290"/>
      <c r="RAP2"/>
      <c r="RAQ2"/>
      <c r="RAR2"/>
      <c r="RAS2"/>
      <c r="RAT2"/>
      <c r="RAW2" s="290"/>
      <c r="RAX2"/>
      <c r="RAY2"/>
      <c r="RAZ2"/>
      <c r="RBA2"/>
      <c r="RBB2"/>
      <c r="RBE2" s="290"/>
      <c r="RBF2"/>
      <c r="RBG2"/>
      <c r="RBH2"/>
      <c r="RBI2"/>
      <c r="RBJ2"/>
      <c r="RBM2" s="290"/>
      <c r="RBN2"/>
      <c r="RBO2"/>
      <c r="RBP2"/>
      <c r="RBQ2"/>
      <c r="RBR2"/>
      <c r="RBU2" s="290"/>
      <c r="RBV2"/>
      <c r="RBW2"/>
      <c r="RBX2"/>
      <c r="RBY2"/>
      <c r="RBZ2"/>
      <c r="RCC2" s="290"/>
      <c r="RCD2"/>
      <c r="RCE2"/>
      <c r="RCF2"/>
      <c r="RCG2"/>
      <c r="RCH2"/>
      <c r="RCK2" s="290"/>
      <c r="RCL2"/>
      <c r="RCM2"/>
      <c r="RCN2"/>
      <c r="RCO2"/>
      <c r="RCP2"/>
      <c r="RCS2" s="290"/>
      <c r="RCT2"/>
      <c r="RCU2"/>
      <c r="RCV2"/>
      <c r="RCW2"/>
      <c r="RCX2"/>
      <c r="RDA2" s="290"/>
      <c r="RDB2"/>
      <c r="RDC2"/>
      <c r="RDD2"/>
      <c r="RDE2"/>
      <c r="RDF2"/>
      <c r="RDI2" s="290"/>
      <c r="RDJ2"/>
      <c r="RDK2"/>
      <c r="RDL2"/>
      <c r="RDM2"/>
      <c r="RDN2"/>
      <c r="RDQ2" s="290"/>
      <c r="RDR2"/>
      <c r="RDS2"/>
      <c r="RDT2"/>
      <c r="RDU2"/>
      <c r="RDV2"/>
      <c r="RDY2" s="290"/>
      <c r="RDZ2"/>
      <c r="REA2"/>
      <c r="REB2"/>
      <c r="REC2"/>
      <c r="RED2"/>
      <c r="REG2" s="290"/>
      <c r="REH2"/>
      <c r="REI2"/>
      <c r="REJ2"/>
      <c r="REK2"/>
      <c r="REL2"/>
      <c r="REO2" s="290"/>
      <c r="REP2"/>
      <c r="REQ2"/>
      <c r="RER2"/>
      <c r="RES2"/>
      <c r="RET2"/>
      <c r="REW2" s="290"/>
      <c r="REX2"/>
      <c r="REY2"/>
      <c r="REZ2"/>
      <c r="RFA2"/>
      <c r="RFB2"/>
      <c r="RFE2" s="290"/>
      <c r="RFF2"/>
      <c r="RFG2"/>
      <c r="RFH2"/>
      <c r="RFI2"/>
      <c r="RFJ2"/>
      <c r="RFM2" s="290"/>
      <c r="RFN2"/>
      <c r="RFO2"/>
      <c r="RFP2"/>
      <c r="RFQ2"/>
      <c r="RFR2"/>
      <c r="RFU2" s="290"/>
      <c r="RFV2"/>
      <c r="RFW2"/>
      <c r="RFX2"/>
      <c r="RFY2"/>
      <c r="RFZ2"/>
      <c r="RGC2" s="290"/>
      <c r="RGD2"/>
      <c r="RGE2"/>
      <c r="RGF2"/>
      <c r="RGG2"/>
      <c r="RGH2"/>
      <c r="RGK2" s="290"/>
      <c r="RGL2"/>
      <c r="RGM2"/>
      <c r="RGN2"/>
      <c r="RGO2"/>
      <c r="RGP2"/>
      <c r="RGS2" s="290"/>
      <c r="RGT2"/>
      <c r="RGU2"/>
      <c r="RGV2"/>
      <c r="RGW2"/>
      <c r="RGX2"/>
      <c r="RHA2" s="290"/>
      <c r="RHB2"/>
      <c r="RHC2"/>
      <c r="RHD2"/>
      <c r="RHE2"/>
      <c r="RHF2"/>
      <c r="RHI2" s="290"/>
      <c r="RHJ2"/>
      <c r="RHK2"/>
      <c r="RHL2"/>
      <c r="RHM2"/>
      <c r="RHN2"/>
      <c r="RHQ2" s="290"/>
      <c r="RHR2"/>
      <c r="RHS2"/>
      <c r="RHT2"/>
      <c r="RHU2"/>
      <c r="RHV2"/>
      <c r="RHY2" s="290"/>
      <c r="RHZ2"/>
      <c r="RIA2"/>
      <c r="RIB2"/>
      <c r="RIC2"/>
      <c r="RID2"/>
      <c r="RIG2" s="290"/>
      <c r="RIH2"/>
      <c r="RII2"/>
      <c r="RIJ2"/>
      <c r="RIK2"/>
      <c r="RIL2"/>
      <c r="RIO2" s="290"/>
      <c r="RIP2"/>
      <c r="RIQ2"/>
      <c r="RIR2"/>
      <c r="RIS2"/>
      <c r="RIT2"/>
      <c r="RIW2" s="290"/>
      <c r="RIX2"/>
      <c r="RIY2"/>
      <c r="RIZ2"/>
      <c r="RJA2"/>
      <c r="RJB2"/>
      <c r="RJE2" s="290"/>
      <c r="RJF2"/>
      <c r="RJG2"/>
      <c r="RJH2"/>
      <c r="RJI2"/>
      <c r="RJJ2"/>
      <c r="RJM2" s="290"/>
      <c r="RJN2"/>
      <c r="RJO2"/>
      <c r="RJP2"/>
      <c r="RJQ2"/>
      <c r="RJR2"/>
      <c r="RJU2" s="290"/>
      <c r="RJV2"/>
      <c r="RJW2"/>
      <c r="RJX2"/>
      <c r="RJY2"/>
      <c r="RJZ2"/>
      <c r="RKC2" s="290"/>
      <c r="RKD2"/>
      <c r="RKE2"/>
      <c r="RKF2"/>
      <c r="RKG2"/>
      <c r="RKH2"/>
      <c r="RKK2" s="290"/>
      <c r="RKL2"/>
      <c r="RKM2"/>
      <c r="RKN2"/>
      <c r="RKO2"/>
      <c r="RKP2"/>
      <c r="RKS2" s="290"/>
      <c r="RKT2"/>
      <c r="RKU2"/>
      <c r="RKV2"/>
      <c r="RKW2"/>
      <c r="RKX2"/>
      <c r="RLA2" s="290"/>
      <c r="RLB2"/>
      <c r="RLC2"/>
      <c r="RLD2"/>
      <c r="RLE2"/>
      <c r="RLF2"/>
      <c r="RLI2" s="290"/>
      <c r="RLJ2"/>
      <c r="RLK2"/>
      <c r="RLL2"/>
      <c r="RLM2"/>
      <c r="RLN2"/>
      <c r="RLQ2" s="290"/>
      <c r="RLR2"/>
      <c r="RLS2"/>
      <c r="RLT2"/>
      <c r="RLU2"/>
      <c r="RLV2"/>
      <c r="RLY2" s="290"/>
      <c r="RLZ2"/>
      <c r="RMA2"/>
      <c r="RMB2"/>
      <c r="RMC2"/>
      <c r="RMD2"/>
      <c r="RMG2" s="290"/>
      <c r="RMH2"/>
      <c r="RMI2"/>
      <c r="RMJ2"/>
      <c r="RMK2"/>
      <c r="RML2"/>
      <c r="RMO2" s="290"/>
      <c r="RMP2"/>
      <c r="RMQ2"/>
      <c r="RMR2"/>
      <c r="RMS2"/>
      <c r="RMT2"/>
      <c r="RMW2" s="290"/>
      <c r="RMX2"/>
      <c r="RMY2"/>
      <c r="RMZ2"/>
      <c r="RNA2"/>
      <c r="RNB2"/>
      <c r="RNE2" s="290"/>
      <c r="RNF2"/>
      <c r="RNG2"/>
      <c r="RNH2"/>
      <c r="RNI2"/>
      <c r="RNJ2"/>
      <c r="RNM2" s="290"/>
      <c r="RNN2"/>
      <c r="RNO2"/>
      <c r="RNP2"/>
      <c r="RNQ2"/>
      <c r="RNR2"/>
      <c r="RNU2" s="290"/>
      <c r="RNV2"/>
      <c r="RNW2"/>
      <c r="RNX2"/>
      <c r="RNY2"/>
      <c r="RNZ2"/>
      <c r="ROC2" s="290"/>
      <c r="ROD2"/>
      <c r="ROE2"/>
      <c r="ROF2"/>
      <c r="ROG2"/>
      <c r="ROH2"/>
      <c r="ROK2" s="290"/>
      <c r="ROL2"/>
      <c r="ROM2"/>
      <c r="RON2"/>
      <c r="ROO2"/>
      <c r="ROP2"/>
      <c r="ROS2" s="290"/>
      <c r="ROT2"/>
      <c r="ROU2"/>
      <c r="ROV2"/>
      <c r="ROW2"/>
      <c r="ROX2"/>
      <c r="RPA2" s="290"/>
      <c r="RPB2"/>
      <c r="RPC2"/>
      <c r="RPD2"/>
      <c r="RPE2"/>
      <c r="RPF2"/>
      <c r="RPI2" s="290"/>
      <c r="RPJ2"/>
      <c r="RPK2"/>
      <c r="RPL2"/>
      <c r="RPM2"/>
      <c r="RPN2"/>
      <c r="RPQ2" s="290"/>
      <c r="RPR2"/>
      <c r="RPS2"/>
      <c r="RPT2"/>
      <c r="RPU2"/>
      <c r="RPV2"/>
      <c r="RPY2" s="290"/>
      <c r="RPZ2"/>
      <c r="RQA2"/>
      <c r="RQB2"/>
      <c r="RQC2"/>
      <c r="RQD2"/>
      <c r="RQG2" s="290"/>
      <c r="RQH2"/>
      <c r="RQI2"/>
      <c r="RQJ2"/>
      <c r="RQK2"/>
      <c r="RQL2"/>
      <c r="RQO2" s="290"/>
      <c r="RQP2"/>
      <c r="RQQ2"/>
      <c r="RQR2"/>
      <c r="RQS2"/>
      <c r="RQT2"/>
      <c r="RQW2" s="290"/>
      <c r="RQX2"/>
      <c r="RQY2"/>
      <c r="RQZ2"/>
      <c r="RRA2"/>
      <c r="RRB2"/>
      <c r="RRE2" s="290"/>
      <c r="RRF2"/>
      <c r="RRG2"/>
      <c r="RRH2"/>
      <c r="RRI2"/>
      <c r="RRJ2"/>
      <c r="RRM2" s="290"/>
      <c r="RRN2"/>
      <c r="RRO2"/>
      <c r="RRP2"/>
      <c r="RRQ2"/>
      <c r="RRR2"/>
      <c r="RRU2" s="290"/>
      <c r="RRV2"/>
      <c r="RRW2"/>
      <c r="RRX2"/>
      <c r="RRY2"/>
      <c r="RRZ2"/>
      <c r="RSC2" s="290"/>
      <c r="RSD2"/>
      <c r="RSE2"/>
      <c r="RSF2"/>
      <c r="RSG2"/>
      <c r="RSH2"/>
      <c r="RSK2" s="290"/>
      <c r="RSL2"/>
      <c r="RSM2"/>
      <c r="RSN2"/>
      <c r="RSO2"/>
      <c r="RSP2"/>
      <c r="RSS2" s="290"/>
      <c r="RST2"/>
      <c r="RSU2"/>
      <c r="RSV2"/>
      <c r="RSW2"/>
      <c r="RSX2"/>
      <c r="RTA2" s="290"/>
      <c r="RTB2"/>
      <c r="RTC2"/>
      <c r="RTD2"/>
      <c r="RTE2"/>
      <c r="RTF2"/>
      <c r="RTI2" s="290"/>
      <c r="RTJ2"/>
      <c r="RTK2"/>
      <c r="RTL2"/>
      <c r="RTM2"/>
      <c r="RTN2"/>
      <c r="RTQ2" s="290"/>
      <c r="RTR2"/>
      <c r="RTS2"/>
      <c r="RTT2"/>
      <c r="RTU2"/>
      <c r="RTV2"/>
      <c r="RTY2" s="290"/>
      <c r="RTZ2"/>
      <c r="RUA2"/>
      <c r="RUB2"/>
      <c r="RUC2"/>
      <c r="RUD2"/>
      <c r="RUG2" s="290"/>
      <c r="RUH2"/>
      <c r="RUI2"/>
      <c r="RUJ2"/>
      <c r="RUK2"/>
      <c r="RUL2"/>
      <c r="RUO2" s="290"/>
      <c r="RUP2"/>
      <c r="RUQ2"/>
      <c r="RUR2"/>
      <c r="RUS2"/>
      <c r="RUT2"/>
      <c r="RUW2" s="290"/>
      <c r="RUX2"/>
      <c r="RUY2"/>
      <c r="RUZ2"/>
      <c r="RVA2"/>
      <c r="RVB2"/>
      <c r="RVE2" s="290"/>
      <c r="RVF2"/>
      <c r="RVG2"/>
      <c r="RVH2"/>
      <c r="RVI2"/>
      <c r="RVJ2"/>
      <c r="RVM2" s="290"/>
      <c r="RVN2"/>
      <c r="RVO2"/>
      <c r="RVP2"/>
      <c r="RVQ2"/>
      <c r="RVR2"/>
      <c r="RVU2" s="290"/>
      <c r="RVV2"/>
      <c r="RVW2"/>
      <c r="RVX2"/>
      <c r="RVY2"/>
      <c r="RVZ2"/>
      <c r="RWC2" s="290"/>
      <c r="RWD2"/>
      <c r="RWE2"/>
      <c r="RWF2"/>
      <c r="RWG2"/>
      <c r="RWH2"/>
      <c r="RWK2" s="290"/>
      <c r="RWL2"/>
      <c r="RWM2"/>
      <c r="RWN2"/>
      <c r="RWO2"/>
      <c r="RWP2"/>
      <c r="RWS2" s="290"/>
      <c r="RWT2"/>
      <c r="RWU2"/>
      <c r="RWV2"/>
      <c r="RWW2"/>
      <c r="RWX2"/>
      <c r="RXA2" s="290"/>
      <c r="RXB2"/>
      <c r="RXC2"/>
      <c r="RXD2"/>
      <c r="RXE2"/>
      <c r="RXF2"/>
      <c r="RXI2" s="290"/>
      <c r="RXJ2"/>
      <c r="RXK2"/>
      <c r="RXL2"/>
      <c r="RXM2"/>
      <c r="RXN2"/>
      <c r="RXQ2" s="290"/>
      <c r="RXR2"/>
      <c r="RXS2"/>
      <c r="RXT2"/>
      <c r="RXU2"/>
      <c r="RXV2"/>
      <c r="RXY2" s="290"/>
      <c r="RXZ2"/>
      <c r="RYA2"/>
      <c r="RYB2"/>
      <c r="RYC2"/>
      <c r="RYD2"/>
      <c r="RYG2" s="290"/>
      <c r="RYH2"/>
      <c r="RYI2"/>
      <c r="RYJ2"/>
      <c r="RYK2"/>
      <c r="RYL2"/>
      <c r="RYO2" s="290"/>
      <c r="RYP2"/>
      <c r="RYQ2"/>
      <c r="RYR2"/>
      <c r="RYS2"/>
      <c r="RYT2"/>
      <c r="RYW2" s="290"/>
      <c r="RYX2"/>
      <c r="RYY2"/>
      <c r="RYZ2"/>
      <c r="RZA2"/>
      <c r="RZB2"/>
      <c r="RZE2" s="290"/>
      <c r="RZF2"/>
      <c r="RZG2"/>
      <c r="RZH2"/>
      <c r="RZI2"/>
      <c r="RZJ2"/>
      <c r="RZM2" s="290"/>
      <c r="RZN2"/>
      <c r="RZO2"/>
      <c r="RZP2"/>
      <c r="RZQ2"/>
      <c r="RZR2"/>
      <c r="RZU2" s="290"/>
      <c r="RZV2"/>
      <c r="RZW2"/>
      <c r="RZX2"/>
      <c r="RZY2"/>
      <c r="RZZ2"/>
      <c r="SAC2" s="290"/>
      <c r="SAD2"/>
      <c r="SAE2"/>
      <c r="SAF2"/>
      <c r="SAG2"/>
      <c r="SAH2"/>
      <c r="SAK2" s="290"/>
      <c r="SAL2"/>
      <c r="SAM2"/>
      <c r="SAN2"/>
      <c r="SAO2"/>
      <c r="SAP2"/>
      <c r="SAS2" s="290"/>
      <c r="SAT2"/>
      <c r="SAU2"/>
      <c r="SAV2"/>
      <c r="SAW2"/>
      <c r="SAX2"/>
      <c r="SBA2" s="290"/>
      <c r="SBB2"/>
      <c r="SBC2"/>
      <c r="SBD2"/>
      <c r="SBE2"/>
      <c r="SBF2"/>
      <c r="SBI2" s="290"/>
      <c r="SBJ2"/>
      <c r="SBK2"/>
      <c r="SBL2"/>
      <c r="SBM2"/>
      <c r="SBN2"/>
      <c r="SBQ2" s="290"/>
      <c r="SBR2"/>
      <c r="SBS2"/>
      <c r="SBT2"/>
      <c r="SBU2"/>
      <c r="SBV2"/>
      <c r="SBY2" s="290"/>
      <c r="SBZ2"/>
      <c r="SCA2"/>
      <c r="SCB2"/>
      <c r="SCC2"/>
      <c r="SCD2"/>
      <c r="SCG2" s="290"/>
      <c r="SCH2"/>
      <c r="SCI2"/>
      <c r="SCJ2"/>
      <c r="SCK2"/>
      <c r="SCL2"/>
      <c r="SCO2" s="290"/>
      <c r="SCP2"/>
      <c r="SCQ2"/>
      <c r="SCR2"/>
      <c r="SCS2"/>
      <c r="SCT2"/>
      <c r="SCW2" s="290"/>
      <c r="SCX2"/>
      <c r="SCY2"/>
      <c r="SCZ2"/>
      <c r="SDA2"/>
      <c r="SDB2"/>
      <c r="SDE2" s="290"/>
      <c r="SDF2"/>
      <c r="SDG2"/>
      <c r="SDH2"/>
      <c r="SDI2"/>
      <c r="SDJ2"/>
      <c r="SDM2" s="290"/>
      <c r="SDN2"/>
      <c r="SDO2"/>
      <c r="SDP2"/>
      <c r="SDQ2"/>
      <c r="SDR2"/>
      <c r="SDU2" s="290"/>
      <c r="SDV2"/>
      <c r="SDW2"/>
      <c r="SDX2"/>
      <c r="SDY2"/>
      <c r="SDZ2"/>
      <c r="SEC2" s="290"/>
      <c r="SED2"/>
      <c r="SEE2"/>
      <c r="SEF2"/>
      <c r="SEG2"/>
      <c r="SEH2"/>
      <c r="SEK2" s="290"/>
      <c r="SEL2"/>
      <c r="SEM2"/>
      <c r="SEN2"/>
      <c r="SEO2"/>
      <c r="SEP2"/>
      <c r="SES2" s="290"/>
      <c r="SET2"/>
      <c r="SEU2"/>
      <c r="SEV2"/>
      <c r="SEW2"/>
      <c r="SEX2"/>
      <c r="SFA2" s="290"/>
      <c r="SFB2"/>
      <c r="SFC2"/>
      <c r="SFD2"/>
      <c r="SFE2"/>
      <c r="SFF2"/>
      <c r="SFI2" s="290"/>
      <c r="SFJ2"/>
      <c r="SFK2"/>
      <c r="SFL2"/>
      <c r="SFM2"/>
      <c r="SFN2"/>
      <c r="SFQ2" s="290"/>
      <c r="SFR2"/>
      <c r="SFS2"/>
      <c r="SFT2"/>
      <c r="SFU2"/>
      <c r="SFV2"/>
      <c r="SFY2" s="290"/>
      <c r="SFZ2"/>
      <c r="SGA2"/>
      <c r="SGB2"/>
      <c r="SGC2"/>
      <c r="SGD2"/>
      <c r="SGG2" s="290"/>
      <c r="SGH2"/>
      <c r="SGI2"/>
      <c r="SGJ2"/>
      <c r="SGK2"/>
      <c r="SGL2"/>
      <c r="SGO2" s="290"/>
      <c r="SGP2"/>
      <c r="SGQ2"/>
      <c r="SGR2"/>
      <c r="SGS2"/>
      <c r="SGT2"/>
      <c r="SGW2" s="290"/>
      <c r="SGX2"/>
      <c r="SGY2"/>
      <c r="SGZ2"/>
      <c r="SHA2"/>
      <c r="SHB2"/>
      <c r="SHE2" s="290"/>
      <c r="SHF2"/>
      <c r="SHG2"/>
      <c r="SHH2"/>
      <c r="SHI2"/>
      <c r="SHJ2"/>
      <c r="SHM2" s="290"/>
      <c r="SHN2"/>
      <c r="SHO2"/>
      <c r="SHP2"/>
      <c r="SHQ2"/>
      <c r="SHR2"/>
      <c r="SHU2" s="290"/>
      <c r="SHV2"/>
      <c r="SHW2"/>
      <c r="SHX2"/>
      <c r="SHY2"/>
      <c r="SHZ2"/>
      <c r="SIC2" s="290"/>
      <c r="SID2"/>
      <c r="SIE2"/>
      <c r="SIF2"/>
      <c r="SIG2"/>
      <c r="SIH2"/>
      <c r="SIK2" s="290"/>
      <c r="SIL2"/>
      <c r="SIM2"/>
      <c r="SIN2"/>
      <c r="SIO2"/>
      <c r="SIP2"/>
      <c r="SIS2" s="290"/>
      <c r="SIT2"/>
      <c r="SIU2"/>
      <c r="SIV2"/>
      <c r="SIW2"/>
      <c r="SIX2"/>
      <c r="SJA2" s="290"/>
      <c r="SJB2"/>
      <c r="SJC2"/>
      <c r="SJD2"/>
      <c r="SJE2"/>
      <c r="SJF2"/>
      <c r="SJI2" s="290"/>
      <c r="SJJ2"/>
      <c r="SJK2"/>
      <c r="SJL2"/>
      <c r="SJM2"/>
      <c r="SJN2"/>
      <c r="SJQ2" s="290"/>
      <c r="SJR2"/>
      <c r="SJS2"/>
      <c r="SJT2"/>
      <c r="SJU2"/>
      <c r="SJV2"/>
      <c r="SJY2" s="290"/>
      <c r="SJZ2"/>
      <c r="SKA2"/>
      <c r="SKB2"/>
      <c r="SKC2"/>
      <c r="SKD2"/>
      <c r="SKG2" s="290"/>
      <c r="SKH2"/>
      <c r="SKI2"/>
      <c r="SKJ2"/>
      <c r="SKK2"/>
      <c r="SKL2"/>
      <c r="SKO2" s="290"/>
      <c r="SKP2"/>
      <c r="SKQ2"/>
      <c r="SKR2"/>
      <c r="SKS2"/>
      <c r="SKT2"/>
      <c r="SKW2" s="290"/>
      <c r="SKX2"/>
      <c r="SKY2"/>
      <c r="SKZ2"/>
      <c r="SLA2"/>
      <c r="SLB2"/>
      <c r="SLE2" s="290"/>
      <c r="SLF2"/>
      <c r="SLG2"/>
      <c r="SLH2"/>
      <c r="SLI2"/>
      <c r="SLJ2"/>
      <c r="SLM2" s="290"/>
      <c r="SLN2"/>
      <c r="SLO2"/>
      <c r="SLP2"/>
      <c r="SLQ2"/>
      <c r="SLR2"/>
      <c r="SLU2" s="290"/>
      <c r="SLV2"/>
      <c r="SLW2"/>
      <c r="SLX2"/>
      <c r="SLY2"/>
      <c r="SLZ2"/>
      <c r="SMC2" s="290"/>
      <c r="SMD2"/>
      <c r="SME2"/>
      <c r="SMF2"/>
      <c r="SMG2"/>
      <c r="SMH2"/>
      <c r="SMK2" s="290"/>
      <c r="SML2"/>
      <c r="SMM2"/>
      <c r="SMN2"/>
      <c r="SMO2"/>
      <c r="SMP2"/>
      <c r="SMS2" s="290"/>
      <c r="SMT2"/>
      <c r="SMU2"/>
      <c r="SMV2"/>
      <c r="SMW2"/>
      <c r="SMX2"/>
      <c r="SNA2" s="290"/>
      <c r="SNB2"/>
      <c r="SNC2"/>
      <c r="SND2"/>
      <c r="SNE2"/>
      <c r="SNF2"/>
      <c r="SNI2" s="290"/>
      <c r="SNJ2"/>
      <c r="SNK2"/>
      <c r="SNL2"/>
      <c r="SNM2"/>
      <c r="SNN2"/>
      <c r="SNQ2" s="290"/>
      <c r="SNR2"/>
      <c r="SNS2"/>
      <c r="SNT2"/>
      <c r="SNU2"/>
      <c r="SNV2"/>
      <c r="SNY2" s="290"/>
      <c r="SNZ2"/>
      <c r="SOA2"/>
      <c r="SOB2"/>
      <c r="SOC2"/>
      <c r="SOD2"/>
      <c r="SOG2" s="290"/>
      <c r="SOH2"/>
      <c r="SOI2"/>
      <c r="SOJ2"/>
      <c r="SOK2"/>
      <c r="SOL2"/>
      <c r="SOO2" s="290"/>
      <c r="SOP2"/>
      <c r="SOQ2"/>
      <c r="SOR2"/>
      <c r="SOS2"/>
      <c r="SOT2"/>
      <c r="SOW2" s="290"/>
      <c r="SOX2"/>
      <c r="SOY2"/>
      <c r="SOZ2"/>
      <c r="SPA2"/>
      <c r="SPB2"/>
      <c r="SPE2" s="290"/>
      <c r="SPF2"/>
      <c r="SPG2"/>
      <c r="SPH2"/>
      <c r="SPI2"/>
      <c r="SPJ2"/>
      <c r="SPM2" s="290"/>
      <c r="SPN2"/>
      <c r="SPO2"/>
      <c r="SPP2"/>
      <c r="SPQ2"/>
      <c r="SPR2"/>
      <c r="SPU2" s="290"/>
      <c r="SPV2"/>
      <c r="SPW2"/>
      <c r="SPX2"/>
      <c r="SPY2"/>
      <c r="SPZ2"/>
      <c r="SQC2" s="290"/>
      <c r="SQD2"/>
      <c r="SQE2"/>
      <c r="SQF2"/>
      <c r="SQG2"/>
      <c r="SQH2"/>
      <c r="SQK2" s="290"/>
      <c r="SQL2"/>
      <c r="SQM2"/>
      <c r="SQN2"/>
      <c r="SQO2"/>
      <c r="SQP2"/>
      <c r="SQS2" s="290"/>
      <c r="SQT2"/>
      <c r="SQU2"/>
      <c r="SQV2"/>
      <c r="SQW2"/>
      <c r="SQX2"/>
      <c r="SRA2" s="290"/>
      <c r="SRB2"/>
      <c r="SRC2"/>
      <c r="SRD2"/>
      <c r="SRE2"/>
      <c r="SRF2"/>
      <c r="SRI2" s="290"/>
      <c r="SRJ2"/>
      <c r="SRK2"/>
      <c r="SRL2"/>
      <c r="SRM2"/>
      <c r="SRN2"/>
      <c r="SRQ2" s="290"/>
      <c r="SRR2"/>
      <c r="SRS2"/>
      <c r="SRT2"/>
      <c r="SRU2"/>
      <c r="SRV2"/>
      <c r="SRY2" s="290"/>
      <c r="SRZ2"/>
      <c r="SSA2"/>
      <c r="SSB2"/>
      <c r="SSC2"/>
      <c r="SSD2"/>
      <c r="SSG2" s="290"/>
      <c r="SSH2"/>
      <c r="SSI2"/>
      <c r="SSJ2"/>
      <c r="SSK2"/>
      <c r="SSL2"/>
      <c r="SSO2" s="290"/>
      <c r="SSP2"/>
      <c r="SSQ2"/>
      <c r="SSR2"/>
      <c r="SSS2"/>
      <c r="SST2"/>
      <c r="SSW2" s="290"/>
      <c r="SSX2"/>
      <c r="SSY2"/>
      <c r="SSZ2"/>
      <c r="STA2"/>
      <c r="STB2"/>
      <c r="STE2" s="290"/>
      <c r="STF2"/>
      <c r="STG2"/>
      <c r="STH2"/>
      <c r="STI2"/>
      <c r="STJ2"/>
      <c r="STM2" s="290"/>
      <c r="STN2"/>
      <c r="STO2"/>
      <c r="STP2"/>
      <c r="STQ2"/>
      <c r="STR2"/>
      <c r="STU2" s="290"/>
      <c r="STV2"/>
      <c r="STW2"/>
      <c r="STX2"/>
      <c r="STY2"/>
      <c r="STZ2"/>
      <c r="SUC2" s="290"/>
      <c r="SUD2"/>
      <c r="SUE2"/>
      <c r="SUF2"/>
      <c r="SUG2"/>
      <c r="SUH2"/>
      <c r="SUK2" s="290"/>
      <c r="SUL2"/>
      <c r="SUM2"/>
      <c r="SUN2"/>
      <c r="SUO2"/>
      <c r="SUP2"/>
      <c r="SUS2" s="290"/>
      <c r="SUT2"/>
      <c r="SUU2"/>
      <c r="SUV2"/>
      <c r="SUW2"/>
      <c r="SUX2"/>
      <c r="SVA2" s="290"/>
      <c r="SVB2"/>
      <c r="SVC2"/>
      <c r="SVD2"/>
      <c r="SVE2"/>
      <c r="SVF2"/>
      <c r="SVI2" s="290"/>
      <c r="SVJ2"/>
      <c r="SVK2"/>
      <c r="SVL2"/>
      <c r="SVM2"/>
      <c r="SVN2"/>
      <c r="SVQ2" s="290"/>
      <c r="SVR2"/>
      <c r="SVS2"/>
      <c r="SVT2"/>
      <c r="SVU2"/>
      <c r="SVV2"/>
      <c r="SVY2" s="290"/>
      <c r="SVZ2"/>
      <c r="SWA2"/>
      <c r="SWB2"/>
      <c r="SWC2"/>
      <c r="SWD2"/>
      <c r="SWG2" s="290"/>
      <c r="SWH2"/>
      <c r="SWI2"/>
      <c r="SWJ2"/>
      <c r="SWK2"/>
      <c r="SWL2"/>
      <c r="SWO2" s="290"/>
      <c r="SWP2"/>
      <c r="SWQ2"/>
      <c r="SWR2"/>
      <c r="SWS2"/>
      <c r="SWT2"/>
      <c r="SWW2" s="290"/>
      <c r="SWX2"/>
      <c r="SWY2"/>
      <c r="SWZ2"/>
      <c r="SXA2"/>
      <c r="SXB2"/>
      <c r="SXE2" s="290"/>
      <c r="SXF2"/>
      <c r="SXG2"/>
      <c r="SXH2"/>
      <c r="SXI2"/>
      <c r="SXJ2"/>
      <c r="SXM2" s="290"/>
      <c r="SXN2"/>
      <c r="SXO2"/>
      <c r="SXP2"/>
      <c r="SXQ2"/>
      <c r="SXR2"/>
      <c r="SXU2" s="290"/>
      <c r="SXV2"/>
      <c r="SXW2"/>
      <c r="SXX2"/>
      <c r="SXY2"/>
      <c r="SXZ2"/>
      <c r="SYC2" s="290"/>
      <c r="SYD2"/>
      <c r="SYE2"/>
      <c r="SYF2"/>
      <c r="SYG2"/>
      <c r="SYH2"/>
      <c r="SYK2" s="290"/>
      <c r="SYL2"/>
      <c r="SYM2"/>
      <c r="SYN2"/>
      <c r="SYO2"/>
      <c r="SYP2"/>
      <c r="SYS2" s="290"/>
      <c r="SYT2"/>
      <c r="SYU2"/>
      <c r="SYV2"/>
      <c r="SYW2"/>
      <c r="SYX2"/>
      <c r="SZA2" s="290"/>
      <c r="SZB2"/>
      <c r="SZC2"/>
      <c r="SZD2"/>
      <c r="SZE2"/>
      <c r="SZF2"/>
      <c r="SZI2" s="290"/>
      <c r="SZJ2"/>
      <c r="SZK2"/>
      <c r="SZL2"/>
      <c r="SZM2"/>
      <c r="SZN2"/>
      <c r="SZQ2" s="290"/>
      <c r="SZR2"/>
      <c r="SZS2"/>
      <c r="SZT2"/>
      <c r="SZU2"/>
      <c r="SZV2"/>
      <c r="SZY2" s="290"/>
      <c r="SZZ2"/>
      <c r="TAA2"/>
      <c r="TAB2"/>
      <c r="TAC2"/>
      <c r="TAD2"/>
      <c r="TAG2" s="290"/>
      <c r="TAH2"/>
      <c r="TAI2"/>
      <c r="TAJ2"/>
      <c r="TAK2"/>
      <c r="TAL2"/>
      <c r="TAO2" s="290"/>
      <c r="TAP2"/>
      <c r="TAQ2"/>
      <c r="TAR2"/>
      <c r="TAS2"/>
      <c r="TAT2"/>
      <c r="TAW2" s="290"/>
      <c r="TAX2"/>
      <c r="TAY2"/>
      <c r="TAZ2"/>
      <c r="TBA2"/>
      <c r="TBB2"/>
      <c r="TBE2" s="290"/>
      <c r="TBF2"/>
      <c r="TBG2"/>
      <c r="TBH2"/>
      <c r="TBI2"/>
      <c r="TBJ2"/>
      <c r="TBM2" s="290"/>
      <c r="TBN2"/>
      <c r="TBO2"/>
      <c r="TBP2"/>
      <c r="TBQ2"/>
      <c r="TBR2"/>
      <c r="TBU2" s="290"/>
      <c r="TBV2"/>
      <c r="TBW2"/>
      <c r="TBX2"/>
      <c r="TBY2"/>
      <c r="TBZ2"/>
      <c r="TCC2" s="290"/>
      <c r="TCD2"/>
      <c r="TCE2"/>
      <c r="TCF2"/>
      <c r="TCG2"/>
      <c r="TCH2"/>
      <c r="TCK2" s="290"/>
      <c r="TCL2"/>
      <c r="TCM2"/>
      <c r="TCN2"/>
      <c r="TCO2"/>
      <c r="TCP2"/>
      <c r="TCS2" s="290"/>
      <c r="TCT2"/>
      <c r="TCU2"/>
      <c r="TCV2"/>
      <c r="TCW2"/>
      <c r="TCX2"/>
      <c r="TDA2" s="290"/>
      <c r="TDB2"/>
      <c r="TDC2"/>
      <c r="TDD2"/>
      <c r="TDE2"/>
      <c r="TDF2"/>
      <c r="TDI2" s="290"/>
      <c r="TDJ2"/>
      <c r="TDK2"/>
      <c r="TDL2"/>
      <c r="TDM2"/>
      <c r="TDN2"/>
      <c r="TDQ2" s="290"/>
      <c r="TDR2"/>
      <c r="TDS2"/>
      <c r="TDT2"/>
      <c r="TDU2"/>
      <c r="TDV2"/>
      <c r="TDY2" s="290"/>
      <c r="TDZ2"/>
      <c r="TEA2"/>
      <c r="TEB2"/>
      <c r="TEC2"/>
      <c r="TED2"/>
      <c r="TEG2" s="290"/>
      <c r="TEH2"/>
      <c r="TEI2"/>
      <c r="TEJ2"/>
      <c r="TEK2"/>
      <c r="TEL2"/>
      <c r="TEO2" s="290"/>
      <c r="TEP2"/>
      <c r="TEQ2"/>
      <c r="TER2"/>
      <c r="TES2"/>
      <c r="TET2"/>
      <c r="TEW2" s="290"/>
      <c r="TEX2"/>
      <c r="TEY2"/>
      <c r="TEZ2"/>
      <c r="TFA2"/>
      <c r="TFB2"/>
      <c r="TFE2" s="290"/>
      <c r="TFF2"/>
      <c r="TFG2"/>
      <c r="TFH2"/>
      <c r="TFI2"/>
      <c r="TFJ2"/>
      <c r="TFM2" s="290"/>
      <c r="TFN2"/>
      <c r="TFO2"/>
      <c r="TFP2"/>
      <c r="TFQ2"/>
      <c r="TFR2"/>
      <c r="TFU2" s="290"/>
      <c r="TFV2"/>
      <c r="TFW2"/>
      <c r="TFX2"/>
      <c r="TFY2"/>
      <c r="TFZ2"/>
      <c r="TGC2" s="290"/>
      <c r="TGD2"/>
      <c r="TGE2"/>
      <c r="TGF2"/>
      <c r="TGG2"/>
      <c r="TGH2"/>
      <c r="TGK2" s="290"/>
      <c r="TGL2"/>
      <c r="TGM2"/>
      <c r="TGN2"/>
      <c r="TGO2"/>
      <c r="TGP2"/>
      <c r="TGS2" s="290"/>
      <c r="TGT2"/>
      <c r="TGU2"/>
      <c r="TGV2"/>
      <c r="TGW2"/>
      <c r="TGX2"/>
      <c r="THA2" s="290"/>
      <c r="THB2"/>
      <c r="THC2"/>
      <c r="THD2"/>
      <c r="THE2"/>
      <c r="THF2"/>
      <c r="THI2" s="290"/>
      <c r="THJ2"/>
      <c r="THK2"/>
      <c r="THL2"/>
      <c r="THM2"/>
      <c r="THN2"/>
      <c r="THQ2" s="290"/>
      <c r="THR2"/>
      <c r="THS2"/>
      <c r="THT2"/>
      <c r="THU2"/>
      <c r="THV2"/>
      <c r="THY2" s="290"/>
      <c r="THZ2"/>
      <c r="TIA2"/>
      <c r="TIB2"/>
      <c r="TIC2"/>
      <c r="TID2"/>
      <c r="TIG2" s="290"/>
      <c r="TIH2"/>
      <c r="TII2"/>
      <c r="TIJ2"/>
      <c r="TIK2"/>
      <c r="TIL2"/>
      <c r="TIO2" s="290"/>
      <c r="TIP2"/>
      <c r="TIQ2"/>
      <c r="TIR2"/>
      <c r="TIS2"/>
      <c r="TIT2"/>
      <c r="TIW2" s="290"/>
      <c r="TIX2"/>
      <c r="TIY2"/>
      <c r="TIZ2"/>
      <c r="TJA2"/>
      <c r="TJB2"/>
      <c r="TJE2" s="290"/>
      <c r="TJF2"/>
      <c r="TJG2"/>
      <c r="TJH2"/>
      <c r="TJI2"/>
      <c r="TJJ2"/>
      <c r="TJM2" s="290"/>
      <c r="TJN2"/>
      <c r="TJO2"/>
      <c r="TJP2"/>
      <c r="TJQ2"/>
      <c r="TJR2"/>
      <c r="TJU2" s="290"/>
      <c r="TJV2"/>
      <c r="TJW2"/>
      <c r="TJX2"/>
      <c r="TJY2"/>
      <c r="TJZ2"/>
      <c r="TKC2" s="290"/>
      <c r="TKD2"/>
      <c r="TKE2"/>
      <c r="TKF2"/>
      <c r="TKG2"/>
      <c r="TKH2"/>
      <c r="TKK2" s="290"/>
      <c r="TKL2"/>
      <c r="TKM2"/>
      <c r="TKN2"/>
      <c r="TKO2"/>
      <c r="TKP2"/>
      <c r="TKS2" s="290"/>
      <c r="TKT2"/>
      <c r="TKU2"/>
      <c r="TKV2"/>
      <c r="TKW2"/>
      <c r="TKX2"/>
      <c r="TLA2" s="290"/>
      <c r="TLB2"/>
      <c r="TLC2"/>
      <c r="TLD2"/>
      <c r="TLE2"/>
      <c r="TLF2"/>
      <c r="TLI2" s="290"/>
      <c r="TLJ2"/>
      <c r="TLK2"/>
      <c r="TLL2"/>
      <c r="TLM2"/>
      <c r="TLN2"/>
      <c r="TLQ2" s="290"/>
      <c r="TLR2"/>
      <c r="TLS2"/>
      <c r="TLT2"/>
      <c r="TLU2"/>
      <c r="TLV2"/>
      <c r="TLY2" s="290"/>
      <c r="TLZ2"/>
      <c r="TMA2"/>
      <c r="TMB2"/>
      <c r="TMC2"/>
      <c r="TMD2"/>
      <c r="TMG2" s="290"/>
      <c r="TMH2"/>
      <c r="TMI2"/>
      <c r="TMJ2"/>
      <c r="TMK2"/>
      <c r="TML2"/>
      <c r="TMO2" s="290"/>
      <c r="TMP2"/>
      <c r="TMQ2"/>
      <c r="TMR2"/>
      <c r="TMS2"/>
      <c r="TMT2"/>
      <c r="TMW2" s="290"/>
      <c r="TMX2"/>
      <c r="TMY2"/>
      <c r="TMZ2"/>
      <c r="TNA2"/>
      <c r="TNB2"/>
      <c r="TNE2" s="290"/>
      <c r="TNF2"/>
      <c r="TNG2"/>
      <c r="TNH2"/>
      <c r="TNI2"/>
      <c r="TNJ2"/>
      <c r="TNM2" s="290"/>
      <c r="TNN2"/>
      <c r="TNO2"/>
      <c r="TNP2"/>
      <c r="TNQ2"/>
      <c r="TNR2"/>
      <c r="TNU2" s="290"/>
      <c r="TNV2"/>
      <c r="TNW2"/>
      <c r="TNX2"/>
      <c r="TNY2"/>
      <c r="TNZ2"/>
      <c r="TOC2" s="290"/>
      <c r="TOD2"/>
      <c r="TOE2"/>
      <c r="TOF2"/>
      <c r="TOG2"/>
      <c r="TOH2"/>
      <c r="TOK2" s="290"/>
      <c r="TOL2"/>
      <c r="TOM2"/>
      <c r="TON2"/>
      <c r="TOO2"/>
      <c r="TOP2"/>
      <c r="TOS2" s="290"/>
      <c r="TOT2"/>
      <c r="TOU2"/>
      <c r="TOV2"/>
      <c r="TOW2"/>
      <c r="TOX2"/>
      <c r="TPA2" s="290"/>
      <c r="TPB2"/>
      <c r="TPC2"/>
      <c r="TPD2"/>
      <c r="TPE2"/>
      <c r="TPF2"/>
      <c r="TPI2" s="290"/>
      <c r="TPJ2"/>
      <c r="TPK2"/>
      <c r="TPL2"/>
      <c r="TPM2"/>
      <c r="TPN2"/>
      <c r="TPQ2" s="290"/>
      <c r="TPR2"/>
      <c r="TPS2"/>
      <c r="TPT2"/>
      <c r="TPU2"/>
      <c r="TPV2"/>
      <c r="TPY2" s="290"/>
      <c r="TPZ2"/>
      <c r="TQA2"/>
      <c r="TQB2"/>
      <c r="TQC2"/>
      <c r="TQD2"/>
      <c r="TQG2" s="290"/>
      <c r="TQH2"/>
      <c r="TQI2"/>
      <c r="TQJ2"/>
      <c r="TQK2"/>
      <c r="TQL2"/>
      <c r="TQO2" s="290"/>
      <c r="TQP2"/>
      <c r="TQQ2"/>
      <c r="TQR2"/>
      <c r="TQS2"/>
      <c r="TQT2"/>
      <c r="TQW2" s="290"/>
      <c r="TQX2"/>
      <c r="TQY2"/>
      <c r="TQZ2"/>
      <c r="TRA2"/>
      <c r="TRB2"/>
      <c r="TRE2" s="290"/>
      <c r="TRF2"/>
      <c r="TRG2"/>
      <c r="TRH2"/>
      <c r="TRI2"/>
      <c r="TRJ2"/>
      <c r="TRM2" s="290"/>
      <c r="TRN2"/>
      <c r="TRO2"/>
      <c r="TRP2"/>
      <c r="TRQ2"/>
      <c r="TRR2"/>
      <c r="TRU2" s="290"/>
      <c r="TRV2"/>
      <c r="TRW2"/>
      <c r="TRX2"/>
      <c r="TRY2"/>
      <c r="TRZ2"/>
      <c r="TSC2" s="290"/>
      <c r="TSD2"/>
      <c r="TSE2"/>
      <c r="TSF2"/>
      <c r="TSG2"/>
      <c r="TSH2"/>
      <c r="TSK2" s="290"/>
      <c r="TSL2"/>
      <c r="TSM2"/>
      <c r="TSN2"/>
      <c r="TSO2"/>
      <c r="TSP2"/>
      <c r="TSS2" s="290"/>
      <c r="TST2"/>
      <c r="TSU2"/>
      <c r="TSV2"/>
      <c r="TSW2"/>
      <c r="TSX2"/>
      <c r="TTA2" s="290"/>
      <c r="TTB2"/>
      <c r="TTC2"/>
      <c r="TTD2"/>
      <c r="TTE2"/>
      <c r="TTF2"/>
      <c r="TTI2" s="290"/>
      <c r="TTJ2"/>
      <c r="TTK2"/>
      <c r="TTL2"/>
      <c r="TTM2"/>
      <c r="TTN2"/>
      <c r="TTQ2" s="290"/>
      <c r="TTR2"/>
      <c r="TTS2"/>
      <c r="TTT2"/>
      <c r="TTU2"/>
      <c r="TTV2"/>
      <c r="TTY2" s="290"/>
      <c r="TTZ2"/>
      <c r="TUA2"/>
      <c r="TUB2"/>
      <c r="TUC2"/>
      <c r="TUD2"/>
      <c r="TUG2" s="290"/>
      <c r="TUH2"/>
      <c r="TUI2"/>
      <c r="TUJ2"/>
      <c r="TUK2"/>
      <c r="TUL2"/>
      <c r="TUO2" s="290"/>
      <c r="TUP2"/>
      <c r="TUQ2"/>
      <c r="TUR2"/>
      <c r="TUS2"/>
      <c r="TUT2"/>
      <c r="TUW2" s="290"/>
      <c r="TUX2"/>
      <c r="TUY2"/>
      <c r="TUZ2"/>
      <c r="TVA2"/>
      <c r="TVB2"/>
      <c r="TVE2" s="290"/>
      <c r="TVF2"/>
      <c r="TVG2"/>
      <c r="TVH2"/>
      <c r="TVI2"/>
      <c r="TVJ2"/>
      <c r="TVM2" s="290"/>
      <c r="TVN2"/>
      <c r="TVO2"/>
      <c r="TVP2"/>
      <c r="TVQ2"/>
      <c r="TVR2"/>
      <c r="TVU2" s="290"/>
      <c r="TVV2"/>
      <c r="TVW2"/>
      <c r="TVX2"/>
      <c r="TVY2"/>
      <c r="TVZ2"/>
      <c r="TWC2" s="290"/>
      <c r="TWD2"/>
      <c r="TWE2"/>
      <c r="TWF2"/>
      <c r="TWG2"/>
      <c r="TWH2"/>
      <c r="TWK2" s="290"/>
      <c r="TWL2"/>
      <c r="TWM2"/>
      <c r="TWN2"/>
      <c r="TWO2"/>
      <c r="TWP2"/>
      <c r="TWS2" s="290"/>
      <c r="TWT2"/>
      <c r="TWU2"/>
      <c r="TWV2"/>
      <c r="TWW2"/>
      <c r="TWX2"/>
      <c r="TXA2" s="290"/>
      <c r="TXB2"/>
      <c r="TXC2"/>
      <c r="TXD2"/>
      <c r="TXE2"/>
      <c r="TXF2"/>
      <c r="TXI2" s="290"/>
      <c r="TXJ2"/>
      <c r="TXK2"/>
      <c r="TXL2"/>
      <c r="TXM2"/>
      <c r="TXN2"/>
      <c r="TXQ2" s="290"/>
      <c r="TXR2"/>
      <c r="TXS2"/>
      <c r="TXT2"/>
      <c r="TXU2"/>
      <c r="TXV2"/>
      <c r="TXY2" s="290"/>
      <c r="TXZ2"/>
      <c r="TYA2"/>
      <c r="TYB2"/>
      <c r="TYC2"/>
      <c r="TYD2"/>
      <c r="TYG2" s="290"/>
      <c r="TYH2"/>
      <c r="TYI2"/>
      <c r="TYJ2"/>
      <c r="TYK2"/>
      <c r="TYL2"/>
      <c r="TYO2" s="290"/>
      <c r="TYP2"/>
      <c r="TYQ2"/>
      <c r="TYR2"/>
      <c r="TYS2"/>
      <c r="TYT2"/>
      <c r="TYW2" s="290"/>
      <c r="TYX2"/>
      <c r="TYY2"/>
      <c r="TYZ2"/>
      <c r="TZA2"/>
      <c r="TZB2"/>
      <c r="TZE2" s="290"/>
      <c r="TZF2"/>
      <c r="TZG2"/>
      <c r="TZH2"/>
      <c r="TZI2"/>
      <c r="TZJ2"/>
      <c r="TZM2" s="290"/>
      <c r="TZN2"/>
      <c r="TZO2"/>
      <c r="TZP2"/>
      <c r="TZQ2"/>
      <c r="TZR2"/>
      <c r="TZU2" s="290"/>
      <c r="TZV2"/>
      <c r="TZW2"/>
      <c r="TZX2"/>
      <c r="TZY2"/>
      <c r="TZZ2"/>
      <c r="UAC2" s="290"/>
      <c r="UAD2"/>
      <c r="UAE2"/>
      <c r="UAF2"/>
      <c r="UAG2"/>
      <c r="UAH2"/>
      <c r="UAK2" s="290"/>
      <c r="UAL2"/>
      <c r="UAM2"/>
      <c r="UAN2"/>
      <c r="UAO2"/>
      <c r="UAP2"/>
      <c r="UAS2" s="290"/>
      <c r="UAT2"/>
      <c r="UAU2"/>
      <c r="UAV2"/>
      <c r="UAW2"/>
      <c r="UAX2"/>
      <c r="UBA2" s="290"/>
      <c r="UBB2"/>
      <c r="UBC2"/>
      <c r="UBD2"/>
      <c r="UBE2"/>
      <c r="UBF2"/>
      <c r="UBI2" s="290"/>
      <c r="UBJ2"/>
      <c r="UBK2"/>
      <c r="UBL2"/>
      <c r="UBM2"/>
      <c r="UBN2"/>
      <c r="UBQ2" s="290"/>
      <c r="UBR2"/>
      <c r="UBS2"/>
      <c r="UBT2"/>
      <c r="UBU2"/>
      <c r="UBV2"/>
      <c r="UBY2" s="290"/>
      <c r="UBZ2"/>
      <c r="UCA2"/>
      <c r="UCB2"/>
      <c r="UCC2"/>
      <c r="UCD2"/>
      <c r="UCG2" s="290"/>
      <c r="UCH2"/>
      <c r="UCI2"/>
      <c r="UCJ2"/>
      <c r="UCK2"/>
      <c r="UCL2"/>
      <c r="UCO2" s="290"/>
      <c r="UCP2"/>
      <c r="UCQ2"/>
      <c r="UCR2"/>
      <c r="UCS2"/>
      <c r="UCT2"/>
      <c r="UCW2" s="290"/>
      <c r="UCX2"/>
      <c r="UCY2"/>
      <c r="UCZ2"/>
      <c r="UDA2"/>
      <c r="UDB2"/>
      <c r="UDE2" s="290"/>
      <c r="UDF2"/>
      <c r="UDG2"/>
      <c r="UDH2"/>
      <c r="UDI2"/>
      <c r="UDJ2"/>
      <c r="UDM2" s="290"/>
      <c r="UDN2"/>
      <c r="UDO2"/>
      <c r="UDP2"/>
      <c r="UDQ2"/>
      <c r="UDR2"/>
      <c r="UDU2" s="290"/>
      <c r="UDV2"/>
      <c r="UDW2"/>
      <c r="UDX2"/>
      <c r="UDY2"/>
      <c r="UDZ2"/>
      <c r="UEC2" s="290"/>
      <c r="UED2"/>
      <c r="UEE2"/>
      <c r="UEF2"/>
      <c r="UEG2"/>
      <c r="UEH2"/>
      <c r="UEK2" s="290"/>
      <c r="UEL2"/>
      <c r="UEM2"/>
      <c r="UEN2"/>
      <c r="UEO2"/>
      <c r="UEP2"/>
      <c r="UES2" s="290"/>
      <c r="UET2"/>
      <c r="UEU2"/>
      <c r="UEV2"/>
      <c r="UEW2"/>
      <c r="UEX2"/>
      <c r="UFA2" s="290"/>
      <c r="UFB2"/>
      <c r="UFC2"/>
      <c r="UFD2"/>
      <c r="UFE2"/>
      <c r="UFF2"/>
      <c r="UFI2" s="290"/>
      <c r="UFJ2"/>
      <c r="UFK2"/>
      <c r="UFL2"/>
      <c r="UFM2"/>
      <c r="UFN2"/>
      <c r="UFQ2" s="290"/>
      <c r="UFR2"/>
      <c r="UFS2"/>
      <c r="UFT2"/>
      <c r="UFU2"/>
      <c r="UFV2"/>
      <c r="UFY2" s="290"/>
      <c r="UFZ2"/>
      <c r="UGA2"/>
      <c r="UGB2"/>
      <c r="UGC2"/>
      <c r="UGD2"/>
      <c r="UGG2" s="290"/>
      <c r="UGH2"/>
      <c r="UGI2"/>
      <c r="UGJ2"/>
      <c r="UGK2"/>
      <c r="UGL2"/>
      <c r="UGO2" s="290"/>
      <c r="UGP2"/>
      <c r="UGQ2"/>
      <c r="UGR2"/>
      <c r="UGS2"/>
      <c r="UGT2"/>
      <c r="UGW2" s="290"/>
      <c r="UGX2"/>
      <c r="UGY2"/>
      <c r="UGZ2"/>
      <c r="UHA2"/>
      <c r="UHB2"/>
      <c r="UHE2" s="290"/>
      <c r="UHF2"/>
      <c r="UHG2"/>
      <c r="UHH2"/>
      <c r="UHI2"/>
      <c r="UHJ2"/>
      <c r="UHM2" s="290"/>
      <c r="UHN2"/>
      <c r="UHO2"/>
      <c r="UHP2"/>
      <c r="UHQ2"/>
      <c r="UHR2"/>
      <c r="UHU2" s="290"/>
      <c r="UHV2"/>
      <c r="UHW2"/>
      <c r="UHX2"/>
      <c r="UHY2"/>
      <c r="UHZ2"/>
      <c r="UIC2" s="290"/>
      <c r="UID2"/>
      <c r="UIE2"/>
      <c r="UIF2"/>
      <c r="UIG2"/>
      <c r="UIH2"/>
      <c r="UIK2" s="290"/>
      <c r="UIL2"/>
      <c r="UIM2"/>
      <c r="UIN2"/>
      <c r="UIO2"/>
      <c r="UIP2"/>
      <c r="UIS2" s="290"/>
      <c r="UIT2"/>
      <c r="UIU2"/>
      <c r="UIV2"/>
      <c r="UIW2"/>
      <c r="UIX2"/>
      <c r="UJA2" s="290"/>
      <c r="UJB2"/>
      <c r="UJC2"/>
      <c r="UJD2"/>
      <c r="UJE2"/>
      <c r="UJF2"/>
      <c r="UJI2" s="290"/>
      <c r="UJJ2"/>
      <c r="UJK2"/>
      <c r="UJL2"/>
      <c r="UJM2"/>
      <c r="UJN2"/>
      <c r="UJQ2" s="290"/>
      <c r="UJR2"/>
      <c r="UJS2"/>
      <c r="UJT2"/>
      <c r="UJU2"/>
      <c r="UJV2"/>
      <c r="UJY2" s="290"/>
      <c r="UJZ2"/>
      <c r="UKA2"/>
      <c r="UKB2"/>
      <c r="UKC2"/>
      <c r="UKD2"/>
      <c r="UKG2" s="290"/>
      <c r="UKH2"/>
      <c r="UKI2"/>
      <c r="UKJ2"/>
      <c r="UKK2"/>
      <c r="UKL2"/>
      <c r="UKO2" s="290"/>
      <c r="UKP2"/>
      <c r="UKQ2"/>
      <c r="UKR2"/>
      <c r="UKS2"/>
      <c r="UKT2"/>
      <c r="UKW2" s="290"/>
      <c r="UKX2"/>
      <c r="UKY2"/>
      <c r="UKZ2"/>
      <c r="ULA2"/>
      <c r="ULB2"/>
      <c r="ULE2" s="290"/>
      <c r="ULF2"/>
      <c r="ULG2"/>
      <c r="ULH2"/>
      <c r="ULI2"/>
      <c r="ULJ2"/>
      <c r="ULM2" s="290"/>
      <c r="ULN2"/>
      <c r="ULO2"/>
      <c r="ULP2"/>
      <c r="ULQ2"/>
      <c r="ULR2"/>
      <c r="ULU2" s="290"/>
      <c r="ULV2"/>
      <c r="ULW2"/>
      <c r="ULX2"/>
      <c r="ULY2"/>
      <c r="ULZ2"/>
      <c r="UMC2" s="290"/>
      <c r="UMD2"/>
      <c r="UME2"/>
      <c r="UMF2"/>
      <c r="UMG2"/>
      <c r="UMH2"/>
      <c r="UMK2" s="290"/>
      <c r="UML2"/>
      <c r="UMM2"/>
      <c r="UMN2"/>
      <c r="UMO2"/>
      <c r="UMP2"/>
      <c r="UMS2" s="290"/>
      <c r="UMT2"/>
      <c r="UMU2"/>
      <c r="UMV2"/>
      <c r="UMW2"/>
      <c r="UMX2"/>
      <c r="UNA2" s="290"/>
      <c r="UNB2"/>
      <c r="UNC2"/>
      <c r="UND2"/>
      <c r="UNE2"/>
      <c r="UNF2"/>
      <c r="UNI2" s="290"/>
      <c r="UNJ2"/>
      <c r="UNK2"/>
      <c r="UNL2"/>
      <c r="UNM2"/>
      <c r="UNN2"/>
      <c r="UNQ2" s="290"/>
      <c r="UNR2"/>
      <c r="UNS2"/>
      <c r="UNT2"/>
      <c r="UNU2"/>
      <c r="UNV2"/>
      <c r="UNY2" s="290"/>
      <c r="UNZ2"/>
      <c r="UOA2"/>
      <c r="UOB2"/>
      <c r="UOC2"/>
      <c r="UOD2"/>
      <c r="UOG2" s="290"/>
      <c r="UOH2"/>
      <c r="UOI2"/>
      <c r="UOJ2"/>
      <c r="UOK2"/>
      <c r="UOL2"/>
      <c r="UOO2" s="290"/>
      <c r="UOP2"/>
      <c r="UOQ2"/>
      <c r="UOR2"/>
      <c r="UOS2"/>
      <c r="UOT2"/>
      <c r="UOW2" s="290"/>
      <c r="UOX2"/>
      <c r="UOY2"/>
      <c r="UOZ2"/>
      <c r="UPA2"/>
      <c r="UPB2"/>
      <c r="UPE2" s="290"/>
      <c r="UPF2"/>
      <c r="UPG2"/>
      <c r="UPH2"/>
      <c r="UPI2"/>
      <c r="UPJ2"/>
      <c r="UPM2" s="290"/>
      <c r="UPN2"/>
      <c r="UPO2"/>
      <c r="UPP2"/>
      <c r="UPQ2"/>
      <c r="UPR2"/>
      <c r="UPU2" s="290"/>
      <c r="UPV2"/>
      <c r="UPW2"/>
      <c r="UPX2"/>
      <c r="UPY2"/>
      <c r="UPZ2"/>
      <c r="UQC2" s="290"/>
      <c r="UQD2"/>
      <c r="UQE2"/>
      <c r="UQF2"/>
      <c r="UQG2"/>
      <c r="UQH2"/>
      <c r="UQK2" s="290"/>
      <c r="UQL2"/>
      <c r="UQM2"/>
      <c r="UQN2"/>
      <c r="UQO2"/>
      <c r="UQP2"/>
      <c r="UQS2" s="290"/>
      <c r="UQT2"/>
      <c r="UQU2"/>
      <c r="UQV2"/>
      <c r="UQW2"/>
      <c r="UQX2"/>
      <c r="URA2" s="290"/>
      <c r="URB2"/>
      <c r="URC2"/>
      <c r="URD2"/>
      <c r="URE2"/>
      <c r="URF2"/>
      <c r="URI2" s="290"/>
      <c r="URJ2"/>
      <c r="URK2"/>
      <c r="URL2"/>
      <c r="URM2"/>
      <c r="URN2"/>
      <c r="URQ2" s="290"/>
      <c r="URR2"/>
      <c r="URS2"/>
      <c r="URT2"/>
      <c r="URU2"/>
      <c r="URV2"/>
      <c r="URY2" s="290"/>
      <c r="URZ2"/>
      <c r="USA2"/>
      <c r="USB2"/>
      <c r="USC2"/>
      <c r="USD2"/>
      <c r="USG2" s="290"/>
      <c r="USH2"/>
      <c r="USI2"/>
      <c r="USJ2"/>
      <c r="USK2"/>
      <c r="USL2"/>
      <c r="USO2" s="290"/>
      <c r="USP2"/>
      <c r="USQ2"/>
      <c r="USR2"/>
      <c r="USS2"/>
      <c r="UST2"/>
      <c r="USW2" s="290"/>
      <c r="USX2"/>
      <c r="USY2"/>
      <c r="USZ2"/>
      <c r="UTA2"/>
      <c r="UTB2"/>
      <c r="UTE2" s="290"/>
      <c r="UTF2"/>
      <c r="UTG2"/>
      <c r="UTH2"/>
      <c r="UTI2"/>
      <c r="UTJ2"/>
      <c r="UTM2" s="290"/>
      <c r="UTN2"/>
      <c r="UTO2"/>
      <c r="UTP2"/>
      <c r="UTQ2"/>
      <c r="UTR2"/>
      <c r="UTU2" s="290"/>
      <c r="UTV2"/>
      <c r="UTW2"/>
      <c r="UTX2"/>
      <c r="UTY2"/>
      <c r="UTZ2"/>
      <c r="UUC2" s="290"/>
      <c r="UUD2"/>
      <c r="UUE2"/>
      <c r="UUF2"/>
      <c r="UUG2"/>
      <c r="UUH2"/>
      <c r="UUK2" s="290"/>
      <c r="UUL2"/>
      <c r="UUM2"/>
      <c r="UUN2"/>
      <c r="UUO2"/>
      <c r="UUP2"/>
      <c r="UUS2" s="290"/>
      <c r="UUT2"/>
      <c r="UUU2"/>
      <c r="UUV2"/>
      <c r="UUW2"/>
      <c r="UUX2"/>
      <c r="UVA2" s="290"/>
      <c r="UVB2"/>
      <c r="UVC2"/>
      <c r="UVD2"/>
      <c r="UVE2"/>
      <c r="UVF2"/>
      <c r="UVI2" s="290"/>
      <c r="UVJ2"/>
      <c r="UVK2"/>
      <c r="UVL2"/>
      <c r="UVM2"/>
      <c r="UVN2"/>
      <c r="UVQ2" s="290"/>
      <c r="UVR2"/>
      <c r="UVS2"/>
      <c r="UVT2"/>
      <c r="UVU2"/>
      <c r="UVV2"/>
      <c r="UVY2" s="290"/>
      <c r="UVZ2"/>
      <c r="UWA2"/>
      <c r="UWB2"/>
      <c r="UWC2"/>
      <c r="UWD2"/>
      <c r="UWG2" s="290"/>
      <c r="UWH2"/>
      <c r="UWI2"/>
      <c r="UWJ2"/>
      <c r="UWK2"/>
      <c r="UWL2"/>
      <c r="UWO2" s="290"/>
      <c r="UWP2"/>
      <c r="UWQ2"/>
      <c r="UWR2"/>
      <c r="UWS2"/>
      <c r="UWT2"/>
      <c r="UWW2" s="290"/>
      <c r="UWX2"/>
      <c r="UWY2"/>
      <c r="UWZ2"/>
      <c r="UXA2"/>
      <c r="UXB2"/>
      <c r="UXE2" s="290"/>
      <c r="UXF2"/>
      <c r="UXG2"/>
      <c r="UXH2"/>
      <c r="UXI2"/>
      <c r="UXJ2"/>
      <c r="UXM2" s="290"/>
      <c r="UXN2"/>
      <c r="UXO2"/>
      <c r="UXP2"/>
      <c r="UXQ2"/>
      <c r="UXR2"/>
      <c r="UXU2" s="290"/>
      <c r="UXV2"/>
      <c r="UXW2"/>
      <c r="UXX2"/>
      <c r="UXY2"/>
      <c r="UXZ2"/>
      <c r="UYC2" s="290"/>
      <c r="UYD2"/>
      <c r="UYE2"/>
      <c r="UYF2"/>
      <c r="UYG2"/>
      <c r="UYH2"/>
      <c r="UYK2" s="290"/>
      <c r="UYL2"/>
      <c r="UYM2"/>
      <c r="UYN2"/>
      <c r="UYO2"/>
      <c r="UYP2"/>
      <c r="UYS2" s="290"/>
      <c r="UYT2"/>
      <c r="UYU2"/>
      <c r="UYV2"/>
      <c r="UYW2"/>
      <c r="UYX2"/>
      <c r="UZA2" s="290"/>
      <c r="UZB2"/>
      <c r="UZC2"/>
      <c r="UZD2"/>
      <c r="UZE2"/>
      <c r="UZF2"/>
      <c r="UZI2" s="290"/>
      <c r="UZJ2"/>
      <c r="UZK2"/>
      <c r="UZL2"/>
      <c r="UZM2"/>
      <c r="UZN2"/>
      <c r="UZQ2" s="290"/>
      <c r="UZR2"/>
      <c r="UZS2"/>
      <c r="UZT2"/>
      <c r="UZU2"/>
      <c r="UZV2"/>
      <c r="UZY2" s="290"/>
      <c r="UZZ2"/>
      <c r="VAA2"/>
      <c r="VAB2"/>
      <c r="VAC2"/>
      <c r="VAD2"/>
      <c r="VAG2" s="290"/>
      <c r="VAH2"/>
      <c r="VAI2"/>
      <c r="VAJ2"/>
      <c r="VAK2"/>
      <c r="VAL2"/>
      <c r="VAO2" s="290"/>
      <c r="VAP2"/>
      <c r="VAQ2"/>
      <c r="VAR2"/>
      <c r="VAS2"/>
      <c r="VAT2"/>
      <c r="VAW2" s="290"/>
      <c r="VAX2"/>
      <c r="VAY2"/>
      <c r="VAZ2"/>
      <c r="VBA2"/>
      <c r="VBB2"/>
      <c r="VBE2" s="290"/>
      <c r="VBF2"/>
      <c r="VBG2"/>
      <c r="VBH2"/>
      <c r="VBI2"/>
      <c r="VBJ2"/>
      <c r="VBM2" s="290"/>
      <c r="VBN2"/>
      <c r="VBO2"/>
      <c r="VBP2"/>
      <c r="VBQ2"/>
      <c r="VBR2"/>
      <c r="VBU2" s="290"/>
      <c r="VBV2"/>
      <c r="VBW2"/>
      <c r="VBX2"/>
      <c r="VBY2"/>
      <c r="VBZ2"/>
      <c r="VCC2" s="290"/>
      <c r="VCD2"/>
      <c r="VCE2"/>
      <c r="VCF2"/>
      <c r="VCG2"/>
      <c r="VCH2"/>
      <c r="VCK2" s="290"/>
      <c r="VCL2"/>
      <c r="VCM2"/>
      <c r="VCN2"/>
      <c r="VCO2"/>
      <c r="VCP2"/>
      <c r="VCS2" s="290"/>
      <c r="VCT2"/>
      <c r="VCU2"/>
      <c r="VCV2"/>
      <c r="VCW2"/>
      <c r="VCX2"/>
      <c r="VDA2" s="290"/>
      <c r="VDB2"/>
      <c r="VDC2"/>
      <c r="VDD2"/>
      <c r="VDE2"/>
      <c r="VDF2"/>
      <c r="VDI2" s="290"/>
      <c r="VDJ2"/>
      <c r="VDK2"/>
      <c r="VDL2"/>
      <c r="VDM2"/>
      <c r="VDN2"/>
      <c r="VDQ2" s="290"/>
      <c r="VDR2"/>
      <c r="VDS2"/>
      <c r="VDT2"/>
      <c r="VDU2"/>
      <c r="VDV2"/>
      <c r="VDY2" s="290"/>
      <c r="VDZ2"/>
      <c r="VEA2"/>
      <c r="VEB2"/>
      <c r="VEC2"/>
      <c r="VED2"/>
      <c r="VEG2" s="290"/>
      <c r="VEH2"/>
      <c r="VEI2"/>
      <c r="VEJ2"/>
      <c r="VEK2"/>
      <c r="VEL2"/>
      <c r="VEO2" s="290"/>
      <c r="VEP2"/>
      <c r="VEQ2"/>
      <c r="VER2"/>
      <c r="VES2"/>
      <c r="VET2"/>
      <c r="VEW2" s="290"/>
      <c r="VEX2"/>
      <c r="VEY2"/>
      <c r="VEZ2"/>
      <c r="VFA2"/>
      <c r="VFB2"/>
      <c r="VFE2" s="290"/>
      <c r="VFF2"/>
      <c r="VFG2"/>
      <c r="VFH2"/>
      <c r="VFI2"/>
      <c r="VFJ2"/>
      <c r="VFM2" s="290"/>
      <c r="VFN2"/>
      <c r="VFO2"/>
      <c r="VFP2"/>
      <c r="VFQ2"/>
      <c r="VFR2"/>
      <c r="VFU2" s="290"/>
      <c r="VFV2"/>
      <c r="VFW2"/>
      <c r="VFX2"/>
      <c r="VFY2"/>
      <c r="VFZ2"/>
      <c r="VGC2" s="290"/>
      <c r="VGD2"/>
      <c r="VGE2"/>
      <c r="VGF2"/>
      <c r="VGG2"/>
      <c r="VGH2"/>
      <c r="VGK2" s="290"/>
      <c r="VGL2"/>
      <c r="VGM2"/>
      <c r="VGN2"/>
      <c r="VGO2"/>
      <c r="VGP2"/>
      <c r="VGS2" s="290"/>
      <c r="VGT2"/>
      <c r="VGU2"/>
      <c r="VGV2"/>
      <c r="VGW2"/>
      <c r="VGX2"/>
      <c r="VHA2" s="290"/>
      <c r="VHB2"/>
      <c r="VHC2"/>
      <c r="VHD2"/>
      <c r="VHE2"/>
      <c r="VHF2"/>
      <c r="VHI2" s="290"/>
      <c r="VHJ2"/>
      <c r="VHK2"/>
      <c r="VHL2"/>
      <c r="VHM2"/>
      <c r="VHN2"/>
      <c r="VHQ2" s="290"/>
      <c r="VHR2"/>
      <c r="VHS2"/>
      <c r="VHT2"/>
      <c r="VHU2"/>
      <c r="VHV2"/>
      <c r="VHY2" s="290"/>
      <c r="VHZ2"/>
      <c r="VIA2"/>
      <c r="VIB2"/>
      <c r="VIC2"/>
      <c r="VID2"/>
      <c r="VIG2" s="290"/>
      <c r="VIH2"/>
      <c r="VII2"/>
      <c r="VIJ2"/>
      <c r="VIK2"/>
      <c r="VIL2"/>
      <c r="VIO2" s="290"/>
      <c r="VIP2"/>
      <c r="VIQ2"/>
      <c r="VIR2"/>
      <c r="VIS2"/>
      <c r="VIT2"/>
      <c r="VIW2" s="290"/>
      <c r="VIX2"/>
      <c r="VIY2"/>
      <c r="VIZ2"/>
      <c r="VJA2"/>
      <c r="VJB2"/>
      <c r="VJE2" s="290"/>
      <c r="VJF2"/>
      <c r="VJG2"/>
      <c r="VJH2"/>
      <c r="VJI2"/>
      <c r="VJJ2"/>
      <c r="VJM2" s="290"/>
      <c r="VJN2"/>
      <c r="VJO2"/>
      <c r="VJP2"/>
      <c r="VJQ2"/>
      <c r="VJR2"/>
      <c r="VJU2" s="290"/>
      <c r="VJV2"/>
      <c r="VJW2"/>
      <c r="VJX2"/>
      <c r="VJY2"/>
      <c r="VJZ2"/>
      <c r="VKC2" s="290"/>
      <c r="VKD2"/>
      <c r="VKE2"/>
      <c r="VKF2"/>
      <c r="VKG2"/>
      <c r="VKH2"/>
      <c r="VKK2" s="290"/>
      <c r="VKL2"/>
      <c r="VKM2"/>
      <c r="VKN2"/>
      <c r="VKO2"/>
      <c r="VKP2"/>
      <c r="VKS2" s="290"/>
      <c r="VKT2"/>
      <c r="VKU2"/>
      <c r="VKV2"/>
      <c r="VKW2"/>
      <c r="VKX2"/>
      <c r="VLA2" s="290"/>
      <c r="VLB2"/>
      <c r="VLC2"/>
      <c r="VLD2"/>
      <c r="VLE2"/>
      <c r="VLF2"/>
      <c r="VLI2" s="290"/>
      <c r="VLJ2"/>
      <c r="VLK2"/>
      <c r="VLL2"/>
      <c r="VLM2"/>
      <c r="VLN2"/>
      <c r="VLQ2" s="290"/>
      <c r="VLR2"/>
      <c r="VLS2"/>
      <c r="VLT2"/>
      <c r="VLU2"/>
      <c r="VLV2"/>
      <c r="VLY2" s="290"/>
      <c r="VLZ2"/>
      <c r="VMA2"/>
      <c r="VMB2"/>
      <c r="VMC2"/>
      <c r="VMD2"/>
      <c r="VMG2" s="290"/>
      <c r="VMH2"/>
      <c r="VMI2"/>
      <c r="VMJ2"/>
      <c r="VMK2"/>
      <c r="VML2"/>
      <c r="VMO2" s="290"/>
      <c r="VMP2"/>
      <c r="VMQ2"/>
      <c r="VMR2"/>
      <c r="VMS2"/>
      <c r="VMT2"/>
      <c r="VMW2" s="290"/>
      <c r="VMX2"/>
      <c r="VMY2"/>
      <c r="VMZ2"/>
      <c r="VNA2"/>
      <c r="VNB2"/>
      <c r="VNE2" s="290"/>
      <c r="VNF2"/>
      <c r="VNG2"/>
      <c r="VNH2"/>
      <c r="VNI2"/>
      <c r="VNJ2"/>
      <c r="VNM2" s="290"/>
      <c r="VNN2"/>
      <c r="VNO2"/>
      <c r="VNP2"/>
      <c r="VNQ2"/>
      <c r="VNR2"/>
      <c r="VNU2" s="290"/>
      <c r="VNV2"/>
      <c r="VNW2"/>
      <c r="VNX2"/>
      <c r="VNY2"/>
      <c r="VNZ2"/>
      <c r="VOC2" s="290"/>
      <c r="VOD2"/>
      <c r="VOE2"/>
      <c r="VOF2"/>
      <c r="VOG2"/>
      <c r="VOH2"/>
      <c r="VOK2" s="290"/>
      <c r="VOL2"/>
      <c r="VOM2"/>
      <c r="VON2"/>
      <c r="VOO2"/>
      <c r="VOP2"/>
      <c r="VOS2" s="290"/>
      <c r="VOT2"/>
      <c r="VOU2"/>
      <c r="VOV2"/>
      <c r="VOW2"/>
      <c r="VOX2"/>
      <c r="VPA2" s="290"/>
      <c r="VPB2"/>
      <c r="VPC2"/>
      <c r="VPD2"/>
      <c r="VPE2"/>
      <c r="VPF2"/>
      <c r="VPI2" s="290"/>
      <c r="VPJ2"/>
      <c r="VPK2"/>
      <c r="VPL2"/>
      <c r="VPM2"/>
      <c r="VPN2"/>
      <c r="VPQ2" s="290"/>
      <c r="VPR2"/>
      <c r="VPS2"/>
      <c r="VPT2"/>
      <c r="VPU2"/>
      <c r="VPV2"/>
      <c r="VPY2" s="290"/>
      <c r="VPZ2"/>
      <c r="VQA2"/>
      <c r="VQB2"/>
      <c r="VQC2"/>
      <c r="VQD2"/>
      <c r="VQG2" s="290"/>
      <c r="VQH2"/>
      <c r="VQI2"/>
      <c r="VQJ2"/>
      <c r="VQK2"/>
      <c r="VQL2"/>
      <c r="VQO2" s="290"/>
      <c r="VQP2"/>
      <c r="VQQ2"/>
      <c r="VQR2"/>
      <c r="VQS2"/>
      <c r="VQT2"/>
      <c r="VQW2" s="290"/>
      <c r="VQX2"/>
      <c r="VQY2"/>
      <c r="VQZ2"/>
      <c r="VRA2"/>
      <c r="VRB2"/>
      <c r="VRE2" s="290"/>
      <c r="VRF2"/>
      <c r="VRG2"/>
      <c r="VRH2"/>
      <c r="VRI2"/>
      <c r="VRJ2"/>
      <c r="VRM2" s="290"/>
      <c r="VRN2"/>
      <c r="VRO2"/>
      <c r="VRP2"/>
      <c r="VRQ2"/>
      <c r="VRR2"/>
      <c r="VRU2" s="290"/>
      <c r="VRV2"/>
      <c r="VRW2"/>
      <c r="VRX2"/>
      <c r="VRY2"/>
      <c r="VRZ2"/>
      <c r="VSC2" s="290"/>
      <c r="VSD2"/>
      <c r="VSE2"/>
      <c r="VSF2"/>
      <c r="VSG2"/>
      <c r="VSH2"/>
      <c r="VSK2" s="290"/>
      <c r="VSL2"/>
      <c r="VSM2"/>
      <c r="VSN2"/>
      <c r="VSO2"/>
      <c r="VSP2"/>
      <c r="VSS2" s="290"/>
      <c r="VST2"/>
      <c r="VSU2"/>
      <c r="VSV2"/>
      <c r="VSW2"/>
      <c r="VSX2"/>
      <c r="VTA2" s="290"/>
      <c r="VTB2"/>
      <c r="VTC2"/>
      <c r="VTD2"/>
      <c r="VTE2"/>
      <c r="VTF2"/>
      <c r="VTI2" s="290"/>
      <c r="VTJ2"/>
      <c r="VTK2"/>
      <c r="VTL2"/>
      <c r="VTM2"/>
      <c r="VTN2"/>
      <c r="VTQ2" s="290"/>
      <c r="VTR2"/>
      <c r="VTS2"/>
      <c r="VTT2"/>
      <c r="VTU2"/>
      <c r="VTV2"/>
      <c r="VTY2" s="290"/>
      <c r="VTZ2"/>
      <c r="VUA2"/>
      <c r="VUB2"/>
      <c r="VUC2"/>
      <c r="VUD2"/>
      <c r="VUG2" s="290"/>
      <c r="VUH2"/>
      <c r="VUI2"/>
      <c r="VUJ2"/>
      <c r="VUK2"/>
      <c r="VUL2"/>
      <c r="VUO2" s="290"/>
      <c r="VUP2"/>
      <c r="VUQ2"/>
      <c r="VUR2"/>
      <c r="VUS2"/>
      <c r="VUT2"/>
      <c r="VUW2" s="290"/>
      <c r="VUX2"/>
      <c r="VUY2"/>
      <c r="VUZ2"/>
      <c r="VVA2"/>
      <c r="VVB2"/>
      <c r="VVE2" s="290"/>
      <c r="VVF2"/>
      <c r="VVG2"/>
      <c r="VVH2"/>
      <c r="VVI2"/>
      <c r="VVJ2"/>
      <c r="VVM2" s="290"/>
      <c r="VVN2"/>
      <c r="VVO2"/>
      <c r="VVP2"/>
      <c r="VVQ2"/>
      <c r="VVR2"/>
      <c r="VVU2" s="290"/>
      <c r="VVV2"/>
      <c r="VVW2"/>
      <c r="VVX2"/>
      <c r="VVY2"/>
      <c r="VVZ2"/>
      <c r="VWC2" s="290"/>
      <c r="VWD2"/>
      <c r="VWE2"/>
      <c r="VWF2"/>
      <c r="VWG2"/>
      <c r="VWH2"/>
      <c r="VWK2" s="290"/>
      <c r="VWL2"/>
      <c r="VWM2"/>
      <c r="VWN2"/>
      <c r="VWO2"/>
      <c r="VWP2"/>
      <c r="VWS2" s="290"/>
      <c r="VWT2"/>
      <c r="VWU2"/>
      <c r="VWV2"/>
      <c r="VWW2"/>
      <c r="VWX2"/>
      <c r="VXA2" s="290"/>
      <c r="VXB2"/>
      <c r="VXC2"/>
      <c r="VXD2"/>
      <c r="VXE2"/>
      <c r="VXF2"/>
      <c r="VXI2" s="290"/>
      <c r="VXJ2"/>
      <c r="VXK2"/>
      <c r="VXL2"/>
      <c r="VXM2"/>
      <c r="VXN2"/>
      <c r="VXQ2" s="290"/>
      <c r="VXR2"/>
      <c r="VXS2"/>
      <c r="VXT2"/>
      <c r="VXU2"/>
      <c r="VXV2"/>
      <c r="VXY2" s="290"/>
      <c r="VXZ2"/>
      <c r="VYA2"/>
      <c r="VYB2"/>
      <c r="VYC2"/>
      <c r="VYD2"/>
      <c r="VYG2" s="290"/>
      <c r="VYH2"/>
      <c r="VYI2"/>
      <c r="VYJ2"/>
      <c r="VYK2"/>
      <c r="VYL2"/>
      <c r="VYO2" s="290"/>
      <c r="VYP2"/>
      <c r="VYQ2"/>
      <c r="VYR2"/>
      <c r="VYS2"/>
      <c r="VYT2"/>
      <c r="VYW2" s="290"/>
      <c r="VYX2"/>
      <c r="VYY2"/>
      <c r="VYZ2"/>
      <c r="VZA2"/>
      <c r="VZB2"/>
      <c r="VZE2" s="290"/>
      <c r="VZF2"/>
      <c r="VZG2"/>
      <c r="VZH2"/>
      <c r="VZI2"/>
      <c r="VZJ2"/>
      <c r="VZM2" s="290"/>
      <c r="VZN2"/>
      <c r="VZO2"/>
      <c r="VZP2"/>
      <c r="VZQ2"/>
      <c r="VZR2"/>
      <c r="VZU2" s="290"/>
      <c r="VZV2"/>
      <c r="VZW2"/>
      <c r="VZX2"/>
      <c r="VZY2"/>
      <c r="VZZ2"/>
      <c r="WAC2" s="290"/>
      <c r="WAD2"/>
      <c r="WAE2"/>
      <c r="WAF2"/>
      <c r="WAG2"/>
      <c r="WAH2"/>
      <c r="WAK2" s="290"/>
      <c r="WAL2"/>
      <c r="WAM2"/>
      <c r="WAN2"/>
      <c r="WAO2"/>
      <c r="WAP2"/>
      <c r="WAS2" s="290"/>
      <c r="WAT2"/>
      <c r="WAU2"/>
      <c r="WAV2"/>
      <c r="WAW2"/>
      <c r="WAX2"/>
      <c r="WBA2" s="290"/>
      <c r="WBB2"/>
      <c r="WBC2"/>
      <c r="WBD2"/>
      <c r="WBE2"/>
      <c r="WBF2"/>
      <c r="WBI2" s="290"/>
      <c r="WBJ2"/>
      <c r="WBK2"/>
      <c r="WBL2"/>
      <c r="WBM2"/>
      <c r="WBN2"/>
      <c r="WBQ2" s="290"/>
      <c r="WBR2"/>
      <c r="WBS2"/>
      <c r="WBT2"/>
      <c r="WBU2"/>
      <c r="WBV2"/>
      <c r="WBY2" s="290"/>
      <c r="WBZ2"/>
      <c r="WCA2"/>
      <c r="WCB2"/>
      <c r="WCC2"/>
      <c r="WCD2"/>
      <c r="WCG2" s="290"/>
      <c r="WCH2"/>
      <c r="WCI2"/>
      <c r="WCJ2"/>
      <c r="WCK2"/>
      <c r="WCL2"/>
      <c r="WCO2" s="290"/>
      <c r="WCP2"/>
      <c r="WCQ2"/>
      <c r="WCR2"/>
      <c r="WCS2"/>
      <c r="WCT2"/>
      <c r="WCW2" s="290"/>
      <c r="WCX2"/>
      <c r="WCY2"/>
      <c r="WCZ2"/>
      <c r="WDA2"/>
      <c r="WDB2"/>
      <c r="WDE2" s="290"/>
      <c r="WDF2"/>
      <c r="WDG2"/>
      <c r="WDH2"/>
      <c r="WDI2"/>
      <c r="WDJ2"/>
      <c r="WDM2" s="290"/>
      <c r="WDN2"/>
      <c r="WDO2"/>
      <c r="WDP2"/>
      <c r="WDQ2"/>
      <c r="WDR2"/>
      <c r="WDU2" s="290"/>
      <c r="WDV2"/>
      <c r="WDW2"/>
      <c r="WDX2"/>
      <c r="WDY2"/>
      <c r="WDZ2"/>
      <c r="WEC2" s="290"/>
      <c r="WED2"/>
      <c r="WEE2"/>
      <c r="WEF2"/>
      <c r="WEG2"/>
      <c r="WEH2"/>
      <c r="WEK2" s="290"/>
      <c r="WEL2"/>
      <c r="WEM2"/>
      <c r="WEN2"/>
      <c r="WEO2"/>
      <c r="WEP2"/>
      <c r="WES2" s="290"/>
      <c r="WET2"/>
      <c r="WEU2"/>
      <c r="WEV2"/>
      <c r="WEW2"/>
      <c r="WEX2"/>
      <c r="WFA2" s="290"/>
      <c r="WFB2"/>
      <c r="WFC2"/>
      <c r="WFD2"/>
      <c r="WFE2"/>
      <c r="WFF2"/>
      <c r="WFI2" s="290"/>
      <c r="WFJ2"/>
      <c r="WFK2"/>
      <c r="WFL2"/>
      <c r="WFM2"/>
      <c r="WFN2"/>
      <c r="WFQ2" s="290"/>
      <c r="WFR2"/>
      <c r="WFS2"/>
      <c r="WFT2"/>
      <c r="WFU2"/>
      <c r="WFV2"/>
      <c r="WFY2" s="290"/>
      <c r="WFZ2"/>
      <c r="WGA2"/>
      <c r="WGB2"/>
      <c r="WGC2"/>
      <c r="WGD2"/>
      <c r="WGG2" s="290"/>
      <c r="WGH2"/>
      <c r="WGI2"/>
      <c r="WGJ2"/>
      <c r="WGK2"/>
      <c r="WGL2"/>
      <c r="WGO2" s="290"/>
      <c r="WGP2"/>
      <c r="WGQ2"/>
      <c r="WGR2"/>
      <c r="WGS2"/>
      <c r="WGT2"/>
      <c r="WGW2" s="290"/>
      <c r="WGX2"/>
      <c r="WGY2"/>
      <c r="WGZ2"/>
      <c r="WHA2"/>
      <c r="WHB2"/>
      <c r="WHE2" s="290"/>
      <c r="WHF2"/>
      <c r="WHG2"/>
      <c r="WHH2"/>
      <c r="WHI2"/>
      <c r="WHJ2"/>
      <c r="WHM2" s="290"/>
      <c r="WHN2"/>
      <c r="WHO2"/>
      <c r="WHP2"/>
      <c r="WHQ2"/>
      <c r="WHR2"/>
      <c r="WHU2" s="290"/>
      <c r="WHV2"/>
      <c r="WHW2"/>
      <c r="WHX2"/>
      <c r="WHY2"/>
      <c r="WHZ2"/>
      <c r="WIC2" s="290"/>
      <c r="WID2"/>
      <c r="WIE2"/>
      <c r="WIF2"/>
      <c r="WIG2"/>
      <c r="WIH2"/>
      <c r="WIK2" s="290"/>
      <c r="WIL2"/>
      <c r="WIM2"/>
      <c r="WIN2"/>
      <c r="WIO2"/>
      <c r="WIP2"/>
      <c r="WIS2" s="290"/>
      <c r="WIT2"/>
      <c r="WIU2"/>
      <c r="WIV2"/>
      <c r="WIW2"/>
      <c r="WIX2"/>
      <c r="WJA2" s="290"/>
      <c r="WJB2"/>
      <c r="WJC2"/>
      <c r="WJD2"/>
      <c r="WJE2"/>
      <c r="WJF2"/>
      <c r="WJI2" s="290"/>
      <c r="WJJ2"/>
      <c r="WJK2"/>
      <c r="WJL2"/>
      <c r="WJM2"/>
      <c r="WJN2"/>
      <c r="WJQ2" s="290"/>
      <c r="WJR2"/>
      <c r="WJS2"/>
      <c r="WJT2"/>
      <c r="WJU2"/>
      <c r="WJV2"/>
      <c r="WJY2" s="290"/>
      <c r="WJZ2"/>
      <c r="WKA2"/>
      <c r="WKB2"/>
      <c r="WKC2"/>
      <c r="WKD2"/>
      <c r="WKG2" s="290"/>
      <c r="WKH2"/>
      <c r="WKI2"/>
      <c r="WKJ2"/>
      <c r="WKK2"/>
      <c r="WKL2"/>
      <c r="WKO2" s="290"/>
      <c r="WKP2"/>
      <c r="WKQ2"/>
      <c r="WKR2"/>
      <c r="WKS2"/>
      <c r="WKT2"/>
      <c r="WKW2" s="290"/>
      <c r="WKX2"/>
      <c r="WKY2"/>
      <c r="WKZ2"/>
      <c r="WLA2"/>
      <c r="WLB2"/>
      <c r="WLE2" s="290"/>
      <c r="WLF2"/>
      <c r="WLG2"/>
      <c r="WLH2"/>
      <c r="WLI2"/>
      <c r="WLJ2"/>
      <c r="WLM2" s="290"/>
      <c r="WLN2"/>
      <c r="WLO2"/>
      <c r="WLP2"/>
      <c r="WLQ2"/>
      <c r="WLR2"/>
      <c r="WLU2" s="290"/>
      <c r="WLV2"/>
      <c r="WLW2"/>
      <c r="WLX2"/>
      <c r="WLY2"/>
      <c r="WLZ2"/>
      <c r="WMC2" s="290"/>
      <c r="WMD2"/>
      <c r="WME2"/>
      <c r="WMF2"/>
      <c r="WMG2"/>
      <c r="WMH2"/>
      <c r="WMK2" s="290"/>
      <c r="WML2"/>
      <c r="WMM2"/>
      <c r="WMN2"/>
      <c r="WMO2"/>
      <c r="WMP2"/>
      <c r="WMS2" s="290"/>
      <c r="WMT2"/>
      <c r="WMU2"/>
      <c r="WMV2"/>
      <c r="WMW2"/>
      <c r="WMX2"/>
      <c r="WNA2" s="290"/>
      <c r="WNB2"/>
      <c r="WNC2"/>
      <c r="WND2"/>
      <c r="WNE2"/>
      <c r="WNF2"/>
      <c r="WNI2" s="290"/>
      <c r="WNJ2"/>
      <c r="WNK2"/>
      <c r="WNL2"/>
      <c r="WNM2"/>
      <c r="WNN2"/>
      <c r="WNQ2" s="290"/>
      <c r="WNR2"/>
      <c r="WNS2"/>
      <c r="WNT2"/>
      <c r="WNU2"/>
      <c r="WNV2"/>
      <c r="WNY2" s="290"/>
      <c r="WNZ2"/>
      <c r="WOA2"/>
      <c r="WOB2"/>
      <c r="WOC2"/>
      <c r="WOD2"/>
      <c r="WOG2" s="290"/>
      <c r="WOH2"/>
      <c r="WOI2"/>
      <c r="WOJ2"/>
      <c r="WOK2"/>
      <c r="WOL2"/>
      <c r="WOO2" s="290"/>
      <c r="WOP2"/>
      <c r="WOQ2"/>
      <c r="WOR2"/>
      <c r="WOS2"/>
      <c r="WOT2"/>
      <c r="WOW2" s="290"/>
      <c r="WOX2"/>
      <c r="WOY2"/>
      <c r="WOZ2"/>
      <c r="WPA2"/>
      <c r="WPB2"/>
      <c r="WPE2" s="290"/>
      <c r="WPF2"/>
      <c r="WPG2"/>
      <c r="WPH2"/>
      <c r="WPI2"/>
      <c r="WPJ2"/>
      <c r="WPM2" s="290"/>
      <c r="WPN2"/>
      <c r="WPO2"/>
      <c r="WPP2"/>
      <c r="WPQ2"/>
      <c r="WPR2"/>
      <c r="WPU2" s="290"/>
      <c r="WPV2"/>
      <c r="WPW2"/>
      <c r="WPX2"/>
      <c r="WPY2"/>
      <c r="WPZ2"/>
      <c r="WQC2" s="290"/>
      <c r="WQD2"/>
      <c r="WQE2"/>
      <c r="WQF2"/>
      <c r="WQG2"/>
      <c r="WQH2"/>
      <c r="WQK2" s="290"/>
      <c r="WQL2"/>
      <c r="WQM2"/>
      <c r="WQN2"/>
      <c r="WQO2"/>
      <c r="WQP2"/>
      <c r="WQS2" s="290"/>
      <c r="WQT2"/>
      <c r="WQU2"/>
      <c r="WQV2"/>
      <c r="WQW2"/>
      <c r="WQX2"/>
      <c r="WRA2" s="290"/>
      <c r="WRB2"/>
      <c r="WRC2"/>
      <c r="WRD2"/>
      <c r="WRE2"/>
      <c r="WRF2"/>
      <c r="WRI2" s="290"/>
      <c r="WRJ2"/>
      <c r="WRK2"/>
      <c r="WRL2"/>
      <c r="WRM2"/>
      <c r="WRN2"/>
      <c r="WRQ2" s="290"/>
      <c r="WRR2"/>
      <c r="WRS2"/>
      <c r="WRT2"/>
      <c r="WRU2"/>
      <c r="WRV2"/>
      <c r="WRY2" s="290"/>
      <c r="WRZ2"/>
      <c r="WSA2"/>
      <c r="WSB2"/>
      <c r="WSC2"/>
      <c r="WSD2"/>
      <c r="WSG2" s="290"/>
      <c r="WSH2"/>
      <c r="WSI2"/>
      <c r="WSJ2"/>
      <c r="WSK2"/>
      <c r="WSL2"/>
      <c r="WSO2" s="290"/>
      <c r="WSP2"/>
      <c r="WSQ2"/>
      <c r="WSR2"/>
      <c r="WSS2"/>
      <c r="WST2"/>
      <c r="WSW2" s="290"/>
      <c r="WSX2"/>
      <c r="WSY2"/>
      <c r="WSZ2"/>
      <c r="WTA2"/>
      <c r="WTB2"/>
      <c r="WTE2" s="290"/>
      <c r="WTF2"/>
      <c r="WTG2"/>
      <c r="WTH2"/>
      <c r="WTI2"/>
      <c r="WTJ2"/>
      <c r="WTM2" s="290"/>
      <c r="WTN2"/>
      <c r="WTO2"/>
      <c r="WTP2"/>
      <c r="WTQ2"/>
      <c r="WTR2"/>
      <c r="WTU2" s="290"/>
      <c r="WTV2"/>
      <c r="WTW2"/>
      <c r="WTX2"/>
      <c r="WTY2"/>
      <c r="WTZ2"/>
      <c r="WUC2" s="290"/>
      <c r="WUD2"/>
      <c r="WUE2"/>
      <c r="WUF2"/>
      <c r="WUG2"/>
      <c r="WUH2"/>
      <c r="WUK2" s="290"/>
      <c r="WUL2"/>
      <c r="WUM2"/>
      <c r="WUN2"/>
      <c r="WUO2"/>
      <c r="WUP2"/>
      <c r="WUS2" s="290"/>
      <c r="WUT2"/>
      <c r="WUU2"/>
      <c r="WUV2"/>
      <c r="WUW2"/>
      <c r="WUX2"/>
      <c r="WVA2" s="290"/>
      <c r="WVB2"/>
      <c r="WVC2"/>
      <c r="WVD2"/>
      <c r="WVE2"/>
      <c r="WVF2"/>
      <c r="WVI2" s="290"/>
      <c r="WVJ2"/>
      <c r="WVK2"/>
      <c r="WVL2"/>
      <c r="WVM2"/>
      <c r="WVN2"/>
      <c r="WVQ2" s="290"/>
      <c r="WVR2"/>
      <c r="WVS2"/>
      <c r="WVT2"/>
      <c r="WVU2"/>
      <c r="WVV2"/>
      <c r="WVY2" s="290"/>
      <c r="WVZ2"/>
      <c r="WWA2"/>
      <c r="WWB2"/>
      <c r="WWC2"/>
      <c r="WWD2"/>
      <c r="WWG2" s="290"/>
      <c r="WWH2"/>
      <c r="WWI2"/>
      <c r="WWJ2"/>
      <c r="WWK2"/>
      <c r="WWL2"/>
      <c r="WWO2" s="290"/>
      <c r="WWP2"/>
      <c r="WWQ2"/>
      <c r="WWR2"/>
      <c r="WWS2"/>
      <c r="WWT2"/>
      <c r="WWW2" s="290"/>
      <c r="WWX2"/>
      <c r="WWY2"/>
      <c r="WWZ2"/>
      <c r="WXA2"/>
      <c r="WXB2"/>
      <c r="WXE2" s="290"/>
      <c r="WXF2"/>
      <c r="WXG2"/>
      <c r="WXH2"/>
      <c r="WXI2"/>
      <c r="WXJ2"/>
      <c r="WXM2" s="290"/>
      <c r="WXN2"/>
      <c r="WXO2"/>
      <c r="WXP2"/>
      <c r="WXQ2"/>
      <c r="WXR2"/>
      <c r="WXU2" s="290"/>
      <c r="WXV2"/>
      <c r="WXW2"/>
      <c r="WXX2"/>
      <c r="WXY2"/>
      <c r="WXZ2"/>
      <c r="WYC2" s="290"/>
      <c r="WYD2"/>
      <c r="WYE2"/>
      <c r="WYF2"/>
      <c r="WYG2"/>
      <c r="WYH2"/>
      <c r="WYK2" s="290"/>
      <c r="WYL2"/>
      <c r="WYM2"/>
      <c r="WYN2"/>
      <c r="WYO2"/>
      <c r="WYP2"/>
      <c r="WYS2" s="290"/>
      <c r="WYT2"/>
      <c r="WYU2"/>
      <c r="WYV2"/>
      <c r="WYW2"/>
      <c r="WYX2"/>
      <c r="WZA2" s="290"/>
      <c r="WZB2"/>
      <c r="WZC2"/>
      <c r="WZD2"/>
      <c r="WZE2"/>
      <c r="WZF2"/>
      <c r="WZI2" s="290"/>
      <c r="WZJ2"/>
      <c r="WZK2"/>
      <c r="WZL2"/>
      <c r="WZM2"/>
      <c r="WZN2"/>
      <c r="WZQ2" s="290"/>
      <c r="WZR2"/>
      <c r="WZS2"/>
      <c r="WZT2"/>
      <c r="WZU2"/>
      <c r="WZV2"/>
      <c r="WZY2" s="290"/>
      <c r="WZZ2"/>
      <c r="XAA2"/>
      <c r="XAB2"/>
      <c r="XAC2"/>
      <c r="XAD2"/>
      <c r="XAG2" s="290"/>
      <c r="XAH2"/>
      <c r="XAI2"/>
      <c r="XAJ2"/>
      <c r="XAK2"/>
      <c r="XAL2"/>
      <c r="XAO2" s="290"/>
      <c r="XAP2"/>
      <c r="XAQ2"/>
      <c r="XAR2"/>
      <c r="XAS2"/>
      <c r="XAT2"/>
      <c r="XAW2" s="290"/>
      <c r="XAX2"/>
      <c r="XAY2"/>
      <c r="XAZ2"/>
      <c r="XBA2"/>
      <c r="XBB2"/>
      <c r="XBE2" s="290"/>
      <c r="XBF2"/>
      <c r="XBG2"/>
      <c r="XBH2"/>
      <c r="XBI2"/>
      <c r="XBJ2"/>
      <c r="XBM2" s="290"/>
      <c r="XBN2"/>
      <c r="XBO2"/>
      <c r="XBP2"/>
      <c r="XBQ2"/>
      <c r="XBR2"/>
      <c r="XBU2" s="290"/>
      <c r="XBV2"/>
      <c r="XBW2"/>
      <c r="XBX2"/>
      <c r="XBY2"/>
      <c r="XBZ2"/>
      <c r="XCC2" s="290"/>
      <c r="XCD2"/>
      <c r="XCE2"/>
      <c r="XCF2"/>
      <c r="XCG2"/>
      <c r="XCH2"/>
      <c r="XCK2" s="290"/>
      <c r="XCL2"/>
      <c r="XCM2"/>
      <c r="XCN2"/>
      <c r="XCO2"/>
      <c r="XCP2"/>
      <c r="XCS2" s="290"/>
      <c r="XCT2"/>
      <c r="XCU2"/>
      <c r="XCV2"/>
      <c r="XCW2"/>
      <c r="XCX2"/>
      <c r="XDA2" s="290"/>
      <c r="XDB2"/>
      <c r="XDC2"/>
      <c r="XDD2"/>
      <c r="XDE2"/>
      <c r="XDF2"/>
      <c r="XDI2" s="290"/>
      <c r="XDJ2"/>
      <c r="XDK2"/>
      <c r="XDL2"/>
      <c r="XDM2"/>
      <c r="XDN2"/>
      <c r="XDQ2" s="290"/>
      <c r="XDR2"/>
      <c r="XDS2"/>
      <c r="XDT2"/>
      <c r="XDU2"/>
      <c r="XDV2"/>
      <c r="XDY2" s="290"/>
      <c r="XDZ2"/>
      <c r="XEA2"/>
      <c r="XEB2"/>
      <c r="XEC2"/>
      <c r="XED2"/>
      <c r="XEG2" s="290"/>
      <c r="XEH2"/>
      <c r="XEI2"/>
      <c r="XEJ2"/>
      <c r="XEK2"/>
      <c r="XEL2"/>
      <c r="XEO2" s="290"/>
      <c r="XEP2"/>
      <c r="XEQ2"/>
      <c r="XER2"/>
      <c r="XES2"/>
      <c r="XET2"/>
      <c r="XEW2" s="290"/>
      <c r="XEX2"/>
      <c r="XEY2"/>
      <c r="XEZ2"/>
      <c r="XFA2"/>
      <c r="XFB2"/>
    </row>
    <row r="3" spans="1:1022 1025:2046 2049:3070 3073:4094 4097:5118 5121:6142 6145:7166 7169:8190 8193:9214 9217:10238 10241:11262 11265:12286 12289:13310 13313:14334 14337:15358 15361:16382" ht="15" x14ac:dyDescent="0.25">
      <c r="A3" s="585" t="s">
        <v>337</v>
      </c>
      <c r="B3" s="585"/>
      <c r="C3" s="585"/>
      <c r="D3" s="585"/>
      <c r="E3" s="585"/>
      <c r="F3" s="585"/>
      <c r="G3" s="585"/>
      <c r="H3" s="585"/>
      <c r="I3" s="585"/>
      <c r="J3" s="585"/>
      <c r="K3" s="585"/>
      <c r="L3" s="585"/>
      <c r="M3" s="585"/>
      <c r="N3" s="585"/>
      <c r="Q3" s="290"/>
      <c r="R3"/>
      <c r="S3"/>
      <c r="T3"/>
      <c r="U3"/>
      <c r="V3"/>
      <c r="Y3" s="290"/>
      <c r="Z3"/>
      <c r="AA3"/>
      <c r="AB3"/>
      <c r="AC3"/>
      <c r="AD3"/>
      <c r="AG3" s="290"/>
      <c r="AH3"/>
      <c r="AI3"/>
      <c r="AJ3"/>
      <c r="AK3"/>
      <c r="AL3"/>
      <c r="AO3" s="290"/>
      <c r="AP3"/>
      <c r="AQ3"/>
      <c r="AR3"/>
      <c r="AS3"/>
      <c r="AT3"/>
      <c r="AW3" s="290"/>
      <c r="AX3"/>
      <c r="AY3"/>
      <c r="AZ3"/>
      <c r="BA3"/>
      <c r="BB3"/>
      <c r="BE3" s="290"/>
      <c r="BF3"/>
      <c r="BG3"/>
      <c r="BH3"/>
      <c r="BI3"/>
      <c r="BJ3"/>
      <c r="BM3" s="290"/>
      <c r="BN3"/>
      <c r="BO3"/>
      <c r="BP3"/>
      <c r="BQ3"/>
      <c r="BR3"/>
      <c r="BU3" s="290"/>
      <c r="BV3"/>
      <c r="BW3"/>
      <c r="BX3"/>
      <c r="BY3"/>
      <c r="BZ3"/>
      <c r="CC3" s="290"/>
      <c r="CD3"/>
      <c r="CE3"/>
      <c r="CF3"/>
      <c r="CG3"/>
      <c r="CH3"/>
      <c r="CK3" s="290"/>
      <c r="CL3"/>
      <c r="CM3"/>
      <c r="CN3"/>
      <c r="CO3"/>
      <c r="CP3"/>
      <c r="CS3" s="290"/>
      <c r="CT3"/>
      <c r="CU3"/>
      <c r="CV3"/>
      <c r="CW3"/>
      <c r="CX3"/>
      <c r="DA3" s="290"/>
      <c r="DB3"/>
      <c r="DC3"/>
      <c r="DD3"/>
      <c r="DE3"/>
      <c r="DF3"/>
      <c r="DI3" s="290"/>
      <c r="DJ3"/>
      <c r="DK3"/>
      <c r="DL3"/>
      <c r="DM3"/>
      <c r="DN3"/>
      <c r="DQ3" s="290"/>
      <c r="DR3"/>
      <c r="DS3"/>
      <c r="DT3"/>
      <c r="DU3"/>
      <c r="DV3"/>
      <c r="DY3" s="290"/>
      <c r="DZ3"/>
      <c r="EA3"/>
      <c r="EB3"/>
      <c r="EC3"/>
      <c r="ED3"/>
      <c r="EG3" s="290"/>
      <c r="EH3"/>
      <c r="EI3"/>
      <c r="EJ3"/>
      <c r="EK3"/>
      <c r="EL3"/>
      <c r="EO3" s="290"/>
      <c r="EP3"/>
      <c r="EQ3"/>
      <c r="ER3"/>
      <c r="ES3"/>
      <c r="ET3"/>
      <c r="EW3" s="290"/>
      <c r="EX3"/>
      <c r="EY3"/>
      <c r="EZ3"/>
      <c r="FA3"/>
      <c r="FB3"/>
      <c r="FE3" s="290"/>
      <c r="FF3"/>
      <c r="FG3"/>
      <c r="FH3"/>
      <c r="FI3"/>
      <c r="FJ3"/>
      <c r="FM3" s="290"/>
      <c r="FN3"/>
      <c r="FO3"/>
      <c r="FP3"/>
      <c r="FQ3"/>
      <c r="FR3"/>
      <c r="FU3" s="290"/>
      <c r="FV3"/>
      <c r="FW3"/>
      <c r="FX3"/>
      <c r="FY3"/>
      <c r="FZ3"/>
      <c r="GC3" s="290"/>
      <c r="GD3"/>
      <c r="GE3"/>
      <c r="GF3"/>
      <c r="GG3"/>
      <c r="GH3"/>
      <c r="GK3" s="290"/>
      <c r="GL3"/>
      <c r="GM3"/>
      <c r="GN3"/>
      <c r="GO3"/>
      <c r="GP3"/>
      <c r="GS3" s="290"/>
      <c r="GT3"/>
      <c r="GU3"/>
      <c r="GV3"/>
      <c r="GW3"/>
      <c r="GX3"/>
      <c r="HA3" s="290"/>
      <c r="HB3"/>
      <c r="HC3"/>
      <c r="HD3"/>
      <c r="HE3"/>
      <c r="HF3"/>
      <c r="HI3" s="290"/>
      <c r="HJ3"/>
      <c r="HK3"/>
      <c r="HL3"/>
      <c r="HM3"/>
      <c r="HN3"/>
      <c r="HQ3" s="290"/>
      <c r="HR3"/>
      <c r="HS3"/>
      <c r="HT3"/>
      <c r="HU3"/>
      <c r="HV3"/>
      <c r="HY3" s="290"/>
      <c r="HZ3"/>
      <c r="IA3"/>
      <c r="IB3"/>
      <c r="IC3"/>
      <c r="ID3"/>
      <c r="IG3" s="290"/>
      <c r="IH3"/>
      <c r="II3"/>
      <c r="IJ3"/>
      <c r="IK3"/>
      <c r="IL3"/>
      <c r="IO3" s="290"/>
      <c r="IP3"/>
      <c r="IQ3"/>
      <c r="IR3"/>
      <c r="IS3"/>
      <c r="IT3"/>
      <c r="IW3" s="290"/>
      <c r="IX3"/>
      <c r="IY3"/>
      <c r="IZ3"/>
      <c r="JA3"/>
      <c r="JB3"/>
      <c r="JE3" s="290"/>
      <c r="JF3"/>
      <c r="JG3"/>
      <c r="JH3"/>
      <c r="JI3"/>
      <c r="JJ3"/>
      <c r="JM3" s="290"/>
      <c r="JN3"/>
      <c r="JO3"/>
      <c r="JP3"/>
      <c r="JQ3"/>
      <c r="JR3"/>
      <c r="JU3" s="290"/>
      <c r="JV3"/>
      <c r="JW3"/>
      <c r="JX3"/>
      <c r="JY3"/>
      <c r="JZ3"/>
      <c r="KC3" s="290"/>
      <c r="KD3"/>
      <c r="KE3"/>
      <c r="KF3"/>
      <c r="KG3"/>
      <c r="KH3"/>
      <c r="KK3" s="290"/>
      <c r="KL3"/>
      <c r="KM3"/>
      <c r="KN3"/>
      <c r="KO3"/>
      <c r="KP3"/>
      <c r="KS3" s="290"/>
      <c r="KT3"/>
      <c r="KU3"/>
      <c r="KV3"/>
      <c r="KW3"/>
      <c r="KX3"/>
      <c r="LA3" s="290"/>
      <c r="LB3"/>
      <c r="LC3"/>
      <c r="LD3"/>
      <c r="LE3"/>
      <c r="LF3"/>
      <c r="LI3" s="290"/>
      <c r="LJ3"/>
      <c r="LK3"/>
      <c r="LL3"/>
      <c r="LM3"/>
      <c r="LN3"/>
      <c r="LQ3" s="290"/>
      <c r="LR3"/>
      <c r="LS3"/>
      <c r="LT3"/>
      <c r="LU3"/>
      <c r="LV3"/>
      <c r="LY3" s="290"/>
      <c r="LZ3"/>
      <c r="MA3"/>
      <c r="MB3"/>
      <c r="MC3"/>
      <c r="MD3"/>
      <c r="MG3" s="290"/>
      <c r="MH3"/>
      <c r="MI3"/>
      <c r="MJ3"/>
      <c r="MK3"/>
      <c r="ML3"/>
      <c r="MO3" s="290"/>
      <c r="MP3"/>
      <c r="MQ3"/>
      <c r="MR3"/>
      <c r="MS3"/>
      <c r="MT3"/>
      <c r="MW3" s="290"/>
      <c r="MX3"/>
      <c r="MY3"/>
      <c r="MZ3"/>
      <c r="NA3"/>
      <c r="NB3"/>
      <c r="NE3" s="290"/>
      <c r="NF3"/>
      <c r="NG3"/>
      <c r="NH3"/>
      <c r="NI3"/>
      <c r="NJ3"/>
      <c r="NM3" s="290"/>
      <c r="NN3"/>
      <c r="NO3"/>
      <c r="NP3"/>
      <c r="NQ3"/>
      <c r="NR3"/>
      <c r="NU3" s="290"/>
      <c r="NV3"/>
      <c r="NW3"/>
      <c r="NX3"/>
      <c r="NY3"/>
      <c r="NZ3"/>
      <c r="OC3" s="290"/>
      <c r="OD3"/>
      <c r="OE3"/>
      <c r="OF3"/>
      <c r="OG3"/>
      <c r="OH3"/>
      <c r="OK3" s="290"/>
      <c r="OL3"/>
      <c r="OM3"/>
      <c r="ON3"/>
      <c r="OO3"/>
      <c r="OP3"/>
      <c r="OS3" s="290"/>
      <c r="OT3"/>
      <c r="OU3"/>
      <c r="OV3"/>
      <c r="OW3"/>
      <c r="OX3"/>
      <c r="PA3" s="290"/>
      <c r="PB3"/>
      <c r="PC3"/>
      <c r="PD3"/>
      <c r="PE3"/>
      <c r="PF3"/>
      <c r="PI3" s="290"/>
      <c r="PJ3"/>
      <c r="PK3"/>
      <c r="PL3"/>
      <c r="PM3"/>
      <c r="PN3"/>
      <c r="PQ3" s="290"/>
      <c r="PR3"/>
      <c r="PS3"/>
      <c r="PT3"/>
      <c r="PU3"/>
      <c r="PV3"/>
      <c r="PY3" s="290"/>
      <c r="PZ3"/>
      <c r="QA3"/>
      <c r="QB3"/>
      <c r="QC3"/>
      <c r="QD3"/>
      <c r="QG3" s="290"/>
      <c r="QH3"/>
      <c r="QI3"/>
      <c r="QJ3"/>
      <c r="QK3"/>
      <c r="QL3"/>
      <c r="QO3" s="290"/>
      <c r="QP3"/>
      <c r="QQ3"/>
      <c r="QR3"/>
      <c r="QS3"/>
      <c r="QT3"/>
      <c r="QW3" s="290"/>
      <c r="QX3"/>
      <c r="QY3"/>
      <c r="QZ3"/>
      <c r="RA3"/>
      <c r="RB3"/>
      <c r="RE3" s="290"/>
      <c r="RF3"/>
      <c r="RG3"/>
      <c r="RH3"/>
      <c r="RI3"/>
      <c r="RJ3"/>
      <c r="RM3" s="290"/>
      <c r="RN3"/>
      <c r="RO3"/>
      <c r="RP3"/>
      <c r="RQ3"/>
      <c r="RR3"/>
      <c r="RU3" s="290"/>
      <c r="RV3"/>
      <c r="RW3"/>
      <c r="RX3"/>
      <c r="RY3"/>
      <c r="RZ3"/>
      <c r="SC3" s="290"/>
      <c r="SD3"/>
      <c r="SE3"/>
      <c r="SF3"/>
      <c r="SG3"/>
      <c r="SH3"/>
      <c r="SK3" s="290"/>
      <c r="SL3"/>
      <c r="SM3"/>
      <c r="SN3"/>
      <c r="SO3"/>
      <c r="SP3"/>
      <c r="SS3" s="290"/>
      <c r="ST3"/>
      <c r="SU3"/>
      <c r="SV3"/>
      <c r="SW3"/>
      <c r="SX3"/>
      <c r="TA3" s="290"/>
      <c r="TB3"/>
      <c r="TC3"/>
      <c r="TD3"/>
      <c r="TE3"/>
      <c r="TF3"/>
      <c r="TI3" s="290"/>
      <c r="TJ3"/>
      <c r="TK3"/>
      <c r="TL3"/>
      <c r="TM3"/>
      <c r="TN3"/>
      <c r="TQ3" s="290"/>
      <c r="TR3"/>
      <c r="TS3"/>
      <c r="TT3"/>
      <c r="TU3"/>
      <c r="TV3"/>
      <c r="TY3" s="290"/>
      <c r="TZ3"/>
      <c r="UA3"/>
      <c r="UB3"/>
      <c r="UC3"/>
      <c r="UD3"/>
      <c r="UG3" s="290"/>
      <c r="UH3"/>
      <c r="UI3"/>
      <c r="UJ3"/>
      <c r="UK3"/>
      <c r="UL3"/>
      <c r="UO3" s="290"/>
      <c r="UP3"/>
      <c r="UQ3"/>
      <c r="UR3"/>
      <c r="US3"/>
      <c r="UT3"/>
      <c r="UW3" s="290"/>
      <c r="UX3"/>
      <c r="UY3"/>
      <c r="UZ3"/>
      <c r="VA3"/>
      <c r="VB3"/>
      <c r="VE3" s="290"/>
      <c r="VF3"/>
      <c r="VG3"/>
      <c r="VH3"/>
      <c r="VI3"/>
      <c r="VJ3"/>
      <c r="VM3" s="290"/>
      <c r="VN3"/>
      <c r="VO3"/>
      <c r="VP3"/>
      <c r="VQ3"/>
      <c r="VR3"/>
      <c r="VU3" s="290"/>
      <c r="VV3"/>
      <c r="VW3"/>
      <c r="VX3"/>
      <c r="VY3"/>
      <c r="VZ3"/>
      <c r="WC3" s="290"/>
      <c r="WD3"/>
      <c r="WE3"/>
      <c r="WF3"/>
      <c r="WG3"/>
      <c r="WH3"/>
      <c r="WK3" s="290"/>
      <c r="WL3"/>
      <c r="WM3"/>
      <c r="WN3"/>
      <c r="WO3"/>
      <c r="WP3"/>
      <c r="WS3" s="290"/>
      <c r="WT3"/>
      <c r="WU3"/>
      <c r="WV3"/>
      <c r="WW3"/>
      <c r="WX3"/>
      <c r="XA3" s="290"/>
      <c r="XB3"/>
      <c r="XC3"/>
      <c r="XD3"/>
      <c r="XE3"/>
      <c r="XF3"/>
      <c r="XI3" s="290"/>
      <c r="XJ3"/>
      <c r="XK3"/>
      <c r="XL3"/>
      <c r="XM3"/>
      <c r="XN3"/>
      <c r="XQ3" s="290"/>
      <c r="XR3"/>
      <c r="XS3"/>
      <c r="XT3"/>
      <c r="XU3"/>
      <c r="XV3"/>
      <c r="XY3" s="290"/>
      <c r="XZ3"/>
      <c r="YA3"/>
      <c r="YB3"/>
      <c r="YC3"/>
      <c r="YD3"/>
      <c r="YG3" s="290"/>
      <c r="YH3"/>
      <c r="YI3"/>
      <c r="YJ3"/>
      <c r="YK3"/>
      <c r="YL3"/>
      <c r="YO3" s="290"/>
      <c r="YP3"/>
      <c r="YQ3"/>
      <c r="YR3"/>
      <c r="YS3"/>
      <c r="YT3"/>
      <c r="YW3" s="290"/>
      <c r="YX3"/>
      <c r="YY3"/>
      <c r="YZ3"/>
      <c r="ZA3"/>
      <c r="ZB3"/>
      <c r="ZE3" s="290"/>
      <c r="ZF3"/>
      <c r="ZG3"/>
      <c r="ZH3"/>
      <c r="ZI3"/>
      <c r="ZJ3"/>
      <c r="ZM3" s="290"/>
      <c r="ZN3"/>
      <c r="ZO3"/>
      <c r="ZP3"/>
      <c r="ZQ3"/>
      <c r="ZR3"/>
      <c r="ZU3" s="290"/>
      <c r="ZV3"/>
      <c r="ZW3"/>
      <c r="ZX3"/>
      <c r="ZY3"/>
      <c r="ZZ3"/>
      <c r="AAC3" s="290"/>
      <c r="AAD3"/>
      <c r="AAE3"/>
      <c r="AAF3"/>
      <c r="AAG3"/>
      <c r="AAH3"/>
      <c r="AAK3" s="290"/>
      <c r="AAL3"/>
      <c r="AAM3"/>
      <c r="AAN3"/>
      <c r="AAO3"/>
      <c r="AAP3"/>
      <c r="AAS3" s="290"/>
      <c r="AAT3"/>
      <c r="AAU3"/>
      <c r="AAV3"/>
      <c r="AAW3"/>
      <c r="AAX3"/>
      <c r="ABA3" s="290"/>
      <c r="ABB3"/>
      <c r="ABC3"/>
      <c r="ABD3"/>
      <c r="ABE3"/>
      <c r="ABF3"/>
      <c r="ABI3" s="290"/>
      <c r="ABJ3"/>
      <c r="ABK3"/>
      <c r="ABL3"/>
      <c r="ABM3"/>
      <c r="ABN3"/>
      <c r="ABQ3" s="290"/>
      <c r="ABR3"/>
      <c r="ABS3"/>
      <c r="ABT3"/>
      <c r="ABU3"/>
      <c r="ABV3"/>
      <c r="ABY3" s="290"/>
      <c r="ABZ3"/>
      <c r="ACA3"/>
      <c r="ACB3"/>
      <c r="ACC3"/>
      <c r="ACD3"/>
      <c r="ACG3" s="290"/>
      <c r="ACH3"/>
      <c r="ACI3"/>
      <c r="ACJ3"/>
      <c r="ACK3"/>
      <c r="ACL3"/>
      <c r="ACO3" s="290"/>
      <c r="ACP3"/>
      <c r="ACQ3"/>
      <c r="ACR3"/>
      <c r="ACS3"/>
      <c r="ACT3"/>
      <c r="ACW3" s="290"/>
      <c r="ACX3"/>
      <c r="ACY3"/>
      <c r="ACZ3"/>
      <c r="ADA3"/>
      <c r="ADB3"/>
      <c r="ADE3" s="290"/>
      <c r="ADF3"/>
      <c r="ADG3"/>
      <c r="ADH3"/>
      <c r="ADI3"/>
      <c r="ADJ3"/>
      <c r="ADM3" s="290"/>
      <c r="ADN3"/>
      <c r="ADO3"/>
      <c r="ADP3"/>
      <c r="ADQ3"/>
      <c r="ADR3"/>
      <c r="ADU3" s="290"/>
      <c r="ADV3"/>
      <c r="ADW3"/>
      <c r="ADX3"/>
      <c r="ADY3"/>
      <c r="ADZ3"/>
      <c r="AEC3" s="290"/>
      <c r="AED3"/>
      <c r="AEE3"/>
      <c r="AEF3"/>
      <c r="AEG3"/>
      <c r="AEH3"/>
      <c r="AEK3" s="290"/>
      <c r="AEL3"/>
      <c r="AEM3"/>
      <c r="AEN3"/>
      <c r="AEO3"/>
      <c r="AEP3"/>
      <c r="AES3" s="290"/>
      <c r="AET3"/>
      <c r="AEU3"/>
      <c r="AEV3"/>
      <c r="AEW3"/>
      <c r="AEX3"/>
      <c r="AFA3" s="290"/>
      <c r="AFB3"/>
      <c r="AFC3"/>
      <c r="AFD3"/>
      <c r="AFE3"/>
      <c r="AFF3"/>
      <c r="AFI3" s="290"/>
      <c r="AFJ3"/>
      <c r="AFK3"/>
      <c r="AFL3"/>
      <c r="AFM3"/>
      <c r="AFN3"/>
      <c r="AFQ3" s="290"/>
      <c r="AFR3"/>
      <c r="AFS3"/>
      <c r="AFT3"/>
      <c r="AFU3"/>
      <c r="AFV3"/>
      <c r="AFY3" s="290"/>
      <c r="AFZ3"/>
      <c r="AGA3"/>
      <c r="AGB3"/>
      <c r="AGC3"/>
      <c r="AGD3"/>
      <c r="AGG3" s="290"/>
      <c r="AGH3"/>
      <c r="AGI3"/>
      <c r="AGJ3"/>
      <c r="AGK3"/>
      <c r="AGL3"/>
      <c r="AGO3" s="290"/>
      <c r="AGP3"/>
      <c r="AGQ3"/>
      <c r="AGR3"/>
      <c r="AGS3"/>
      <c r="AGT3"/>
      <c r="AGW3" s="290"/>
      <c r="AGX3"/>
      <c r="AGY3"/>
      <c r="AGZ3"/>
      <c r="AHA3"/>
      <c r="AHB3"/>
      <c r="AHE3" s="290"/>
      <c r="AHF3"/>
      <c r="AHG3"/>
      <c r="AHH3"/>
      <c r="AHI3"/>
      <c r="AHJ3"/>
      <c r="AHM3" s="290"/>
      <c r="AHN3"/>
      <c r="AHO3"/>
      <c r="AHP3"/>
      <c r="AHQ3"/>
      <c r="AHR3"/>
      <c r="AHU3" s="290"/>
      <c r="AHV3"/>
      <c r="AHW3"/>
      <c r="AHX3"/>
      <c r="AHY3"/>
      <c r="AHZ3"/>
      <c r="AIC3" s="290"/>
      <c r="AID3"/>
      <c r="AIE3"/>
      <c r="AIF3"/>
      <c r="AIG3"/>
      <c r="AIH3"/>
      <c r="AIK3" s="290"/>
      <c r="AIL3"/>
      <c r="AIM3"/>
      <c r="AIN3"/>
      <c r="AIO3"/>
      <c r="AIP3"/>
      <c r="AIS3" s="290"/>
      <c r="AIT3"/>
      <c r="AIU3"/>
      <c r="AIV3"/>
      <c r="AIW3"/>
      <c r="AIX3"/>
      <c r="AJA3" s="290"/>
      <c r="AJB3"/>
      <c r="AJC3"/>
      <c r="AJD3"/>
      <c r="AJE3"/>
      <c r="AJF3"/>
      <c r="AJI3" s="290"/>
      <c r="AJJ3"/>
      <c r="AJK3"/>
      <c r="AJL3"/>
      <c r="AJM3"/>
      <c r="AJN3"/>
      <c r="AJQ3" s="290"/>
      <c r="AJR3"/>
      <c r="AJS3"/>
      <c r="AJT3"/>
      <c r="AJU3"/>
      <c r="AJV3"/>
      <c r="AJY3" s="290"/>
      <c r="AJZ3"/>
      <c r="AKA3"/>
      <c r="AKB3"/>
      <c r="AKC3"/>
      <c r="AKD3"/>
      <c r="AKG3" s="290"/>
      <c r="AKH3"/>
      <c r="AKI3"/>
      <c r="AKJ3"/>
      <c r="AKK3"/>
      <c r="AKL3"/>
      <c r="AKO3" s="290"/>
      <c r="AKP3"/>
      <c r="AKQ3"/>
      <c r="AKR3"/>
      <c r="AKS3"/>
      <c r="AKT3"/>
      <c r="AKW3" s="290"/>
      <c r="AKX3"/>
      <c r="AKY3"/>
      <c r="AKZ3"/>
      <c r="ALA3"/>
      <c r="ALB3"/>
      <c r="ALE3" s="290"/>
      <c r="ALF3"/>
      <c r="ALG3"/>
      <c r="ALH3"/>
      <c r="ALI3"/>
      <c r="ALJ3"/>
      <c r="ALM3" s="290"/>
      <c r="ALN3"/>
      <c r="ALO3"/>
      <c r="ALP3"/>
      <c r="ALQ3"/>
      <c r="ALR3"/>
      <c r="ALU3" s="290"/>
      <c r="ALV3"/>
      <c r="ALW3"/>
      <c r="ALX3"/>
      <c r="ALY3"/>
      <c r="ALZ3"/>
      <c r="AMC3" s="290"/>
      <c r="AMD3"/>
      <c r="AME3"/>
      <c r="AMF3"/>
      <c r="AMG3"/>
      <c r="AMH3"/>
      <c r="AMK3" s="290"/>
      <c r="AML3"/>
      <c r="AMM3"/>
      <c r="AMN3"/>
      <c r="AMO3"/>
      <c r="AMP3"/>
      <c r="AMS3" s="290"/>
      <c r="AMT3"/>
      <c r="AMU3"/>
      <c r="AMV3"/>
      <c r="AMW3"/>
      <c r="AMX3"/>
      <c r="ANA3" s="290"/>
      <c r="ANB3"/>
      <c r="ANC3"/>
      <c r="AND3"/>
      <c r="ANE3"/>
      <c r="ANF3"/>
      <c r="ANI3" s="290"/>
      <c r="ANJ3"/>
      <c r="ANK3"/>
      <c r="ANL3"/>
      <c r="ANM3"/>
      <c r="ANN3"/>
      <c r="ANQ3" s="290"/>
      <c r="ANR3"/>
      <c r="ANS3"/>
      <c r="ANT3"/>
      <c r="ANU3"/>
      <c r="ANV3"/>
      <c r="ANY3" s="290"/>
      <c r="ANZ3"/>
      <c r="AOA3"/>
      <c r="AOB3"/>
      <c r="AOC3"/>
      <c r="AOD3"/>
      <c r="AOG3" s="290"/>
      <c r="AOH3"/>
      <c r="AOI3"/>
      <c r="AOJ3"/>
      <c r="AOK3"/>
      <c r="AOL3"/>
      <c r="AOO3" s="290"/>
      <c r="AOP3"/>
      <c r="AOQ3"/>
      <c r="AOR3"/>
      <c r="AOS3"/>
      <c r="AOT3"/>
      <c r="AOW3" s="290"/>
      <c r="AOX3"/>
      <c r="AOY3"/>
      <c r="AOZ3"/>
      <c r="APA3"/>
      <c r="APB3"/>
      <c r="APE3" s="290"/>
      <c r="APF3"/>
      <c r="APG3"/>
      <c r="APH3"/>
      <c r="API3"/>
      <c r="APJ3"/>
      <c r="APM3" s="290"/>
      <c r="APN3"/>
      <c r="APO3"/>
      <c r="APP3"/>
      <c r="APQ3"/>
      <c r="APR3"/>
      <c r="APU3" s="290"/>
      <c r="APV3"/>
      <c r="APW3"/>
      <c r="APX3"/>
      <c r="APY3"/>
      <c r="APZ3"/>
      <c r="AQC3" s="290"/>
      <c r="AQD3"/>
      <c r="AQE3"/>
      <c r="AQF3"/>
      <c r="AQG3"/>
      <c r="AQH3"/>
      <c r="AQK3" s="290"/>
      <c r="AQL3"/>
      <c r="AQM3"/>
      <c r="AQN3"/>
      <c r="AQO3"/>
      <c r="AQP3"/>
      <c r="AQS3" s="290"/>
      <c r="AQT3"/>
      <c r="AQU3"/>
      <c r="AQV3"/>
      <c r="AQW3"/>
      <c r="AQX3"/>
      <c r="ARA3" s="290"/>
      <c r="ARB3"/>
      <c r="ARC3"/>
      <c r="ARD3"/>
      <c r="ARE3"/>
      <c r="ARF3"/>
      <c r="ARI3" s="290"/>
      <c r="ARJ3"/>
      <c r="ARK3"/>
      <c r="ARL3"/>
      <c r="ARM3"/>
      <c r="ARN3"/>
      <c r="ARQ3" s="290"/>
      <c r="ARR3"/>
      <c r="ARS3"/>
      <c r="ART3"/>
      <c r="ARU3"/>
      <c r="ARV3"/>
      <c r="ARY3" s="290"/>
      <c r="ARZ3"/>
      <c r="ASA3"/>
      <c r="ASB3"/>
      <c r="ASC3"/>
      <c r="ASD3"/>
      <c r="ASG3" s="290"/>
      <c r="ASH3"/>
      <c r="ASI3"/>
      <c r="ASJ3"/>
      <c r="ASK3"/>
      <c r="ASL3"/>
      <c r="ASO3" s="290"/>
      <c r="ASP3"/>
      <c r="ASQ3"/>
      <c r="ASR3"/>
      <c r="ASS3"/>
      <c r="AST3"/>
      <c r="ASW3" s="290"/>
      <c r="ASX3"/>
      <c r="ASY3"/>
      <c r="ASZ3"/>
      <c r="ATA3"/>
      <c r="ATB3"/>
      <c r="ATE3" s="290"/>
      <c r="ATF3"/>
      <c r="ATG3"/>
      <c r="ATH3"/>
      <c r="ATI3"/>
      <c r="ATJ3"/>
      <c r="ATM3" s="290"/>
      <c r="ATN3"/>
      <c r="ATO3"/>
      <c r="ATP3"/>
      <c r="ATQ3"/>
      <c r="ATR3"/>
      <c r="ATU3" s="290"/>
      <c r="ATV3"/>
      <c r="ATW3"/>
      <c r="ATX3"/>
      <c r="ATY3"/>
      <c r="ATZ3"/>
      <c r="AUC3" s="290"/>
      <c r="AUD3"/>
      <c r="AUE3"/>
      <c r="AUF3"/>
      <c r="AUG3"/>
      <c r="AUH3"/>
      <c r="AUK3" s="290"/>
      <c r="AUL3"/>
      <c r="AUM3"/>
      <c r="AUN3"/>
      <c r="AUO3"/>
      <c r="AUP3"/>
      <c r="AUS3" s="290"/>
      <c r="AUT3"/>
      <c r="AUU3"/>
      <c r="AUV3"/>
      <c r="AUW3"/>
      <c r="AUX3"/>
      <c r="AVA3" s="290"/>
      <c r="AVB3"/>
      <c r="AVC3"/>
      <c r="AVD3"/>
      <c r="AVE3"/>
      <c r="AVF3"/>
      <c r="AVI3" s="290"/>
      <c r="AVJ3"/>
      <c r="AVK3"/>
      <c r="AVL3"/>
      <c r="AVM3"/>
      <c r="AVN3"/>
      <c r="AVQ3" s="290"/>
      <c r="AVR3"/>
      <c r="AVS3"/>
      <c r="AVT3"/>
      <c r="AVU3"/>
      <c r="AVV3"/>
      <c r="AVY3" s="290"/>
      <c r="AVZ3"/>
      <c r="AWA3"/>
      <c r="AWB3"/>
      <c r="AWC3"/>
      <c r="AWD3"/>
      <c r="AWG3" s="290"/>
      <c r="AWH3"/>
      <c r="AWI3"/>
      <c r="AWJ3"/>
      <c r="AWK3"/>
      <c r="AWL3"/>
      <c r="AWO3" s="290"/>
      <c r="AWP3"/>
      <c r="AWQ3"/>
      <c r="AWR3"/>
      <c r="AWS3"/>
      <c r="AWT3"/>
      <c r="AWW3" s="290"/>
      <c r="AWX3"/>
      <c r="AWY3"/>
      <c r="AWZ3"/>
      <c r="AXA3"/>
      <c r="AXB3"/>
      <c r="AXE3" s="290"/>
      <c r="AXF3"/>
      <c r="AXG3"/>
      <c r="AXH3"/>
      <c r="AXI3"/>
      <c r="AXJ3"/>
      <c r="AXM3" s="290"/>
      <c r="AXN3"/>
      <c r="AXO3"/>
      <c r="AXP3"/>
      <c r="AXQ3"/>
      <c r="AXR3"/>
      <c r="AXU3" s="290"/>
      <c r="AXV3"/>
      <c r="AXW3"/>
      <c r="AXX3"/>
      <c r="AXY3"/>
      <c r="AXZ3"/>
      <c r="AYC3" s="290"/>
      <c r="AYD3"/>
      <c r="AYE3"/>
      <c r="AYF3"/>
      <c r="AYG3"/>
      <c r="AYH3"/>
      <c r="AYK3" s="290"/>
      <c r="AYL3"/>
      <c r="AYM3"/>
      <c r="AYN3"/>
      <c r="AYO3"/>
      <c r="AYP3"/>
      <c r="AYS3" s="290"/>
      <c r="AYT3"/>
      <c r="AYU3"/>
      <c r="AYV3"/>
      <c r="AYW3"/>
      <c r="AYX3"/>
      <c r="AZA3" s="290"/>
      <c r="AZB3"/>
      <c r="AZC3"/>
      <c r="AZD3"/>
      <c r="AZE3"/>
      <c r="AZF3"/>
      <c r="AZI3" s="290"/>
      <c r="AZJ3"/>
      <c r="AZK3"/>
      <c r="AZL3"/>
      <c r="AZM3"/>
      <c r="AZN3"/>
      <c r="AZQ3" s="290"/>
      <c r="AZR3"/>
      <c r="AZS3"/>
      <c r="AZT3"/>
      <c r="AZU3"/>
      <c r="AZV3"/>
      <c r="AZY3" s="290"/>
      <c r="AZZ3"/>
      <c r="BAA3"/>
      <c r="BAB3"/>
      <c r="BAC3"/>
      <c r="BAD3"/>
      <c r="BAG3" s="290"/>
      <c r="BAH3"/>
      <c r="BAI3"/>
      <c r="BAJ3"/>
      <c r="BAK3"/>
      <c r="BAL3"/>
      <c r="BAO3" s="290"/>
      <c r="BAP3"/>
      <c r="BAQ3"/>
      <c r="BAR3"/>
      <c r="BAS3"/>
      <c r="BAT3"/>
      <c r="BAW3" s="290"/>
      <c r="BAX3"/>
      <c r="BAY3"/>
      <c r="BAZ3"/>
      <c r="BBA3"/>
      <c r="BBB3"/>
      <c r="BBE3" s="290"/>
      <c r="BBF3"/>
      <c r="BBG3"/>
      <c r="BBH3"/>
      <c r="BBI3"/>
      <c r="BBJ3"/>
      <c r="BBM3" s="290"/>
      <c r="BBN3"/>
      <c r="BBO3"/>
      <c r="BBP3"/>
      <c r="BBQ3"/>
      <c r="BBR3"/>
      <c r="BBU3" s="290"/>
      <c r="BBV3"/>
      <c r="BBW3"/>
      <c r="BBX3"/>
      <c r="BBY3"/>
      <c r="BBZ3"/>
      <c r="BCC3" s="290"/>
      <c r="BCD3"/>
      <c r="BCE3"/>
      <c r="BCF3"/>
      <c r="BCG3"/>
      <c r="BCH3"/>
      <c r="BCK3" s="290"/>
      <c r="BCL3"/>
      <c r="BCM3"/>
      <c r="BCN3"/>
      <c r="BCO3"/>
      <c r="BCP3"/>
      <c r="BCS3" s="290"/>
      <c r="BCT3"/>
      <c r="BCU3"/>
      <c r="BCV3"/>
      <c r="BCW3"/>
      <c r="BCX3"/>
      <c r="BDA3" s="290"/>
      <c r="BDB3"/>
      <c r="BDC3"/>
      <c r="BDD3"/>
      <c r="BDE3"/>
      <c r="BDF3"/>
      <c r="BDI3" s="290"/>
      <c r="BDJ3"/>
      <c r="BDK3"/>
      <c r="BDL3"/>
      <c r="BDM3"/>
      <c r="BDN3"/>
      <c r="BDQ3" s="290"/>
      <c r="BDR3"/>
      <c r="BDS3"/>
      <c r="BDT3"/>
      <c r="BDU3"/>
      <c r="BDV3"/>
      <c r="BDY3" s="290"/>
      <c r="BDZ3"/>
      <c r="BEA3"/>
      <c r="BEB3"/>
      <c r="BEC3"/>
      <c r="BED3"/>
      <c r="BEG3" s="290"/>
      <c r="BEH3"/>
      <c r="BEI3"/>
      <c r="BEJ3"/>
      <c r="BEK3"/>
      <c r="BEL3"/>
      <c r="BEO3" s="290"/>
      <c r="BEP3"/>
      <c r="BEQ3"/>
      <c r="BER3"/>
      <c r="BES3"/>
      <c r="BET3"/>
      <c r="BEW3" s="290"/>
      <c r="BEX3"/>
      <c r="BEY3"/>
      <c r="BEZ3"/>
      <c r="BFA3"/>
      <c r="BFB3"/>
      <c r="BFE3" s="290"/>
      <c r="BFF3"/>
      <c r="BFG3"/>
      <c r="BFH3"/>
      <c r="BFI3"/>
      <c r="BFJ3"/>
      <c r="BFM3" s="290"/>
      <c r="BFN3"/>
      <c r="BFO3"/>
      <c r="BFP3"/>
      <c r="BFQ3"/>
      <c r="BFR3"/>
      <c r="BFU3" s="290"/>
      <c r="BFV3"/>
      <c r="BFW3"/>
      <c r="BFX3"/>
      <c r="BFY3"/>
      <c r="BFZ3"/>
      <c r="BGC3" s="290"/>
      <c r="BGD3"/>
      <c r="BGE3"/>
      <c r="BGF3"/>
      <c r="BGG3"/>
      <c r="BGH3"/>
      <c r="BGK3" s="290"/>
      <c r="BGL3"/>
      <c r="BGM3"/>
      <c r="BGN3"/>
      <c r="BGO3"/>
      <c r="BGP3"/>
      <c r="BGS3" s="290"/>
      <c r="BGT3"/>
      <c r="BGU3"/>
      <c r="BGV3"/>
      <c r="BGW3"/>
      <c r="BGX3"/>
      <c r="BHA3" s="290"/>
      <c r="BHB3"/>
      <c r="BHC3"/>
      <c r="BHD3"/>
      <c r="BHE3"/>
      <c r="BHF3"/>
      <c r="BHI3" s="290"/>
      <c r="BHJ3"/>
      <c r="BHK3"/>
      <c r="BHL3"/>
      <c r="BHM3"/>
      <c r="BHN3"/>
      <c r="BHQ3" s="290"/>
      <c r="BHR3"/>
      <c r="BHS3"/>
      <c r="BHT3"/>
      <c r="BHU3"/>
      <c r="BHV3"/>
      <c r="BHY3" s="290"/>
      <c r="BHZ3"/>
      <c r="BIA3"/>
      <c r="BIB3"/>
      <c r="BIC3"/>
      <c r="BID3"/>
      <c r="BIG3" s="290"/>
      <c r="BIH3"/>
      <c r="BII3"/>
      <c r="BIJ3"/>
      <c r="BIK3"/>
      <c r="BIL3"/>
      <c r="BIO3" s="290"/>
      <c r="BIP3"/>
      <c r="BIQ3"/>
      <c r="BIR3"/>
      <c r="BIS3"/>
      <c r="BIT3"/>
      <c r="BIW3" s="290"/>
      <c r="BIX3"/>
      <c r="BIY3"/>
      <c r="BIZ3"/>
      <c r="BJA3"/>
      <c r="BJB3"/>
      <c r="BJE3" s="290"/>
      <c r="BJF3"/>
      <c r="BJG3"/>
      <c r="BJH3"/>
      <c r="BJI3"/>
      <c r="BJJ3"/>
      <c r="BJM3" s="290"/>
      <c r="BJN3"/>
      <c r="BJO3"/>
      <c r="BJP3"/>
      <c r="BJQ3"/>
      <c r="BJR3"/>
      <c r="BJU3" s="290"/>
      <c r="BJV3"/>
      <c r="BJW3"/>
      <c r="BJX3"/>
      <c r="BJY3"/>
      <c r="BJZ3"/>
      <c r="BKC3" s="290"/>
      <c r="BKD3"/>
      <c r="BKE3"/>
      <c r="BKF3"/>
      <c r="BKG3"/>
      <c r="BKH3"/>
      <c r="BKK3" s="290"/>
      <c r="BKL3"/>
      <c r="BKM3"/>
      <c r="BKN3"/>
      <c r="BKO3"/>
      <c r="BKP3"/>
      <c r="BKS3" s="290"/>
      <c r="BKT3"/>
      <c r="BKU3"/>
      <c r="BKV3"/>
      <c r="BKW3"/>
      <c r="BKX3"/>
      <c r="BLA3" s="290"/>
      <c r="BLB3"/>
      <c r="BLC3"/>
      <c r="BLD3"/>
      <c r="BLE3"/>
      <c r="BLF3"/>
      <c r="BLI3" s="290"/>
      <c r="BLJ3"/>
      <c r="BLK3"/>
      <c r="BLL3"/>
      <c r="BLM3"/>
      <c r="BLN3"/>
      <c r="BLQ3" s="290"/>
      <c r="BLR3"/>
      <c r="BLS3"/>
      <c r="BLT3"/>
      <c r="BLU3"/>
      <c r="BLV3"/>
      <c r="BLY3" s="290"/>
      <c r="BLZ3"/>
      <c r="BMA3"/>
      <c r="BMB3"/>
      <c r="BMC3"/>
      <c r="BMD3"/>
      <c r="BMG3" s="290"/>
      <c r="BMH3"/>
      <c r="BMI3"/>
      <c r="BMJ3"/>
      <c r="BMK3"/>
      <c r="BML3"/>
      <c r="BMO3" s="290"/>
      <c r="BMP3"/>
      <c r="BMQ3"/>
      <c r="BMR3"/>
      <c r="BMS3"/>
      <c r="BMT3"/>
      <c r="BMW3" s="290"/>
      <c r="BMX3"/>
      <c r="BMY3"/>
      <c r="BMZ3"/>
      <c r="BNA3"/>
      <c r="BNB3"/>
      <c r="BNE3" s="290"/>
      <c r="BNF3"/>
      <c r="BNG3"/>
      <c r="BNH3"/>
      <c r="BNI3"/>
      <c r="BNJ3"/>
      <c r="BNM3" s="290"/>
      <c r="BNN3"/>
      <c r="BNO3"/>
      <c r="BNP3"/>
      <c r="BNQ3"/>
      <c r="BNR3"/>
      <c r="BNU3" s="290"/>
      <c r="BNV3"/>
      <c r="BNW3"/>
      <c r="BNX3"/>
      <c r="BNY3"/>
      <c r="BNZ3"/>
      <c r="BOC3" s="290"/>
      <c r="BOD3"/>
      <c r="BOE3"/>
      <c r="BOF3"/>
      <c r="BOG3"/>
      <c r="BOH3"/>
      <c r="BOK3" s="290"/>
      <c r="BOL3"/>
      <c r="BOM3"/>
      <c r="BON3"/>
      <c r="BOO3"/>
      <c r="BOP3"/>
      <c r="BOS3" s="290"/>
      <c r="BOT3"/>
      <c r="BOU3"/>
      <c r="BOV3"/>
      <c r="BOW3"/>
      <c r="BOX3"/>
      <c r="BPA3" s="290"/>
      <c r="BPB3"/>
      <c r="BPC3"/>
      <c r="BPD3"/>
      <c r="BPE3"/>
      <c r="BPF3"/>
      <c r="BPI3" s="290"/>
      <c r="BPJ3"/>
      <c r="BPK3"/>
      <c r="BPL3"/>
      <c r="BPM3"/>
      <c r="BPN3"/>
      <c r="BPQ3" s="290"/>
      <c r="BPR3"/>
      <c r="BPS3"/>
      <c r="BPT3"/>
      <c r="BPU3"/>
      <c r="BPV3"/>
      <c r="BPY3" s="290"/>
      <c r="BPZ3"/>
      <c r="BQA3"/>
      <c r="BQB3"/>
      <c r="BQC3"/>
      <c r="BQD3"/>
      <c r="BQG3" s="290"/>
      <c r="BQH3"/>
      <c r="BQI3"/>
      <c r="BQJ3"/>
      <c r="BQK3"/>
      <c r="BQL3"/>
      <c r="BQO3" s="290"/>
      <c r="BQP3"/>
      <c r="BQQ3"/>
      <c r="BQR3"/>
      <c r="BQS3"/>
      <c r="BQT3"/>
      <c r="BQW3" s="290"/>
      <c r="BQX3"/>
      <c r="BQY3"/>
      <c r="BQZ3"/>
      <c r="BRA3"/>
      <c r="BRB3"/>
      <c r="BRE3" s="290"/>
      <c r="BRF3"/>
      <c r="BRG3"/>
      <c r="BRH3"/>
      <c r="BRI3"/>
      <c r="BRJ3"/>
      <c r="BRM3" s="290"/>
      <c r="BRN3"/>
      <c r="BRO3"/>
      <c r="BRP3"/>
      <c r="BRQ3"/>
      <c r="BRR3"/>
      <c r="BRU3" s="290"/>
      <c r="BRV3"/>
      <c r="BRW3"/>
      <c r="BRX3"/>
      <c r="BRY3"/>
      <c r="BRZ3"/>
      <c r="BSC3" s="290"/>
      <c r="BSD3"/>
      <c r="BSE3"/>
      <c r="BSF3"/>
      <c r="BSG3"/>
      <c r="BSH3"/>
      <c r="BSK3" s="290"/>
      <c r="BSL3"/>
      <c r="BSM3"/>
      <c r="BSN3"/>
      <c r="BSO3"/>
      <c r="BSP3"/>
      <c r="BSS3" s="290"/>
      <c r="BST3"/>
      <c r="BSU3"/>
      <c r="BSV3"/>
      <c r="BSW3"/>
      <c r="BSX3"/>
      <c r="BTA3" s="290"/>
      <c r="BTB3"/>
      <c r="BTC3"/>
      <c r="BTD3"/>
      <c r="BTE3"/>
      <c r="BTF3"/>
      <c r="BTI3" s="290"/>
      <c r="BTJ3"/>
      <c r="BTK3"/>
      <c r="BTL3"/>
      <c r="BTM3"/>
      <c r="BTN3"/>
      <c r="BTQ3" s="290"/>
      <c r="BTR3"/>
      <c r="BTS3"/>
      <c r="BTT3"/>
      <c r="BTU3"/>
      <c r="BTV3"/>
      <c r="BTY3" s="290"/>
      <c r="BTZ3"/>
      <c r="BUA3"/>
      <c r="BUB3"/>
      <c r="BUC3"/>
      <c r="BUD3"/>
      <c r="BUG3" s="290"/>
      <c r="BUH3"/>
      <c r="BUI3"/>
      <c r="BUJ3"/>
      <c r="BUK3"/>
      <c r="BUL3"/>
      <c r="BUO3" s="290"/>
      <c r="BUP3"/>
      <c r="BUQ3"/>
      <c r="BUR3"/>
      <c r="BUS3"/>
      <c r="BUT3"/>
      <c r="BUW3" s="290"/>
      <c r="BUX3"/>
      <c r="BUY3"/>
      <c r="BUZ3"/>
      <c r="BVA3"/>
      <c r="BVB3"/>
      <c r="BVE3" s="290"/>
      <c r="BVF3"/>
      <c r="BVG3"/>
      <c r="BVH3"/>
      <c r="BVI3"/>
      <c r="BVJ3"/>
      <c r="BVM3" s="290"/>
      <c r="BVN3"/>
      <c r="BVO3"/>
      <c r="BVP3"/>
      <c r="BVQ3"/>
      <c r="BVR3"/>
      <c r="BVU3" s="290"/>
      <c r="BVV3"/>
      <c r="BVW3"/>
      <c r="BVX3"/>
      <c r="BVY3"/>
      <c r="BVZ3"/>
      <c r="BWC3" s="290"/>
      <c r="BWD3"/>
      <c r="BWE3"/>
      <c r="BWF3"/>
      <c r="BWG3"/>
      <c r="BWH3"/>
      <c r="BWK3" s="290"/>
      <c r="BWL3"/>
      <c r="BWM3"/>
      <c r="BWN3"/>
      <c r="BWO3"/>
      <c r="BWP3"/>
      <c r="BWS3" s="290"/>
      <c r="BWT3"/>
      <c r="BWU3"/>
      <c r="BWV3"/>
      <c r="BWW3"/>
      <c r="BWX3"/>
      <c r="BXA3" s="290"/>
      <c r="BXB3"/>
      <c r="BXC3"/>
      <c r="BXD3"/>
      <c r="BXE3"/>
      <c r="BXF3"/>
      <c r="BXI3" s="290"/>
      <c r="BXJ3"/>
      <c r="BXK3"/>
      <c r="BXL3"/>
      <c r="BXM3"/>
      <c r="BXN3"/>
      <c r="BXQ3" s="290"/>
      <c r="BXR3"/>
      <c r="BXS3"/>
      <c r="BXT3"/>
      <c r="BXU3"/>
      <c r="BXV3"/>
      <c r="BXY3" s="290"/>
      <c r="BXZ3"/>
      <c r="BYA3"/>
      <c r="BYB3"/>
      <c r="BYC3"/>
      <c r="BYD3"/>
      <c r="BYG3" s="290"/>
      <c r="BYH3"/>
      <c r="BYI3"/>
      <c r="BYJ3"/>
      <c r="BYK3"/>
      <c r="BYL3"/>
      <c r="BYO3" s="290"/>
      <c r="BYP3"/>
      <c r="BYQ3"/>
      <c r="BYR3"/>
      <c r="BYS3"/>
      <c r="BYT3"/>
      <c r="BYW3" s="290"/>
      <c r="BYX3"/>
      <c r="BYY3"/>
      <c r="BYZ3"/>
      <c r="BZA3"/>
      <c r="BZB3"/>
      <c r="BZE3" s="290"/>
      <c r="BZF3"/>
      <c r="BZG3"/>
      <c r="BZH3"/>
      <c r="BZI3"/>
      <c r="BZJ3"/>
      <c r="BZM3" s="290"/>
      <c r="BZN3"/>
      <c r="BZO3"/>
      <c r="BZP3"/>
      <c r="BZQ3"/>
      <c r="BZR3"/>
      <c r="BZU3" s="290"/>
      <c r="BZV3"/>
      <c r="BZW3"/>
      <c r="BZX3"/>
      <c r="BZY3"/>
      <c r="BZZ3"/>
      <c r="CAC3" s="290"/>
      <c r="CAD3"/>
      <c r="CAE3"/>
      <c r="CAF3"/>
      <c r="CAG3"/>
      <c r="CAH3"/>
      <c r="CAK3" s="290"/>
      <c r="CAL3"/>
      <c r="CAM3"/>
      <c r="CAN3"/>
      <c r="CAO3"/>
      <c r="CAP3"/>
      <c r="CAS3" s="290"/>
      <c r="CAT3"/>
      <c r="CAU3"/>
      <c r="CAV3"/>
      <c r="CAW3"/>
      <c r="CAX3"/>
      <c r="CBA3" s="290"/>
      <c r="CBB3"/>
      <c r="CBC3"/>
      <c r="CBD3"/>
      <c r="CBE3"/>
      <c r="CBF3"/>
      <c r="CBI3" s="290"/>
      <c r="CBJ3"/>
      <c r="CBK3"/>
      <c r="CBL3"/>
      <c r="CBM3"/>
      <c r="CBN3"/>
      <c r="CBQ3" s="290"/>
      <c r="CBR3"/>
      <c r="CBS3"/>
      <c r="CBT3"/>
      <c r="CBU3"/>
      <c r="CBV3"/>
      <c r="CBY3" s="290"/>
      <c r="CBZ3"/>
      <c r="CCA3"/>
      <c r="CCB3"/>
      <c r="CCC3"/>
      <c r="CCD3"/>
      <c r="CCG3" s="290"/>
      <c r="CCH3"/>
      <c r="CCI3"/>
      <c r="CCJ3"/>
      <c r="CCK3"/>
      <c r="CCL3"/>
      <c r="CCO3" s="290"/>
      <c r="CCP3"/>
      <c r="CCQ3"/>
      <c r="CCR3"/>
      <c r="CCS3"/>
      <c r="CCT3"/>
      <c r="CCW3" s="290"/>
      <c r="CCX3"/>
      <c r="CCY3"/>
      <c r="CCZ3"/>
      <c r="CDA3"/>
      <c r="CDB3"/>
      <c r="CDE3" s="290"/>
      <c r="CDF3"/>
      <c r="CDG3"/>
      <c r="CDH3"/>
      <c r="CDI3"/>
      <c r="CDJ3"/>
      <c r="CDM3" s="290"/>
      <c r="CDN3"/>
      <c r="CDO3"/>
      <c r="CDP3"/>
      <c r="CDQ3"/>
      <c r="CDR3"/>
      <c r="CDU3" s="290"/>
      <c r="CDV3"/>
      <c r="CDW3"/>
      <c r="CDX3"/>
      <c r="CDY3"/>
      <c r="CDZ3"/>
      <c r="CEC3" s="290"/>
      <c r="CED3"/>
      <c r="CEE3"/>
      <c r="CEF3"/>
      <c r="CEG3"/>
      <c r="CEH3"/>
      <c r="CEK3" s="290"/>
      <c r="CEL3"/>
      <c r="CEM3"/>
      <c r="CEN3"/>
      <c r="CEO3"/>
      <c r="CEP3"/>
      <c r="CES3" s="290"/>
      <c r="CET3"/>
      <c r="CEU3"/>
      <c r="CEV3"/>
      <c r="CEW3"/>
      <c r="CEX3"/>
      <c r="CFA3" s="290"/>
      <c r="CFB3"/>
      <c r="CFC3"/>
      <c r="CFD3"/>
      <c r="CFE3"/>
      <c r="CFF3"/>
      <c r="CFI3" s="290"/>
      <c r="CFJ3"/>
      <c r="CFK3"/>
      <c r="CFL3"/>
      <c r="CFM3"/>
      <c r="CFN3"/>
      <c r="CFQ3" s="290"/>
      <c r="CFR3"/>
      <c r="CFS3"/>
      <c r="CFT3"/>
      <c r="CFU3"/>
      <c r="CFV3"/>
      <c r="CFY3" s="290"/>
      <c r="CFZ3"/>
      <c r="CGA3"/>
      <c r="CGB3"/>
      <c r="CGC3"/>
      <c r="CGD3"/>
      <c r="CGG3" s="290"/>
      <c r="CGH3"/>
      <c r="CGI3"/>
      <c r="CGJ3"/>
      <c r="CGK3"/>
      <c r="CGL3"/>
      <c r="CGO3" s="290"/>
      <c r="CGP3"/>
      <c r="CGQ3"/>
      <c r="CGR3"/>
      <c r="CGS3"/>
      <c r="CGT3"/>
      <c r="CGW3" s="290"/>
      <c r="CGX3"/>
      <c r="CGY3"/>
      <c r="CGZ3"/>
      <c r="CHA3"/>
      <c r="CHB3"/>
      <c r="CHE3" s="290"/>
      <c r="CHF3"/>
      <c r="CHG3"/>
      <c r="CHH3"/>
      <c r="CHI3"/>
      <c r="CHJ3"/>
      <c r="CHM3" s="290"/>
      <c r="CHN3"/>
      <c r="CHO3"/>
      <c r="CHP3"/>
      <c r="CHQ3"/>
      <c r="CHR3"/>
      <c r="CHU3" s="290"/>
      <c r="CHV3"/>
      <c r="CHW3"/>
      <c r="CHX3"/>
      <c r="CHY3"/>
      <c r="CHZ3"/>
      <c r="CIC3" s="290"/>
      <c r="CID3"/>
      <c r="CIE3"/>
      <c r="CIF3"/>
      <c r="CIG3"/>
      <c r="CIH3"/>
      <c r="CIK3" s="290"/>
      <c r="CIL3"/>
      <c r="CIM3"/>
      <c r="CIN3"/>
      <c r="CIO3"/>
      <c r="CIP3"/>
      <c r="CIS3" s="290"/>
      <c r="CIT3"/>
      <c r="CIU3"/>
      <c r="CIV3"/>
      <c r="CIW3"/>
      <c r="CIX3"/>
      <c r="CJA3" s="290"/>
      <c r="CJB3"/>
      <c r="CJC3"/>
      <c r="CJD3"/>
      <c r="CJE3"/>
      <c r="CJF3"/>
      <c r="CJI3" s="290"/>
      <c r="CJJ3"/>
      <c r="CJK3"/>
      <c r="CJL3"/>
      <c r="CJM3"/>
      <c r="CJN3"/>
      <c r="CJQ3" s="290"/>
      <c r="CJR3"/>
      <c r="CJS3"/>
      <c r="CJT3"/>
      <c r="CJU3"/>
      <c r="CJV3"/>
      <c r="CJY3" s="290"/>
      <c r="CJZ3"/>
      <c r="CKA3"/>
      <c r="CKB3"/>
      <c r="CKC3"/>
      <c r="CKD3"/>
      <c r="CKG3" s="290"/>
      <c r="CKH3"/>
      <c r="CKI3"/>
      <c r="CKJ3"/>
      <c r="CKK3"/>
      <c r="CKL3"/>
      <c r="CKO3" s="290"/>
      <c r="CKP3"/>
      <c r="CKQ3"/>
      <c r="CKR3"/>
      <c r="CKS3"/>
      <c r="CKT3"/>
      <c r="CKW3" s="290"/>
      <c r="CKX3"/>
      <c r="CKY3"/>
      <c r="CKZ3"/>
      <c r="CLA3"/>
      <c r="CLB3"/>
      <c r="CLE3" s="290"/>
      <c r="CLF3"/>
      <c r="CLG3"/>
      <c r="CLH3"/>
      <c r="CLI3"/>
      <c r="CLJ3"/>
      <c r="CLM3" s="290"/>
      <c r="CLN3"/>
      <c r="CLO3"/>
      <c r="CLP3"/>
      <c r="CLQ3"/>
      <c r="CLR3"/>
      <c r="CLU3" s="290"/>
      <c r="CLV3"/>
      <c r="CLW3"/>
      <c r="CLX3"/>
      <c r="CLY3"/>
      <c r="CLZ3"/>
      <c r="CMC3" s="290"/>
      <c r="CMD3"/>
      <c r="CME3"/>
      <c r="CMF3"/>
      <c r="CMG3"/>
      <c r="CMH3"/>
      <c r="CMK3" s="290"/>
      <c r="CML3"/>
      <c r="CMM3"/>
      <c r="CMN3"/>
      <c r="CMO3"/>
      <c r="CMP3"/>
      <c r="CMS3" s="290"/>
      <c r="CMT3"/>
      <c r="CMU3"/>
      <c r="CMV3"/>
      <c r="CMW3"/>
      <c r="CMX3"/>
      <c r="CNA3" s="290"/>
      <c r="CNB3"/>
      <c r="CNC3"/>
      <c r="CND3"/>
      <c r="CNE3"/>
      <c r="CNF3"/>
      <c r="CNI3" s="290"/>
      <c r="CNJ3"/>
      <c r="CNK3"/>
      <c r="CNL3"/>
      <c r="CNM3"/>
      <c r="CNN3"/>
      <c r="CNQ3" s="290"/>
      <c r="CNR3"/>
      <c r="CNS3"/>
      <c r="CNT3"/>
      <c r="CNU3"/>
      <c r="CNV3"/>
      <c r="CNY3" s="290"/>
      <c r="CNZ3"/>
      <c r="COA3"/>
      <c r="COB3"/>
      <c r="COC3"/>
      <c r="COD3"/>
      <c r="COG3" s="290"/>
      <c r="COH3"/>
      <c r="COI3"/>
      <c r="COJ3"/>
      <c r="COK3"/>
      <c r="COL3"/>
      <c r="COO3" s="290"/>
      <c r="COP3"/>
      <c r="COQ3"/>
      <c r="COR3"/>
      <c r="COS3"/>
      <c r="COT3"/>
      <c r="COW3" s="290"/>
      <c r="COX3"/>
      <c r="COY3"/>
      <c r="COZ3"/>
      <c r="CPA3"/>
      <c r="CPB3"/>
      <c r="CPE3" s="290"/>
      <c r="CPF3"/>
      <c r="CPG3"/>
      <c r="CPH3"/>
      <c r="CPI3"/>
      <c r="CPJ3"/>
      <c r="CPM3" s="290"/>
      <c r="CPN3"/>
      <c r="CPO3"/>
      <c r="CPP3"/>
      <c r="CPQ3"/>
      <c r="CPR3"/>
      <c r="CPU3" s="290"/>
      <c r="CPV3"/>
      <c r="CPW3"/>
      <c r="CPX3"/>
      <c r="CPY3"/>
      <c r="CPZ3"/>
      <c r="CQC3" s="290"/>
      <c r="CQD3"/>
      <c r="CQE3"/>
      <c r="CQF3"/>
      <c r="CQG3"/>
      <c r="CQH3"/>
      <c r="CQK3" s="290"/>
      <c r="CQL3"/>
      <c r="CQM3"/>
      <c r="CQN3"/>
      <c r="CQO3"/>
      <c r="CQP3"/>
      <c r="CQS3" s="290"/>
      <c r="CQT3"/>
      <c r="CQU3"/>
      <c r="CQV3"/>
      <c r="CQW3"/>
      <c r="CQX3"/>
      <c r="CRA3" s="290"/>
      <c r="CRB3"/>
      <c r="CRC3"/>
      <c r="CRD3"/>
      <c r="CRE3"/>
      <c r="CRF3"/>
      <c r="CRI3" s="290"/>
      <c r="CRJ3"/>
      <c r="CRK3"/>
      <c r="CRL3"/>
      <c r="CRM3"/>
      <c r="CRN3"/>
      <c r="CRQ3" s="290"/>
      <c r="CRR3"/>
      <c r="CRS3"/>
      <c r="CRT3"/>
      <c r="CRU3"/>
      <c r="CRV3"/>
      <c r="CRY3" s="290"/>
      <c r="CRZ3"/>
      <c r="CSA3"/>
      <c r="CSB3"/>
      <c r="CSC3"/>
      <c r="CSD3"/>
      <c r="CSG3" s="290"/>
      <c r="CSH3"/>
      <c r="CSI3"/>
      <c r="CSJ3"/>
      <c r="CSK3"/>
      <c r="CSL3"/>
      <c r="CSO3" s="290"/>
      <c r="CSP3"/>
      <c r="CSQ3"/>
      <c r="CSR3"/>
      <c r="CSS3"/>
      <c r="CST3"/>
      <c r="CSW3" s="290"/>
      <c r="CSX3"/>
      <c r="CSY3"/>
      <c r="CSZ3"/>
      <c r="CTA3"/>
      <c r="CTB3"/>
      <c r="CTE3" s="290"/>
      <c r="CTF3"/>
      <c r="CTG3"/>
      <c r="CTH3"/>
      <c r="CTI3"/>
      <c r="CTJ3"/>
      <c r="CTM3" s="290"/>
      <c r="CTN3"/>
      <c r="CTO3"/>
      <c r="CTP3"/>
      <c r="CTQ3"/>
      <c r="CTR3"/>
      <c r="CTU3" s="290"/>
      <c r="CTV3"/>
      <c r="CTW3"/>
      <c r="CTX3"/>
      <c r="CTY3"/>
      <c r="CTZ3"/>
      <c r="CUC3" s="290"/>
      <c r="CUD3"/>
      <c r="CUE3"/>
      <c r="CUF3"/>
      <c r="CUG3"/>
      <c r="CUH3"/>
      <c r="CUK3" s="290"/>
      <c r="CUL3"/>
      <c r="CUM3"/>
      <c r="CUN3"/>
      <c r="CUO3"/>
      <c r="CUP3"/>
      <c r="CUS3" s="290"/>
      <c r="CUT3"/>
      <c r="CUU3"/>
      <c r="CUV3"/>
      <c r="CUW3"/>
      <c r="CUX3"/>
      <c r="CVA3" s="290"/>
      <c r="CVB3"/>
      <c r="CVC3"/>
      <c r="CVD3"/>
      <c r="CVE3"/>
      <c r="CVF3"/>
      <c r="CVI3" s="290"/>
      <c r="CVJ3"/>
      <c r="CVK3"/>
      <c r="CVL3"/>
      <c r="CVM3"/>
      <c r="CVN3"/>
      <c r="CVQ3" s="290"/>
      <c r="CVR3"/>
      <c r="CVS3"/>
      <c r="CVT3"/>
      <c r="CVU3"/>
      <c r="CVV3"/>
      <c r="CVY3" s="290"/>
      <c r="CVZ3"/>
      <c r="CWA3"/>
      <c r="CWB3"/>
      <c r="CWC3"/>
      <c r="CWD3"/>
      <c r="CWG3" s="290"/>
      <c r="CWH3"/>
      <c r="CWI3"/>
      <c r="CWJ3"/>
      <c r="CWK3"/>
      <c r="CWL3"/>
      <c r="CWO3" s="290"/>
      <c r="CWP3"/>
      <c r="CWQ3"/>
      <c r="CWR3"/>
      <c r="CWS3"/>
      <c r="CWT3"/>
      <c r="CWW3" s="290"/>
      <c r="CWX3"/>
      <c r="CWY3"/>
      <c r="CWZ3"/>
      <c r="CXA3"/>
      <c r="CXB3"/>
      <c r="CXE3" s="290"/>
      <c r="CXF3"/>
      <c r="CXG3"/>
      <c r="CXH3"/>
      <c r="CXI3"/>
      <c r="CXJ3"/>
      <c r="CXM3" s="290"/>
      <c r="CXN3"/>
      <c r="CXO3"/>
      <c r="CXP3"/>
      <c r="CXQ3"/>
      <c r="CXR3"/>
      <c r="CXU3" s="290"/>
      <c r="CXV3"/>
      <c r="CXW3"/>
      <c r="CXX3"/>
      <c r="CXY3"/>
      <c r="CXZ3"/>
      <c r="CYC3" s="290"/>
      <c r="CYD3"/>
      <c r="CYE3"/>
      <c r="CYF3"/>
      <c r="CYG3"/>
      <c r="CYH3"/>
      <c r="CYK3" s="290"/>
      <c r="CYL3"/>
      <c r="CYM3"/>
      <c r="CYN3"/>
      <c r="CYO3"/>
      <c r="CYP3"/>
      <c r="CYS3" s="290"/>
      <c r="CYT3"/>
      <c r="CYU3"/>
      <c r="CYV3"/>
      <c r="CYW3"/>
      <c r="CYX3"/>
      <c r="CZA3" s="290"/>
      <c r="CZB3"/>
      <c r="CZC3"/>
      <c r="CZD3"/>
      <c r="CZE3"/>
      <c r="CZF3"/>
      <c r="CZI3" s="290"/>
      <c r="CZJ3"/>
      <c r="CZK3"/>
      <c r="CZL3"/>
      <c r="CZM3"/>
      <c r="CZN3"/>
      <c r="CZQ3" s="290"/>
      <c r="CZR3"/>
      <c r="CZS3"/>
      <c r="CZT3"/>
      <c r="CZU3"/>
      <c r="CZV3"/>
      <c r="CZY3" s="290"/>
      <c r="CZZ3"/>
      <c r="DAA3"/>
      <c r="DAB3"/>
      <c r="DAC3"/>
      <c r="DAD3"/>
      <c r="DAG3" s="290"/>
      <c r="DAH3"/>
      <c r="DAI3"/>
      <c r="DAJ3"/>
      <c r="DAK3"/>
      <c r="DAL3"/>
      <c r="DAO3" s="290"/>
      <c r="DAP3"/>
      <c r="DAQ3"/>
      <c r="DAR3"/>
      <c r="DAS3"/>
      <c r="DAT3"/>
      <c r="DAW3" s="290"/>
      <c r="DAX3"/>
      <c r="DAY3"/>
      <c r="DAZ3"/>
      <c r="DBA3"/>
      <c r="DBB3"/>
      <c r="DBE3" s="290"/>
      <c r="DBF3"/>
      <c r="DBG3"/>
      <c r="DBH3"/>
      <c r="DBI3"/>
      <c r="DBJ3"/>
      <c r="DBM3" s="290"/>
      <c r="DBN3"/>
      <c r="DBO3"/>
      <c r="DBP3"/>
      <c r="DBQ3"/>
      <c r="DBR3"/>
      <c r="DBU3" s="290"/>
      <c r="DBV3"/>
      <c r="DBW3"/>
      <c r="DBX3"/>
      <c r="DBY3"/>
      <c r="DBZ3"/>
      <c r="DCC3" s="290"/>
      <c r="DCD3"/>
      <c r="DCE3"/>
      <c r="DCF3"/>
      <c r="DCG3"/>
      <c r="DCH3"/>
      <c r="DCK3" s="290"/>
      <c r="DCL3"/>
      <c r="DCM3"/>
      <c r="DCN3"/>
      <c r="DCO3"/>
      <c r="DCP3"/>
      <c r="DCS3" s="290"/>
      <c r="DCT3"/>
      <c r="DCU3"/>
      <c r="DCV3"/>
      <c r="DCW3"/>
      <c r="DCX3"/>
      <c r="DDA3" s="290"/>
      <c r="DDB3"/>
      <c r="DDC3"/>
      <c r="DDD3"/>
      <c r="DDE3"/>
      <c r="DDF3"/>
      <c r="DDI3" s="290"/>
      <c r="DDJ3"/>
      <c r="DDK3"/>
      <c r="DDL3"/>
      <c r="DDM3"/>
      <c r="DDN3"/>
      <c r="DDQ3" s="290"/>
      <c r="DDR3"/>
      <c r="DDS3"/>
      <c r="DDT3"/>
      <c r="DDU3"/>
      <c r="DDV3"/>
      <c r="DDY3" s="290"/>
      <c r="DDZ3"/>
      <c r="DEA3"/>
      <c r="DEB3"/>
      <c r="DEC3"/>
      <c r="DED3"/>
      <c r="DEG3" s="290"/>
      <c r="DEH3"/>
      <c r="DEI3"/>
      <c r="DEJ3"/>
      <c r="DEK3"/>
      <c r="DEL3"/>
      <c r="DEO3" s="290"/>
      <c r="DEP3"/>
      <c r="DEQ3"/>
      <c r="DER3"/>
      <c r="DES3"/>
      <c r="DET3"/>
      <c r="DEW3" s="290"/>
      <c r="DEX3"/>
      <c r="DEY3"/>
      <c r="DEZ3"/>
      <c r="DFA3"/>
      <c r="DFB3"/>
      <c r="DFE3" s="290"/>
      <c r="DFF3"/>
      <c r="DFG3"/>
      <c r="DFH3"/>
      <c r="DFI3"/>
      <c r="DFJ3"/>
      <c r="DFM3" s="290"/>
      <c r="DFN3"/>
      <c r="DFO3"/>
      <c r="DFP3"/>
      <c r="DFQ3"/>
      <c r="DFR3"/>
      <c r="DFU3" s="290"/>
      <c r="DFV3"/>
      <c r="DFW3"/>
      <c r="DFX3"/>
      <c r="DFY3"/>
      <c r="DFZ3"/>
      <c r="DGC3" s="290"/>
      <c r="DGD3"/>
      <c r="DGE3"/>
      <c r="DGF3"/>
      <c r="DGG3"/>
      <c r="DGH3"/>
      <c r="DGK3" s="290"/>
      <c r="DGL3"/>
      <c r="DGM3"/>
      <c r="DGN3"/>
      <c r="DGO3"/>
      <c r="DGP3"/>
      <c r="DGS3" s="290"/>
      <c r="DGT3"/>
      <c r="DGU3"/>
      <c r="DGV3"/>
      <c r="DGW3"/>
      <c r="DGX3"/>
      <c r="DHA3" s="290"/>
      <c r="DHB3"/>
      <c r="DHC3"/>
      <c r="DHD3"/>
      <c r="DHE3"/>
      <c r="DHF3"/>
      <c r="DHI3" s="290"/>
      <c r="DHJ3"/>
      <c r="DHK3"/>
      <c r="DHL3"/>
      <c r="DHM3"/>
      <c r="DHN3"/>
      <c r="DHQ3" s="290"/>
      <c r="DHR3"/>
      <c r="DHS3"/>
      <c r="DHT3"/>
      <c r="DHU3"/>
      <c r="DHV3"/>
      <c r="DHY3" s="290"/>
      <c r="DHZ3"/>
      <c r="DIA3"/>
      <c r="DIB3"/>
      <c r="DIC3"/>
      <c r="DID3"/>
      <c r="DIG3" s="290"/>
      <c r="DIH3"/>
      <c r="DII3"/>
      <c r="DIJ3"/>
      <c r="DIK3"/>
      <c r="DIL3"/>
      <c r="DIO3" s="290"/>
      <c r="DIP3"/>
      <c r="DIQ3"/>
      <c r="DIR3"/>
      <c r="DIS3"/>
      <c r="DIT3"/>
      <c r="DIW3" s="290"/>
      <c r="DIX3"/>
      <c r="DIY3"/>
      <c r="DIZ3"/>
      <c r="DJA3"/>
      <c r="DJB3"/>
      <c r="DJE3" s="290"/>
      <c r="DJF3"/>
      <c r="DJG3"/>
      <c r="DJH3"/>
      <c r="DJI3"/>
      <c r="DJJ3"/>
      <c r="DJM3" s="290"/>
      <c r="DJN3"/>
      <c r="DJO3"/>
      <c r="DJP3"/>
      <c r="DJQ3"/>
      <c r="DJR3"/>
      <c r="DJU3" s="290"/>
      <c r="DJV3"/>
      <c r="DJW3"/>
      <c r="DJX3"/>
      <c r="DJY3"/>
      <c r="DJZ3"/>
      <c r="DKC3" s="290"/>
      <c r="DKD3"/>
      <c r="DKE3"/>
      <c r="DKF3"/>
      <c r="DKG3"/>
      <c r="DKH3"/>
      <c r="DKK3" s="290"/>
      <c r="DKL3"/>
      <c r="DKM3"/>
      <c r="DKN3"/>
      <c r="DKO3"/>
      <c r="DKP3"/>
      <c r="DKS3" s="290"/>
      <c r="DKT3"/>
      <c r="DKU3"/>
      <c r="DKV3"/>
      <c r="DKW3"/>
      <c r="DKX3"/>
      <c r="DLA3" s="290"/>
      <c r="DLB3"/>
      <c r="DLC3"/>
      <c r="DLD3"/>
      <c r="DLE3"/>
      <c r="DLF3"/>
      <c r="DLI3" s="290"/>
      <c r="DLJ3"/>
      <c r="DLK3"/>
      <c r="DLL3"/>
      <c r="DLM3"/>
      <c r="DLN3"/>
      <c r="DLQ3" s="290"/>
      <c r="DLR3"/>
      <c r="DLS3"/>
      <c r="DLT3"/>
      <c r="DLU3"/>
      <c r="DLV3"/>
      <c r="DLY3" s="290"/>
      <c r="DLZ3"/>
      <c r="DMA3"/>
      <c r="DMB3"/>
      <c r="DMC3"/>
      <c r="DMD3"/>
      <c r="DMG3" s="290"/>
      <c r="DMH3"/>
      <c r="DMI3"/>
      <c r="DMJ3"/>
      <c r="DMK3"/>
      <c r="DML3"/>
      <c r="DMO3" s="290"/>
      <c r="DMP3"/>
      <c r="DMQ3"/>
      <c r="DMR3"/>
      <c r="DMS3"/>
      <c r="DMT3"/>
      <c r="DMW3" s="290"/>
      <c r="DMX3"/>
      <c r="DMY3"/>
      <c r="DMZ3"/>
      <c r="DNA3"/>
      <c r="DNB3"/>
      <c r="DNE3" s="290"/>
      <c r="DNF3"/>
      <c r="DNG3"/>
      <c r="DNH3"/>
      <c r="DNI3"/>
      <c r="DNJ3"/>
      <c r="DNM3" s="290"/>
      <c r="DNN3"/>
      <c r="DNO3"/>
      <c r="DNP3"/>
      <c r="DNQ3"/>
      <c r="DNR3"/>
      <c r="DNU3" s="290"/>
      <c r="DNV3"/>
      <c r="DNW3"/>
      <c r="DNX3"/>
      <c r="DNY3"/>
      <c r="DNZ3"/>
      <c r="DOC3" s="290"/>
      <c r="DOD3"/>
      <c r="DOE3"/>
      <c r="DOF3"/>
      <c r="DOG3"/>
      <c r="DOH3"/>
      <c r="DOK3" s="290"/>
      <c r="DOL3"/>
      <c r="DOM3"/>
      <c r="DON3"/>
      <c r="DOO3"/>
      <c r="DOP3"/>
      <c r="DOS3" s="290"/>
      <c r="DOT3"/>
      <c r="DOU3"/>
      <c r="DOV3"/>
      <c r="DOW3"/>
      <c r="DOX3"/>
      <c r="DPA3" s="290"/>
      <c r="DPB3"/>
      <c r="DPC3"/>
      <c r="DPD3"/>
      <c r="DPE3"/>
      <c r="DPF3"/>
      <c r="DPI3" s="290"/>
      <c r="DPJ3"/>
      <c r="DPK3"/>
      <c r="DPL3"/>
      <c r="DPM3"/>
      <c r="DPN3"/>
      <c r="DPQ3" s="290"/>
      <c r="DPR3"/>
      <c r="DPS3"/>
      <c r="DPT3"/>
      <c r="DPU3"/>
      <c r="DPV3"/>
      <c r="DPY3" s="290"/>
      <c r="DPZ3"/>
      <c r="DQA3"/>
      <c r="DQB3"/>
      <c r="DQC3"/>
      <c r="DQD3"/>
      <c r="DQG3" s="290"/>
      <c r="DQH3"/>
      <c r="DQI3"/>
      <c r="DQJ3"/>
      <c r="DQK3"/>
      <c r="DQL3"/>
      <c r="DQO3" s="290"/>
      <c r="DQP3"/>
      <c r="DQQ3"/>
      <c r="DQR3"/>
      <c r="DQS3"/>
      <c r="DQT3"/>
      <c r="DQW3" s="290"/>
      <c r="DQX3"/>
      <c r="DQY3"/>
      <c r="DQZ3"/>
      <c r="DRA3"/>
      <c r="DRB3"/>
      <c r="DRE3" s="290"/>
      <c r="DRF3"/>
      <c r="DRG3"/>
      <c r="DRH3"/>
      <c r="DRI3"/>
      <c r="DRJ3"/>
      <c r="DRM3" s="290"/>
      <c r="DRN3"/>
      <c r="DRO3"/>
      <c r="DRP3"/>
      <c r="DRQ3"/>
      <c r="DRR3"/>
      <c r="DRU3" s="290"/>
      <c r="DRV3"/>
      <c r="DRW3"/>
      <c r="DRX3"/>
      <c r="DRY3"/>
      <c r="DRZ3"/>
      <c r="DSC3" s="290"/>
      <c r="DSD3"/>
      <c r="DSE3"/>
      <c r="DSF3"/>
      <c r="DSG3"/>
      <c r="DSH3"/>
      <c r="DSK3" s="290"/>
      <c r="DSL3"/>
      <c r="DSM3"/>
      <c r="DSN3"/>
      <c r="DSO3"/>
      <c r="DSP3"/>
      <c r="DSS3" s="290"/>
      <c r="DST3"/>
      <c r="DSU3"/>
      <c r="DSV3"/>
      <c r="DSW3"/>
      <c r="DSX3"/>
      <c r="DTA3" s="290"/>
      <c r="DTB3"/>
      <c r="DTC3"/>
      <c r="DTD3"/>
      <c r="DTE3"/>
      <c r="DTF3"/>
      <c r="DTI3" s="290"/>
      <c r="DTJ3"/>
      <c r="DTK3"/>
      <c r="DTL3"/>
      <c r="DTM3"/>
      <c r="DTN3"/>
      <c r="DTQ3" s="290"/>
      <c r="DTR3"/>
      <c r="DTS3"/>
      <c r="DTT3"/>
      <c r="DTU3"/>
      <c r="DTV3"/>
      <c r="DTY3" s="290"/>
      <c r="DTZ3"/>
      <c r="DUA3"/>
      <c r="DUB3"/>
      <c r="DUC3"/>
      <c r="DUD3"/>
      <c r="DUG3" s="290"/>
      <c r="DUH3"/>
      <c r="DUI3"/>
      <c r="DUJ3"/>
      <c r="DUK3"/>
      <c r="DUL3"/>
      <c r="DUO3" s="290"/>
      <c r="DUP3"/>
      <c r="DUQ3"/>
      <c r="DUR3"/>
      <c r="DUS3"/>
      <c r="DUT3"/>
      <c r="DUW3" s="290"/>
      <c r="DUX3"/>
      <c r="DUY3"/>
      <c r="DUZ3"/>
      <c r="DVA3"/>
      <c r="DVB3"/>
      <c r="DVE3" s="290"/>
      <c r="DVF3"/>
      <c r="DVG3"/>
      <c r="DVH3"/>
      <c r="DVI3"/>
      <c r="DVJ3"/>
      <c r="DVM3" s="290"/>
      <c r="DVN3"/>
      <c r="DVO3"/>
      <c r="DVP3"/>
      <c r="DVQ3"/>
      <c r="DVR3"/>
      <c r="DVU3" s="290"/>
      <c r="DVV3"/>
      <c r="DVW3"/>
      <c r="DVX3"/>
      <c r="DVY3"/>
      <c r="DVZ3"/>
      <c r="DWC3" s="290"/>
      <c r="DWD3"/>
      <c r="DWE3"/>
      <c r="DWF3"/>
      <c r="DWG3"/>
      <c r="DWH3"/>
      <c r="DWK3" s="290"/>
      <c r="DWL3"/>
      <c r="DWM3"/>
      <c r="DWN3"/>
      <c r="DWO3"/>
      <c r="DWP3"/>
      <c r="DWS3" s="290"/>
      <c r="DWT3"/>
      <c r="DWU3"/>
      <c r="DWV3"/>
      <c r="DWW3"/>
      <c r="DWX3"/>
      <c r="DXA3" s="290"/>
      <c r="DXB3"/>
      <c r="DXC3"/>
      <c r="DXD3"/>
      <c r="DXE3"/>
      <c r="DXF3"/>
      <c r="DXI3" s="290"/>
      <c r="DXJ3"/>
      <c r="DXK3"/>
      <c r="DXL3"/>
      <c r="DXM3"/>
      <c r="DXN3"/>
      <c r="DXQ3" s="290"/>
      <c r="DXR3"/>
      <c r="DXS3"/>
      <c r="DXT3"/>
      <c r="DXU3"/>
      <c r="DXV3"/>
      <c r="DXY3" s="290"/>
      <c r="DXZ3"/>
      <c r="DYA3"/>
      <c r="DYB3"/>
      <c r="DYC3"/>
      <c r="DYD3"/>
      <c r="DYG3" s="290"/>
      <c r="DYH3"/>
      <c r="DYI3"/>
      <c r="DYJ3"/>
      <c r="DYK3"/>
      <c r="DYL3"/>
      <c r="DYO3" s="290"/>
      <c r="DYP3"/>
      <c r="DYQ3"/>
      <c r="DYR3"/>
      <c r="DYS3"/>
      <c r="DYT3"/>
      <c r="DYW3" s="290"/>
      <c r="DYX3"/>
      <c r="DYY3"/>
      <c r="DYZ3"/>
      <c r="DZA3"/>
      <c r="DZB3"/>
      <c r="DZE3" s="290"/>
      <c r="DZF3"/>
      <c r="DZG3"/>
      <c r="DZH3"/>
      <c r="DZI3"/>
      <c r="DZJ3"/>
      <c r="DZM3" s="290"/>
      <c r="DZN3"/>
      <c r="DZO3"/>
      <c r="DZP3"/>
      <c r="DZQ3"/>
      <c r="DZR3"/>
      <c r="DZU3" s="290"/>
      <c r="DZV3"/>
      <c r="DZW3"/>
      <c r="DZX3"/>
      <c r="DZY3"/>
      <c r="DZZ3"/>
      <c r="EAC3" s="290"/>
      <c r="EAD3"/>
      <c r="EAE3"/>
      <c r="EAF3"/>
      <c r="EAG3"/>
      <c r="EAH3"/>
      <c r="EAK3" s="290"/>
      <c r="EAL3"/>
      <c r="EAM3"/>
      <c r="EAN3"/>
      <c r="EAO3"/>
      <c r="EAP3"/>
      <c r="EAS3" s="290"/>
      <c r="EAT3"/>
      <c r="EAU3"/>
      <c r="EAV3"/>
      <c r="EAW3"/>
      <c r="EAX3"/>
      <c r="EBA3" s="290"/>
      <c r="EBB3"/>
      <c r="EBC3"/>
      <c r="EBD3"/>
      <c r="EBE3"/>
      <c r="EBF3"/>
      <c r="EBI3" s="290"/>
      <c r="EBJ3"/>
      <c r="EBK3"/>
      <c r="EBL3"/>
      <c r="EBM3"/>
      <c r="EBN3"/>
      <c r="EBQ3" s="290"/>
      <c r="EBR3"/>
      <c r="EBS3"/>
      <c r="EBT3"/>
      <c r="EBU3"/>
      <c r="EBV3"/>
      <c r="EBY3" s="290"/>
      <c r="EBZ3"/>
      <c r="ECA3"/>
      <c r="ECB3"/>
      <c r="ECC3"/>
      <c r="ECD3"/>
      <c r="ECG3" s="290"/>
      <c r="ECH3"/>
      <c r="ECI3"/>
      <c r="ECJ3"/>
      <c r="ECK3"/>
      <c r="ECL3"/>
      <c r="ECO3" s="290"/>
      <c r="ECP3"/>
      <c r="ECQ3"/>
      <c r="ECR3"/>
      <c r="ECS3"/>
      <c r="ECT3"/>
      <c r="ECW3" s="290"/>
      <c r="ECX3"/>
      <c r="ECY3"/>
      <c r="ECZ3"/>
      <c r="EDA3"/>
      <c r="EDB3"/>
      <c r="EDE3" s="290"/>
      <c r="EDF3"/>
      <c r="EDG3"/>
      <c r="EDH3"/>
      <c r="EDI3"/>
      <c r="EDJ3"/>
      <c r="EDM3" s="290"/>
      <c r="EDN3"/>
      <c r="EDO3"/>
      <c r="EDP3"/>
      <c r="EDQ3"/>
      <c r="EDR3"/>
      <c r="EDU3" s="290"/>
      <c r="EDV3"/>
      <c r="EDW3"/>
      <c r="EDX3"/>
      <c r="EDY3"/>
      <c r="EDZ3"/>
      <c r="EEC3" s="290"/>
      <c r="EED3"/>
      <c r="EEE3"/>
      <c r="EEF3"/>
      <c r="EEG3"/>
      <c r="EEH3"/>
      <c r="EEK3" s="290"/>
      <c r="EEL3"/>
      <c r="EEM3"/>
      <c r="EEN3"/>
      <c r="EEO3"/>
      <c r="EEP3"/>
      <c r="EES3" s="290"/>
      <c r="EET3"/>
      <c r="EEU3"/>
      <c r="EEV3"/>
      <c r="EEW3"/>
      <c r="EEX3"/>
      <c r="EFA3" s="290"/>
      <c r="EFB3"/>
      <c r="EFC3"/>
      <c r="EFD3"/>
      <c r="EFE3"/>
      <c r="EFF3"/>
      <c r="EFI3" s="290"/>
      <c r="EFJ3"/>
      <c r="EFK3"/>
      <c r="EFL3"/>
      <c r="EFM3"/>
      <c r="EFN3"/>
      <c r="EFQ3" s="290"/>
      <c r="EFR3"/>
      <c r="EFS3"/>
      <c r="EFT3"/>
      <c r="EFU3"/>
      <c r="EFV3"/>
      <c r="EFY3" s="290"/>
      <c r="EFZ3"/>
      <c r="EGA3"/>
      <c r="EGB3"/>
      <c r="EGC3"/>
      <c r="EGD3"/>
      <c r="EGG3" s="290"/>
      <c r="EGH3"/>
      <c r="EGI3"/>
      <c r="EGJ3"/>
      <c r="EGK3"/>
      <c r="EGL3"/>
      <c r="EGO3" s="290"/>
      <c r="EGP3"/>
      <c r="EGQ3"/>
      <c r="EGR3"/>
      <c r="EGS3"/>
      <c r="EGT3"/>
      <c r="EGW3" s="290"/>
      <c r="EGX3"/>
      <c r="EGY3"/>
      <c r="EGZ3"/>
      <c r="EHA3"/>
      <c r="EHB3"/>
      <c r="EHE3" s="290"/>
      <c r="EHF3"/>
      <c r="EHG3"/>
      <c r="EHH3"/>
      <c r="EHI3"/>
      <c r="EHJ3"/>
      <c r="EHM3" s="290"/>
      <c r="EHN3"/>
      <c r="EHO3"/>
      <c r="EHP3"/>
      <c r="EHQ3"/>
      <c r="EHR3"/>
      <c r="EHU3" s="290"/>
      <c r="EHV3"/>
      <c r="EHW3"/>
      <c r="EHX3"/>
      <c r="EHY3"/>
      <c r="EHZ3"/>
      <c r="EIC3" s="290"/>
      <c r="EID3"/>
      <c r="EIE3"/>
      <c r="EIF3"/>
      <c r="EIG3"/>
      <c r="EIH3"/>
      <c r="EIK3" s="290"/>
      <c r="EIL3"/>
      <c r="EIM3"/>
      <c r="EIN3"/>
      <c r="EIO3"/>
      <c r="EIP3"/>
      <c r="EIS3" s="290"/>
      <c r="EIT3"/>
      <c r="EIU3"/>
      <c r="EIV3"/>
      <c r="EIW3"/>
      <c r="EIX3"/>
      <c r="EJA3" s="290"/>
      <c r="EJB3"/>
      <c r="EJC3"/>
      <c r="EJD3"/>
      <c r="EJE3"/>
      <c r="EJF3"/>
      <c r="EJI3" s="290"/>
      <c r="EJJ3"/>
      <c r="EJK3"/>
      <c r="EJL3"/>
      <c r="EJM3"/>
      <c r="EJN3"/>
      <c r="EJQ3" s="290"/>
      <c r="EJR3"/>
      <c r="EJS3"/>
      <c r="EJT3"/>
      <c r="EJU3"/>
      <c r="EJV3"/>
      <c r="EJY3" s="290"/>
      <c r="EJZ3"/>
      <c r="EKA3"/>
      <c r="EKB3"/>
      <c r="EKC3"/>
      <c r="EKD3"/>
      <c r="EKG3" s="290"/>
      <c r="EKH3"/>
      <c r="EKI3"/>
      <c r="EKJ3"/>
      <c r="EKK3"/>
      <c r="EKL3"/>
      <c r="EKO3" s="290"/>
      <c r="EKP3"/>
      <c r="EKQ3"/>
      <c r="EKR3"/>
      <c r="EKS3"/>
      <c r="EKT3"/>
      <c r="EKW3" s="290"/>
      <c r="EKX3"/>
      <c r="EKY3"/>
      <c r="EKZ3"/>
      <c r="ELA3"/>
      <c r="ELB3"/>
      <c r="ELE3" s="290"/>
      <c r="ELF3"/>
      <c r="ELG3"/>
      <c r="ELH3"/>
      <c r="ELI3"/>
      <c r="ELJ3"/>
      <c r="ELM3" s="290"/>
      <c r="ELN3"/>
      <c r="ELO3"/>
      <c r="ELP3"/>
      <c r="ELQ3"/>
      <c r="ELR3"/>
      <c r="ELU3" s="290"/>
      <c r="ELV3"/>
      <c r="ELW3"/>
      <c r="ELX3"/>
      <c r="ELY3"/>
      <c r="ELZ3"/>
      <c r="EMC3" s="290"/>
      <c r="EMD3"/>
      <c r="EME3"/>
      <c r="EMF3"/>
      <c r="EMG3"/>
      <c r="EMH3"/>
      <c r="EMK3" s="290"/>
      <c r="EML3"/>
      <c r="EMM3"/>
      <c r="EMN3"/>
      <c r="EMO3"/>
      <c r="EMP3"/>
      <c r="EMS3" s="290"/>
      <c r="EMT3"/>
      <c r="EMU3"/>
      <c r="EMV3"/>
      <c r="EMW3"/>
      <c r="EMX3"/>
      <c r="ENA3" s="290"/>
      <c r="ENB3"/>
      <c r="ENC3"/>
      <c r="END3"/>
      <c r="ENE3"/>
      <c r="ENF3"/>
      <c r="ENI3" s="290"/>
      <c r="ENJ3"/>
      <c r="ENK3"/>
      <c r="ENL3"/>
      <c r="ENM3"/>
      <c r="ENN3"/>
      <c r="ENQ3" s="290"/>
      <c r="ENR3"/>
      <c r="ENS3"/>
      <c r="ENT3"/>
      <c r="ENU3"/>
      <c r="ENV3"/>
      <c r="ENY3" s="290"/>
      <c r="ENZ3"/>
      <c r="EOA3"/>
      <c r="EOB3"/>
      <c r="EOC3"/>
      <c r="EOD3"/>
      <c r="EOG3" s="290"/>
      <c r="EOH3"/>
      <c r="EOI3"/>
      <c r="EOJ3"/>
      <c r="EOK3"/>
      <c r="EOL3"/>
      <c r="EOO3" s="290"/>
      <c r="EOP3"/>
      <c r="EOQ3"/>
      <c r="EOR3"/>
      <c r="EOS3"/>
      <c r="EOT3"/>
      <c r="EOW3" s="290"/>
      <c r="EOX3"/>
      <c r="EOY3"/>
      <c r="EOZ3"/>
      <c r="EPA3"/>
      <c r="EPB3"/>
      <c r="EPE3" s="290"/>
      <c r="EPF3"/>
      <c r="EPG3"/>
      <c r="EPH3"/>
      <c r="EPI3"/>
      <c r="EPJ3"/>
      <c r="EPM3" s="290"/>
      <c r="EPN3"/>
      <c r="EPO3"/>
      <c r="EPP3"/>
      <c r="EPQ3"/>
      <c r="EPR3"/>
      <c r="EPU3" s="290"/>
      <c r="EPV3"/>
      <c r="EPW3"/>
      <c r="EPX3"/>
      <c r="EPY3"/>
      <c r="EPZ3"/>
      <c r="EQC3" s="290"/>
      <c r="EQD3"/>
      <c r="EQE3"/>
      <c r="EQF3"/>
      <c r="EQG3"/>
      <c r="EQH3"/>
      <c r="EQK3" s="290"/>
      <c r="EQL3"/>
      <c r="EQM3"/>
      <c r="EQN3"/>
      <c r="EQO3"/>
      <c r="EQP3"/>
      <c r="EQS3" s="290"/>
      <c r="EQT3"/>
      <c r="EQU3"/>
      <c r="EQV3"/>
      <c r="EQW3"/>
      <c r="EQX3"/>
      <c r="ERA3" s="290"/>
      <c r="ERB3"/>
      <c r="ERC3"/>
      <c r="ERD3"/>
      <c r="ERE3"/>
      <c r="ERF3"/>
      <c r="ERI3" s="290"/>
      <c r="ERJ3"/>
      <c r="ERK3"/>
      <c r="ERL3"/>
      <c r="ERM3"/>
      <c r="ERN3"/>
      <c r="ERQ3" s="290"/>
      <c r="ERR3"/>
      <c r="ERS3"/>
      <c r="ERT3"/>
      <c r="ERU3"/>
      <c r="ERV3"/>
      <c r="ERY3" s="290"/>
      <c r="ERZ3"/>
      <c r="ESA3"/>
      <c r="ESB3"/>
      <c r="ESC3"/>
      <c r="ESD3"/>
      <c r="ESG3" s="290"/>
      <c r="ESH3"/>
      <c r="ESI3"/>
      <c r="ESJ3"/>
      <c r="ESK3"/>
      <c r="ESL3"/>
      <c r="ESO3" s="290"/>
      <c r="ESP3"/>
      <c r="ESQ3"/>
      <c r="ESR3"/>
      <c r="ESS3"/>
      <c r="EST3"/>
      <c r="ESW3" s="290"/>
      <c r="ESX3"/>
      <c r="ESY3"/>
      <c r="ESZ3"/>
      <c r="ETA3"/>
      <c r="ETB3"/>
      <c r="ETE3" s="290"/>
      <c r="ETF3"/>
      <c r="ETG3"/>
      <c r="ETH3"/>
      <c r="ETI3"/>
      <c r="ETJ3"/>
      <c r="ETM3" s="290"/>
      <c r="ETN3"/>
      <c r="ETO3"/>
      <c r="ETP3"/>
      <c r="ETQ3"/>
      <c r="ETR3"/>
      <c r="ETU3" s="290"/>
      <c r="ETV3"/>
      <c r="ETW3"/>
      <c r="ETX3"/>
      <c r="ETY3"/>
      <c r="ETZ3"/>
      <c r="EUC3" s="290"/>
      <c r="EUD3"/>
      <c r="EUE3"/>
      <c r="EUF3"/>
      <c r="EUG3"/>
      <c r="EUH3"/>
      <c r="EUK3" s="290"/>
      <c r="EUL3"/>
      <c r="EUM3"/>
      <c r="EUN3"/>
      <c r="EUO3"/>
      <c r="EUP3"/>
      <c r="EUS3" s="290"/>
      <c r="EUT3"/>
      <c r="EUU3"/>
      <c r="EUV3"/>
      <c r="EUW3"/>
      <c r="EUX3"/>
      <c r="EVA3" s="290"/>
      <c r="EVB3"/>
      <c r="EVC3"/>
      <c r="EVD3"/>
      <c r="EVE3"/>
      <c r="EVF3"/>
      <c r="EVI3" s="290"/>
      <c r="EVJ3"/>
      <c r="EVK3"/>
      <c r="EVL3"/>
      <c r="EVM3"/>
      <c r="EVN3"/>
      <c r="EVQ3" s="290"/>
      <c r="EVR3"/>
      <c r="EVS3"/>
      <c r="EVT3"/>
      <c r="EVU3"/>
      <c r="EVV3"/>
      <c r="EVY3" s="290"/>
      <c r="EVZ3"/>
      <c r="EWA3"/>
      <c r="EWB3"/>
      <c r="EWC3"/>
      <c r="EWD3"/>
      <c r="EWG3" s="290"/>
      <c r="EWH3"/>
      <c r="EWI3"/>
      <c r="EWJ3"/>
      <c r="EWK3"/>
      <c r="EWL3"/>
      <c r="EWO3" s="290"/>
      <c r="EWP3"/>
      <c r="EWQ3"/>
      <c r="EWR3"/>
      <c r="EWS3"/>
      <c r="EWT3"/>
      <c r="EWW3" s="290"/>
      <c r="EWX3"/>
      <c r="EWY3"/>
      <c r="EWZ3"/>
      <c r="EXA3"/>
      <c r="EXB3"/>
      <c r="EXE3" s="290"/>
      <c r="EXF3"/>
      <c r="EXG3"/>
      <c r="EXH3"/>
      <c r="EXI3"/>
      <c r="EXJ3"/>
      <c r="EXM3" s="290"/>
      <c r="EXN3"/>
      <c r="EXO3"/>
      <c r="EXP3"/>
      <c r="EXQ3"/>
      <c r="EXR3"/>
      <c r="EXU3" s="290"/>
      <c r="EXV3"/>
      <c r="EXW3"/>
      <c r="EXX3"/>
      <c r="EXY3"/>
      <c r="EXZ3"/>
      <c r="EYC3" s="290"/>
      <c r="EYD3"/>
      <c r="EYE3"/>
      <c r="EYF3"/>
      <c r="EYG3"/>
      <c r="EYH3"/>
      <c r="EYK3" s="290"/>
      <c r="EYL3"/>
      <c r="EYM3"/>
      <c r="EYN3"/>
      <c r="EYO3"/>
      <c r="EYP3"/>
      <c r="EYS3" s="290"/>
      <c r="EYT3"/>
      <c r="EYU3"/>
      <c r="EYV3"/>
      <c r="EYW3"/>
      <c r="EYX3"/>
      <c r="EZA3" s="290"/>
      <c r="EZB3"/>
      <c r="EZC3"/>
      <c r="EZD3"/>
      <c r="EZE3"/>
      <c r="EZF3"/>
      <c r="EZI3" s="290"/>
      <c r="EZJ3"/>
      <c r="EZK3"/>
      <c r="EZL3"/>
      <c r="EZM3"/>
      <c r="EZN3"/>
      <c r="EZQ3" s="290"/>
      <c r="EZR3"/>
      <c r="EZS3"/>
      <c r="EZT3"/>
      <c r="EZU3"/>
      <c r="EZV3"/>
      <c r="EZY3" s="290"/>
      <c r="EZZ3"/>
      <c r="FAA3"/>
      <c r="FAB3"/>
      <c r="FAC3"/>
      <c r="FAD3"/>
      <c r="FAG3" s="290"/>
      <c r="FAH3"/>
      <c r="FAI3"/>
      <c r="FAJ3"/>
      <c r="FAK3"/>
      <c r="FAL3"/>
      <c r="FAO3" s="290"/>
      <c r="FAP3"/>
      <c r="FAQ3"/>
      <c r="FAR3"/>
      <c r="FAS3"/>
      <c r="FAT3"/>
      <c r="FAW3" s="290"/>
      <c r="FAX3"/>
      <c r="FAY3"/>
      <c r="FAZ3"/>
      <c r="FBA3"/>
      <c r="FBB3"/>
      <c r="FBE3" s="290"/>
      <c r="FBF3"/>
      <c r="FBG3"/>
      <c r="FBH3"/>
      <c r="FBI3"/>
      <c r="FBJ3"/>
      <c r="FBM3" s="290"/>
      <c r="FBN3"/>
      <c r="FBO3"/>
      <c r="FBP3"/>
      <c r="FBQ3"/>
      <c r="FBR3"/>
      <c r="FBU3" s="290"/>
      <c r="FBV3"/>
      <c r="FBW3"/>
      <c r="FBX3"/>
      <c r="FBY3"/>
      <c r="FBZ3"/>
      <c r="FCC3" s="290"/>
      <c r="FCD3"/>
      <c r="FCE3"/>
      <c r="FCF3"/>
      <c r="FCG3"/>
      <c r="FCH3"/>
      <c r="FCK3" s="290"/>
      <c r="FCL3"/>
      <c r="FCM3"/>
      <c r="FCN3"/>
      <c r="FCO3"/>
      <c r="FCP3"/>
      <c r="FCS3" s="290"/>
      <c r="FCT3"/>
      <c r="FCU3"/>
      <c r="FCV3"/>
      <c r="FCW3"/>
      <c r="FCX3"/>
      <c r="FDA3" s="290"/>
      <c r="FDB3"/>
      <c r="FDC3"/>
      <c r="FDD3"/>
      <c r="FDE3"/>
      <c r="FDF3"/>
      <c r="FDI3" s="290"/>
      <c r="FDJ3"/>
      <c r="FDK3"/>
      <c r="FDL3"/>
      <c r="FDM3"/>
      <c r="FDN3"/>
      <c r="FDQ3" s="290"/>
      <c r="FDR3"/>
      <c r="FDS3"/>
      <c r="FDT3"/>
      <c r="FDU3"/>
      <c r="FDV3"/>
      <c r="FDY3" s="290"/>
      <c r="FDZ3"/>
      <c r="FEA3"/>
      <c r="FEB3"/>
      <c r="FEC3"/>
      <c r="FED3"/>
      <c r="FEG3" s="290"/>
      <c r="FEH3"/>
      <c r="FEI3"/>
      <c r="FEJ3"/>
      <c r="FEK3"/>
      <c r="FEL3"/>
      <c r="FEO3" s="290"/>
      <c r="FEP3"/>
      <c r="FEQ3"/>
      <c r="FER3"/>
      <c r="FES3"/>
      <c r="FET3"/>
      <c r="FEW3" s="290"/>
      <c r="FEX3"/>
      <c r="FEY3"/>
      <c r="FEZ3"/>
      <c r="FFA3"/>
      <c r="FFB3"/>
      <c r="FFE3" s="290"/>
      <c r="FFF3"/>
      <c r="FFG3"/>
      <c r="FFH3"/>
      <c r="FFI3"/>
      <c r="FFJ3"/>
      <c r="FFM3" s="290"/>
      <c r="FFN3"/>
      <c r="FFO3"/>
      <c r="FFP3"/>
      <c r="FFQ3"/>
      <c r="FFR3"/>
      <c r="FFU3" s="290"/>
      <c r="FFV3"/>
      <c r="FFW3"/>
      <c r="FFX3"/>
      <c r="FFY3"/>
      <c r="FFZ3"/>
      <c r="FGC3" s="290"/>
      <c r="FGD3"/>
      <c r="FGE3"/>
      <c r="FGF3"/>
      <c r="FGG3"/>
      <c r="FGH3"/>
      <c r="FGK3" s="290"/>
      <c r="FGL3"/>
      <c r="FGM3"/>
      <c r="FGN3"/>
      <c r="FGO3"/>
      <c r="FGP3"/>
      <c r="FGS3" s="290"/>
      <c r="FGT3"/>
      <c r="FGU3"/>
      <c r="FGV3"/>
      <c r="FGW3"/>
      <c r="FGX3"/>
      <c r="FHA3" s="290"/>
      <c r="FHB3"/>
      <c r="FHC3"/>
      <c r="FHD3"/>
      <c r="FHE3"/>
      <c r="FHF3"/>
      <c r="FHI3" s="290"/>
      <c r="FHJ3"/>
      <c r="FHK3"/>
      <c r="FHL3"/>
      <c r="FHM3"/>
      <c r="FHN3"/>
      <c r="FHQ3" s="290"/>
      <c r="FHR3"/>
      <c r="FHS3"/>
      <c r="FHT3"/>
      <c r="FHU3"/>
      <c r="FHV3"/>
      <c r="FHY3" s="290"/>
      <c r="FHZ3"/>
      <c r="FIA3"/>
      <c r="FIB3"/>
      <c r="FIC3"/>
      <c r="FID3"/>
      <c r="FIG3" s="290"/>
      <c r="FIH3"/>
      <c r="FII3"/>
      <c r="FIJ3"/>
      <c r="FIK3"/>
      <c r="FIL3"/>
      <c r="FIO3" s="290"/>
      <c r="FIP3"/>
      <c r="FIQ3"/>
      <c r="FIR3"/>
      <c r="FIS3"/>
      <c r="FIT3"/>
      <c r="FIW3" s="290"/>
      <c r="FIX3"/>
      <c r="FIY3"/>
      <c r="FIZ3"/>
      <c r="FJA3"/>
      <c r="FJB3"/>
      <c r="FJE3" s="290"/>
      <c r="FJF3"/>
      <c r="FJG3"/>
      <c r="FJH3"/>
      <c r="FJI3"/>
      <c r="FJJ3"/>
      <c r="FJM3" s="290"/>
      <c r="FJN3"/>
      <c r="FJO3"/>
      <c r="FJP3"/>
      <c r="FJQ3"/>
      <c r="FJR3"/>
      <c r="FJU3" s="290"/>
      <c r="FJV3"/>
      <c r="FJW3"/>
      <c r="FJX3"/>
      <c r="FJY3"/>
      <c r="FJZ3"/>
      <c r="FKC3" s="290"/>
      <c r="FKD3"/>
      <c r="FKE3"/>
      <c r="FKF3"/>
      <c r="FKG3"/>
      <c r="FKH3"/>
      <c r="FKK3" s="290"/>
      <c r="FKL3"/>
      <c r="FKM3"/>
      <c r="FKN3"/>
      <c r="FKO3"/>
      <c r="FKP3"/>
      <c r="FKS3" s="290"/>
      <c r="FKT3"/>
      <c r="FKU3"/>
      <c r="FKV3"/>
      <c r="FKW3"/>
      <c r="FKX3"/>
      <c r="FLA3" s="290"/>
      <c r="FLB3"/>
      <c r="FLC3"/>
      <c r="FLD3"/>
      <c r="FLE3"/>
      <c r="FLF3"/>
      <c r="FLI3" s="290"/>
      <c r="FLJ3"/>
      <c r="FLK3"/>
      <c r="FLL3"/>
      <c r="FLM3"/>
      <c r="FLN3"/>
      <c r="FLQ3" s="290"/>
      <c r="FLR3"/>
      <c r="FLS3"/>
      <c r="FLT3"/>
      <c r="FLU3"/>
      <c r="FLV3"/>
      <c r="FLY3" s="290"/>
      <c r="FLZ3"/>
      <c r="FMA3"/>
      <c r="FMB3"/>
      <c r="FMC3"/>
      <c r="FMD3"/>
      <c r="FMG3" s="290"/>
      <c r="FMH3"/>
      <c r="FMI3"/>
      <c r="FMJ3"/>
      <c r="FMK3"/>
      <c r="FML3"/>
      <c r="FMO3" s="290"/>
      <c r="FMP3"/>
      <c r="FMQ3"/>
      <c r="FMR3"/>
      <c r="FMS3"/>
      <c r="FMT3"/>
      <c r="FMW3" s="290"/>
      <c r="FMX3"/>
      <c r="FMY3"/>
      <c r="FMZ3"/>
      <c r="FNA3"/>
      <c r="FNB3"/>
      <c r="FNE3" s="290"/>
      <c r="FNF3"/>
      <c r="FNG3"/>
      <c r="FNH3"/>
      <c r="FNI3"/>
      <c r="FNJ3"/>
      <c r="FNM3" s="290"/>
      <c r="FNN3"/>
      <c r="FNO3"/>
      <c r="FNP3"/>
      <c r="FNQ3"/>
      <c r="FNR3"/>
      <c r="FNU3" s="290"/>
      <c r="FNV3"/>
      <c r="FNW3"/>
      <c r="FNX3"/>
      <c r="FNY3"/>
      <c r="FNZ3"/>
      <c r="FOC3" s="290"/>
      <c r="FOD3"/>
      <c r="FOE3"/>
      <c r="FOF3"/>
      <c r="FOG3"/>
      <c r="FOH3"/>
      <c r="FOK3" s="290"/>
      <c r="FOL3"/>
      <c r="FOM3"/>
      <c r="FON3"/>
      <c r="FOO3"/>
      <c r="FOP3"/>
      <c r="FOS3" s="290"/>
      <c r="FOT3"/>
      <c r="FOU3"/>
      <c r="FOV3"/>
      <c r="FOW3"/>
      <c r="FOX3"/>
      <c r="FPA3" s="290"/>
      <c r="FPB3"/>
      <c r="FPC3"/>
      <c r="FPD3"/>
      <c r="FPE3"/>
      <c r="FPF3"/>
      <c r="FPI3" s="290"/>
      <c r="FPJ3"/>
      <c r="FPK3"/>
      <c r="FPL3"/>
      <c r="FPM3"/>
      <c r="FPN3"/>
      <c r="FPQ3" s="290"/>
      <c r="FPR3"/>
      <c r="FPS3"/>
      <c r="FPT3"/>
      <c r="FPU3"/>
      <c r="FPV3"/>
      <c r="FPY3" s="290"/>
      <c r="FPZ3"/>
      <c r="FQA3"/>
      <c r="FQB3"/>
      <c r="FQC3"/>
      <c r="FQD3"/>
      <c r="FQG3" s="290"/>
      <c r="FQH3"/>
      <c r="FQI3"/>
      <c r="FQJ3"/>
      <c r="FQK3"/>
      <c r="FQL3"/>
      <c r="FQO3" s="290"/>
      <c r="FQP3"/>
      <c r="FQQ3"/>
      <c r="FQR3"/>
      <c r="FQS3"/>
      <c r="FQT3"/>
      <c r="FQW3" s="290"/>
      <c r="FQX3"/>
      <c r="FQY3"/>
      <c r="FQZ3"/>
      <c r="FRA3"/>
      <c r="FRB3"/>
      <c r="FRE3" s="290"/>
      <c r="FRF3"/>
      <c r="FRG3"/>
      <c r="FRH3"/>
      <c r="FRI3"/>
      <c r="FRJ3"/>
      <c r="FRM3" s="290"/>
      <c r="FRN3"/>
      <c r="FRO3"/>
      <c r="FRP3"/>
      <c r="FRQ3"/>
      <c r="FRR3"/>
      <c r="FRU3" s="290"/>
      <c r="FRV3"/>
      <c r="FRW3"/>
      <c r="FRX3"/>
      <c r="FRY3"/>
      <c r="FRZ3"/>
      <c r="FSC3" s="290"/>
      <c r="FSD3"/>
      <c r="FSE3"/>
      <c r="FSF3"/>
      <c r="FSG3"/>
      <c r="FSH3"/>
      <c r="FSK3" s="290"/>
      <c r="FSL3"/>
      <c r="FSM3"/>
      <c r="FSN3"/>
      <c r="FSO3"/>
      <c r="FSP3"/>
      <c r="FSS3" s="290"/>
      <c r="FST3"/>
      <c r="FSU3"/>
      <c r="FSV3"/>
      <c r="FSW3"/>
      <c r="FSX3"/>
      <c r="FTA3" s="290"/>
      <c r="FTB3"/>
      <c r="FTC3"/>
      <c r="FTD3"/>
      <c r="FTE3"/>
      <c r="FTF3"/>
      <c r="FTI3" s="290"/>
      <c r="FTJ3"/>
      <c r="FTK3"/>
      <c r="FTL3"/>
      <c r="FTM3"/>
      <c r="FTN3"/>
      <c r="FTQ3" s="290"/>
      <c r="FTR3"/>
      <c r="FTS3"/>
      <c r="FTT3"/>
      <c r="FTU3"/>
      <c r="FTV3"/>
      <c r="FTY3" s="290"/>
      <c r="FTZ3"/>
      <c r="FUA3"/>
      <c r="FUB3"/>
      <c r="FUC3"/>
      <c r="FUD3"/>
      <c r="FUG3" s="290"/>
      <c r="FUH3"/>
      <c r="FUI3"/>
      <c r="FUJ3"/>
      <c r="FUK3"/>
      <c r="FUL3"/>
      <c r="FUO3" s="290"/>
      <c r="FUP3"/>
      <c r="FUQ3"/>
      <c r="FUR3"/>
      <c r="FUS3"/>
      <c r="FUT3"/>
      <c r="FUW3" s="290"/>
      <c r="FUX3"/>
      <c r="FUY3"/>
      <c r="FUZ3"/>
      <c r="FVA3"/>
      <c r="FVB3"/>
      <c r="FVE3" s="290"/>
      <c r="FVF3"/>
      <c r="FVG3"/>
      <c r="FVH3"/>
      <c r="FVI3"/>
      <c r="FVJ3"/>
      <c r="FVM3" s="290"/>
      <c r="FVN3"/>
      <c r="FVO3"/>
      <c r="FVP3"/>
      <c r="FVQ3"/>
      <c r="FVR3"/>
      <c r="FVU3" s="290"/>
      <c r="FVV3"/>
      <c r="FVW3"/>
      <c r="FVX3"/>
      <c r="FVY3"/>
      <c r="FVZ3"/>
      <c r="FWC3" s="290"/>
      <c r="FWD3"/>
      <c r="FWE3"/>
      <c r="FWF3"/>
      <c r="FWG3"/>
      <c r="FWH3"/>
      <c r="FWK3" s="290"/>
      <c r="FWL3"/>
      <c r="FWM3"/>
      <c r="FWN3"/>
      <c r="FWO3"/>
      <c r="FWP3"/>
      <c r="FWS3" s="290"/>
      <c r="FWT3"/>
      <c r="FWU3"/>
      <c r="FWV3"/>
      <c r="FWW3"/>
      <c r="FWX3"/>
      <c r="FXA3" s="290"/>
      <c r="FXB3"/>
      <c r="FXC3"/>
      <c r="FXD3"/>
      <c r="FXE3"/>
      <c r="FXF3"/>
      <c r="FXI3" s="290"/>
      <c r="FXJ3"/>
      <c r="FXK3"/>
      <c r="FXL3"/>
      <c r="FXM3"/>
      <c r="FXN3"/>
      <c r="FXQ3" s="290"/>
      <c r="FXR3"/>
      <c r="FXS3"/>
      <c r="FXT3"/>
      <c r="FXU3"/>
      <c r="FXV3"/>
      <c r="FXY3" s="290"/>
      <c r="FXZ3"/>
      <c r="FYA3"/>
      <c r="FYB3"/>
      <c r="FYC3"/>
      <c r="FYD3"/>
      <c r="FYG3" s="290"/>
      <c r="FYH3"/>
      <c r="FYI3"/>
      <c r="FYJ3"/>
      <c r="FYK3"/>
      <c r="FYL3"/>
      <c r="FYO3" s="290"/>
      <c r="FYP3"/>
      <c r="FYQ3"/>
      <c r="FYR3"/>
      <c r="FYS3"/>
      <c r="FYT3"/>
      <c r="FYW3" s="290"/>
      <c r="FYX3"/>
      <c r="FYY3"/>
      <c r="FYZ3"/>
      <c r="FZA3"/>
      <c r="FZB3"/>
      <c r="FZE3" s="290"/>
      <c r="FZF3"/>
      <c r="FZG3"/>
      <c r="FZH3"/>
      <c r="FZI3"/>
      <c r="FZJ3"/>
      <c r="FZM3" s="290"/>
      <c r="FZN3"/>
      <c r="FZO3"/>
      <c r="FZP3"/>
      <c r="FZQ3"/>
      <c r="FZR3"/>
      <c r="FZU3" s="290"/>
      <c r="FZV3"/>
      <c r="FZW3"/>
      <c r="FZX3"/>
      <c r="FZY3"/>
      <c r="FZZ3"/>
      <c r="GAC3" s="290"/>
      <c r="GAD3"/>
      <c r="GAE3"/>
      <c r="GAF3"/>
      <c r="GAG3"/>
      <c r="GAH3"/>
      <c r="GAK3" s="290"/>
      <c r="GAL3"/>
      <c r="GAM3"/>
      <c r="GAN3"/>
      <c r="GAO3"/>
      <c r="GAP3"/>
      <c r="GAS3" s="290"/>
      <c r="GAT3"/>
      <c r="GAU3"/>
      <c r="GAV3"/>
      <c r="GAW3"/>
      <c r="GAX3"/>
      <c r="GBA3" s="290"/>
      <c r="GBB3"/>
      <c r="GBC3"/>
      <c r="GBD3"/>
      <c r="GBE3"/>
      <c r="GBF3"/>
      <c r="GBI3" s="290"/>
      <c r="GBJ3"/>
      <c r="GBK3"/>
      <c r="GBL3"/>
      <c r="GBM3"/>
      <c r="GBN3"/>
      <c r="GBQ3" s="290"/>
      <c r="GBR3"/>
      <c r="GBS3"/>
      <c r="GBT3"/>
      <c r="GBU3"/>
      <c r="GBV3"/>
      <c r="GBY3" s="290"/>
      <c r="GBZ3"/>
      <c r="GCA3"/>
      <c r="GCB3"/>
      <c r="GCC3"/>
      <c r="GCD3"/>
      <c r="GCG3" s="290"/>
      <c r="GCH3"/>
      <c r="GCI3"/>
      <c r="GCJ3"/>
      <c r="GCK3"/>
      <c r="GCL3"/>
      <c r="GCO3" s="290"/>
      <c r="GCP3"/>
      <c r="GCQ3"/>
      <c r="GCR3"/>
      <c r="GCS3"/>
      <c r="GCT3"/>
      <c r="GCW3" s="290"/>
      <c r="GCX3"/>
      <c r="GCY3"/>
      <c r="GCZ3"/>
      <c r="GDA3"/>
      <c r="GDB3"/>
      <c r="GDE3" s="290"/>
      <c r="GDF3"/>
      <c r="GDG3"/>
      <c r="GDH3"/>
      <c r="GDI3"/>
      <c r="GDJ3"/>
      <c r="GDM3" s="290"/>
      <c r="GDN3"/>
      <c r="GDO3"/>
      <c r="GDP3"/>
      <c r="GDQ3"/>
      <c r="GDR3"/>
      <c r="GDU3" s="290"/>
      <c r="GDV3"/>
      <c r="GDW3"/>
      <c r="GDX3"/>
      <c r="GDY3"/>
      <c r="GDZ3"/>
      <c r="GEC3" s="290"/>
      <c r="GED3"/>
      <c r="GEE3"/>
      <c r="GEF3"/>
      <c r="GEG3"/>
      <c r="GEH3"/>
      <c r="GEK3" s="290"/>
      <c r="GEL3"/>
      <c r="GEM3"/>
      <c r="GEN3"/>
      <c r="GEO3"/>
      <c r="GEP3"/>
      <c r="GES3" s="290"/>
      <c r="GET3"/>
      <c r="GEU3"/>
      <c r="GEV3"/>
      <c r="GEW3"/>
      <c r="GEX3"/>
      <c r="GFA3" s="290"/>
      <c r="GFB3"/>
      <c r="GFC3"/>
      <c r="GFD3"/>
      <c r="GFE3"/>
      <c r="GFF3"/>
      <c r="GFI3" s="290"/>
      <c r="GFJ3"/>
      <c r="GFK3"/>
      <c r="GFL3"/>
      <c r="GFM3"/>
      <c r="GFN3"/>
      <c r="GFQ3" s="290"/>
      <c r="GFR3"/>
      <c r="GFS3"/>
      <c r="GFT3"/>
      <c r="GFU3"/>
      <c r="GFV3"/>
      <c r="GFY3" s="290"/>
      <c r="GFZ3"/>
      <c r="GGA3"/>
      <c r="GGB3"/>
      <c r="GGC3"/>
      <c r="GGD3"/>
      <c r="GGG3" s="290"/>
      <c r="GGH3"/>
      <c r="GGI3"/>
      <c r="GGJ3"/>
      <c r="GGK3"/>
      <c r="GGL3"/>
      <c r="GGO3" s="290"/>
      <c r="GGP3"/>
      <c r="GGQ3"/>
      <c r="GGR3"/>
      <c r="GGS3"/>
      <c r="GGT3"/>
      <c r="GGW3" s="290"/>
      <c r="GGX3"/>
      <c r="GGY3"/>
      <c r="GGZ3"/>
      <c r="GHA3"/>
      <c r="GHB3"/>
      <c r="GHE3" s="290"/>
      <c r="GHF3"/>
      <c r="GHG3"/>
      <c r="GHH3"/>
      <c r="GHI3"/>
      <c r="GHJ3"/>
      <c r="GHM3" s="290"/>
      <c r="GHN3"/>
      <c r="GHO3"/>
      <c r="GHP3"/>
      <c r="GHQ3"/>
      <c r="GHR3"/>
      <c r="GHU3" s="290"/>
      <c r="GHV3"/>
      <c r="GHW3"/>
      <c r="GHX3"/>
      <c r="GHY3"/>
      <c r="GHZ3"/>
      <c r="GIC3" s="290"/>
      <c r="GID3"/>
      <c r="GIE3"/>
      <c r="GIF3"/>
      <c r="GIG3"/>
      <c r="GIH3"/>
      <c r="GIK3" s="290"/>
      <c r="GIL3"/>
      <c r="GIM3"/>
      <c r="GIN3"/>
      <c r="GIO3"/>
      <c r="GIP3"/>
      <c r="GIS3" s="290"/>
      <c r="GIT3"/>
      <c r="GIU3"/>
      <c r="GIV3"/>
      <c r="GIW3"/>
      <c r="GIX3"/>
      <c r="GJA3" s="290"/>
      <c r="GJB3"/>
      <c r="GJC3"/>
      <c r="GJD3"/>
      <c r="GJE3"/>
      <c r="GJF3"/>
      <c r="GJI3" s="290"/>
      <c r="GJJ3"/>
      <c r="GJK3"/>
      <c r="GJL3"/>
      <c r="GJM3"/>
      <c r="GJN3"/>
      <c r="GJQ3" s="290"/>
      <c r="GJR3"/>
      <c r="GJS3"/>
      <c r="GJT3"/>
      <c r="GJU3"/>
      <c r="GJV3"/>
      <c r="GJY3" s="290"/>
      <c r="GJZ3"/>
      <c r="GKA3"/>
      <c r="GKB3"/>
      <c r="GKC3"/>
      <c r="GKD3"/>
      <c r="GKG3" s="290"/>
      <c r="GKH3"/>
      <c r="GKI3"/>
      <c r="GKJ3"/>
      <c r="GKK3"/>
      <c r="GKL3"/>
      <c r="GKO3" s="290"/>
      <c r="GKP3"/>
      <c r="GKQ3"/>
      <c r="GKR3"/>
      <c r="GKS3"/>
      <c r="GKT3"/>
      <c r="GKW3" s="290"/>
      <c r="GKX3"/>
      <c r="GKY3"/>
      <c r="GKZ3"/>
      <c r="GLA3"/>
      <c r="GLB3"/>
      <c r="GLE3" s="290"/>
      <c r="GLF3"/>
      <c r="GLG3"/>
      <c r="GLH3"/>
      <c r="GLI3"/>
      <c r="GLJ3"/>
      <c r="GLM3" s="290"/>
      <c r="GLN3"/>
      <c r="GLO3"/>
      <c r="GLP3"/>
      <c r="GLQ3"/>
      <c r="GLR3"/>
      <c r="GLU3" s="290"/>
      <c r="GLV3"/>
      <c r="GLW3"/>
      <c r="GLX3"/>
      <c r="GLY3"/>
      <c r="GLZ3"/>
      <c r="GMC3" s="290"/>
      <c r="GMD3"/>
      <c r="GME3"/>
      <c r="GMF3"/>
      <c r="GMG3"/>
      <c r="GMH3"/>
      <c r="GMK3" s="290"/>
      <c r="GML3"/>
      <c r="GMM3"/>
      <c r="GMN3"/>
      <c r="GMO3"/>
      <c r="GMP3"/>
      <c r="GMS3" s="290"/>
      <c r="GMT3"/>
      <c r="GMU3"/>
      <c r="GMV3"/>
      <c r="GMW3"/>
      <c r="GMX3"/>
      <c r="GNA3" s="290"/>
      <c r="GNB3"/>
      <c r="GNC3"/>
      <c r="GND3"/>
      <c r="GNE3"/>
      <c r="GNF3"/>
      <c r="GNI3" s="290"/>
      <c r="GNJ3"/>
      <c r="GNK3"/>
      <c r="GNL3"/>
      <c r="GNM3"/>
      <c r="GNN3"/>
      <c r="GNQ3" s="290"/>
      <c r="GNR3"/>
      <c r="GNS3"/>
      <c r="GNT3"/>
      <c r="GNU3"/>
      <c r="GNV3"/>
      <c r="GNY3" s="290"/>
      <c r="GNZ3"/>
      <c r="GOA3"/>
      <c r="GOB3"/>
      <c r="GOC3"/>
      <c r="GOD3"/>
      <c r="GOG3" s="290"/>
      <c r="GOH3"/>
      <c r="GOI3"/>
      <c r="GOJ3"/>
      <c r="GOK3"/>
      <c r="GOL3"/>
      <c r="GOO3" s="290"/>
      <c r="GOP3"/>
      <c r="GOQ3"/>
      <c r="GOR3"/>
      <c r="GOS3"/>
      <c r="GOT3"/>
      <c r="GOW3" s="290"/>
      <c r="GOX3"/>
      <c r="GOY3"/>
      <c r="GOZ3"/>
      <c r="GPA3"/>
      <c r="GPB3"/>
      <c r="GPE3" s="290"/>
      <c r="GPF3"/>
      <c r="GPG3"/>
      <c r="GPH3"/>
      <c r="GPI3"/>
      <c r="GPJ3"/>
      <c r="GPM3" s="290"/>
      <c r="GPN3"/>
      <c r="GPO3"/>
      <c r="GPP3"/>
      <c r="GPQ3"/>
      <c r="GPR3"/>
      <c r="GPU3" s="290"/>
      <c r="GPV3"/>
      <c r="GPW3"/>
      <c r="GPX3"/>
      <c r="GPY3"/>
      <c r="GPZ3"/>
      <c r="GQC3" s="290"/>
      <c r="GQD3"/>
      <c r="GQE3"/>
      <c r="GQF3"/>
      <c r="GQG3"/>
      <c r="GQH3"/>
      <c r="GQK3" s="290"/>
      <c r="GQL3"/>
      <c r="GQM3"/>
      <c r="GQN3"/>
      <c r="GQO3"/>
      <c r="GQP3"/>
      <c r="GQS3" s="290"/>
      <c r="GQT3"/>
      <c r="GQU3"/>
      <c r="GQV3"/>
      <c r="GQW3"/>
      <c r="GQX3"/>
      <c r="GRA3" s="290"/>
      <c r="GRB3"/>
      <c r="GRC3"/>
      <c r="GRD3"/>
      <c r="GRE3"/>
      <c r="GRF3"/>
      <c r="GRI3" s="290"/>
      <c r="GRJ3"/>
      <c r="GRK3"/>
      <c r="GRL3"/>
      <c r="GRM3"/>
      <c r="GRN3"/>
      <c r="GRQ3" s="290"/>
      <c r="GRR3"/>
      <c r="GRS3"/>
      <c r="GRT3"/>
      <c r="GRU3"/>
      <c r="GRV3"/>
      <c r="GRY3" s="290"/>
      <c r="GRZ3"/>
      <c r="GSA3"/>
      <c r="GSB3"/>
      <c r="GSC3"/>
      <c r="GSD3"/>
      <c r="GSG3" s="290"/>
      <c r="GSH3"/>
      <c r="GSI3"/>
      <c r="GSJ3"/>
      <c r="GSK3"/>
      <c r="GSL3"/>
      <c r="GSO3" s="290"/>
      <c r="GSP3"/>
      <c r="GSQ3"/>
      <c r="GSR3"/>
      <c r="GSS3"/>
      <c r="GST3"/>
      <c r="GSW3" s="290"/>
      <c r="GSX3"/>
      <c r="GSY3"/>
      <c r="GSZ3"/>
      <c r="GTA3"/>
      <c r="GTB3"/>
      <c r="GTE3" s="290"/>
      <c r="GTF3"/>
      <c r="GTG3"/>
      <c r="GTH3"/>
      <c r="GTI3"/>
      <c r="GTJ3"/>
      <c r="GTM3" s="290"/>
      <c r="GTN3"/>
      <c r="GTO3"/>
      <c r="GTP3"/>
      <c r="GTQ3"/>
      <c r="GTR3"/>
      <c r="GTU3" s="290"/>
      <c r="GTV3"/>
      <c r="GTW3"/>
      <c r="GTX3"/>
      <c r="GTY3"/>
      <c r="GTZ3"/>
      <c r="GUC3" s="290"/>
      <c r="GUD3"/>
      <c r="GUE3"/>
      <c r="GUF3"/>
      <c r="GUG3"/>
      <c r="GUH3"/>
      <c r="GUK3" s="290"/>
      <c r="GUL3"/>
      <c r="GUM3"/>
      <c r="GUN3"/>
      <c r="GUO3"/>
      <c r="GUP3"/>
      <c r="GUS3" s="290"/>
      <c r="GUT3"/>
      <c r="GUU3"/>
      <c r="GUV3"/>
      <c r="GUW3"/>
      <c r="GUX3"/>
      <c r="GVA3" s="290"/>
      <c r="GVB3"/>
      <c r="GVC3"/>
      <c r="GVD3"/>
      <c r="GVE3"/>
      <c r="GVF3"/>
      <c r="GVI3" s="290"/>
      <c r="GVJ3"/>
      <c r="GVK3"/>
      <c r="GVL3"/>
      <c r="GVM3"/>
      <c r="GVN3"/>
      <c r="GVQ3" s="290"/>
      <c r="GVR3"/>
      <c r="GVS3"/>
      <c r="GVT3"/>
      <c r="GVU3"/>
      <c r="GVV3"/>
      <c r="GVY3" s="290"/>
      <c r="GVZ3"/>
      <c r="GWA3"/>
      <c r="GWB3"/>
      <c r="GWC3"/>
      <c r="GWD3"/>
      <c r="GWG3" s="290"/>
      <c r="GWH3"/>
      <c r="GWI3"/>
      <c r="GWJ3"/>
      <c r="GWK3"/>
      <c r="GWL3"/>
      <c r="GWO3" s="290"/>
      <c r="GWP3"/>
      <c r="GWQ3"/>
      <c r="GWR3"/>
      <c r="GWS3"/>
      <c r="GWT3"/>
      <c r="GWW3" s="290"/>
      <c r="GWX3"/>
      <c r="GWY3"/>
      <c r="GWZ3"/>
      <c r="GXA3"/>
      <c r="GXB3"/>
      <c r="GXE3" s="290"/>
      <c r="GXF3"/>
      <c r="GXG3"/>
      <c r="GXH3"/>
      <c r="GXI3"/>
      <c r="GXJ3"/>
      <c r="GXM3" s="290"/>
      <c r="GXN3"/>
      <c r="GXO3"/>
      <c r="GXP3"/>
      <c r="GXQ3"/>
      <c r="GXR3"/>
      <c r="GXU3" s="290"/>
      <c r="GXV3"/>
      <c r="GXW3"/>
      <c r="GXX3"/>
      <c r="GXY3"/>
      <c r="GXZ3"/>
      <c r="GYC3" s="290"/>
      <c r="GYD3"/>
      <c r="GYE3"/>
      <c r="GYF3"/>
      <c r="GYG3"/>
      <c r="GYH3"/>
      <c r="GYK3" s="290"/>
      <c r="GYL3"/>
      <c r="GYM3"/>
      <c r="GYN3"/>
      <c r="GYO3"/>
      <c r="GYP3"/>
      <c r="GYS3" s="290"/>
      <c r="GYT3"/>
      <c r="GYU3"/>
      <c r="GYV3"/>
      <c r="GYW3"/>
      <c r="GYX3"/>
      <c r="GZA3" s="290"/>
      <c r="GZB3"/>
      <c r="GZC3"/>
      <c r="GZD3"/>
      <c r="GZE3"/>
      <c r="GZF3"/>
      <c r="GZI3" s="290"/>
      <c r="GZJ3"/>
      <c r="GZK3"/>
      <c r="GZL3"/>
      <c r="GZM3"/>
      <c r="GZN3"/>
      <c r="GZQ3" s="290"/>
      <c r="GZR3"/>
      <c r="GZS3"/>
      <c r="GZT3"/>
      <c r="GZU3"/>
      <c r="GZV3"/>
      <c r="GZY3" s="290"/>
      <c r="GZZ3"/>
      <c r="HAA3"/>
      <c r="HAB3"/>
      <c r="HAC3"/>
      <c r="HAD3"/>
      <c r="HAG3" s="290"/>
      <c r="HAH3"/>
      <c r="HAI3"/>
      <c r="HAJ3"/>
      <c r="HAK3"/>
      <c r="HAL3"/>
      <c r="HAO3" s="290"/>
      <c r="HAP3"/>
      <c r="HAQ3"/>
      <c r="HAR3"/>
      <c r="HAS3"/>
      <c r="HAT3"/>
      <c r="HAW3" s="290"/>
      <c r="HAX3"/>
      <c r="HAY3"/>
      <c r="HAZ3"/>
      <c r="HBA3"/>
      <c r="HBB3"/>
      <c r="HBE3" s="290"/>
      <c r="HBF3"/>
      <c r="HBG3"/>
      <c r="HBH3"/>
      <c r="HBI3"/>
      <c r="HBJ3"/>
      <c r="HBM3" s="290"/>
      <c r="HBN3"/>
      <c r="HBO3"/>
      <c r="HBP3"/>
      <c r="HBQ3"/>
      <c r="HBR3"/>
      <c r="HBU3" s="290"/>
      <c r="HBV3"/>
      <c r="HBW3"/>
      <c r="HBX3"/>
      <c r="HBY3"/>
      <c r="HBZ3"/>
      <c r="HCC3" s="290"/>
      <c r="HCD3"/>
      <c r="HCE3"/>
      <c r="HCF3"/>
      <c r="HCG3"/>
      <c r="HCH3"/>
      <c r="HCK3" s="290"/>
      <c r="HCL3"/>
      <c r="HCM3"/>
      <c r="HCN3"/>
      <c r="HCO3"/>
      <c r="HCP3"/>
      <c r="HCS3" s="290"/>
      <c r="HCT3"/>
      <c r="HCU3"/>
      <c r="HCV3"/>
      <c r="HCW3"/>
      <c r="HCX3"/>
      <c r="HDA3" s="290"/>
      <c r="HDB3"/>
      <c r="HDC3"/>
      <c r="HDD3"/>
      <c r="HDE3"/>
      <c r="HDF3"/>
      <c r="HDI3" s="290"/>
      <c r="HDJ3"/>
      <c r="HDK3"/>
      <c r="HDL3"/>
      <c r="HDM3"/>
      <c r="HDN3"/>
      <c r="HDQ3" s="290"/>
      <c r="HDR3"/>
      <c r="HDS3"/>
      <c r="HDT3"/>
      <c r="HDU3"/>
      <c r="HDV3"/>
      <c r="HDY3" s="290"/>
      <c r="HDZ3"/>
      <c r="HEA3"/>
      <c r="HEB3"/>
      <c r="HEC3"/>
      <c r="HED3"/>
      <c r="HEG3" s="290"/>
      <c r="HEH3"/>
      <c r="HEI3"/>
      <c r="HEJ3"/>
      <c r="HEK3"/>
      <c r="HEL3"/>
      <c r="HEO3" s="290"/>
      <c r="HEP3"/>
      <c r="HEQ3"/>
      <c r="HER3"/>
      <c r="HES3"/>
      <c r="HET3"/>
      <c r="HEW3" s="290"/>
      <c r="HEX3"/>
      <c r="HEY3"/>
      <c r="HEZ3"/>
      <c r="HFA3"/>
      <c r="HFB3"/>
      <c r="HFE3" s="290"/>
      <c r="HFF3"/>
      <c r="HFG3"/>
      <c r="HFH3"/>
      <c r="HFI3"/>
      <c r="HFJ3"/>
      <c r="HFM3" s="290"/>
      <c r="HFN3"/>
      <c r="HFO3"/>
      <c r="HFP3"/>
      <c r="HFQ3"/>
      <c r="HFR3"/>
      <c r="HFU3" s="290"/>
      <c r="HFV3"/>
      <c r="HFW3"/>
      <c r="HFX3"/>
      <c r="HFY3"/>
      <c r="HFZ3"/>
      <c r="HGC3" s="290"/>
      <c r="HGD3"/>
      <c r="HGE3"/>
      <c r="HGF3"/>
      <c r="HGG3"/>
      <c r="HGH3"/>
      <c r="HGK3" s="290"/>
      <c r="HGL3"/>
      <c r="HGM3"/>
      <c r="HGN3"/>
      <c r="HGO3"/>
      <c r="HGP3"/>
      <c r="HGS3" s="290"/>
      <c r="HGT3"/>
      <c r="HGU3"/>
      <c r="HGV3"/>
      <c r="HGW3"/>
      <c r="HGX3"/>
      <c r="HHA3" s="290"/>
      <c r="HHB3"/>
      <c r="HHC3"/>
      <c r="HHD3"/>
      <c r="HHE3"/>
      <c r="HHF3"/>
      <c r="HHI3" s="290"/>
      <c r="HHJ3"/>
      <c r="HHK3"/>
      <c r="HHL3"/>
      <c r="HHM3"/>
      <c r="HHN3"/>
      <c r="HHQ3" s="290"/>
      <c r="HHR3"/>
      <c r="HHS3"/>
      <c r="HHT3"/>
      <c r="HHU3"/>
      <c r="HHV3"/>
      <c r="HHY3" s="290"/>
      <c r="HHZ3"/>
      <c r="HIA3"/>
      <c r="HIB3"/>
      <c r="HIC3"/>
      <c r="HID3"/>
      <c r="HIG3" s="290"/>
      <c r="HIH3"/>
      <c r="HII3"/>
      <c r="HIJ3"/>
      <c r="HIK3"/>
      <c r="HIL3"/>
      <c r="HIO3" s="290"/>
      <c r="HIP3"/>
      <c r="HIQ3"/>
      <c r="HIR3"/>
      <c r="HIS3"/>
      <c r="HIT3"/>
      <c r="HIW3" s="290"/>
      <c r="HIX3"/>
      <c r="HIY3"/>
      <c r="HIZ3"/>
      <c r="HJA3"/>
      <c r="HJB3"/>
      <c r="HJE3" s="290"/>
      <c r="HJF3"/>
      <c r="HJG3"/>
      <c r="HJH3"/>
      <c r="HJI3"/>
      <c r="HJJ3"/>
      <c r="HJM3" s="290"/>
      <c r="HJN3"/>
      <c r="HJO3"/>
      <c r="HJP3"/>
      <c r="HJQ3"/>
      <c r="HJR3"/>
      <c r="HJU3" s="290"/>
      <c r="HJV3"/>
      <c r="HJW3"/>
      <c r="HJX3"/>
      <c r="HJY3"/>
      <c r="HJZ3"/>
      <c r="HKC3" s="290"/>
      <c r="HKD3"/>
      <c r="HKE3"/>
      <c r="HKF3"/>
      <c r="HKG3"/>
      <c r="HKH3"/>
      <c r="HKK3" s="290"/>
      <c r="HKL3"/>
      <c r="HKM3"/>
      <c r="HKN3"/>
      <c r="HKO3"/>
      <c r="HKP3"/>
      <c r="HKS3" s="290"/>
      <c r="HKT3"/>
      <c r="HKU3"/>
      <c r="HKV3"/>
      <c r="HKW3"/>
      <c r="HKX3"/>
      <c r="HLA3" s="290"/>
      <c r="HLB3"/>
      <c r="HLC3"/>
      <c r="HLD3"/>
      <c r="HLE3"/>
      <c r="HLF3"/>
      <c r="HLI3" s="290"/>
      <c r="HLJ3"/>
      <c r="HLK3"/>
      <c r="HLL3"/>
      <c r="HLM3"/>
      <c r="HLN3"/>
      <c r="HLQ3" s="290"/>
      <c r="HLR3"/>
      <c r="HLS3"/>
      <c r="HLT3"/>
      <c r="HLU3"/>
      <c r="HLV3"/>
      <c r="HLY3" s="290"/>
      <c r="HLZ3"/>
      <c r="HMA3"/>
      <c r="HMB3"/>
      <c r="HMC3"/>
      <c r="HMD3"/>
      <c r="HMG3" s="290"/>
      <c r="HMH3"/>
      <c r="HMI3"/>
      <c r="HMJ3"/>
      <c r="HMK3"/>
      <c r="HML3"/>
      <c r="HMO3" s="290"/>
      <c r="HMP3"/>
      <c r="HMQ3"/>
      <c r="HMR3"/>
      <c r="HMS3"/>
      <c r="HMT3"/>
      <c r="HMW3" s="290"/>
      <c r="HMX3"/>
      <c r="HMY3"/>
      <c r="HMZ3"/>
      <c r="HNA3"/>
      <c r="HNB3"/>
      <c r="HNE3" s="290"/>
      <c r="HNF3"/>
      <c r="HNG3"/>
      <c r="HNH3"/>
      <c r="HNI3"/>
      <c r="HNJ3"/>
      <c r="HNM3" s="290"/>
      <c r="HNN3"/>
      <c r="HNO3"/>
      <c r="HNP3"/>
      <c r="HNQ3"/>
      <c r="HNR3"/>
      <c r="HNU3" s="290"/>
      <c r="HNV3"/>
      <c r="HNW3"/>
      <c r="HNX3"/>
      <c r="HNY3"/>
      <c r="HNZ3"/>
      <c r="HOC3" s="290"/>
      <c r="HOD3"/>
      <c r="HOE3"/>
      <c r="HOF3"/>
      <c r="HOG3"/>
      <c r="HOH3"/>
      <c r="HOK3" s="290"/>
      <c r="HOL3"/>
      <c r="HOM3"/>
      <c r="HON3"/>
      <c r="HOO3"/>
      <c r="HOP3"/>
      <c r="HOS3" s="290"/>
      <c r="HOT3"/>
      <c r="HOU3"/>
      <c r="HOV3"/>
      <c r="HOW3"/>
      <c r="HOX3"/>
      <c r="HPA3" s="290"/>
      <c r="HPB3"/>
      <c r="HPC3"/>
      <c r="HPD3"/>
      <c r="HPE3"/>
      <c r="HPF3"/>
      <c r="HPI3" s="290"/>
      <c r="HPJ3"/>
      <c r="HPK3"/>
      <c r="HPL3"/>
      <c r="HPM3"/>
      <c r="HPN3"/>
      <c r="HPQ3" s="290"/>
      <c r="HPR3"/>
      <c r="HPS3"/>
      <c r="HPT3"/>
      <c r="HPU3"/>
      <c r="HPV3"/>
      <c r="HPY3" s="290"/>
      <c r="HPZ3"/>
      <c r="HQA3"/>
      <c r="HQB3"/>
      <c r="HQC3"/>
      <c r="HQD3"/>
      <c r="HQG3" s="290"/>
      <c r="HQH3"/>
      <c r="HQI3"/>
      <c r="HQJ3"/>
      <c r="HQK3"/>
      <c r="HQL3"/>
      <c r="HQO3" s="290"/>
      <c r="HQP3"/>
      <c r="HQQ3"/>
      <c r="HQR3"/>
      <c r="HQS3"/>
      <c r="HQT3"/>
      <c r="HQW3" s="290"/>
      <c r="HQX3"/>
      <c r="HQY3"/>
      <c r="HQZ3"/>
      <c r="HRA3"/>
      <c r="HRB3"/>
      <c r="HRE3" s="290"/>
      <c r="HRF3"/>
      <c r="HRG3"/>
      <c r="HRH3"/>
      <c r="HRI3"/>
      <c r="HRJ3"/>
      <c r="HRM3" s="290"/>
      <c r="HRN3"/>
      <c r="HRO3"/>
      <c r="HRP3"/>
      <c r="HRQ3"/>
      <c r="HRR3"/>
      <c r="HRU3" s="290"/>
      <c r="HRV3"/>
      <c r="HRW3"/>
      <c r="HRX3"/>
      <c r="HRY3"/>
      <c r="HRZ3"/>
      <c r="HSC3" s="290"/>
      <c r="HSD3"/>
      <c r="HSE3"/>
      <c r="HSF3"/>
      <c r="HSG3"/>
      <c r="HSH3"/>
      <c r="HSK3" s="290"/>
      <c r="HSL3"/>
      <c r="HSM3"/>
      <c r="HSN3"/>
      <c r="HSO3"/>
      <c r="HSP3"/>
      <c r="HSS3" s="290"/>
      <c r="HST3"/>
      <c r="HSU3"/>
      <c r="HSV3"/>
      <c r="HSW3"/>
      <c r="HSX3"/>
      <c r="HTA3" s="290"/>
      <c r="HTB3"/>
      <c r="HTC3"/>
      <c r="HTD3"/>
      <c r="HTE3"/>
      <c r="HTF3"/>
      <c r="HTI3" s="290"/>
      <c r="HTJ3"/>
      <c r="HTK3"/>
      <c r="HTL3"/>
      <c r="HTM3"/>
      <c r="HTN3"/>
      <c r="HTQ3" s="290"/>
      <c r="HTR3"/>
      <c r="HTS3"/>
      <c r="HTT3"/>
      <c r="HTU3"/>
      <c r="HTV3"/>
      <c r="HTY3" s="290"/>
      <c r="HTZ3"/>
      <c r="HUA3"/>
      <c r="HUB3"/>
      <c r="HUC3"/>
      <c r="HUD3"/>
      <c r="HUG3" s="290"/>
      <c r="HUH3"/>
      <c r="HUI3"/>
      <c r="HUJ3"/>
      <c r="HUK3"/>
      <c r="HUL3"/>
      <c r="HUO3" s="290"/>
      <c r="HUP3"/>
      <c r="HUQ3"/>
      <c r="HUR3"/>
      <c r="HUS3"/>
      <c r="HUT3"/>
      <c r="HUW3" s="290"/>
      <c r="HUX3"/>
      <c r="HUY3"/>
      <c r="HUZ3"/>
      <c r="HVA3"/>
      <c r="HVB3"/>
      <c r="HVE3" s="290"/>
      <c r="HVF3"/>
      <c r="HVG3"/>
      <c r="HVH3"/>
      <c r="HVI3"/>
      <c r="HVJ3"/>
      <c r="HVM3" s="290"/>
      <c r="HVN3"/>
      <c r="HVO3"/>
      <c r="HVP3"/>
      <c r="HVQ3"/>
      <c r="HVR3"/>
      <c r="HVU3" s="290"/>
      <c r="HVV3"/>
      <c r="HVW3"/>
      <c r="HVX3"/>
      <c r="HVY3"/>
      <c r="HVZ3"/>
      <c r="HWC3" s="290"/>
      <c r="HWD3"/>
      <c r="HWE3"/>
      <c r="HWF3"/>
      <c r="HWG3"/>
      <c r="HWH3"/>
      <c r="HWK3" s="290"/>
      <c r="HWL3"/>
      <c r="HWM3"/>
      <c r="HWN3"/>
      <c r="HWO3"/>
      <c r="HWP3"/>
      <c r="HWS3" s="290"/>
      <c r="HWT3"/>
      <c r="HWU3"/>
      <c r="HWV3"/>
      <c r="HWW3"/>
      <c r="HWX3"/>
      <c r="HXA3" s="290"/>
      <c r="HXB3"/>
      <c r="HXC3"/>
      <c r="HXD3"/>
      <c r="HXE3"/>
      <c r="HXF3"/>
      <c r="HXI3" s="290"/>
      <c r="HXJ3"/>
      <c r="HXK3"/>
      <c r="HXL3"/>
      <c r="HXM3"/>
      <c r="HXN3"/>
      <c r="HXQ3" s="290"/>
      <c r="HXR3"/>
      <c r="HXS3"/>
      <c r="HXT3"/>
      <c r="HXU3"/>
      <c r="HXV3"/>
      <c r="HXY3" s="290"/>
      <c r="HXZ3"/>
      <c r="HYA3"/>
      <c r="HYB3"/>
      <c r="HYC3"/>
      <c r="HYD3"/>
      <c r="HYG3" s="290"/>
      <c r="HYH3"/>
      <c r="HYI3"/>
      <c r="HYJ3"/>
      <c r="HYK3"/>
      <c r="HYL3"/>
      <c r="HYO3" s="290"/>
      <c r="HYP3"/>
      <c r="HYQ3"/>
      <c r="HYR3"/>
      <c r="HYS3"/>
      <c r="HYT3"/>
      <c r="HYW3" s="290"/>
      <c r="HYX3"/>
      <c r="HYY3"/>
      <c r="HYZ3"/>
      <c r="HZA3"/>
      <c r="HZB3"/>
      <c r="HZE3" s="290"/>
      <c r="HZF3"/>
      <c r="HZG3"/>
      <c r="HZH3"/>
      <c r="HZI3"/>
      <c r="HZJ3"/>
      <c r="HZM3" s="290"/>
      <c r="HZN3"/>
      <c r="HZO3"/>
      <c r="HZP3"/>
      <c r="HZQ3"/>
      <c r="HZR3"/>
      <c r="HZU3" s="290"/>
      <c r="HZV3"/>
      <c r="HZW3"/>
      <c r="HZX3"/>
      <c r="HZY3"/>
      <c r="HZZ3"/>
      <c r="IAC3" s="290"/>
      <c r="IAD3"/>
      <c r="IAE3"/>
      <c r="IAF3"/>
      <c r="IAG3"/>
      <c r="IAH3"/>
      <c r="IAK3" s="290"/>
      <c r="IAL3"/>
      <c r="IAM3"/>
      <c r="IAN3"/>
      <c r="IAO3"/>
      <c r="IAP3"/>
      <c r="IAS3" s="290"/>
      <c r="IAT3"/>
      <c r="IAU3"/>
      <c r="IAV3"/>
      <c r="IAW3"/>
      <c r="IAX3"/>
      <c r="IBA3" s="290"/>
      <c r="IBB3"/>
      <c r="IBC3"/>
      <c r="IBD3"/>
      <c r="IBE3"/>
      <c r="IBF3"/>
      <c r="IBI3" s="290"/>
      <c r="IBJ3"/>
      <c r="IBK3"/>
      <c r="IBL3"/>
      <c r="IBM3"/>
      <c r="IBN3"/>
      <c r="IBQ3" s="290"/>
      <c r="IBR3"/>
      <c r="IBS3"/>
      <c r="IBT3"/>
      <c r="IBU3"/>
      <c r="IBV3"/>
      <c r="IBY3" s="290"/>
      <c r="IBZ3"/>
      <c r="ICA3"/>
      <c r="ICB3"/>
      <c r="ICC3"/>
      <c r="ICD3"/>
      <c r="ICG3" s="290"/>
      <c r="ICH3"/>
      <c r="ICI3"/>
      <c r="ICJ3"/>
      <c r="ICK3"/>
      <c r="ICL3"/>
      <c r="ICO3" s="290"/>
      <c r="ICP3"/>
      <c r="ICQ3"/>
      <c r="ICR3"/>
      <c r="ICS3"/>
      <c r="ICT3"/>
      <c r="ICW3" s="290"/>
      <c r="ICX3"/>
      <c r="ICY3"/>
      <c r="ICZ3"/>
      <c r="IDA3"/>
      <c r="IDB3"/>
      <c r="IDE3" s="290"/>
      <c r="IDF3"/>
      <c r="IDG3"/>
      <c r="IDH3"/>
      <c r="IDI3"/>
      <c r="IDJ3"/>
      <c r="IDM3" s="290"/>
      <c r="IDN3"/>
      <c r="IDO3"/>
      <c r="IDP3"/>
      <c r="IDQ3"/>
      <c r="IDR3"/>
      <c r="IDU3" s="290"/>
      <c r="IDV3"/>
      <c r="IDW3"/>
      <c r="IDX3"/>
      <c r="IDY3"/>
      <c r="IDZ3"/>
      <c r="IEC3" s="290"/>
      <c r="IED3"/>
      <c r="IEE3"/>
      <c r="IEF3"/>
      <c r="IEG3"/>
      <c r="IEH3"/>
      <c r="IEK3" s="290"/>
      <c r="IEL3"/>
      <c r="IEM3"/>
      <c r="IEN3"/>
      <c r="IEO3"/>
      <c r="IEP3"/>
      <c r="IES3" s="290"/>
      <c r="IET3"/>
      <c r="IEU3"/>
      <c r="IEV3"/>
      <c r="IEW3"/>
      <c r="IEX3"/>
      <c r="IFA3" s="290"/>
      <c r="IFB3"/>
      <c r="IFC3"/>
      <c r="IFD3"/>
      <c r="IFE3"/>
      <c r="IFF3"/>
      <c r="IFI3" s="290"/>
      <c r="IFJ3"/>
      <c r="IFK3"/>
      <c r="IFL3"/>
      <c r="IFM3"/>
      <c r="IFN3"/>
      <c r="IFQ3" s="290"/>
      <c r="IFR3"/>
      <c r="IFS3"/>
      <c r="IFT3"/>
      <c r="IFU3"/>
      <c r="IFV3"/>
      <c r="IFY3" s="290"/>
      <c r="IFZ3"/>
      <c r="IGA3"/>
      <c r="IGB3"/>
      <c r="IGC3"/>
      <c r="IGD3"/>
      <c r="IGG3" s="290"/>
      <c r="IGH3"/>
      <c r="IGI3"/>
      <c r="IGJ3"/>
      <c r="IGK3"/>
      <c r="IGL3"/>
      <c r="IGO3" s="290"/>
      <c r="IGP3"/>
      <c r="IGQ3"/>
      <c r="IGR3"/>
      <c r="IGS3"/>
      <c r="IGT3"/>
      <c r="IGW3" s="290"/>
      <c r="IGX3"/>
      <c r="IGY3"/>
      <c r="IGZ3"/>
      <c r="IHA3"/>
      <c r="IHB3"/>
      <c r="IHE3" s="290"/>
      <c r="IHF3"/>
      <c r="IHG3"/>
      <c r="IHH3"/>
      <c r="IHI3"/>
      <c r="IHJ3"/>
      <c r="IHM3" s="290"/>
      <c r="IHN3"/>
      <c r="IHO3"/>
      <c r="IHP3"/>
      <c r="IHQ3"/>
      <c r="IHR3"/>
      <c r="IHU3" s="290"/>
      <c r="IHV3"/>
      <c r="IHW3"/>
      <c r="IHX3"/>
      <c r="IHY3"/>
      <c r="IHZ3"/>
      <c r="IIC3" s="290"/>
      <c r="IID3"/>
      <c r="IIE3"/>
      <c r="IIF3"/>
      <c r="IIG3"/>
      <c r="IIH3"/>
      <c r="IIK3" s="290"/>
      <c r="IIL3"/>
      <c r="IIM3"/>
      <c r="IIN3"/>
      <c r="IIO3"/>
      <c r="IIP3"/>
      <c r="IIS3" s="290"/>
      <c r="IIT3"/>
      <c r="IIU3"/>
      <c r="IIV3"/>
      <c r="IIW3"/>
      <c r="IIX3"/>
      <c r="IJA3" s="290"/>
      <c r="IJB3"/>
      <c r="IJC3"/>
      <c r="IJD3"/>
      <c r="IJE3"/>
      <c r="IJF3"/>
      <c r="IJI3" s="290"/>
      <c r="IJJ3"/>
      <c r="IJK3"/>
      <c r="IJL3"/>
      <c r="IJM3"/>
      <c r="IJN3"/>
      <c r="IJQ3" s="290"/>
      <c r="IJR3"/>
      <c r="IJS3"/>
      <c r="IJT3"/>
      <c r="IJU3"/>
      <c r="IJV3"/>
      <c r="IJY3" s="290"/>
      <c r="IJZ3"/>
      <c r="IKA3"/>
      <c r="IKB3"/>
      <c r="IKC3"/>
      <c r="IKD3"/>
      <c r="IKG3" s="290"/>
      <c r="IKH3"/>
      <c r="IKI3"/>
      <c r="IKJ3"/>
      <c r="IKK3"/>
      <c r="IKL3"/>
      <c r="IKO3" s="290"/>
      <c r="IKP3"/>
      <c r="IKQ3"/>
      <c r="IKR3"/>
      <c r="IKS3"/>
      <c r="IKT3"/>
      <c r="IKW3" s="290"/>
      <c r="IKX3"/>
      <c r="IKY3"/>
      <c r="IKZ3"/>
      <c r="ILA3"/>
      <c r="ILB3"/>
      <c r="ILE3" s="290"/>
      <c r="ILF3"/>
      <c r="ILG3"/>
      <c r="ILH3"/>
      <c r="ILI3"/>
      <c r="ILJ3"/>
      <c r="ILM3" s="290"/>
      <c r="ILN3"/>
      <c r="ILO3"/>
      <c r="ILP3"/>
      <c r="ILQ3"/>
      <c r="ILR3"/>
      <c r="ILU3" s="290"/>
      <c r="ILV3"/>
      <c r="ILW3"/>
      <c r="ILX3"/>
      <c r="ILY3"/>
      <c r="ILZ3"/>
      <c r="IMC3" s="290"/>
      <c r="IMD3"/>
      <c r="IME3"/>
      <c r="IMF3"/>
      <c r="IMG3"/>
      <c r="IMH3"/>
      <c r="IMK3" s="290"/>
      <c r="IML3"/>
      <c r="IMM3"/>
      <c r="IMN3"/>
      <c r="IMO3"/>
      <c r="IMP3"/>
      <c r="IMS3" s="290"/>
      <c r="IMT3"/>
      <c r="IMU3"/>
      <c r="IMV3"/>
      <c r="IMW3"/>
      <c r="IMX3"/>
      <c r="INA3" s="290"/>
      <c r="INB3"/>
      <c r="INC3"/>
      <c r="IND3"/>
      <c r="INE3"/>
      <c r="INF3"/>
      <c r="INI3" s="290"/>
      <c r="INJ3"/>
      <c r="INK3"/>
      <c r="INL3"/>
      <c r="INM3"/>
      <c r="INN3"/>
      <c r="INQ3" s="290"/>
      <c r="INR3"/>
      <c r="INS3"/>
      <c r="INT3"/>
      <c r="INU3"/>
      <c r="INV3"/>
      <c r="INY3" s="290"/>
      <c r="INZ3"/>
      <c r="IOA3"/>
      <c r="IOB3"/>
      <c r="IOC3"/>
      <c r="IOD3"/>
      <c r="IOG3" s="290"/>
      <c r="IOH3"/>
      <c r="IOI3"/>
      <c r="IOJ3"/>
      <c r="IOK3"/>
      <c r="IOL3"/>
      <c r="IOO3" s="290"/>
      <c r="IOP3"/>
      <c r="IOQ3"/>
      <c r="IOR3"/>
      <c r="IOS3"/>
      <c r="IOT3"/>
      <c r="IOW3" s="290"/>
      <c r="IOX3"/>
      <c r="IOY3"/>
      <c r="IOZ3"/>
      <c r="IPA3"/>
      <c r="IPB3"/>
      <c r="IPE3" s="290"/>
      <c r="IPF3"/>
      <c r="IPG3"/>
      <c r="IPH3"/>
      <c r="IPI3"/>
      <c r="IPJ3"/>
      <c r="IPM3" s="290"/>
      <c r="IPN3"/>
      <c r="IPO3"/>
      <c r="IPP3"/>
      <c r="IPQ3"/>
      <c r="IPR3"/>
      <c r="IPU3" s="290"/>
      <c r="IPV3"/>
      <c r="IPW3"/>
      <c r="IPX3"/>
      <c r="IPY3"/>
      <c r="IPZ3"/>
      <c r="IQC3" s="290"/>
      <c r="IQD3"/>
      <c r="IQE3"/>
      <c r="IQF3"/>
      <c r="IQG3"/>
      <c r="IQH3"/>
      <c r="IQK3" s="290"/>
      <c r="IQL3"/>
      <c r="IQM3"/>
      <c r="IQN3"/>
      <c r="IQO3"/>
      <c r="IQP3"/>
      <c r="IQS3" s="290"/>
      <c r="IQT3"/>
      <c r="IQU3"/>
      <c r="IQV3"/>
      <c r="IQW3"/>
      <c r="IQX3"/>
      <c r="IRA3" s="290"/>
      <c r="IRB3"/>
      <c r="IRC3"/>
      <c r="IRD3"/>
      <c r="IRE3"/>
      <c r="IRF3"/>
      <c r="IRI3" s="290"/>
      <c r="IRJ3"/>
      <c r="IRK3"/>
      <c r="IRL3"/>
      <c r="IRM3"/>
      <c r="IRN3"/>
      <c r="IRQ3" s="290"/>
      <c r="IRR3"/>
      <c r="IRS3"/>
      <c r="IRT3"/>
      <c r="IRU3"/>
      <c r="IRV3"/>
      <c r="IRY3" s="290"/>
      <c r="IRZ3"/>
      <c r="ISA3"/>
      <c r="ISB3"/>
      <c r="ISC3"/>
      <c r="ISD3"/>
      <c r="ISG3" s="290"/>
      <c r="ISH3"/>
      <c r="ISI3"/>
      <c r="ISJ3"/>
      <c r="ISK3"/>
      <c r="ISL3"/>
      <c r="ISO3" s="290"/>
      <c r="ISP3"/>
      <c r="ISQ3"/>
      <c r="ISR3"/>
      <c r="ISS3"/>
      <c r="IST3"/>
      <c r="ISW3" s="290"/>
      <c r="ISX3"/>
      <c r="ISY3"/>
      <c r="ISZ3"/>
      <c r="ITA3"/>
      <c r="ITB3"/>
      <c r="ITE3" s="290"/>
      <c r="ITF3"/>
      <c r="ITG3"/>
      <c r="ITH3"/>
      <c r="ITI3"/>
      <c r="ITJ3"/>
      <c r="ITM3" s="290"/>
      <c r="ITN3"/>
      <c r="ITO3"/>
      <c r="ITP3"/>
      <c r="ITQ3"/>
      <c r="ITR3"/>
      <c r="ITU3" s="290"/>
      <c r="ITV3"/>
      <c r="ITW3"/>
      <c r="ITX3"/>
      <c r="ITY3"/>
      <c r="ITZ3"/>
      <c r="IUC3" s="290"/>
      <c r="IUD3"/>
      <c r="IUE3"/>
      <c r="IUF3"/>
      <c r="IUG3"/>
      <c r="IUH3"/>
      <c r="IUK3" s="290"/>
      <c r="IUL3"/>
      <c r="IUM3"/>
      <c r="IUN3"/>
      <c r="IUO3"/>
      <c r="IUP3"/>
      <c r="IUS3" s="290"/>
      <c r="IUT3"/>
      <c r="IUU3"/>
      <c r="IUV3"/>
      <c r="IUW3"/>
      <c r="IUX3"/>
      <c r="IVA3" s="290"/>
      <c r="IVB3"/>
      <c r="IVC3"/>
      <c r="IVD3"/>
      <c r="IVE3"/>
      <c r="IVF3"/>
      <c r="IVI3" s="290"/>
      <c r="IVJ3"/>
      <c r="IVK3"/>
      <c r="IVL3"/>
      <c r="IVM3"/>
      <c r="IVN3"/>
      <c r="IVQ3" s="290"/>
      <c r="IVR3"/>
      <c r="IVS3"/>
      <c r="IVT3"/>
      <c r="IVU3"/>
      <c r="IVV3"/>
      <c r="IVY3" s="290"/>
      <c r="IVZ3"/>
      <c r="IWA3"/>
      <c r="IWB3"/>
      <c r="IWC3"/>
      <c r="IWD3"/>
      <c r="IWG3" s="290"/>
      <c r="IWH3"/>
      <c r="IWI3"/>
      <c r="IWJ3"/>
      <c r="IWK3"/>
      <c r="IWL3"/>
      <c r="IWO3" s="290"/>
      <c r="IWP3"/>
      <c r="IWQ3"/>
      <c r="IWR3"/>
      <c r="IWS3"/>
      <c r="IWT3"/>
      <c r="IWW3" s="290"/>
      <c r="IWX3"/>
      <c r="IWY3"/>
      <c r="IWZ3"/>
      <c r="IXA3"/>
      <c r="IXB3"/>
      <c r="IXE3" s="290"/>
      <c r="IXF3"/>
      <c r="IXG3"/>
      <c r="IXH3"/>
      <c r="IXI3"/>
      <c r="IXJ3"/>
      <c r="IXM3" s="290"/>
      <c r="IXN3"/>
      <c r="IXO3"/>
      <c r="IXP3"/>
      <c r="IXQ3"/>
      <c r="IXR3"/>
      <c r="IXU3" s="290"/>
      <c r="IXV3"/>
      <c r="IXW3"/>
      <c r="IXX3"/>
      <c r="IXY3"/>
      <c r="IXZ3"/>
      <c r="IYC3" s="290"/>
      <c r="IYD3"/>
      <c r="IYE3"/>
      <c r="IYF3"/>
      <c r="IYG3"/>
      <c r="IYH3"/>
      <c r="IYK3" s="290"/>
      <c r="IYL3"/>
      <c r="IYM3"/>
      <c r="IYN3"/>
      <c r="IYO3"/>
      <c r="IYP3"/>
      <c r="IYS3" s="290"/>
      <c r="IYT3"/>
      <c r="IYU3"/>
      <c r="IYV3"/>
      <c r="IYW3"/>
      <c r="IYX3"/>
      <c r="IZA3" s="290"/>
      <c r="IZB3"/>
      <c r="IZC3"/>
      <c r="IZD3"/>
      <c r="IZE3"/>
      <c r="IZF3"/>
      <c r="IZI3" s="290"/>
      <c r="IZJ3"/>
      <c r="IZK3"/>
      <c r="IZL3"/>
      <c r="IZM3"/>
      <c r="IZN3"/>
      <c r="IZQ3" s="290"/>
      <c r="IZR3"/>
      <c r="IZS3"/>
      <c r="IZT3"/>
      <c r="IZU3"/>
      <c r="IZV3"/>
      <c r="IZY3" s="290"/>
      <c r="IZZ3"/>
      <c r="JAA3"/>
      <c r="JAB3"/>
      <c r="JAC3"/>
      <c r="JAD3"/>
      <c r="JAG3" s="290"/>
      <c r="JAH3"/>
      <c r="JAI3"/>
      <c r="JAJ3"/>
      <c r="JAK3"/>
      <c r="JAL3"/>
      <c r="JAO3" s="290"/>
      <c r="JAP3"/>
      <c r="JAQ3"/>
      <c r="JAR3"/>
      <c r="JAS3"/>
      <c r="JAT3"/>
      <c r="JAW3" s="290"/>
      <c r="JAX3"/>
      <c r="JAY3"/>
      <c r="JAZ3"/>
      <c r="JBA3"/>
      <c r="JBB3"/>
      <c r="JBE3" s="290"/>
      <c r="JBF3"/>
      <c r="JBG3"/>
      <c r="JBH3"/>
      <c r="JBI3"/>
      <c r="JBJ3"/>
      <c r="JBM3" s="290"/>
      <c r="JBN3"/>
      <c r="JBO3"/>
      <c r="JBP3"/>
      <c r="JBQ3"/>
      <c r="JBR3"/>
      <c r="JBU3" s="290"/>
      <c r="JBV3"/>
      <c r="JBW3"/>
      <c r="JBX3"/>
      <c r="JBY3"/>
      <c r="JBZ3"/>
      <c r="JCC3" s="290"/>
      <c r="JCD3"/>
      <c r="JCE3"/>
      <c r="JCF3"/>
      <c r="JCG3"/>
      <c r="JCH3"/>
      <c r="JCK3" s="290"/>
      <c r="JCL3"/>
      <c r="JCM3"/>
      <c r="JCN3"/>
      <c r="JCO3"/>
      <c r="JCP3"/>
      <c r="JCS3" s="290"/>
      <c r="JCT3"/>
      <c r="JCU3"/>
      <c r="JCV3"/>
      <c r="JCW3"/>
      <c r="JCX3"/>
      <c r="JDA3" s="290"/>
      <c r="JDB3"/>
      <c r="JDC3"/>
      <c r="JDD3"/>
      <c r="JDE3"/>
      <c r="JDF3"/>
      <c r="JDI3" s="290"/>
      <c r="JDJ3"/>
      <c r="JDK3"/>
      <c r="JDL3"/>
      <c r="JDM3"/>
      <c r="JDN3"/>
      <c r="JDQ3" s="290"/>
      <c r="JDR3"/>
      <c r="JDS3"/>
      <c r="JDT3"/>
      <c r="JDU3"/>
      <c r="JDV3"/>
      <c r="JDY3" s="290"/>
      <c r="JDZ3"/>
      <c r="JEA3"/>
      <c r="JEB3"/>
      <c r="JEC3"/>
      <c r="JED3"/>
      <c r="JEG3" s="290"/>
      <c r="JEH3"/>
      <c r="JEI3"/>
      <c r="JEJ3"/>
      <c r="JEK3"/>
      <c r="JEL3"/>
      <c r="JEO3" s="290"/>
      <c r="JEP3"/>
      <c r="JEQ3"/>
      <c r="JER3"/>
      <c r="JES3"/>
      <c r="JET3"/>
      <c r="JEW3" s="290"/>
      <c r="JEX3"/>
      <c r="JEY3"/>
      <c r="JEZ3"/>
      <c r="JFA3"/>
      <c r="JFB3"/>
      <c r="JFE3" s="290"/>
      <c r="JFF3"/>
      <c r="JFG3"/>
      <c r="JFH3"/>
      <c r="JFI3"/>
      <c r="JFJ3"/>
      <c r="JFM3" s="290"/>
      <c r="JFN3"/>
      <c r="JFO3"/>
      <c r="JFP3"/>
      <c r="JFQ3"/>
      <c r="JFR3"/>
      <c r="JFU3" s="290"/>
      <c r="JFV3"/>
      <c r="JFW3"/>
      <c r="JFX3"/>
      <c r="JFY3"/>
      <c r="JFZ3"/>
      <c r="JGC3" s="290"/>
      <c r="JGD3"/>
      <c r="JGE3"/>
      <c r="JGF3"/>
      <c r="JGG3"/>
      <c r="JGH3"/>
      <c r="JGK3" s="290"/>
      <c r="JGL3"/>
      <c r="JGM3"/>
      <c r="JGN3"/>
      <c r="JGO3"/>
      <c r="JGP3"/>
      <c r="JGS3" s="290"/>
      <c r="JGT3"/>
      <c r="JGU3"/>
      <c r="JGV3"/>
      <c r="JGW3"/>
      <c r="JGX3"/>
      <c r="JHA3" s="290"/>
      <c r="JHB3"/>
      <c r="JHC3"/>
      <c r="JHD3"/>
      <c r="JHE3"/>
      <c r="JHF3"/>
      <c r="JHI3" s="290"/>
      <c r="JHJ3"/>
      <c r="JHK3"/>
      <c r="JHL3"/>
      <c r="JHM3"/>
      <c r="JHN3"/>
      <c r="JHQ3" s="290"/>
      <c r="JHR3"/>
      <c r="JHS3"/>
      <c r="JHT3"/>
      <c r="JHU3"/>
      <c r="JHV3"/>
      <c r="JHY3" s="290"/>
      <c r="JHZ3"/>
      <c r="JIA3"/>
      <c r="JIB3"/>
      <c r="JIC3"/>
      <c r="JID3"/>
      <c r="JIG3" s="290"/>
      <c r="JIH3"/>
      <c r="JII3"/>
      <c r="JIJ3"/>
      <c r="JIK3"/>
      <c r="JIL3"/>
      <c r="JIO3" s="290"/>
      <c r="JIP3"/>
      <c r="JIQ3"/>
      <c r="JIR3"/>
      <c r="JIS3"/>
      <c r="JIT3"/>
      <c r="JIW3" s="290"/>
      <c r="JIX3"/>
      <c r="JIY3"/>
      <c r="JIZ3"/>
      <c r="JJA3"/>
      <c r="JJB3"/>
      <c r="JJE3" s="290"/>
      <c r="JJF3"/>
      <c r="JJG3"/>
      <c r="JJH3"/>
      <c r="JJI3"/>
      <c r="JJJ3"/>
      <c r="JJM3" s="290"/>
      <c r="JJN3"/>
      <c r="JJO3"/>
      <c r="JJP3"/>
      <c r="JJQ3"/>
      <c r="JJR3"/>
      <c r="JJU3" s="290"/>
      <c r="JJV3"/>
      <c r="JJW3"/>
      <c r="JJX3"/>
      <c r="JJY3"/>
      <c r="JJZ3"/>
      <c r="JKC3" s="290"/>
      <c r="JKD3"/>
      <c r="JKE3"/>
      <c r="JKF3"/>
      <c r="JKG3"/>
      <c r="JKH3"/>
      <c r="JKK3" s="290"/>
      <c r="JKL3"/>
      <c r="JKM3"/>
      <c r="JKN3"/>
      <c r="JKO3"/>
      <c r="JKP3"/>
      <c r="JKS3" s="290"/>
      <c r="JKT3"/>
      <c r="JKU3"/>
      <c r="JKV3"/>
      <c r="JKW3"/>
      <c r="JKX3"/>
      <c r="JLA3" s="290"/>
      <c r="JLB3"/>
      <c r="JLC3"/>
      <c r="JLD3"/>
      <c r="JLE3"/>
      <c r="JLF3"/>
      <c r="JLI3" s="290"/>
      <c r="JLJ3"/>
      <c r="JLK3"/>
      <c r="JLL3"/>
      <c r="JLM3"/>
      <c r="JLN3"/>
      <c r="JLQ3" s="290"/>
      <c r="JLR3"/>
      <c r="JLS3"/>
      <c r="JLT3"/>
      <c r="JLU3"/>
      <c r="JLV3"/>
      <c r="JLY3" s="290"/>
      <c r="JLZ3"/>
      <c r="JMA3"/>
      <c r="JMB3"/>
      <c r="JMC3"/>
      <c r="JMD3"/>
      <c r="JMG3" s="290"/>
      <c r="JMH3"/>
      <c r="JMI3"/>
      <c r="JMJ3"/>
      <c r="JMK3"/>
      <c r="JML3"/>
      <c r="JMO3" s="290"/>
      <c r="JMP3"/>
      <c r="JMQ3"/>
      <c r="JMR3"/>
      <c r="JMS3"/>
      <c r="JMT3"/>
      <c r="JMW3" s="290"/>
      <c r="JMX3"/>
      <c r="JMY3"/>
      <c r="JMZ3"/>
      <c r="JNA3"/>
      <c r="JNB3"/>
      <c r="JNE3" s="290"/>
      <c r="JNF3"/>
      <c r="JNG3"/>
      <c r="JNH3"/>
      <c r="JNI3"/>
      <c r="JNJ3"/>
      <c r="JNM3" s="290"/>
      <c r="JNN3"/>
      <c r="JNO3"/>
      <c r="JNP3"/>
      <c r="JNQ3"/>
      <c r="JNR3"/>
      <c r="JNU3" s="290"/>
      <c r="JNV3"/>
      <c r="JNW3"/>
      <c r="JNX3"/>
      <c r="JNY3"/>
      <c r="JNZ3"/>
      <c r="JOC3" s="290"/>
      <c r="JOD3"/>
      <c r="JOE3"/>
      <c r="JOF3"/>
      <c r="JOG3"/>
      <c r="JOH3"/>
      <c r="JOK3" s="290"/>
      <c r="JOL3"/>
      <c r="JOM3"/>
      <c r="JON3"/>
      <c r="JOO3"/>
      <c r="JOP3"/>
      <c r="JOS3" s="290"/>
      <c r="JOT3"/>
      <c r="JOU3"/>
      <c r="JOV3"/>
      <c r="JOW3"/>
      <c r="JOX3"/>
      <c r="JPA3" s="290"/>
      <c r="JPB3"/>
      <c r="JPC3"/>
      <c r="JPD3"/>
      <c r="JPE3"/>
      <c r="JPF3"/>
      <c r="JPI3" s="290"/>
      <c r="JPJ3"/>
      <c r="JPK3"/>
      <c r="JPL3"/>
      <c r="JPM3"/>
      <c r="JPN3"/>
      <c r="JPQ3" s="290"/>
      <c r="JPR3"/>
      <c r="JPS3"/>
      <c r="JPT3"/>
      <c r="JPU3"/>
      <c r="JPV3"/>
      <c r="JPY3" s="290"/>
      <c r="JPZ3"/>
      <c r="JQA3"/>
      <c r="JQB3"/>
      <c r="JQC3"/>
      <c r="JQD3"/>
      <c r="JQG3" s="290"/>
      <c r="JQH3"/>
      <c r="JQI3"/>
      <c r="JQJ3"/>
      <c r="JQK3"/>
      <c r="JQL3"/>
      <c r="JQO3" s="290"/>
      <c r="JQP3"/>
      <c r="JQQ3"/>
      <c r="JQR3"/>
      <c r="JQS3"/>
      <c r="JQT3"/>
      <c r="JQW3" s="290"/>
      <c r="JQX3"/>
      <c r="JQY3"/>
      <c r="JQZ3"/>
      <c r="JRA3"/>
      <c r="JRB3"/>
      <c r="JRE3" s="290"/>
      <c r="JRF3"/>
      <c r="JRG3"/>
      <c r="JRH3"/>
      <c r="JRI3"/>
      <c r="JRJ3"/>
      <c r="JRM3" s="290"/>
      <c r="JRN3"/>
      <c r="JRO3"/>
      <c r="JRP3"/>
      <c r="JRQ3"/>
      <c r="JRR3"/>
      <c r="JRU3" s="290"/>
      <c r="JRV3"/>
      <c r="JRW3"/>
      <c r="JRX3"/>
      <c r="JRY3"/>
      <c r="JRZ3"/>
      <c r="JSC3" s="290"/>
      <c r="JSD3"/>
      <c r="JSE3"/>
      <c r="JSF3"/>
      <c r="JSG3"/>
      <c r="JSH3"/>
      <c r="JSK3" s="290"/>
      <c r="JSL3"/>
      <c r="JSM3"/>
      <c r="JSN3"/>
      <c r="JSO3"/>
      <c r="JSP3"/>
      <c r="JSS3" s="290"/>
      <c r="JST3"/>
      <c r="JSU3"/>
      <c r="JSV3"/>
      <c r="JSW3"/>
      <c r="JSX3"/>
      <c r="JTA3" s="290"/>
      <c r="JTB3"/>
      <c r="JTC3"/>
      <c r="JTD3"/>
      <c r="JTE3"/>
      <c r="JTF3"/>
      <c r="JTI3" s="290"/>
      <c r="JTJ3"/>
      <c r="JTK3"/>
      <c r="JTL3"/>
      <c r="JTM3"/>
      <c r="JTN3"/>
      <c r="JTQ3" s="290"/>
      <c r="JTR3"/>
      <c r="JTS3"/>
      <c r="JTT3"/>
      <c r="JTU3"/>
      <c r="JTV3"/>
      <c r="JTY3" s="290"/>
      <c r="JTZ3"/>
      <c r="JUA3"/>
      <c r="JUB3"/>
      <c r="JUC3"/>
      <c r="JUD3"/>
      <c r="JUG3" s="290"/>
      <c r="JUH3"/>
      <c r="JUI3"/>
      <c r="JUJ3"/>
      <c r="JUK3"/>
      <c r="JUL3"/>
      <c r="JUO3" s="290"/>
      <c r="JUP3"/>
      <c r="JUQ3"/>
      <c r="JUR3"/>
      <c r="JUS3"/>
      <c r="JUT3"/>
      <c r="JUW3" s="290"/>
      <c r="JUX3"/>
      <c r="JUY3"/>
      <c r="JUZ3"/>
      <c r="JVA3"/>
      <c r="JVB3"/>
      <c r="JVE3" s="290"/>
      <c r="JVF3"/>
      <c r="JVG3"/>
      <c r="JVH3"/>
      <c r="JVI3"/>
      <c r="JVJ3"/>
      <c r="JVM3" s="290"/>
      <c r="JVN3"/>
      <c r="JVO3"/>
      <c r="JVP3"/>
      <c r="JVQ3"/>
      <c r="JVR3"/>
      <c r="JVU3" s="290"/>
      <c r="JVV3"/>
      <c r="JVW3"/>
      <c r="JVX3"/>
      <c r="JVY3"/>
      <c r="JVZ3"/>
      <c r="JWC3" s="290"/>
      <c r="JWD3"/>
      <c r="JWE3"/>
      <c r="JWF3"/>
      <c r="JWG3"/>
      <c r="JWH3"/>
      <c r="JWK3" s="290"/>
      <c r="JWL3"/>
      <c r="JWM3"/>
      <c r="JWN3"/>
      <c r="JWO3"/>
      <c r="JWP3"/>
      <c r="JWS3" s="290"/>
      <c r="JWT3"/>
      <c r="JWU3"/>
      <c r="JWV3"/>
      <c r="JWW3"/>
      <c r="JWX3"/>
      <c r="JXA3" s="290"/>
      <c r="JXB3"/>
      <c r="JXC3"/>
      <c r="JXD3"/>
      <c r="JXE3"/>
      <c r="JXF3"/>
      <c r="JXI3" s="290"/>
      <c r="JXJ3"/>
      <c r="JXK3"/>
      <c r="JXL3"/>
      <c r="JXM3"/>
      <c r="JXN3"/>
      <c r="JXQ3" s="290"/>
      <c r="JXR3"/>
      <c r="JXS3"/>
      <c r="JXT3"/>
      <c r="JXU3"/>
      <c r="JXV3"/>
      <c r="JXY3" s="290"/>
      <c r="JXZ3"/>
      <c r="JYA3"/>
      <c r="JYB3"/>
      <c r="JYC3"/>
      <c r="JYD3"/>
      <c r="JYG3" s="290"/>
      <c r="JYH3"/>
      <c r="JYI3"/>
      <c r="JYJ3"/>
      <c r="JYK3"/>
      <c r="JYL3"/>
      <c r="JYO3" s="290"/>
      <c r="JYP3"/>
      <c r="JYQ3"/>
      <c r="JYR3"/>
      <c r="JYS3"/>
      <c r="JYT3"/>
      <c r="JYW3" s="290"/>
      <c r="JYX3"/>
      <c r="JYY3"/>
      <c r="JYZ3"/>
      <c r="JZA3"/>
      <c r="JZB3"/>
      <c r="JZE3" s="290"/>
      <c r="JZF3"/>
      <c r="JZG3"/>
      <c r="JZH3"/>
      <c r="JZI3"/>
      <c r="JZJ3"/>
      <c r="JZM3" s="290"/>
      <c r="JZN3"/>
      <c r="JZO3"/>
      <c r="JZP3"/>
      <c r="JZQ3"/>
      <c r="JZR3"/>
      <c r="JZU3" s="290"/>
      <c r="JZV3"/>
      <c r="JZW3"/>
      <c r="JZX3"/>
      <c r="JZY3"/>
      <c r="JZZ3"/>
      <c r="KAC3" s="290"/>
      <c r="KAD3"/>
      <c r="KAE3"/>
      <c r="KAF3"/>
      <c r="KAG3"/>
      <c r="KAH3"/>
      <c r="KAK3" s="290"/>
      <c r="KAL3"/>
      <c r="KAM3"/>
      <c r="KAN3"/>
      <c r="KAO3"/>
      <c r="KAP3"/>
      <c r="KAS3" s="290"/>
      <c r="KAT3"/>
      <c r="KAU3"/>
      <c r="KAV3"/>
      <c r="KAW3"/>
      <c r="KAX3"/>
      <c r="KBA3" s="290"/>
      <c r="KBB3"/>
      <c r="KBC3"/>
      <c r="KBD3"/>
      <c r="KBE3"/>
      <c r="KBF3"/>
      <c r="KBI3" s="290"/>
      <c r="KBJ3"/>
      <c r="KBK3"/>
      <c r="KBL3"/>
      <c r="KBM3"/>
      <c r="KBN3"/>
      <c r="KBQ3" s="290"/>
      <c r="KBR3"/>
      <c r="KBS3"/>
      <c r="KBT3"/>
      <c r="KBU3"/>
      <c r="KBV3"/>
      <c r="KBY3" s="290"/>
      <c r="KBZ3"/>
      <c r="KCA3"/>
      <c r="KCB3"/>
      <c r="KCC3"/>
      <c r="KCD3"/>
      <c r="KCG3" s="290"/>
      <c r="KCH3"/>
      <c r="KCI3"/>
      <c r="KCJ3"/>
      <c r="KCK3"/>
      <c r="KCL3"/>
      <c r="KCO3" s="290"/>
      <c r="KCP3"/>
      <c r="KCQ3"/>
      <c r="KCR3"/>
      <c r="KCS3"/>
      <c r="KCT3"/>
      <c r="KCW3" s="290"/>
      <c r="KCX3"/>
      <c r="KCY3"/>
      <c r="KCZ3"/>
      <c r="KDA3"/>
      <c r="KDB3"/>
      <c r="KDE3" s="290"/>
      <c r="KDF3"/>
      <c r="KDG3"/>
      <c r="KDH3"/>
      <c r="KDI3"/>
      <c r="KDJ3"/>
      <c r="KDM3" s="290"/>
      <c r="KDN3"/>
      <c r="KDO3"/>
      <c r="KDP3"/>
      <c r="KDQ3"/>
      <c r="KDR3"/>
      <c r="KDU3" s="290"/>
      <c r="KDV3"/>
      <c r="KDW3"/>
      <c r="KDX3"/>
      <c r="KDY3"/>
      <c r="KDZ3"/>
      <c r="KEC3" s="290"/>
      <c r="KED3"/>
      <c r="KEE3"/>
      <c r="KEF3"/>
      <c r="KEG3"/>
      <c r="KEH3"/>
      <c r="KEK3" s="290"/>
      <c r="KEL3"/>
      <c r="KEM3"/>
      <c r="KEN3"/>
      <c r="KEO3"/>
      <c r="KEP3"/>
      <c r="KES3" s="290"/>
      <c r="KET3"/>
      <c r="KEU3"/>
      <c r="KEV3"/>
      <c r="KEW3"/>
      <c r="KEX3"/>
      <c r="KFA3" s="290"/>
      <c r="KFB3"/>
      <c r="KFC3"/>
      <c r="KFD3"/>
      <c r="KFE3"/>
      <c r="KFF3"/>
      <c r="KFI3" s="290"/>
      <c r="KFJ3"/>
      <c r="KFK3"/>
      <c r="KFL3"/>
      <c r="KFM3"/>
      <c r="KFN3"/>
      <c r="KFQ3" s="290"/>
      <c r="KFR3"/>
      <c r="KFS3"/>
      <c r="KFT3"/>
      <c r="KFU3"/>
      <c r="KFV3"/>
      <c r="KFY3" s="290"/>
      <c r="KFZ3"/>
      <c r="KGA3"/>
      <c r="KGB3"/>
      <c r="KGC3"/>
      <c r="KGD3"/>
      <c r="KGG3" s="290"/>
      <c r="KGH3"/>
      <c r="KGI3"/>
      <c r="KGJ3"/>
      <c r="KGK3"/>
      <c r="KGL3"/>
      <c r="KGO3" s="290"/>
      <c r="KGP3"/>
      <c r="KGQ3"/>
      <c r="KGR3"/>
      <c r="KGS3"/>
      <c r="KGT3"/>
      <c r="KGW3" s="290"/>
      <c r="KGX3"/>
      <c r="KGY3"/>
      <c r="KGZ3"/>
      <c r="KHA3"/>
      <c r="KHB3"/>
      <c r="KHE3" s="290"/>
      <c r="KHF3"/>
      <c r="KHG3"/>
      <c r="KHH3"/>
      <c r="KHI3"/>
      <c r="KHJ3"/>
      <c r="KHM3" s="290"/>
      <c r="KHN3"/>
      <c r="KHO3"/>
      <c r="KHP3"/>
      <c r="KHQ3"/>
      <c r="KHR3"/>
      <c r="KHU3" s="290"/>
      <c r="KHV3"/>
      <c r="KHW3"/>
      <c r="KHX3"/>
      <c r="KHY3"/>
      <c r="KHZ3"/>
      <c r="KIC3" s="290"/>
      <c r="KID3"/>
      <c r="KIE3"/>
      <c r="KIF3"/>
      <c r="KIG3"/>
      <c r="KIH3"/>
      <c r="KIK3" s="290"/>
      <c r="KIL3"/>
      <c r="KIM3"/>
      <c r="KIN3"/>
      <c r="KIO3"/>
      <c r="KIP3"/>
      <c r="KIS3" s="290"/>
      <c r="KIT3"/>
      <c r="KIU3"/>
      <c r="KIV3"/>
      <c r="KIW3"/>
      <c r="KIX3"/>
      <c r="KJA3" s="290"/>
      <c r="KJB3"/>
      <c r="KJC3"/>
      <c r="KJD3"/>
      <c r="KJE3"/>
      <c r="KJF3"/>
      <c r="KJI3" s="290"/>
      <c r="KJJ3"/>
      <c r="KJK3"/>
      <c r="KJL3"/>
      <c r="KJM3"/>
      <c r="KJN3"/>
      <c r="KJQ3" s="290"/>
      <c r="KJR3"/>
      <c r="KJS3"/>
      <c r="KJT3"/>
      <c r="KJU3"/>
      <c r="KJV3"/>
      <c r="KJY3" s="290"/>
      <c r="KJZ3"/>
      <c r="KKA3"/>
      <c r="KKB3"/>
      <c r="KKC3"/>
      <c r="KKD3"/>
      <c r="KKG3" s="290"/>
      <c r="KKH3"/>
      <c r="KKI3"/>
      <c r="KKJ3"/>
      <c r="KKK3"/>
      <c r="KKL3"/>
      <c r="KKO3" s="290"/>
      <c r="KKP3"/>
      <c r="KKQ3"/>
      <c r="KKR3"/>
      <c r="KKS3"/>
      <c r="KKT3"/>
      <c r="KKW3" s="290"/>
      <c r="KKX3"/>
      <c r="KKY3"/>
      <c r="KKZ3"/>
      <c r="KLA3"/>
      <c r="KLB3"/>
      <c r="KLE3" s="290"/>
      <c r="KLF3"/>
      <c r="KLG3"/>
      <c r="KLH3"/>
      <c r="KLI3"/>
      <c r="KLJ3"/>
      <c r="KLM3" s="290"/>
      <c r="KLN3"/>
      <c r="KLO3"/>
      <c r="KLP3"/>
      <c r="KLQ3"/>
      <c r="KLR3"/>
      <c r="KLU3" s="290"/>
      <c r="KLV3"/>
      <c r="KLW3"/>
      <c r="KLX3"/>
      <c r="KLY3"/>
      <c r="KLZ3"/>
      <c r="KMC3" s="290"/>
      <c r="KMD3"/>
      <c r="KME3"/>
      <c r="KMF3"/>
      <c r="KMG3"/>
      <c r="KMH3"/>
      <c r="KMK3" s="290"/>
      <c r="KML3"/>
      <c r="KMM3"/>
      <c r="KMN3"/>
      <c r="KMO3"/>
      <c r="KMP3"/>
      <c r="KMS3" s="290"/>
      <c r="KMT3"/>
      <c r="KMU3"/>
      <c r="KMV3"/>
      <c r="KMW3"/>
      <c r="KMX3"/>
      <c r="KNA3" s="290"/>
      <c r="KNB3"/>
      <c r="KNC3"/>
      <c r="KND3"/>
      <c r="KNE3"/>
      <c r="KNF3"/>
      <c r="KNI3" s="290"/>
      <c r="KNJ3"/>
      <c r="KNK3"/>
      <c r="KNL3"/>
      <c r="KNM3"/>
      <c r="KNN3"/>
      <c r="KNQ3" s="290"/>
      <c r="KNR3"/>
      <c r="KNS3"/>
      <c r="KNT3"/>
      <c r="KNU3"/>
      <c r="KNV3"/>
      <c r="KNY3" s="290"/>
      <c r="KNZ3"/>
      <c r="KOA3"/>
      <c r="KOB3"/>
      <c r="KOC3"/>
      <c r="KOD3"/>
      <c r="KOG3" s="290"/>
      <c r="KOH3"/>
      <c r="KOI3"/>
      <c r="KOJ3"/>
      <c r="KOK3"/>
      <c r="KOL3"/>
      <c r="KOO3" s="290"/>
      <c r="KOP3"/>
      <c r="KOQ3"/>
      <c r="KOR3"/>
      <c r="KOS3"/>
      <c r="KOT3"/>
      <c r="KOW3" s="290"/>
      <c r="KOX3"/>
      <c r="KOY3"/>
      <c r="KOZ3"/>
      <c r="KPA3"/>
      <c r="KPB3"/>
      <c r="KPE3" s="290"/>
      <c r="KPF3"/>
      <c r="KPG3"/>
      <c r="KPH3"/>
      <c r="KPI3"/>
      <c r="KPJ3"/>
      <c r="KPM3" s="290"/>
      <c r="KPN3"/>
      <c r="KPO3"/>
      <c r="KPP3"/>
      <c r="KPQ3"/>
      <c r="KPR3"/>
      <c r="KPU3" s="290"/>
      <c r="KPV3"/>
      <c r="KPW3"/>
      <c r="KPX3"/>
      <c r="KPY3"/>
      <c r="KPZ3"/>
      <c r="KQC3" s="290"/>
      <c r="KQD3"/>
      <c r="KQE3"/>
      <c r="KQF3"/>
      <c r="KQG3"/>
      <c r="KQH3"/>
      <c r="KQK3" s="290"/>
      <c r="KQL3"/>
      <c r="KQM3"/>
      <c r="KQN3"/>
      <c r="KQO3"/>
      <c r="KQP3"/>
      <c r="KQS3" s="290"/>
      <c r="KQT3"/>
      <c r="KQU3"/>
      <c r="KQV3"/>
      <c r="KQW3"/>
      <c r="KQX3"/>
      <c r="KRA3" s="290"/>
      <c r="KRB3"/>
      <c r="KRC3"/>
      <c r="KRD3"/>
      <c r="KRE3"/>
      <c r="KRF3"/>
      <c r="KRI3" s="290"/>
      <c r="KRJ3"/>
      <c r="KRK3"/>
      <c r="KRL3"/>
      <c r="KRM3"/>
      <c r="KRN3"/>
      <c r="KRQ3" s="290"/>
      <c r="KRR3"/>
      <c r="KRS3"/>
      <c r="KRT3"/>
      <c r="KRU3"/>
      <c r="KRV3"/>
      <c r="KRY3" s="290"/>
      <c r="KRZ3"/>
      <c r="KSA3"/>
      <c r="KSB3"/>
      <c r="KSC3"/>
      <c r="KSD3"/>
      <c r="KSG3" s="290"/>
      <c r="KSH3"/>
      <c r="KSI3"/>
      <c r="KSJ3"/>
      <c r="KSK3"/>
      <c r="KSL3"/>
      <c r="KSO3" s="290"/>
      <c r="KSP3"/>
      <c r="KSQ3"/>
      <c r="KSR3"/>
      <c r="KSS3"/>
      <c r="KST3"/>
      <c r="KSW3" s="290"/>
      <c r="KSX3"/>
      <c r="KSY3"/>
      <c r="KSZ3"/>
      <c r="KTA3"/>
      <c r="KTB3"/>
      <c r="KTE3" s="290"/>
      <c r="KTF3"/>
      <c r="KTG3"/>
      <c r="KTH3"/>
      <c r="KTI3"/>
      <c r="KTJ3"/>
      <c r="KTM3" s="290"/>
      <c r="KTN3"/>
      <c r="KTO3"/>
      <c r="KTP3"/>
      <c r="KTQ3"/>
      <c r="KTR3"/>
      <c r="KTU3" s="290"/>
      <c r="KTV3"/>
      <c r="KTW3"/>
      <c r="KTX3"/>
      <c r="KTY3"/>
      <c r="KTZ3"/>
      <c r="KUC3" s="290"/>
      <c r="KUD3"/>
      <c r="KUE3"/>
      <c r="KUF3"/>
      <c r="KUG3"/>
      <c r="KUH3"/>
      <c r="KUK3" s="290"/>
      <c r="KUL3"/>
      <c r="KUM3"/>
      <c r="KUN3"/>
      <c r="KUO3"/>
      <c r="KUP3"/>
      <c r="KUS3" s="290"/>
      <c r="KUT3"/>
      <c r="KUU3"/>
      <c r="KUV3"/>
      <c r="KUW3"/>
      <c r="KUX3"/>
      <c r="KVA3" s="290"/>
      <c r="KVB3"/>
      <c r="KVC3"/>
      <c r="KVD3"/>
      <c r="KVE3"/>
      <c r="KVF3"/>
      <c r="KVI3" s="290"/>
      <c r="KVJ3"/>
      <c r="KVK3"/>
      <c r="KVL3"/>
      <c r="KVM3"/>
      <c r="KVN3"/>
      <c r="KVQ3" s="290"/>
      <c r="KVR3"/>
      <c r="KVS3"/>
      <c r="KVT3"/>
      <c r="KVU3"/>
      <c r="KVV3"/>
      <c r="KVY3" s="290"/>
      <c r="KVZ3"/>
      <c r="KWA3"/>
      <c r="KWB3"/>
      <c r="KWC3"/>
      <c r="KWD3"/>
      <c r="KWG3" s="290"/>
      <c r="KWH3"/>
      <c r="KWI3"/>
      <c r="KWJ3"/>
      <c r="KWK3"/>
      <c r="KWL3"/>
      <c r="KWO3" s="290"/>
      <c r="KWP3"/>
      <c r="KWQ3"/>
      <c r="KWR3"/>
      <c r="KWS3"/>
      <c r="KWT3"/>
      <c r="KWW3" s="290"/>
      <c r="KWX3"/>
      <c r="KWY3"/>
      <c r="KWZ3"/>
      <c r="KXA3"/>
      <c r="KXB3"/>
      <c r="KXE3" s="290"/>
      <c r="KXF3"/>
      <c r="KXG3"/>
      <c r="KXH3"/>
      <c r="KXI3"/>
      <c r="KXJ3"/>
      <c r="KXM3" s="290"/>
      <c r="KXN3"/>
      <c r="KXO3"/>
      <c r="KXP3"/>
      <c r="KXQ3"/>
      <c r="KXR3"/>
      <c r="KXU3" s="290"/>
      <c r="KXV3"/>
      <c r="KXW3"/>
      <c r="KXX3"/>
      <c r="KXY3"/>
      <c r="KXZ3"/>
      <c r="KYC3" s="290"/>
      <c r="KYD3"/>
      <c r="KYE3"/>
      <c r="KYF3"/>
      <c r="KYG3"/>
      <c r="KYH3"/>
      <c r="KYK3" s="290"/>
      <c r="KYL3"/>
      <c r="KYM3"/>
      <c r="KYN3"/>
      <c r="KYO3"/>
      <c r="KYP3"/>
      <c r="KYS3" s="290"/>
      <c r="KYT3"/>
      <c r="KYU3"/>
      <c r="KYV3"/>
      <c r="KYW3"/>
      <c r="KYX3"/>
      <c r="KZA3" s="290"/>
      <c r="KZB3"/>
      <c r="KZC3"/>
      <c r="KZD3"/>
      <c r="KZE3"/>
      <c r="KZF3"/>
      <c r="KZI3" s="290"/>
      <c r="KZJ3"/>
      <c r="KZK3"/>
      <c r="KZL3"/>
      <c r="KZM3"/>
      <c r="KZN3"/>
      <c r="KZQ3" s="290"/>
      <c r="KZR3"/>
      <c r="KZS3"/>
      <c r="KZT3"/>
      <c r="KZU3"/>
      <c r="KZV3"/>
      <c r="KZY3" s="290"/>
      <c r="KZZ3"/>
      <c r="LAA3"/>
      <c r="LAB3"/>
      <c r="LAC3"/>
      <c r="LAD3"/>
      <c r="LAG3" s="290"/>
      <c r="LAH3"/>
      <c r="LAI3"/>
      <c r="LAJ3"/>
      <c r="LAK3"/>
      <c r="LAL3"/>
      <c r="LAO3" s="290"/>
      <c r="LAP3"/>
      <c r="LAQ3"/>
      <c r="LAR3"/>
      <c r="LAS3"/>
      <c r="LAT3"/>
      <c r="LAW3" s="290"/>
      <c r="LAX3"/>
      <c r="LAY3"/>
      <c r="LAZ3"/>
      <c r="LBA3"/>
      <c r="LBB3"/>
      <c r="LBE3" s="290"/>
      <c r="LBF3"/>
      <c r="LBG3"/>
      <c r="LBH3"/>
      <c r="LBI3"/>
      <c r="LBJ3"/>
      <c r="LBM3" s="290"/>
      <c r="LBN3"/>
      <c r="LBO3"/>
      <c r="LBP3"/>
      <c r="LBQ3"/>
      <c r="LBR3"/>
      <c r="LBU3" s="290"/>
      <c r="LBV3"/>
      <c r="LBW3"/>
      <c r="LBX3"/>
      <c r="LBY3"/>
      <c r="LBZ3"/>
      <c r="LCC3" s="290"/>
      <c r="LCD3"/>
      <c r="LCE3"/>
      <c r="LCF3"/>
      <c r="LCG3"/>
      <c r="LCH3"/>
      <c r="LCK3" s="290"/>
      <c r="LCL3"/>
      <c r="LCM3"/>
      <c r="LCN3"/>
      <c r="LCO3"/>
      <c r="LCP3"/>
      <c r="LCS3" s="290"/>
      <c r="LCT3"/>
      <c r="LCU3"/>
      <c r="LCV3"/>
      <c r="LCW3"/>
      <c r="LCX3"/>
      <c r="LDA3" s="290"/>
      <c r="LDB3"/>
      <c r="LDC3"/>
      <c r="LDD3"/>
      <c r="LDE3"/>
      <c r="LDF3"/>
      <c r="LDI3" s="290"/>
      <c r="LDJ3"/>
      <c r="LDK3"/>
      <c r="LDL3"/>
      <c r="LDM3"/>
      <c r="LDN3"/>
      <c r="LDQ3" s="290"/>
      <c r="LDR3"/>
      <c r="LDS3"/>
      <c r="LDT3"/>
      <c r="LDU3"/>
      <c r="LDV3"/>
      <c r="LDY3" s="290"/>
      <c r="LDZ3"/>
      <c r="LEA3"/>
      <c r="LEB3"/>
      <c r="LEC3"/>
      <c r="LED3"/>
      <c r="LEG3" s="290"/>
      <c r="LEH3"/>
      <c r="LEI3"/>
      <c r="LEJ3"/>
      <c r="LEK3"/>
      <c r="LEL3"/>
      <c r="LEO3" s="290"/>
      <c r="LEP3"/>
      <c r="LEQ3"/>
      <c r="LER3"/>
      <c r="LES3"/>
      <c r="LET3"/>
      <c r="LEW3" s="290"/>
      <c r="LEX3"/>
      <c r="LEY3"/>
      <c r="LEZ3"/>
      <c r="LFA3"/>
      <c r="LFB3"/>
      <c r="LFE3" s="290"/>
      <c r="LFF3"/>
      <c r="LFG3"/>
      <c r="LFH3"/>
      <c r="LFI3"/>
      <c r="LFJ3"/>
      <c r="LFM3" s="290"/>
      <c r="LFN3"/>
      <c r="LFO3"/>
      <c r="LFP3"/>
      <c r="LFQ3"/>
      <c r="LFR3"/>
      <c r="LFU3" s="290"/>
      <c r="LFV3"/>
      <c r="LFW3"/>
      <c r="LFX3"/>
      <c r="LFY3"/>
      <c r="LFZ3"/>
      <c r="LGC3" s="290"/>
      <c r="LGD3"/>
      <c r="LGE3"/>
      <c r="LGF3"/>
      <c r="LGG3"/>
      <c r="LGH3"/>
      <c r="LGK3" s="290"/>
      <c r="LGL3"/>
      <c r="LGM3"/>
      <c r="LGN3"/>
      <c r="LGO3"/>
      <c r="LGP3"/>
      <c r="LGS3" s="290"/>
      <c r="LGT3"/>
      <c r="LGU3"/>
      <c r="LGV3"/>
      <c r="LGW3"/>
      <c r="LGX3"/>
      <c r="LHA3" s="290"/>
      <c r="LHB3"/>
      <c r="LHC3"/>
      <c r="LHD3"/>
      <c r="LHE3"/>
      <c r="LHF3"/>
      <c r="LHI3" s="290"/>
      <c r="LHJ3"/>
      <c r="LHK3"/>
      <c r="LHL3"/>
      <c r="LHM3"/>
      <c r="LHN3"/>
      <c r="LHQ3" s="290"/>
      <c r="LHR3"/>
      <c r="LHS3"/>
      <c r="LHT3"/>
      <c r="LHU3"/>
      <c r="LHV3"/>
      <c r="LHY3" s="290"/>
      <c r="LHZ3"/>
      <c r="LIA3"/>
      <c r="LIB3"/>
      <c r="LIC3"/>
      <c r="LID3"/>
      <c r="LIG3" s="290"/>
      <c r="LIH3"/>
      <c r="LII3"/>
      <c r="LIJ3"/>
      <c r="LIK3"/>
      <c r="LIL3"/>
      <c r="LIO3" s="290"/>
      <c r="LIP3"/>
      <c r="LIQ3"/>
      <c r="LIR3"/>
      <c r="LIS3"/>
      <c r="LIT3"/>
      <c r="LIW3" s="290"/>
      <c r="LIX3"/>
      <c r="LIY3"/>
      <c r="LIZ3"/>
      <c r="LJA3"/>
      <c r="LJB3"/>
      <c r="LJE3" s="290"/>
      <c r="LJF3"/>
      <c r="LJG3"/>
      <c r="LJH3"/>
      <c r="LJI3"/>
      <c r="LJJ3"/>
      <c r="LJM3" s="290"/>
      <c r="LJN3"/>
      <c r="LJO3"/>
      <c r="LJP3"/>
      <c r="LJQ3"/>
      <c r="LJR3"/>
      <c r="LJU3" s="290"/>
      <c r="LJV3"/>
      <c r="LJW3"/>
      <c r="LJX3"/>
      <c r="LJY3"/>
      <c r="LJZ3"/>
      <c r="LKC3" s="290"/>
      <c r="LKD3"/>
      <c r="LKE3"/>
      <c r="LKF3"/>
      <c r="LKG3"/>
      <c r="LKH3"/>
      <c r="LKK3" s="290"/>
      <c r="LKL3"/>
      <c r="LKM3"/>
      <c r="LKN3"/>
      <c r="LKO3"/>
      <c r="LKP3"/>
      <c r="LKS3" s="290"/>
      <c r="LKT3"/>
      <c r="LKU3"/>
      <c r="LKV3"/>
      <c r="LKW3"/>
      <c r="LKX3"/>
      <c r="LLA3" s="290"/>
      <c r="LLB3"/>
      <c r="LLC3"/>
      <c r="LLD3"/>
      <c r="LLE3"/>
      <c r="LLF3"/>
      <c r="LLI3" s="290"/>
      <c r="LLJ3"/>
      <c r="LLK3"/>
      <c r="LLL3"/>
      <c r="LLM3"/>
      <c r="LLN3"/>
      <c r="LLQ3" s="290"/>
      <c r="LLR3"/>
      <c r="LLS3"/>
      <c r="LLT3"/>
      <c r="LLU3"/>
      <c r="LLV3"/>
      <c r="LLY3" s="290"/>
      <c r="LLZ3"/>
      <c r="LMA3"/>
      <c r="LMB3"/>
      <c r="LMC3"/>
      <c r="LMD3"/>
      <c r="LMG3" s="290"/>
      <c r="LMH3"/>
      <c r="LMI3"/>
      <c r="LMJ3"/>
      <c r="LMK3"/>
      <c r="LML3"/>
      <c r="LMO3" s="290"/>
      <c r="LMP3"/>
      <c r="LMQ3"/>
      <c r="LMR3"/>
      <c r="LMS3"/>
      <c r="LMT3"/>
      <c r="LMW3" s="290"/>
      <c r="LMX3"/>
      <c r="LMY3"/>
      <c r="LMZ3"/>
      <c r="LNA3"/>
      <c r="LNB3"/>
      <c r="LNE3" s="290"/>
      <c r="LNF3"/>
      <c r="LNG3"/>
      <c r="LNH3"/>
      <c r="LNI3"/>
      <c r="LNJ3"/>
      <c r="LNM3" s="290"/>
      <c r="LNN3"/>
      <c r="LNO3"/>
      <c r="LNP3"/>
      <c r="LNQ3"/>
      <c r="LNR3"/>
      <c r="LNU3" s="290"/>
      <c r="LNV3"/>
      <c r="LNW3"/>
      <c r="LNX3"/>
      <c r="LNY3"/>
      <c r="LNZ3"/>
      <c r="LOC3" s="290"/>
      <c r="LOD3"/>
      <c r="LOE3"/>
      <c r="LOF3"/>
      <c r="LOG3"/>
      <c r="LOH3"/>
      <c r="LOK3" s="290"/>
      <c r="LOL3"/>
      <c r="LOM3"/>
      <c r="LON3"/>
      <c r="LOO3"/>
      <c r="LOP3"/>
      <c r="LOS3" s="290"/>
      <c r="LOT3"/>
      <c r="LOU3"/>
      <c r="LOV3"/>
      <c r="LOW3"/>
      <c r="LOX3"/>
      <c r="LPA3" s="290"/>
      <c r="LPB3"/>
      <c r="LPC3"/>
      <c r="LPD3"/>
      <c r="LPE3"/>
      <c r="LPF3"/>
      <c r="LPI3" s="290"/>
      <c r="LPJ3"/>
      <c r="LPK3"/>
      <c r="LPL3"/>
      <c r="LPM3"/>
      <c r="LPN3"/>
      <c r="LPQ3" s="290"/>
      <c r="LPR3"/>
      <c r="LPS3"/>
      <c r="LPT3"/>
      <c r="LPU3"/>
      <c r="LPV3"/>
      <c r="LPY3" s="290"/>
      <c r="LPZ3"/>
      <c r="LQA3"/>
      <c r="LQB3"/>
      <c r="LQC3"/>
      <c r="LQD3"/>
      <c r="LQG3" s="290"/>
      <c r="LQH3"/>
      <c r="LQI3"/>
      <c r="LQJ3"/>
      <c r="LQK3"/>
      <c r="LQL3"/>
      <c r="LQO3" s="290"/>
      <c r="LQP3"/>
      <c r="LQQ3"/>
      <c r="LQR3"/>
      <c r="LQS3"/>
      <c r="LQT3"/>
      <c r="LQW3" s="290"/>
      <c r="LQX3"/>
      <c r="LQY3"/>
      <c r="LQZ3"/>
      <c r="LRA3"/>
      <c r="LRB3"/>
      <c r="LRE3" s="290"/>
      <c r="LRF3"/>
      <c r="LRG3"/>
      <c r="LRH3"/>
      <c r="LRI3"/>
      <c r="LRJ3"/>
      <c r="LRM3" s="290"/>
      <c r="LRN3"/>
      <c r="LRO3"/>
      <c r="LRP3"/>
      <c r="LRQ3"/>
      <c r="LRR3"/>
      <c r="LRU3" s="290"/>
      <c r="LRV3"/>
      <c r="LRW3"/>
      <c r="LRX3"/>
      <c r="LRY3"/>
      <c r="LRZ3"/>
      <c r="LSC3" s="290"/>
      <c r="LSD3"/>
      <c r="LSE3"/>
      <c r="LSF3"/>
      <c r="LSG3"/>
      <c r="LSH3"/>
      <c r="LSK3" s="290"/>
      <c r="LSL3"/>
      <c r="LSM3"/>
      <c r="LSN3"/>
      <c r="LSO3"/>
      <c r="LSP3"/>
      <c r="LSS3" s="290"/>
      <c r="LST3"/>
      <c r="LSU3"/>
      <c r="LSV3"/>
      <c r="LSW3"/>
      <c r="LSX3"/>
      <c r="LTA3" s="290"/>
      <c r="LTB3"/>
      <c r="LTC3"/>
      <c r="LTD3"/>
      <c r="LTE3"/>
      <c r="LTF3"/>
      <c r="LTI3" s="290"/>
      <c r="LTJ3"/>
      <c r="LTK3"/>
      <c r="LTL3"/>
      <c r="LTM3"/>
      <c r="LTN3"/>
      <c r="LTQ3" s="290"/>
      <c r="LTR3"/>
      <c r="LTS3"/>
      <c r="LTT3"/>
      <c r="LTU3"/>
      <c r="LTV3"/>
      <c r="LTY3" s="290"/>
      <c r="LTZ3"/>
      <c r="LUA3"/>
      <c r="LUB3"/>
      <c r="LUC3"/>
      <c r="LUD3"/>
      <c r="LUG3" s="290"/>
      <c r="LUH3"/>
      <c r="LUI3"/>
      <c r="LUJ3"/>
      <c r="LUK3"/>
      <c r="LUL3"/>
      <c r="LUO3" s="290"/>
      <c r="LUP3"/>
      <c r="LUQ3"/>
      <c r="LUR3"/>
      <c r="LUS3"/>
      <c r="LUT3"/>
      <c r="LUW3" s="290"/>
      <c r="LUX3"/>
      <c r="LUY3"/>
      <c r="LUZ3"/>
      <c r="LVA3"/>
      <c r="LVB3"/>
      <c r="LVE3" s="290"/>
      <c r="LVF3"/>
      <c r="LVG3"/>
      <c r="LVH3"/>
      <c r="LVI3"/>
      <c r="LVJ3"/>
      <c r="LVM3" s="290"/>
      <c r="LVN3"/>
      <c r="LVO3"/>
      <c r="LVP3"/>
      <c r="LVQ3"/>
      <c r="LVR3"/>
      <c r="LVU3" s="290"/>
      <c r="LVV3"/>
      <c r="LVW3"/>
      <c r="LVX3"/>
      <c r="LVY3"/>
      <c r="LVZ3"/>
      <c r="LWC3" s="290"/>
      <c r="LWD3"/>
      <c r="LWE3"/>
      <c r="LWF3"/>
      <c r="LWG3"/>
      <c r="LWH3"/>
      <c r="LWK3" s="290"/>
      <c r="LWL3"/>
      <c r="LWM3"/>
      <c r="LWN3"/>
      <c r="LWO3"/>
      <c r="LWP3"/>
      <c r="LWS3" s="290"/>
      <c r="LWT3"/>
      <c r="LWU3"/>
      <c r="LWV3"/>
      <c r="LWW3"/>
      <c r="LWX3"/>
      <c r="LXA3" s="290"/>
      <c r="LXB3"/>
      <c r="LXC3"/>
      <c r="LXD3"/>
      <c r="LXE3"/>
      <c r="LXF3"/>
      <c r="LXI3" s="290"/>
      <c r="LXJ3"/>
      <c r="LXK3"/>
      <c r="LXL3"/>
      <c r="LXM3"/>
      <c r="LXN3"/>
      <c r="LXQ3" s="290"/>
      <c r="LXR3"/>
      <c r="LXS3"/>
      <c r="LXT3"/>
      <c r="LXU3"/>
      <c r="LXV3"/>
      <c r="LXY3" s="290"/>
      <c r="LXZ3"/>
      <c r="LYA3"/>
      <c r="LYB3"/>
      <c r="LYC3"/>
      <c r="LYD3"/>
      <c r="LYG3" s="290"/>
      <c r="LYH3"/>
      <c r="LYI3"/>
      <c r="LYJ3"/>
      <c r="LYK3"/>
      <c r="LYL3"/>
      <c r="LYO3" s="290"/>
      <c r="LYP3"/>
      <c r="LYQ3"/>
      <c r="LYR3"/>
      <c r="LYS3"/>
      <c r="LYT3"/>
      <c r="LYW3" s="290"/>
      <c r="LYX3"/>
      <c r="LYY3"/>
      <c r="LYZ3"/>
      <c r="LZA3"/>
      <c r="LZB3"/>
      <c r="LZE3" s="290"/>
      <c r="LZF3"/>
      <c r="LZG3"/>
      <c r="LZH3"/>
      <c r="LZI3"/>
      <c r="LZJ3"/>
      <c r="LZM3" s="290"/>
      <c r="LZN3"/>
      <c r="LZO3"/>
      <c r="LZP3"/>
      <c r="LZQ3"/>
      <c r="LZR3"/>
      <c r="LZU3" s="290"/>
      <c r="LZV3"/>
      <c r="LZW3"/>
      <c r="LZX3"/>
      <c r="LZY3"/>
      <c r="LZZ3"/>
      <c r="MAC3" s="290"/>
      <c r="MAD3"/>
      <c r="MAE3"/>
      <c r="MAF3"/>
      <c r="MAG3"/>
      <c r="MAH3"/>
      <c r="MAK3" s="290"/>
      <c r="MAL3"/>
      <c r="MAM3"/>
      <c r="MAN3"/>
      <c r="MAO3"/>
      <c r="MAP3"/>
      <c r="MAS3" s="290"/>
      <c r="MAT3"/>
      <c r="MAU3"/>
      <c r="MAV3"/>
      <c r="MAW3"/>
      <c r="MAX3"/>
      <c r="MBA3" s="290"/>
      <c r="MBB3"/>
      <c r="MBC3"/>
      <c r="MBD3"/>
      <c r="MBE3"/>
      <c r="MBF3"/>
      <c r="MBI3" s="290"/>
      <c r="MBJ3"/>
      <c r="MBK3"/>
      <c r="MBL3"/>
      <c r="MBM3"/>
      <c r="MBN3"/>
      <c r="MBQ3" s="290"/>
      <c r="MBR3"/>
      <c r="MBS3"/>
      <c r="MBT3"/>
      <c r="MBU3"/>
      <c r="MBV3"/>
      <c r="MBY3" s="290"/>
      <c r="MBZ3"/>
      <c r="MCA3"/>
      <c r="MCB3"/>
      <c r="MCC3"/>
      <c r="MCD3"/>
      <c r="MCG3" s="290"/>
      <c r="MCH3"/>
      <c r="MCI3"/>
      <c r="MCJ3"/>
      <c r="MCK3"/>
      <c r="MCL3"/>
      <c r="MCO3" s="290"/>
      <c r="MCP3"/>
      <c r="MCQ3"/>
      <c r="MCR3"/>
      <c r="MCS3"/>
      <c r="MCT3"/>
      <c r="MCW3" s="290"/>
      <c r="MCX3"/>
      <c r="MCY3"/>
      <c r="MCZ3"/>
      <c r="MDA3"/>
      <c r="MDB3"/>
      <c r="MDE3" s="290"/>
      <c r="MDF3"/>
      <c r="MDG3"/>
      <c r="MDH3"/>
      <c r="MDI3"/>
      <c r="MDJ3"/>
      <c r="MDM3" s="290"/>
      <c r="MDN3"/>
      <c r="MDO3"/>
      <c r="MDP3"/>
      <c r="MDQ3"/>
      <c r="MDR3"/>
      <c r="MDU3" s="290"/>
      <c r="MDV3"/>
      <c r="MDW3"/>
      <c r="MDX3"/>
      <c r="MDY3"/>
      <c r="MDZ3"/>
      <c r="MEC3" s="290"/>
      <c r="MED3"/>
      <c r="MEE3"/>
      <c r="MEF3"/>
      <c r="MEG3"/>
      <c r="MEH3"/>
      <c r="MEK3" s="290"/>
      <c r="MEL3"/>
      <c r="MEM3"/>
      <c r="MEN3"/>
      <c r="MEO3"/>
      <c r="MEP3"/>
      <c r="MES3" s="290"/>
      <c r="MET3"/>
      <c r="MEU3"/>
      <c r="MEV3"/>
      <c r="MEW3"/>
      <c r="MEX3"/>
      <c r="MFA3" s="290"/>
      <c r="MFB3"/>
      <c r="MFC3"/>
      <c r="MFD3"/>
      <c r="MFE3"/>
      <c r="MFF3"/>
      <c r="MFI3" s="290"/>
      <c r="MFJ3"/>
      <c r="MFK3"/>
      <c r="MFL3"/>
      <c r="MFM3"/>
      <c r="MFN3"/>
      <c r="MFQ3" s="290"/>
      <c r="MFR3"/>
      <c r="MFS3"/>
      <c r="MFT3"/>
      <c r="MFU3"/>
      <c r="MFV3"/>
      <c r="MFY3" s="290"/>
      <c r="MFZ3"/>
      <c r="MGA3"/>
      <c r="MGB3"/>
      <c r="MGC3"/>
      <c r="MGD3"/>
      <c r="MGG3" s="290"/>
      <c r="MGH3"/>
      <c r="MGI3"/>
      <c r="MGJ3"/>
      <c r="MGK3"/>
      <c r="MGL3"/>
      <c r="MGO3" s="290"/>
      <c r="MGP3"/>
      <c r="MGQ3"/>
      <c r="MGR3"/>
      <c r="MGS3"/>
      <c r="MGT3"/>
      <c r="MGW3" s="290"/>
      <c r="MGX3"/>
      <c r="MGY3"/>
      <c r="MGZ3"/>
      <c r="MHA3"/>
      <c r="MHB3"/>
      <c r="MHE3" s="290"/>
      <c r="MHF3"/>
      <c r="MHG3"/>
      <c r="MHH3"/>
      <c r="MHI3"/>
      <c r="MHJ3"/>
      <c r="MHM3" s="290"/>
      <c r="MHN3"/>
      <c r="MHO3"/>
      <c r="MHP3"/>
      <c r="MHQ3"/>
      <c r="MHR3"/>
      <c r="MHU3" s="290"/>
      <c r="MHV3"/>
      <c r="MHW3"/>
      <c r="MHX3"/>
      <c r="MHY3"/>
      <c r="MHZ3"/>
      <c r="MIC3" s="290"/>
      <c r="MID3"/>
      <c r="MIE3"/>
      <c r="MIF3"/>
      <c r="MIG3"/>
      <c r="MIH3"/>
      <c r="MIK3" s="290"/>
      <c r="MIL3"/>
      <c r="MIM3"/>
      <c r="MIN3"/>
      <c r="MIO3"/>
      <c r="MIP3"/>
      <c r="MIS3" s="290"/>
      <c r="MIT3"/>
      <c r="MIU3"/>
      <c r="MIV3"/>
      <c r="MIW3"/>
      <c r="MIX3"/>
      <c r="MJA3" s="290"/>
      <c r="MJB3"/>
      <c r="MJC3"/>
      <c r="MJD3"/>
      <c r="MJE3"/>
      <c r="MJF3"/>
      <c r="MJI3" s="290"/>
      <c r="MJJ3"/>
      <c r="MJK3"/>
      <c r="MJL3"/>
      <c r="MJM3"/>
      <c r="MJN3"/>
      <c r="MJQ3" s="290"/>
      <c r="MJR3"/>
      <c r="MJS3"/>
      <c r="MJT3"/>
      <c r="MJU3"/>
      <c r="MJV3"/>
      <c r="MJY3" s="290"/>
      <c r="MJZ3"/>
      <c r="MKA3"/>
      <c r="MKB3"/>
      <c r="MKC3"/>
      <c r="MKD3"/>
      <c r="MKG3" s="290"/>
      <c r="MKH3"/>
      <c r="MKI3"/>
      <c r="MKJ3"/>
      <c r="MKK3"/>
      <c r="MKL3"/>
      <c r="MKO3" s="290"/>
      <c r="MKP3"/>
      <c r="MKQ3"/>
      <c r="MKR3"/>
      <c r="MKS3"/>
      <c r="MKT3"/>
      <c r="MKW3" s="290"/>
      <c r="MKX3"/>
      <c r="MKY3"/>
      <c r="MKZ3"/>
      <c r="MLA3"/>
      <c r="MLB3"/>
      <c r="MLE3" s="290"/>
      <c r="MLF3"/>
      <c r="MLG3"/>
      <c r="MLH3"/>
      <c r="MLI3"/>
      <c r="MLJ3"/>
      <c r="MLM3" s="290"/>
      <c r="MLN3"/>
      <c r="MLO3"/>
      <c r="MLP3"/>
      <c r="MLQ3"/>
      <c r="MLR3"/>
      <c r="MLU3" s="290"/>
      <c r="MLV3"/>
      <c r="MLW3"/>
      <c r="MLX3"/>
      <c r="MLY3"/>
      <c r="MLZ3"/>
      <c r="MMC3" s="290"/>
      <c r="MMD3"/>
      <c r="MME3"/>
      <c r="MMF3"/>
      <c r="MMG3"/>
      <c r="MMH3"/>
      <c r="MMK3" s="290"/>
      <c r="MML3"/>
      <c r="MMM3"/>
      <c r="MMN3"/>
      <c r="MMO3"/>
      <c r="MMP3"/>
      <c r="MMS3" s="290"/>
      <c r="MMT3"/>
      <c r="MMU3"/>
      <c r="MMV3"/>
      <c r="MMW3"/>
      <c r="MMX3"/>
      <c r="MNA3" s="290"/>
      <c r="MNB3"/>
      <c r="MNC3"/>
      <c r="MND3"/>
      <c r="MNE3"/>
      <c r="MNF3"/>
      <c r="MNI3" s="290"/>
      <c r="MNJ3"/>
      <c r="MNK3"/>
      <c r="MNL3"/>
      <c r="MNM3"/>
      <c r="MNN3"/>
      <c r="MNQ3" s="290"/>
      <c r="MNR3"/>
      <c r="MNS3"/>
      <c r="MNT3"/>
      <c r="MNU3"/>
      <c r="MNV3"/>
      <c r="MNY3" s="290"/>
      <c r="MNZ3"/>
      <c r="MOA3"/>
      <c r="MOB3"/>
      <c r="MOC3"/>
      <c r="MOD3"/>
      <c r="MOG3" s="290"/>
      <c r="MOH3"/>
      <c r="MOI3"/>
      <c r="MOJ3"/>
      <c r="MOK3"/>
      <c r="MOL3"/>
      <c r="MOO3" s="290"/>
      <c r="MOP3"/>
      <c r="MOQ3"/>
      <c r="MOR3"/>
      <c r="MOS3"/>
      <c r="MOT3"/>
      <c r="MOW3" s="290"/>
      <c r="MOX3"/>
      <c r="MOY3"/>
      <c r="MOZ3"/>
      <c r="MPA3"/>
      <c r="MPB3"/>
      <c r="MPE3" s="290"/>
      <c r="MPF3"/>
      <c r="MPG3"/>
      <c r="MPH3"/>
      <c r="MPI3"/>
      <c r="MPJ3"/>
      <c r="MPM3" s="290"/>
      <c r="MPN3"/>
      <c r="MPO3"/>
      <c r="MPP3"/>
      <c r="MPQ3"/>
      <c r="MPR3"/>
      <c r="MPU3" s="290"/>
      <c r="MPV3"/>
      <c r="MPW3"/>
      <c r="MPX3"/>
      <c r="MPY3"/>
      <c r="MPZ3"/>
      <c r="MQC3" s="290"/>
      <c r="MQD3"/>
      <c r="MQE3"/>
      <c r="MQF3"/>
      <c r="MQG3"/>
      <c r="MQH3"/>
      <c r="MQK3" s="290"/>
      <c r="MQL3"/>
      <c r="MQM3"/>
      <c r="MQN3"/>
      <c r="MQO3"/>
      <c r="MQP3"/>
      <c r="MQS3" s="290"/>
      <c r="MQT3"/>
      <c r="MQU3"/>
      <c r="MQV3"/>
      <c r="MQW3"/>
      <c r="MQX3"/>
      <c r="MRA3" s="290"/>
      <c r="MRB3"/>
      <c r="MRC3"/>
      <c r="MRD3"/>
      <c r="MRE3"/>
      <c r="MRF3"/>
      <c r="MRI3" s="290"/>
      <c r="MRJ3"/>
      <c r="MRK3"/>
      <c r="MRL3"/>
      <c r="MRM3"/>
      <c r="MRN3"/>
      <c r="MRQ3" s="290"/>
      <c r="MRR3"/>
      <c r="MRS3"/>
      <c r="MRT3"/>
      <c r="MRU3"/>
      <c r="MRV3"/>
      <c r="MRY3" s="290"/>
      <c r="MRZ3"/>
      <c r="MSA3"/>
      <c r="MSB3"/>
      <c r="MSC3"/>
      <c r="MSD3"/>
      <c r="MSG3" s="290"/>
      <c r="MSH3"/>
      <c r="MSI3"/>
      <c r="MSJ3"/>
      <c r="MSK3"/>
      <c r="MSL3"/>
      <c r="MSO3" s="290"/>
      <c r="MSP3"/>
      <c r="MSQ3"/>
      <c r="MSR3"/>
      <c r="MSS3"/>
      <c r="MST3"/>
      <c r="MSW3" s="290"/>
      <c r="MSX3"/>
      <c r="MSY3"/>
      <c r="MSZ3"/>
      <c r="MTA3"/>
      <c r="MTB3"/>
      <c r="MTE3" s="290"/>
      <c r="MTF3"/>
      <c r="MTG3"/>
      <c r="MTH3"/>
      <c r="MTI3"/>
      <c r="MTJ3"/>
      <c r="MTM3" s="290"/>
      <c r="MTN3"/>
      <c r="MTO3"/>
      <c r="MTP3"/>
      <c r="MTQ3"/>
      <c r="MTR3"/>
      <c r="MTU3" s="290"/>
      <c r="MTV3"/>
      <c r="MTW3"/>
      <c r="MTX3"/>
      <c r="MTY3"/>
      <c r="MTZ3"/>
      <c r="MUC3" s="290"/>
      <c r="MUD3"/>
      <c r="MUE3"/>
      <c r="MUF3"/>
      <c r="MUG3"/>
      <c r="MUH3"/>
      <c r="MUK3" s="290"/>
      <c r="MUL3"/>
      <c r="MUM3"/>
      <c r="MUN3"/>
      <c r="MUO3"/>
      <c r="MUP3"/>
      <c r="MUS3" s="290"/>
      <c r="MUT3"/>
      <c r="MUU3"/>
      <c r="MUV3"/>
      <c r="MUW3"/>
      <c r="MUX3"/>
      <c r="MVA3" s="290"/>
      <c r="MVB3"/>
      <c r="MVC3"/>
      <c r="MVD3"/>
      <c r="MVE3"/>
      <c r="MVF3"/>
      <c r="MVI3" s="290"/>
      <c r="MVJ3"/>
      <c r="MVK3"/>
      <c r="MVL3"/>
      <c r="MVM3"/>
      <c r="MVN3"/>
      <c r="MVQ3" s="290"/>
      <c r="MVR3"/>
      <c r="MVS3"/>
      <c r="MVT3"/>
      <c r="MVU3"/>
      <c r="MVV3"/>
      <c r="MVY3" s="290"/>
      <c r="MVZ3"/>
      <c r="MWA3"/>
      <c r="MWB3"/>
      <c r="MWC3"/>
      <c r="MWD3"/>
      <c r="MWG3" s="290"/>
      <c r="MWH3"/>
      <c r="MWI3"/>
      <c r="MWJ3"/>
      <c r="MWK3"/>
      <c r="MWL3"/>
      <c r="MWO3" s="290"/>
      <c r="MWP3"/>
      <c r="MWQ3"/>
      <c r="MWR3"/>
      <c r="MWS3"/>
      <c r="MWT3"/>
      <c r="MWW3" s="290"/>
      <c r="MWX3"/>
      <c r="MWY3"/>
      <c r="MWZ3"/>
      <c r="MXA3"/>
      <c r="MXB3"/>
      <c r="MXE3" s="290"/>
      <c r="MXF3"/>
      <c r="MXG3"/>
      <c r="MXH3"/>
      <c r="MXI3"/>
      <c r="MXJ3"/>
      <c r="MXM3" s="290"/>
      <c r="MXN3"/>
      <c r="MXO3"/>
      <c r="MXP3"/>
      <c r="MXQ3"/>
      <c r="MXR3"/>
      <c r="MXU3" s="290"/>
      <c r="MXV3"/>
      <c r="MXW3"/>
      <c r="MXX3"/>
      <c r="MXY3"/>
      <c r="MXZ3"/>
      <c r="MYC3" s="290"/>
      <c r="MYD3"/>
      <c r="MYE3"/>
      <c r="MYF3"/>
      <c r="MYG3"/>
      <c r="MYH3"/>
      <c r="MYK3" s="290"/>
      <c r="MYL3"/>
      <c r="MYM3"/>
      <c r="MYN3"/>
      <c r="MYO3"/>
      <c r="MYP3"/>
      <c r="MYS3" s="290"/>
      <c r="MYT3"/>
      <c r="MYU3"/>
      <c r="MYV3"/>
      <c r="MYW3"/>
      <c r="MYX3"/>
      <c r="MZA3" s="290"/>
      <c r="MZB3"/>
      <c r="MZC3"/>
      <c r="MZD3"/>
      <c r="MZE3"/>
      <c r="MZF3"/>
      <c r="MZI3" s="290"/>
      <c r="MZJ3"/>
      <c r="MZK3"/>
      <c r="MZL3"/>
      <c r="MZM3"/>
      <c r="MZN3"/>
      <c r="MZQ3" s="290"/>
      <c r="MZR3"/>
      <c r="MZS3"/>
      <c r="MZT3"/>
      <c r="MZU3"/>
      <c r="MZV3"/>
      <c r="MZY3" s="290"/>
      <c r="MZZ3"/>
      <c r="NAA3"/>
      <c r="NAB3"/>
      <c r="NAC3"/>
      <c r="NAD3"/>
      <c r="NAG3" s="290"/>
      <c r="NAH3"/>
      <c r="NAI3"/>
      <c r="NAJ3"/>
      <c r="NAK3"/>
      <c r="NAL3"/>
      <c r="NAO3" s="290"/>
      <c r="NAP3"/>
      <c r="NAQ3"/>
      <c r="NAR3"/>
      <c r="NAS3"/>
      <c r="NAT3"/>
      <c r="NAW3" s="290"/>
      <c r="NAX3"/>
      <c r="NAY3"/>
      <c r="NAZ3"/>
      <c r="NBA3"/>
      <c r="NBB3"/>
      <c r="NBE3" s="290"/>
      <c r="NBF3"/>
      <c r="NBG3"/>
      <c r="NBH3"/>
      <c r="NBI3"/>
      <c r="NBJ3"/>
      <c r="NBM3" s="290"/>
      <c r="NBN3"/>
      <c r="NBO3"/>
      <c r="NBP3"/>
      <c r="NBQ3"/>
      <c r="NBR3"/>
      <c r="NBU3" s="290"/>
      <c r="NBV3"/>
      <c r="NBW3"/>
      <c r="NBX3"/>
      <c r="NBY3"/>
      <c r="NBZ3"/>
      <c r="NCC3" s="290"/>
      <c r="NCD3"/>
      <c r="NCE3"/>
      <c r="NCF3"/>
      <c r="NCG3"/>
      <c r="NCH3"/>
      <c r="NCK3" s="290"/>
      <c r="NCL3"/>
      <c r="NCM3"/>
      <c r="NCN3"/>
      <c r="NCO3"/>
      <c r="NCP3"/>
      <c r="NCS3" s="290"/>
      <c r="NCT3"/>
      <c r="NCU3"/>
      <c r="NCV3"/>
      <c r="NCW3"/>
      <c r="NCX3"/>
      <c r="NDA3" s="290"/>
      <c r="NDB3"/>
      <c r="NDC3"/>
      <c r="NDD3"/>
      <c r="NDE3"/>
      <c r="NDF3"/>
      <c r="NDI3" s="290"/>
      <c r="NDJ3"/>
      <c r="NDK3"/>
      <c r="NDL3"/>
      <c r="NDM3"/>
      <c r="NDN3"/>
      <c r="NDQ3" s="290"/>
      <c r="NDR3"/>
      <c r="NDS3"/>
      <c r="NDT3"/>
      <c r="NDU3"/>
      <c r="NDV3"/>
      <c r="NDY3" s="290"/>
      <c r="NDZ3"/>
      <c r="NEA3"/>
      <c r="NEB3"/>
      <c r="NEC3"/>
      <c r="NED3"/>
      <c r="NEG3" s="290"/>
      <c r="NEH3"/>
      <c r="NEI3"/>
      <c r="NEJ3"/>
      <c r="NEK3"/>
      <c r="NEL3"/>
      <c r="NEO3" s="290"/>
      <c r="NEP3"/>
      <c r="NEQ3"/>
      <c r="NER3"/>
      <c r="NES3"/>
      <c r="NET3"/>
      <c r="NEW3" s="290"/>
      <c r="NEX3"/>
      <c r="NEY3"/>
      <c r="NEZ3"/>
      <c r="NFA3"/>
      <c r="NFB3"/>
      <c r="NFE3" s="290"/>
      <c r="NFF3"/>
      <c r="NFG3"/>
      <c r="NFH3"/>
      <c r="NFI3"/>
      <c r="NFJ3"/>
      <c r="NFM3" s="290"/>
      <c r="NFN3"/>
      <c r="NFO3"/>
      <c r="NFP3"/>
      <c r="NFQ3"/>
      <c r="NFR3"/>
      <c r="NFU3" s="290"/>
      <c r="NFV3"/>
      <c r="NFW3"/>
      <c r="NFX3"/>
      <c r="NFY3"/>
      <c r="NFZ3"/>
      <c r="NGC3" s="290"/>
      <c r="NGD3"/>
      <c r="NGE3"/>
      <c r="NGF3"/>
      <c r="NGG3"/>
      <c r="NGH3"/>
      <c r="NGK3" s="290"/>
      <c r="NGL3"/>
      <c r="NGM3"/>
      <c r="NGN3"/>
      <c r="NGO3"/>
      <c r="NGP3"/>
      <c r="NGS3" s="290"/>
      <c r="NGT3"/>
      <c r="NGU3"/>
      <c r="NGV3"/>
      <c r="NGW3"/>
      <c r="NGX3"/>
      <c r="NHA3" s="290"/>
      <c r="NHB3"/>
      <c r="NHC3"/>
      <c r="NHD3"/>
      <c r="NHE3"/>
      <c r="NHF3"/>
      <c r="NHI3" s="290"/>
      <c r="NHJ3"/>
      <c r="NHK3"/>
      <c r="NHL3"/>
      <c r="NHM3"/>
      <c r="NHN3"/>
      <c r="NHQ3" s="290"/>
      <c r="NHR3"/>
      <c r="NHS3"/>
      <c r="NHT3"/>
      <c r="NHU3"/>
      <c r="NHV3"/>
      <c r="NHY3" s="290"/>
      <c r="NHZ3"/>
      <c r="NIA3"/>
      <c r="NIB3"/>
      <c r="NIC3"/>
      <c r="NID3"/>
      <c r="NIG3" s="290"/>
      <c r="NIH3"/>
      <c r="NII3"/>
      <c r="NIJ3"/>
      <c r="NIK3"/>
      <c r="NIL3"/>
      <c r="NIO3" s="290"/>
      <c r="NIP3"/>
      <c r="NIQ3"/>
      <c r="NIR3"/>
      <c r="NIS3"/>
      <c r="NIT3"/>
      <c r="NIW3" s="290"/>
      <c r="NIX3"/>
      <c r="NIY3"/>
      <c r="NIZ3"/>
      <c r="NJA3"/>
      <c r="NJB3"/>
      <c r="NJE3" s="290"/>
      <c r="NJF3"/>
      <c r="NJG3"/>
      <c r="NJH3"/>
      <c r="NJI3"/>
      <c r="NJJ3"/>
      <c r="NJM3" s="290"/>
      <c r="NJN3"/>
      <c r="NJO3"/>
      <c r="NJP3"/>
      <c r="NJQ3"/>
      <c r="NJR3"/>
      <c r="NJU3" s="290"/>
      <c r="NJV3"/>
      <c r="NJW3"/>
      <c r="NJX3"/>
      <c r="NJY3"/>
      <c r="NJZ3"/>
      <c r="NKC3" s="290"/>
      <c r="NKD3"/>
      <c r="NKE3"/>
      <c r="NKF3"/>
      <c r="NKG3"/>
      <c r="NKH3"/>
      <c r="NKK3" s="290"/>
      <c r="NKL3"/>
      <c r="NKM3"/>
      <c r="NKN3"/>
      <c r="NKO3"/>
      <c r="NKP3"/>
      <c r="NKS3" s="290"/>
      <c r="NKT3"/>
      <c r="NKU3"/>
      <c r="NKV3"/>
      <c r="NKW3"/>
      <c r="NKX3"/>
      <c r="NLA3" s="290"/>
      <c r="NLB3"/>
      <c r="NLC3"/>
      <c r="NLD3"/>
      <c r="NLE3"/>
      <c r="NLF3"/>
      <c r="NLI3" s="290"/>
      <c r="NLJ3"/>
      <c r="NLK3"/>
      <c r="NLL3"/>
      <c r="NLM3"/>
      <c r="NLN3"/>
      <c r="NLQ3" s="290"/>
      <c r="NLR3"/>
      <c r="NLS3"/>
      <c r="NLT3"/>
      <c r="NLU3"/>
      <c r="NLV3"/>
      <c r="NLY3" s="290"/>
      <c r="NLZ3"/>
      <c r="NMA3"/>
      <c r="NMB3"/>
      <c r="NMC3"/>
      <c r="NMD3"/>
      <c r="NMG3" s="290"/>
      <c r="NMH3"/>
      <c r="NMI3"/>
      <c r="NMJ3"/>
      <c r="NMK3"/>
      <c r="NML3"/>
      <c r="NMO3" s="290"/>
      <c r="NMP3"/>
      <c r="NMQ3"/>
      <c r="NMR3"/>
      <c r="NMS3"/>
      <c r="NMT3"/>
      <c r="NMW3" s="290"/>
      <c r="NMX3"/>
      <c r="NMY3"/>
      <c r="NMZ3"/>
      <c r="NNA3"/>
      <c r="NNB3"/>
      <c r="NNE3" s="290"/>
      <c r="NNF3"/>
      <c r="NNG3"/>
      <c r="NNH3"/>
      <c r="NNI3"/>
      <c r="NNJ3"/>
      <c r="NNM3" s="290"/>
      <c r="NNN3"/>
      <c r="NNO3"/>
      <c r="NNP3"/>
      <c r="NNQ3"/>
      <c r="NNR3"/>
      <c r="NNU3" s="290"/>
      <c r="NNV3"/>
      <c r="NNW3"/>
      <c r="NNX3"/>
      <c r="NNY3"/>
      <c r="NNZ3"/>
      <c r="NOC3" s="290"/>
      <c r="NOD3"/>
      <c r="NOE3"/>
      <c r="NOF3"/>
      <c r="NOG3"/>
      <c r="NOH3"/>
      <c r="NOK3" s="290"/>
      <c r="NOL3"/>
      <c r="NOM3"/>
      <c r="NON3"/>
      <c r="NOO3"/>
      <c r="NOP3"/>
      <c r="NOS3" s="290"/>
      <c r="NOT3"/>
      <c r="NOU3"/>
      <c r="NOV3"/>
      <c r="NOW3"/>
      <c r="NOX3"/>
      <c r="NPA3" s="290"/>
      <c r="NPB3"/>
      <c r="NPC3"/>
      <c r="NPD3"/>
      <c r="NPE3"/>
      <c r="NPF3"/>
      <c r="NPI3" s="290"/>
      <c r="NPJ3"/>
      <c r="NPK3"/>
      <c r="NPL3"/>
      <c r="NPM3"/>
      <c r="NPN3"/>
      <c r="NPQ3" s="290"/>
      <c r="NPR3"/>
      <c r="NPS3"/>
      <c r="NPT3"/>
      <c r="NPU3"/>
      <c r="NPV3"/>
      <c r="NPY3" s="290"/>
      <c r="NPZ3"/>
      <c r="NQA3"/>
      <c r="NQB3"/>
      <c r="NQC3"/>
      <c r="NQD3"/>
      <c r="NQG3" s="290"/>
      <c r="NQH3"/>
      <c r="NQI3"/>
      <c r="NQJ3"/>
      <c r="NQK3"/>
      <c r="NQL3"/>
      <c r="NQO3" s="290"/>
      <c r="NQP3"/>
      <c r="NQQ3"/>
      <c r="NQR3"/>
      <c r="NQS3"/>
      <c r="NQT3"/>
      <c r="NQW3" s="290"/>
      <c r="NQX3"/>
      <c r="NQY3"/>
      <c r="NQZ3"/>
      <c r="NRA3"/>
      <c r="NRB3"/>
      <c r="NRE3" s="290"/>
      <c r="NRF3"/>
      <c r="NRG3"/>
      <c r="NRH3"/>
      <c r="NRI3"/>
      <c r="NRJ3"/>
      <c r="NRM3" s="290"/>
      <c r="NRN3"/>
      <c r="NRO3"/>
      <c r="NRP3"/>
      <c r="NRQ3"/>
      <c r="NRR3"/>
      <c r="NRU3" s="290"/>
      <c r="NRV3"/>
      <c r="NRW3"/>
      <c r="NRX3"/>
      <c r="NRY3"/>
      <c r="NRZ3"/>
      <c r="NSC3" s="290"/>
      <c r="NSD3"/>
      <c r="NSE3"/>
      <c r="NSF3"/>
      <c r="NSG3"/>
      <c r="NSH3"/>
      <c r="NSK3" s="290"/>
      <c r="NSL3"/>
      <c r="NSM3"/>
      <c r="NSN3"/>
      <c r="NSO3"/>
      <c r="NSP3"/>
      <c r="NSS3" s="290"/>
      <c r="NST3"/>
      <c r="NSU3"/>
      <c r="NSV3"/>
      <c r="NSW3"/>
      <c r="NSX3"/>
      <c r="NTA3" s="290"/>
      <c r="NTB3"/>
      <c r="NTC3"/>
      <c r="NTD3"/>
      <c r="NTE3"/>
      <c r="NTF3"/>
      <c r="NTI3" s="290"/>
      <c r="NTJ3"/>
      <c r="NTK3"/>
      <c r="NTL3"/>
      <c r="NTM3"/>
      <c r="NTN3"/>
      <c r="NTQ3" s="290"/>
      <c r="NTR3"/>
      <c r="NTS3"/>
      <c r="NTT3"/>
      <c r="NTU3"/>
      <c r="NTV3"/>
      <c r="NTY3" s="290"/>
      <c r="NTZ3"/>
      <c r="NUA3"/>
      <c r="NUB3"/>
      <c r="NUC3"/>
      <c r="NUD3"/>
      <c r="NUG3" s="290"/>
      <c r="NUH3"/>
      <c r="NUI3"/>
      <c r="NUJ3"/>
      <c r="NUK3"/>
      <c r="NUL3"/>
      <c r="NUO3" s="290"/>
      <c r="NUP3"/>
      <c r="NUQ3"/>
      <c r="NUR3"/>
      <c r="NUS3"/>
      <c r="NUT3"/>
      <c r="NUW3" s="290"/>
      <c r="NUX3"/>
      <c r="NUY3"/>
      <c r="NUZ3"/>
      <c r="NVA3"/>
      <c r="NVB3"/>
      <c r="NVE3" s="290"/>
      <c r="NVF3"/>
      <c r="NVG3"/>
      <c r="NVH3"/>
      <c r="NVI3"/>
      <c r="NVJ3"/>
      <c r="NVM3" s="290"/>
      <c r="NVN3"/>
      <c r="NVO3"/>
      <c r="NVP3"/>
      <c r="NVQ3"/>
      <c r="NVR3"/>
      <c r="NVU3" s="290"/>
      <c r="NVV3"/>
      <c r="NVW3"/>
      <c r="NVX3"/>
      <c r="NVY3"/>
      <c r="NVZ3"/>
      <c r="NWC3" s="290"/>
      <c r="NWD3"/>
      <c r="NWE3"/>
      <c r="NWF3"/>
      <c r="NWG3"/>
      <c r="NWH3"/>
      <c r="NWK3" s="290"/>
      <c r="NWL3"/>
      <c r="NWM3"/>
      <c r="NWN3"/>
      <c r="NWO3"/>
      <c r="NWP3"/>
      <c r="NWS3" s="290"/>
      <c r="NWT3"/>
      <c r="NWU3"/>
      <c r="NWV3"/>
      <c r="NWW3"/>
      <c r="NWX3"/>
      <c r="NXA3" s="290"/>
      <c r="NXB3"/>
      <c r="NXC3"/>
      <c r="NXD3"/>
      <c r="NXE3"/>
      <c r="NXF3"/>
      <c r="NXI3" s="290"/>
      <c r="NXJ3"/>
      <c r="NXK3"/>
      <c r="NXL3"/>
      <c r="NXM3"/>
      <c r="NXN3"/>
      <c r="NXQ3" s="290"/>
      <c r="NXR3"/>
      <c r="NXS3"/>
      <c r="NXT3"/>
      <c r="NXU3"/>
      <c r="NXV3"/>
      <c r="NXY3" s="290"/>
      <c r="NXZ3"/>
      <c r="NYA3"/>
      <c r="NYB3"/>
      <c r="NYC3"/>
      <c r="NYD3"/>
      <c r="NYG3" s="290"/>
      <c r="NYH3"/>
      <c r="NYI3"/>
      <c r="NYJ3"/>
      <c r="NYK3"/>
      <c r="NYL3"/>
      <c r="NYO3" s="290"/>
      <c r="NYP3"/>
      <c r="NYQ3"/>
      <c r="NYR3"/>
      <c r="NYS3"/>
      <c r="NYT3"/>
      <c r="NYW3" s="290"/>
      <c r="NYX3"/>
      <c r="NYY3"/>
      <c r="NYZ3"/>
      <c r="NZA3"/>
      <c r="NZB3"/>
      <c r="NZE3" s="290"/>
      <c r="NZF3"/>
      <c r="NZG3"/>
      <c r="NZH3"/>
      <c r="NZI3"/>
      <c r="NZJ3"/>
      <c r="NZM3" s="290"/>
      <c r="NZN3"/>
      <c r="NZO3"/>
      <c r="NZP3"/>
      <c r="NZQ3"/>
      <c r="NZR3"/>
      <c r="NZU3" s="290"/>
      <c r="NZV3"/>
      <c r="NZW3"/>
      <c r="NZX3"/>
      <c r="NZY3"/>
      <c r="NZZ3"/>
      <c r="OAC3" s="290"/>
      <c r="OAD3"/>
      <c r="OAE3"/>
      <c r="OAF3"/>
      <c r="OAG3"/>
      <c r="OAH3"/>
      <c r="OAK3" s="290"/>
      <c r="OAL3"/>
      <c r="OAM3"/>
      <c r="OAN3"/>
      <c r="OAO3"/>
      <c r="OAP3"/>
      <c r="OAS3" s="290"/>
      <c r="OAT3"/>
      <c r="OAU3"/>
      <c r="OAV3"/>
      <c r="OAW3"/>
      <c r="OAX3"/>
      <c r="OBA3" s="290"/>
      <c r="OBB3"/>
      <c r="OBC3"/>
      <c r="OBD3"/>
      <c r="OBE3"/>
      <c r="OBF3"/>
      <c r="OBI3" s="290"/>
      <c r="OBJ3"/>
      <c r="OBK3"/>
      <c r="OBL3"/>
      <c r="OBM3"/>
      <c r="OBN3"/>
      <c r="OBQ3" s="290"/>
      <c r="OBR3"/>
      <c r="OBS3"/>
      <c r="OBT3"/>
      <c r="OBU3"/>
      <c r="OBV3"/>
      <c r="OBY3" s="290"/>
      <c r="OBZ3"/>
      <c r="OCA3"/>
      <c r="OCB3"/>
      <c r="OCC3"/>
      <c r="OCD3"/>
      <c r="OCG3" s="290"/>
      <c r="OCH3"/>
      <c r="OCI3"/>
      <c r="OCJ3"/>
      <c r="OCK3"/>
      <c r="OCL3"/>
      <c r="OCO3" s="290"/>
      <c r="OCP3"/>
      <c r="OCQ3"/>
      <c r="OCR3"/>
      <c r="OCS3"/>
      <c r="OCT3"/>
      <c r="OCW3" s="290"/>
      <c r="OCX3"/>
      <c r="OCY3"/>
      <c r="OCZ3"/>
      <c r="ODA3"/>
      <c r="ODB3"/>
      <c r="ODE3" s="290"/>
      <c r="ODF3"/>
      <c r="ODG3"/>
      <c r="ODH3"/>
      <c r="ODI3"/>
      <c r="ODJ3"/>
      <c r="ODM3" s="290"/>
      <c r="ODN3"/>
      <c r="ODO3"/>
      <c r="ODP3"/>
      <c r="ODQ3"/>
      <c r="ODR3"/>
      <c r="ODU3" s="290"/>
      <c r="ODV3"/>
      <c r="ODW3"/>
      <c r="ODX3"/>
      <c r="ODY3"/>
      <c r="ODZ3"/>
      <c r="OEC3" s="290"/>
      <c r="OED3"/>
      <c r="OEE3"/>
      <c r="OEF3"/>
      <c r="OEG3"/>
      <c r="OEH3"/>
      <c r="OEK3" s="290"/>
      <c r="OEL3"/>
      <c r="OEM3"/>
      <c r="OEN3"/>
      <c r="OEO3"/>
      <c r="OEP3"/>
      <c r="OES3" s="290"/>
      <c r="OET3"/>
      <c r="OEU3"/>
      <c r="OEV3"/>
      <c r="OEW3"/>
      <c r="OEX3"/>
      <c r="OFA3" s="290"/>
      <c r="OFB3"/>
      <c r="OFC3"/>
      <c r="OFD3"/>
      <c r="OFE3"/>
      <c r="OFF3"/>
      <c r="OFI3" s="290"/>
      <c r="OFJ3"/>
      <c r="OFK3"/>
      <c r="OFL3"/>
      <c r="OFM3"/>
      <c r="OFN3"/>
      <c r="OFQ3" s="290"/>
      <c r="OFR3"/>
      <c r="OFS3"/>
      <c r="OFT3"/>
      <c r="OFU3"/>
      <c r="OFV3"/>
      <c r="OFY3" s="290"/>
      <c r="OFZ3"/>
      <c r="OGA3"/>
      <c r="OGB3"/>
      <c r="OGC3"/>
      <c r="OGD3"/>
      <c r="OGG3" s="290"/>
      <c r="OGH3"/>
      <c r="OGI3"/>
      <c r="OGJ3"/>
      <c r="OGK3"/>
      <c r="OGL3"/>
      <c r="OGO3" s="290"/>
      <c r="OGP3"/>
      <c r="OGQ3"/>
      <c r="OGR3"/>
      <c r="OGS3"/>
      <c r="OGT3"/>
      <c r="OGW3" s="290"/>
      <c r="OGX3"/>
      <c r="OGY3"/>
      <c r="OGZ3"/>
      <c r="OHA3"/>
      <c r="OHB3"/>
      <c r="OHE3" s="290"/>
      <c r="OHF3"/>
      <c r="OHG3"/>
      <c r="OHH3"/>
      <c r="OHI3"/>
      <c r="OHJ3"/>
      <c r="OHM3" s="290"/>
      <c r="OHN3"/>
      <c r="OHO3"/>
      <c r="OHP3"/>
      <c r="OHQ3"/>
      <c r="OHR3"/>
      <c r="OHU3" s="290"/>
      <c r="OHV3"/>
      <c r="OHW3"/>
      <c r="OHX3"/>
      <c r="OHY3"/>
      <c r="OHZ3"/>
      <c r="OIC3" s="290"/>
      <c r="OID3"/>
      <c r="OIE3"/>
      <c r="OIF3"/>
      <c r="OIG3"/>
      <c r="OIH3"/>
      <c r="OIK3" s="290"/>
      <c r="OIL3"/>
      <c r="OIM3"/>
      <c r="OIN3"/>
      <c r="OIO3"/>
      <c r="OIP3"/>
      <c r="OIS3" s="290"/>
      <c r="OIT3"/>
      <c r="OIU3"/>
      <c r="OIV3"/>
      <c r="OIW3"/>
      <c r="OIX3"/>
      <c r="OJA3" s="290"/>
      <c r="OJB3"/>
      <c r="OJC3"/>
      <c r="OJD3"/>
      <c r="OJE3"/>
      <c r="OJF3"/>
      <c r="OJI3" s="290"/>
      <c r="OJJ3"/>
      <c r="OJK3"/>
      <c r="OJL3"/>
      <c r="OJM3"/>
      <c r="OJN3"/>
      <c r="OJQ3" s="290"/>
      <c r="OJR3"/>
      <c r="OJS3"/>
      <c r="OJT3"/>
      <c r="OJU3"/>
      <c r="OJV3"/>
      <c r="OJY3" s="290"/>
      <c r="OJZ3"/>
      <c r="OKA3"/>
      <c r="OKB3"/>
      <c r="OKC3"/>
      <c r="OKD3"/>
      <c r="OKG3" s="290"/>
      <c r="OKH3"/>
      <c r="OKI3"/>
      <c r="OKJ3"/>
      <c r="OKK3"/>
      <c r="OKL3"/>
      <c r="OKO3" s="290"/>
      <c r="OKP3"/>
      <c r="OKQ3"/>
      <c r="OKR3"/>
      <c r="OKS3"/>
      <c r="OKT3"/>
      <c r="OKW3" s="290"/>
      <c r="OKX3"/>
      <c r="OKY3"/>
      <c r="OKZ3"/>
      <c r="OLA3"/>
      <c r="OLB3"/>
      <c r="OLE3" s="290"/>
      <c r="OLF3"/>
      <c r="OLG3"/>
      <c r="OLH3"/>
      <c r="OLI3"/>
      <c r="OLJ3"/>
      <c r="OLM3" s="290"/>
      <c r="OLN3"/>
      <c r="OLO3"/>
      <c r="OLP3"/>
      <c r="OLQ3"/>
      <c r="OLR3"/>
      <c r="OLU3" s="290"/>
      <c r="OLV3"/>
      <c r="OLW3"/>
      <c r="OLX3"/>
      <c r="OLY3"/>
      <c r="OLZ3"/>
      <c r="OMC3" s="290"/>
      <c r="OMD3"/>
      <c r="OME3"/>
      <c r="OMF3"/>
      <c r="OMG3"/>
      <c r="OMH3"/>
      <c r="OMK3" s="290"/>
      <c r="OML3"/>
      <c r="OMM3"/>
      <c r="OMN3"/>
      <c r="OMO3"/>
      <c r="OMP3"/>
      <c r="OMS3" s="290"/>
      <c r="OMT3"/>
      <c r="OMU3"/>
      <c r="OMV3"/>
      <c r="OMW3"/>
      <c r="OMX3"/>
      <c r="ONA3" s="290"/>
      <c r="ONB3"/>
      <c r="ONC3"/>
      <c r="OND3"/>
      <c r="ONE3"/>
      <c r="ONF3"/>
      <c r="ONI3" s="290"/>
      <c r="ONJ3"/>
      <c r="ONK3"/>
      <c r="ONL3"/>
      <c r="ONM3"/>
      <c r="ONN3"/>
      <c r="ONQ3" s="290"/>
      <c r="ONR3"/>
      <c r="ONS3"/>
      <c r="ONT3"/>
      <c r="ONU3"/>
      <c r="ONV3"/>
      <c r="ONY3" s="290"/>
      <c r="ONZ3"/>
      <c r="OOA3"/>
      <c r="OOB3"/>
      <c r="OOC3"/>
      <c r="OOD3"/>
      <c r="OOG3" s="290"/>
      <c r="OOH3"/>
      <c r="OOI3"/>
      <c r="OOJ3"/>
      <c r="OOK3"/>
      <c r="OOL3"/>
      <c r="OOO3" s="290"/>
      <c r="OOP3"/>
      <c r="OOQ3"/>
      <c r="OOR3"/>
      <c r="OOS3"/>
      <c r="OOT3"/>
      <c r="OOW3" s="290"/>
      <c r="OOX3"/>
      <c r="OOY3"/>
      <c r="OOZ3"/>
      <c r="OPA3"/>
      <c r="OPB3"/>
      <c r="OPE3" s="290"/>
      <c r="OPF3"/>
      <c r="OPG3"/>
      <c r="OPH3"/>
      <c r="OPI3"/>
      <c r="OPJ3"/>
      <c r="OPM3" s="290"/>
      <c r="OPN3"/>
      <c r="OPO3"/>
      <c r="OPP3"/>
      <c r="OPQ3"/>
      <c r="OPR3"/>
      <c r="OPU3" s="290"/>
      <c r="OPV3"/>
      <c r="OPW3"/>
      <c r="OPX3"/>
      <c r="OPY3"/>
      <c r="OPZ3"/>
      <c r="OQC3" s="290"/>
      <c r="OQD3"/>
      <c r="OQE3"/>
      <c r="OQF3"/>
      <c r="OQG3"/>
      <c r="OQH3"/>
      <c r="OQK3" s="290"/>
      <c r="OQL3"/>
      <c r="OQM3"/>
      <c r="OQN3"/>
      <c r="OQO3"/>
      <c r="OQP3"/>
      <c r="OQS3" s="290"/>
      <c r="OQT3"/>
      <c r="OQU3"/>
      <c r="OQV3"/>
      <c r="OQW3"/>
      <c r="OQX3"/>
      <c r="ORA3" s="290"/>
      <c r="ORB3"/>
      <c r="ORC3"/>
      <c r="ORD3"/>
      <c r="ORE3"/>
      <c r="ORF3"/>
      <c r="ORI3" s="290"/>
      <c r="ORJ3"/>
      <c r="ORK3"/>
      <c r="ORL3"/>
      <c r="ORM3"/>
      <c r="ORN3"/>
      <c r="ORQ3" s="290"/>
      <c r="ORR3"/>
      <c r="ORS3"/>
      <c r="ORT3"/>
      <c r="ORU3"/>
      <c r="ORV3"/>
      <c r="ORY3" s="290"/>
      <c r="ORZ3"/>
      <c r="OSA3"/>
      <c r="OSB3"/>
      <c r="OSC3"/>
      <c r="OSD3"/>
      <c r="OSG3" s="290"/>
      <c r="OSH3"/>
      <c r="OSI3"/>
      <c r="OSJ3"/>
      <c r="OSK3"/>
      <c r="OSL3"/>
      <c r="OSO3" s="290"/>
      <c r="OSP3"/>
      <c r="OSQ3"/>
      <c r="OSR3"/>
      <c r="OSS3"/>
      <c r="OST3"/>
      <c r="OSW3" s="290"/>
      <c r="OSX3"/>
      <c r="OSY3"/>
      <c r="OSZ3"/>
      <c r="OTA3"/>
      <c r="OTB3"/>
      <c r="OTE3" s="290"/>
      <c r="OTF3"/>
      <c r="OTG3"/>
      <c r="OTH3"/>
      <c r="OTI3"/>
      <c r="OTJ3"/>
      <c r="OTM3" s="290"/>
      <c r="OTN3"/>
      <c r="OTO3"/>
      <c r="OTP3"/>
      <c r="OTQ3"/>
      <c r="OTR3"/>
      <c r="OTU3" s="290"/>
      <c r="OTV3"/>
      <c r="OTW3"/>
      <c r="OTX3"/>
      <c r="OTY3"/>
      <c r="OTZ3"/>
      <c r="OUC3" s="290"/>
      <c r="OUD3"/>
      <c r="OUE3"/>
      <c r="OUF3"/>
      <c r="OUG3"/>
      <c r="OUH3"/>
      <c r="OUK3" s="290"/>
      <c r="OUL3"/>
      <c r="OUM3"/>
      <c r="OUN3"/>
      <c r="OUO3"/>
      <c r="OUP3"/>
      <c r="OUS3" s="290"/>
      <c r="OUT3"/>
      <c r="OUU3"/>
      <c r="OUV3"/>
      <c r="OUW3"/>
      <c r="OUX3"/>
      <c r="OVA3" s="290"/>
      <c r="OVB3"/>
      <c r="OVC3"/>
      <c r="OVD3"/>
      <c r="OVE3"/>
      <c r="OVF3"/>
      <c r="OVI3" s="290"/>
      <c r="OVJ3"/>
      <c r="OVK3"/>
      <c r="OVL3"/>
      <c r="OVM3"/>
      <c r="OVN3"/>
      <c r="OVQ3" s="290"/>
      <c r="OVR3"/>
      <c r="OVS3"/>
      <c r="OVT3"/>
      <c r="OVU3"/>
      <c r="OVV3"/>
      <c r="OVY3" s="290"/>
      <c r="OVZ3"/>
      <c r="OWA3"/>
      <c r="OWB3"/>
      <c r="OWC3"/>
      <c r="OWD3"/>
      <c r="OWG3" s="290"/>
      <c r="OWH3"/>
      <c r="OWI3"/>
      <c r="OWJ3"/>
      <c r="OWK3"/>
      <c r="OWL3"/>
      <c r="OWO3" s="290"/>
      <c r="OWP3"/>
      <c r="OWQ3"/>
      <c r="OWR3"/>
      <c r="OWS3"/>
      <c r="OWT3"/>
      <c r="OWW3" s="290"/>
      <c r="OWX3"/>
      <c r="OWY3"/>
      <c r="OWZ3"/>
      <c r="OXA3"/>
      <c r="OXB3"/>
      <c r="OXE3" s="290"/>
      <c r="OXF3"/>
      <c r="OXG3"/>
      <c r="OXH3"/>
      <c r="OXI3"/>
      <c r="OXJ3"/>
      <c r="OXM3" s="290"/>
      <c r="OXN3"/>
      <c r="OXO3"/>
      <c r="OXP3"/>
      <c r="OXQ3"/>
      <c r="OXR3"/>
      <c r="OXU3" s="290"/>
      <c r="OXV3"/>
      <c r="OXW3"/>
      <c r="OXX3"/>
      <c r="OXY3"/>
      <c r="OXZ3"/>
      <c r="OYC3" s="290"/>
      <c r="OYD3"/>
      <c r="OYE3"/>
      <c r="OYF3"/>
      <c r="OYG3"/>
      <c r="OYH3"/>
      <c r="OYK3" s="290"/>
      <c r="OYL3"/>
      <c r="OYM3"/>
      <c r="OYN3"/>
      <c r="OYO3"/>
      <c r="OYP3"/>
      <c r="OYS3" s="290"/>
      <c r="OYT3"/>
      <c r="OYU3"/>
      <c r="OYV3"/>
      <c r="OYW3"/>
      <c r="OYX3"/>
      <c r="OZA3" s="290"/>
      <c r="OZB3"/>
      <c r="OZC3"/>
      <c r="OZD3"/>
      <c r="OZE3"/>
      <c r="OZF3"/>
      <c r="OZI3" s="290"/>
      <c r="OZJ3"/>
      <c r="OZK3"/>
      <c r="OZL3"/>
      <c r="OZM3"/>
      <c r="OZN3"/>
      <c r="OZQ3" s="290"/>
      <c r="OZR3"/>
      <c r="OZS3"/>
      <c r="OZT3"/>
      <c r="OZU3"/>
      <c r="OZV3"/>
      <c r="OZY3" s="290"/>
      <c r="OZZ3"/>
      <c r="PAA3"/>
      <c r="PAB3"/>
      <c r="PAC3"/>
      <c r="PAD3"/>
      <c r="PAG3" s="290"/>
      <c r="PAH3"/>
      <c r="PAI3"/>
      <c r="PAJ3"/>
      <c r="PAK3"/>
      <c r="PAL3"/>
      <c r="PAO3" s="290"/>
      <c r="PAP3"/>
      <c r="PAQ3"/>
      <c r="PAR3"/>
      <c r="PAS3"/>
      <c r="PAT3"/>
      <c r="PAW3" s="290"/>
      <c r="PAX3"/>
      <c r="PAY3"/>
      <c r="PAZ3"/>
      <c r="PBA3"/>
      <c r="PBB3"/>
      <c r="PBE3" s="290"/>
      <c r="PBF3"/>
      <c r="PBG3"/>
      <c r="PBH3"/>
      <c r="PBI3"/>
      <c r="PBJ3"/>
      <c r="PBM3" s="290"/>
      <c r="PBN3"/>
      <c r="PBO3"/>
      <c r="PBP3"/>
      <c r="PBQ3"/>
      <c r="PBR3"/>
      <c r="PBU3" s="290"/>
      <c r="PBV3"/>
      <c r="PBW3"/>
      <c r="PBX3"/>
      <c r="PBY3"/>
      <c r="PBZ3"/>
      <c r="PCC3" s="290"/>
      <c r="PCD3"/>
      <c r="PCE3"/>
      <c r="PCF3"/>
      <c r="PCG3"/>
      <c r="PCH3"/>
      <c r="PCK3" s="290"/>
      <c r="PCL3"/>
      <c r="PCM3"/>
      <c r="PCN3"/>
      <c r="PCO3"/>
      <c r="PCP3"/>
      <c r="PCS3" s="290"/>
      <c r="PCT3"/>
      <c r="PCU3"/>
      <c r="PCV3"/>
      <c r="PCW3"/>
      <c r="PCX3"/>
      <c r="PDA3" s="290"/>
      <c r="PDB3"/>
      <c r="PDC3"/>
      <c r="PDD3"/>
      <c r="PDE3"/>
      <c r="PDF3"/>
      <c r="PDI3" s="290"/>
      <c r="PDJ3"/>
      <c r="PDK3"/>
      <c r="PDL3"/>
      <c r="PDM3"/>
      <c r="PDN3"/>
      <c r="PDQ3" s="290"/>
      <c r="PDR3"/>
      <c r="PDS3"/>
      <c r="PDT3"/>
      <c r="PDU3"/>
      <c r="PDV3"/>
      <c r="PDY3" s="290"/>
      <c r="PDZ3"/>
      <c r="PEA3"/>
      <c r="PEB3"/>
      <c r="PEC3"/>
      <c r="PED3"/>
      <c r="PEG3" s="290"/>
      <c r="PEH3"/>
      <c r="PEI3"/>
      <c r="PEJ3"/>
      <c r="PEK3"/>
      <c r="PEL3"/>
      <c r="PEO3" s="290"/>
      <c r="PEP3"/>
      <c r="PEQ3"/>
      <c r="PER3"/>
      <c r="PES3"/>
      <c r="PET3"/>
      <c r="PEW3" s="290"/>
      <c r="PEX3"/>
      <c r="PEY3"/>
      <c r="PEZ3"/>
      <c r="PFA3"/>
      <c r="PFB3"/>
      <c r="PFE3" s="290"/>
      <c r="PFF3"/>
      <c r="PFG3"/>
      <c r="PFH3"/>
      <c r="PFI3"/>
      <c r="PFJ3"/>
      <c r="PFM3" s="290"/>
      <c r="PFN3"/>
      <c r="PFO3"/>
      <c r="PFP3"/>
      <c r="PFQ3"/>
      <c r="PFR3"/>
      <c r="PFU3" s="290"/>
      <c r="PFV3"/>
      <c r="PFW3"/>
      <c r="PFX3"/>
      <c r="PFY3"/>
      <c r="PFZ3"/>
      <c r="PGC3" s="290"/>
      <c r="PGD3"/>
      <c r="PGE3"/>
      <c r="PGF3"/>
      <c r="PGG3"/>
      <c r="PGH3"/>
      <c r="PGK3" s="290"/>
      <c r="PGL3"/>
      <c r="PGM3"/>
      <c r="PGN3"/>
      <c r="PGO3"/>
      <c r="PGP3"/>
      <c r="PGS3" s="290"/>
      <c r="PGT3"/>
      <c r="PGU3"/>
      <c r="PGV3"/>
      <c r="PGW3"/>
      <c r="PGX3"/>
      <c r="PHA3" s="290"/>
      <c r="PHB3"/>
      <c r="PHC3"/>
      <c r="PHD3"/>
      <c r="PHE3"/>
      <c r="PHF3"/>
      <c r="PHI3" s="290"/>
      <c r="PHJ3"/>
      <c r="PHK3"/>
      <c r="PHL3"/>
      <c r="PHM3"/>
      <c r="PHN3"/>
      <c r="PHQ3" s="290"/>
      <c r="PHR3"/>
      <c r="PHS3"/>
      <c r="PHT3"/>
      <c r="PHU3"/>
      <c r="PHV3"/>
      <c r="PHY3" s="290"/>
      <c r="PHZ3"/>
      <c r="PIA3"/>
      <c r="PIB3"/>
      <c r="PIC3"/>
      <c r="PID3"/>
      <c r="PIG3" s="290"/>
      <c r="PIH3"/>
      <c r="PII3"/>
      <c r="PIJ3"/>
      <c r="PIK3"/>
      <c r="PIL3"/>
      <c r="PIO3" s="290"/>
      <c r="PIP3"/>
      <c r="PIQ3"/>
      <c r="PIR3"/>
      <c r="PIS3"/>
      <c r="PIT3"/>
      <c r="PIW3" s="290"/>
      <c r="PIX3"/>
      <c r="PIY3"/>
      <c r="PIZ3"/>
      <c r="PJA3"/>
      <c r="PJB3"/>
      <c r="PJE3" s="290"/>
      <c r="PJF3"/>
      <c r="PJG3"/>
      <c r="PJH3"/>
      <c r="PJI3"/>
      <c r="PJJ3"/>
      <c r="PJM3" s="290"/>
      <c r="PJN3"/>
      <c r="PJO3"/>
      <c r="PJP3"/>
      <c r="PJQ3"/>
      <c r="PJR3"/>
      <c r="PJU3" s="290"/>
      <c r="PJV3"/>
      <c r="PJW3"/>
      <c r="PJX3"/>
      <c r="PJY3"/>
      <c r="PJZ3"/>
      <c r="PKC3" s="290"/>
      <c r="PKD3"/>
      <c r="PKE3"/>
      <c r="PKF3"/>
      <c r="PKG3"/>
      <c r="PKH3"/>
      <c r="PKK3" s="290"/>
      <c r="PKL3"/>
      <c r="PKM3"/>
      <c r="PKN3"/>
      <c r="PKO3"/>
      <c r="PKP3"/>
      <c r="PKS3" s="290"/>
      <c r="PKT3"/>
      <c r="PKU3"/>
      <c r="PKV3"/>
      <c r="PKW3"/>
      <c r="PKX3"/>
      <c r="PLA3" s="290"/>
      <c r="PLB3"/>
      <c r="PLC3"/>
      <c r="PLD3"/>
      <c r="PLE3"/>
      <c r="PLF3"/>
      <c r="PLI3" s="290"/>
      <c r="PLJ3"/>
      <c r="PLK3"/>
      <c r="PLL3"/>
      <c r="PLM3"/>
      <c r="PLN3"/>
      <c r="PLQ3" s="290"/>
      <c r="PLR3"/>
      <c r="PLS3"/>
      <c r="PLT3"/>
      <c r="PLU3"/>
      <c r="PLV3"/>
      <c r="PLY3" s="290"/>
      <c r="PLZ3"/>
      <c r="PMA3"/>
      <c r="PMB3"/>
      <c r="PMC3"/>
      <c r="PMD3"/>
      <c r="PMG3" s="290"/>
      <c r="PMH3"/>
      <c r="PMI3"/>
      <c r="PMJ3"/>
      <c r="PMK3"/>
      <c r="PML3"/>
      <c r="PMO3" s="290"/>
      <c r="PMP3"/>
      <c r="PMQ3"/>
      <c r="PMR3"/>
      <c r="PMS3"/>
      <c r="PMT3"/>
      <c r="PMW3" s="290"/>
      <c r="PMX3"/>
      <c r="PMY3"/>
      <c r="PMZ3"/>
      <c r="PNA3"/>
      <c r="PNB3"/>
      <c r="PNE3" s="290"/>
      <c r="PNF3"/>
      <c r="PNG3"/>
      <c r="PNH3"/>
      <c r="PNI3"/>
      <c r="PNJ3"/>
      <c r="PNM3" s="290"/>
      <c r="PNN3"/>
      <c r="PNO3"/>
      <c r="PNP3"/>
      <c r="PNQ3"/>
      <c r="PNR3"/>
      <c r="PNU3" s="290"/>
      <c r="PNV3"/>
      <c r="PNW3"/>
      <c r="PNX3"/>
      <c r="PNY3"/>
      <c r="PNZ3"/>
      <c r="POC3" s="290"/>
      <c r="POD3"/>
      <c r="POE3"/>
      <c r="POF3"/>
      <c r="POG3"/>
      <c r="POH3"/>
      <c r="POK3" s="290"/>
      <c r="POL3"/>
      <c r="POM3"/>
      <c r="PON3"/>
      <c r="POO3"/>
      <c r="POP3"/>
      <c r="POS3" s="290"/>
      <c r="POT3"/>
      <c r="POU3"/>
      <c r="POV3"/>
      <c r="POW3"/>
      <c r="POX3"/>
      <c r="PPA3" s="290"/>
      <c r="PPB3"/>
      <c r="PPC3"/>
      <c r="PPD3"/>
      <c r="PPE3"/>
      <c r="PPF3"/>
      <c r="PPI3" s="290"/>
      <c r="PPJ3"/>
      <c r="PPK3"/>
      <c r="PPL3"/>
      <c r="PPM3"/>
      <c r="PPN3"/>
      <c r="PPQ3" s="290"/>
      <c r="PPR3"/>
      <c r="PPS3"/>
      <c r="PPT3"/>
      <c r="PPU3"/>
      <c r="PPV3"/>
      <c r="PPY3" s="290"/>
      <c r="PPZ3"/>
      <c r="PQA3"/>
      <c r="PQB3"/>
      <c r="PQC3"/>
      <c r="PQD3"/>
      <c r="PQG3" s="290"/>
      <c r="PQH3"/>
      <c r="PQI3"/>
      <c r="PQJ3"/>
      <c r="PQK3"/>
      <c r="PQL3"/>
      <c r="PQO3" s="290"/>
      <c r="PQP3"/>
      <c r="PQQ3"/>
      <c r="PQR3"/>
      <c r="PQS3"/>
      <c r="PQT3"/>
      <c r="PQW3" s="290"/>
      <c r="PQX3"/>
      <c r="PQY3"/>
      <c r="PQZ3"/>
      <c r="PRA3"/>
      <c r="PRB3"/>
      <c r="PRE3" s="290"/>
      <c r="PRF3"/>
      <c r="PRG3"/>
      <c r="PRH3"/>
      <c r="PRI3"/>
      <c r="PRJ3"/>
      <c r="PRM3" s="290"/>
      <c r="PRN3"/>
      <c r="PRO3"/>
      <c r="PRP3"/>
      <c r="PRQ3"/>
      <c r="PRR3"/>
      <c r="PRU3" s="290"/>
      <c r="PRV3"/>
      <c r="PRW3"/>
      <c r="PRX3"/>
      <c r="PRY3"/>
      <c r="PRZ3"/>
      <c r="PSC3" s="290"/>
      <c r="PSD3"/>
      <c r="PSE3"/>
      <c r="PSF3"/>
      <c r="PSG3"/>
      <c r="PSH3"/>
      <c r="PSK3" s="290"/>
      <c r="PSL3"/>
      <c r="PSM3"/>
      <c r="PSN3"/>
      <c r="PSO3"/>
      <c r="PSP3"/>
      <c r="PSS3" s="290"/>
      <c r="PST3"/>
      <c r="PSU3"/>
      <c r="PSV3"/>
      <c r="PSW3"/>
      <c r="PSX3"/>
      <c r="PTA3" s="290"/>
      <c r="PTB3"/>
      <c r="PTC3"/>
      <c r="PTD3"/>
      <c r="PTE3"/>
      <c r="PTF3"/>
      <c r="PTI3" s="290"/>
      <c r="PTJ3"/>
      <c r="PTK3"/>
      <c r="PTL3"/>
      <c r="PTM3"/>
      <c r="PTN3"/>
      <c r="PTQ3" s="290"/>
      <c r="PTR3"/>
      <c r="PTS3"/>
      <c r="PTT3"/>
      <c r="PTU3"/>
      <c r="PTV3"/>
      <c r="PTY3" s="290"/>
      <c r="PTZ3"/>
      <c r="PUA3"/>
      <c r="PUB3"/>
      <c r="PUC3"/>
      <c r="PUD3"/>
      <c r="PUG3" s="290"/>
      <c r="PUH3"/>
      <c r="PUI3"/>
      <c r="PUJ3"/>
      <c r="PUK3"/>
      <c r="PUL3"/>
      <c r="PUO3" s="290"/>
      <c r="PUP3"/>
      <c r="PUQ3"/>
      <c r="PUR3"/>
      <c r="PUS3"/>
      <c r="PUT3"/>
      <c r="PUW3" s="290"/>
      <c r="PUX3"/>
      <c r="PUY3"/>
      <c r="PUZ3"/>
      <c r="PVA3"/>
      <c r="PVB3"/>
      <c r="PVE3" s="290"/>
      <c r="PVF3"/>
      <c r="PVG3"/>
      <c r="PVH3"/>
      <c r="PVI3"/>
      <c r="PVJ3"/>
      <c r="PVM3" s="290"/>
      <c r="PVN3"/>
      <c r="PVO3"/>
      <c r="PVP3"/>
      <c r="PVQ3"/>
      <c r="PVR3"/>
      <c r="PVU3" s="290"/>
      <c r="PVV3"/>
      <c r="PVW3"/>
      <c r="PVX3"/>
      <c r="PVY3"/>
      <c r="PVZ3"/>
      <c r="PWC3" s="290"/>
      <c r="PWD3"/>
      <c r="PWE3"/>
      <c r="PWF3"/>
      <c r="PWG3"/>
      <c r="PWH3"/>
      <c r="PWK3" s="290"/>
      <c r="PWL3"/>
      <c r="PWM3"/>
      <c r="PWN3"/>
      <c r="PWO3"/>
      <c r="PWP3"/>
      <c r="PWS3" s="290"/>
      <c r="PWT3"/>
      <c r="PWU3"/>
      <c r="PWV3"/>
      <c r="PWW3"/>
      <c r="PWX3"/>
      <c r="PXA3" s="290"/>
      <c r="PXB3"/>
      <c r="PXC3"/>
      <c r="PXD3"/>
      <c r="PXE3"/>
      <c r="PXF3"/>
      <c r="PXI3" s="290"/>
      <c r="PXJ3"/>
      <c r="PXK3"/>
      <c r="PXL3"/>
      <c r="PXM3"/>
      <c r="PXN3"/>
      <c r="PXQ3" s="290"/>
      <c r="PXR3"/>
      <c r="PXS3"/>
      <c r="PXT3"/>
      <c r="PXU3"/>
      <c r="PXV3"/>
      <c r="PXY3" s="290"/>
      <c r="PXZ3"/>
      <c r="PYA3"/>
      <c r="PYB3"/>
      <c r="PYC3"/>
      <c r="PYD3"/>
      <c r="PYG3" s="290"/>
      <c r="PYH3"/>
      <c r="PYI3"/>
      <c r="PYJ3"/>
      <c r="PYK3"/>
      <c r="PYL3"/>
      <c r="PYO3" s="290"/>
      <c r="PYP3"/>
      <c r="PYQ3"/>
      <c r="PYR3"/>
      <c r="PYS3"/>
      <c r="PYT3"/>
      <c r="PYW3" s="290"/>
      <c r="PYX3"/>
      <c r="PYY3"/>
      <c r="PYZ3"/>
      <c r="PZA3"/>
      <c r="PZB3"/>
      <c r="PZE3" s="290"/>
      <c r="PZF3"/>
      <c r="PZG3"/>
      <c r="PZH3"/>
      <c r="PZI3"/>
      <c r="PZJ3"/>
      <c r="PZM3" s="290"/>
      <c r="PZN3"/>
      <c r="PZO3"/>
      <c r="PZP3"/>
      <c r="PZQ3"/>
      <c r="PZR3"/>
      <c r="PZU3" s="290"/>
      <c r="PZV3"/>
      <c r="PZW3"/>
      <c r="PZX3"/>
      <c r="PZY3"/>
      <c r="PZZ3"/>
      <c r="QAC3" s="290"/>
      <c r="QAD3"/>
      <c r="QAE3"/>
      <c r="QAF3"/>
      <c r="QAG3"/>
      <c r="QAH3"/>
      <c r="QAK3" s="290"/>
      <c r="QAL3"/>
      <c r="QAM3"/>
      <c r="QAN3"/>
      <c r="QAO3"/>
      <c r="QAP3"/>
      <c r="QAS3" s="290"/>
      <c r="QAT3"/>
      <c r="QAU3"/>
      <c r="QAV3"/>
      <c r="QAW3"/>
      <c r="QAX3"/>
      <c r="QBA3" s="290"/>
      <c r="QBB3"/>
      <c r="QBC3"/>
      <c r="QBD3"/>
      <c r="QBE3"/>
      <c r="QBF3"/>
      <c r="QBI3" s="290"/>
      <c r="QBJ3"/>
      <c r="QBK3"/>
      <c r="QBL3"/>
      <c r="QBM3"/>
      <c r="QBN3"/>
      <c r="QBQ3" s="290"/>
      <c r="QBR3"/>
      <c r="QBS3"/>
      <c r="QBT3"/>
      <c r="QBU3"/>
      <c r="QBV3"/>
      <c r="QBY3" s="290"/>
      <c r="QBZ3"/>
      <c r="QCA3"/>
      <c r="QCB3"/>
      <c r="QCC3"/>
      <c r="QCD3"/>
      <c r="QCG3" s="290"/>
      <c r="QCH3"/>
      <c r="QCI3"/>
      <c r="QCJ3"/>
      <c r="QCK3"/>
      <c r="QCL3"/>
      <c r="QCO3" s="290"/>
      <c r="QCP3"/>
      <c r="QCQ3"/>
      <c r="QCR3"/>
      <c r="QCS3"/>
      <c r="QCT3"/>
      <c r="QCW3" s="290"/>
      <c r="QCX3"/>
      <c r="QCY3"/>
      <c r="QCZ3"/>
      <c r="QDA3"/>
      <c r="QDB3"/>
      <c r="QDE3" s="290"/>
      <c r="QDF3"/>
      <c r="QDG3"/>
      <c r="QDH3"/>
      <c r="QDI3"/>
      <c r="QDJ3"/>
      <c r="QDM3" s="290"/>
      <c r="QDN3"/>
      <c r="QDO3"/>
      <c r="QDP3"/>
      <c r="QDQ3"/>
      <c r="QDR3"/>
      <c r="QDU3" s="290"/>
      <c r="QDV3"/>
      <c r="QDW3"/>
      <c r="QDX3"/>
      <c r="QDY3"/>
      <c r="QDZ3"/>
      <c r="QEC3" s="290"/>
      <c r="QED3"/>
      <c r="QEE3"/>
      <c r="QEF3"/>
      <c r="QEG3"/>
      <c r="QEH3"/>
      <c r="QEK3" s="290"/>
      <c r="QEL3"/>
      <c r="QEM3"/>
      <c r="QEN3"/>
      <c r="QEO3"/>
      <c r="QEP3"/>
      <c r="QES3" s="290"/>
      <c r="QET3"/>
      <c r="QEU3"/>
      <c r="QEV3"/>
      <c r="QEW3"/>
      <c r="QEX3"/>
      <c r="QFA3" s="290"/>
      <c r="QFB3"/>
      <c r="QFC3"/>
      <c r="QFD3"/>
      <c r="QFE3"/>
      <c r="QFF3"/>
      <c r="QFI3" s="290"/>
      <c r="QFJ3"/>
      <c r="QFK3"/>
      <c r="QFL3"/>
      <c r="QFM3"/>
      <c r="QFN3"/>
      <c r="QFQ3" s="290"/>
      <c r="QFR3"/>
      <c r="QFS3"/>
      <c r="QFT3"/>
      <c r="QFU3"/>
      <c r="QFV3"/>
      <c r="QFY3" s="290"/>
      <c r="QFZ3"/>
      <c r="QGA3"/>
      <c r="QGB3"/>
      <c r="QGC3"/>
      <c r="QGD3"/>
      <c r="QGG3" s="290"/>
      <c r="QGH3"/>
      <c r="QGI3"/>
      <c r="QGJ3"/>
      <c r="QGK3"/>
      <c r="QGL3"/>
      <c r="QGO3" s="290"/>
      <c r="QGP3"/>
      <c r="QGQ3"/>
      <c r="QGR3"/>
      <c r="QGS3"/>
      <c r="QGT3"/>
      <c r="QGW3" s="290"/>
      <c r="QGX3"/>
      <c r="QGY3"/>
      <c r="QGZ3"/>
      <c r="QHA3"/>
      <c r="QHB3"/>
      <c r="QHE3" s="290"/>
      <c r="QHF3"/>
      <c r="QHG3"/>
      <c r="QHH3"/>
      <c r="QHI3"/>
      <c r="QHJ3"/>
      <c r="QHM3" s="290"/>
      <c r="QHN3"/>
      <c r="QHO3"/>
      <c r="QHP3"/>
      <c r="QHQ3"/>
      <c r="QHR3"/>
      <c r="QHU3" s="290"/>
      <c r="QHV3"/>
      <c r="QHW3"/>
      <c r="QHX3"/>
      <c r="QHY3"/>
      <c r="QHZ3"/>
      <c r="QIC3" s="290"/>
      <c r="QID3"/>
      <c r="QIE3"/>
      <c r="QIF3"/>
      <c r="QIG3"/>
      <c r="QIH3"/>
      <c r="QIK3" s="290"/>
      <c r="QIL3"/>
      <c r="QIM3"/>
      <c r="QIN3"/>
      <c r="QIO3"/>
      <c r="QIP3"/>
      <c r="QIS3" s="290"/>
      <c r="QIT3"/>
      <c r="QIU3"/>
      <c r="QIV3"/>
      <c r="QIW3"/>
      <c r="QIX3"/>
      <c r="QJA3" s="290"/>
      <c r="QJB3"/>
      <c r="QJC3"/>
      <c r="QJD3"/>
      <c r="QJE3"/>
      <c r="QJF3"/>
      <c r="QJI3" s="290"/>
      <c r="QJJ3"/>
      <c r="QJK3"/>
      <c r="QJL3"/>
      <c r="QJM3"/>
      <c r="QJN3"/>
      <c r="QJQ3" s="290"/>
      <c r="QJR3"/>
      <c r="QJS3"/>
      <c r="QJT3"/>
      <c r="QJU3"/>
      <c r="QJV3"/>
      <c r="QJY3" s="290"/>
      <c r="QJZ3"/>
      <c r="QKA3"/>
      <c r="QKB3"/>
      <c r="QKC3"/>
      <c r="QKD3"/>
      <c r="QKG3" s="290"/>
      <c r="QKH3"/>
      <c r="QKI3"/>
      <c r="QKJ3"/>
      <c r="QKK3"/>
      <c r="QKL3"/>
      <c r="QKO3" s="290"/>
      <c r="QKP3"/>
      <c r="QKQ3"/>
      <c r="QKR3"/>
      <c r="QKS3"/>
      <c r="QKT3"/>
      <c r="QKW3" s="290"/>
      <c r="QKX3"/>
      <c r="QKY3"/>
      <c r="QKZ3"/>
      <c r="QLA3"/>
      <c r="QLB3"/>
      <c r="QLE3" s="290"/>
      <c r="QLF3"/>
      <c r="QLG3"/>
      <c r="QLH3"/>
      <c r="QLI3"/>
      <c r="QLJ3"/>
      <c r="QLM3" s="290"/>
      <c r="QLN3"/>
      <c r="QLO3"/>
      <c r="QLP3"/>
      <c r="QLQ3"/>
      <c r="QLR3"/>
      <c r="QLU3" s="290"/>
      <c r="QLV3"/>
      <c r="QLW3"/>
      <c r="QLX3"/>
      <c r="QLY3"/>
      <c r="QLZ3"/>
      <c r="QMC3" s="290"/>
      <c r="QMD3"/>
      <c r="QME3"/>
      <c r="QMF3"/>
      <c r="QMG3"/>
      <c r="QMH3"/>
      <c r="QMK3" s="290"/>
      <c r="QML3"/>
      <c r="QMM3"/>
      <c r="QMN3"/>
      <c r="QMO3"/>
      <c r="QMP3"/>
      <c r="QMS3" s="290"/>
      <c r="QMT3"/>
      <c r="QMU3"/>
      <c r="QMV3"/>
      <c r="QMW3"/>
      <c r="QMX3"/>
      <c r="QNA3" s="290"/>
      <c r="QNB3"/>
      <c r="QNC3"/>
      <c r="QND3"/>
      <c r="QNE3"/>
      <c r="QNF3"/>
      <c r="QNI3" s="290"/>
      <c r="QNJ3"/>
      <c r="QNK3"/>
      <c r="QNL3"/>
      <c r="QNM3"/>
      <c r="QNN3"/>
      <c r="QNQ3" s="290"/>
      <c r="QNR3"/>
      <c r="QNS3"/>
      <c r="QNT3"/>
      <c r="QNU3"/>
      <c r="QNV3"/>
      <c r="QNY3" s="290"/>
      <c r="QNZ3"/>
      <c r="QOA3"/>
      <c r="QOB3"/>
      <c r="QOC3"/>
      <c r="QOD3"/>
      <c r="QOG3" s="290"/>
      <c r="QOH3"/>
      <c r="QOI3"/>
      <c r="QOJ3"/>
      <c r="QOK3"/>
      <c r="QOL3"/>
      <c r="QOO3" s="290"/>
      <c r="QOP3"/>
      <c r="QOQ3"/>
      <c r="QOR3"/>
      <c r="QOS3"/>
      <c r="QOT3"/>
      <c r="QOW3" s="290"/>
      <c r="QOX3"/>
      <c r="QOY3"/>
      <c r="QOZ3"/>
      <c r="QPA3"/>
      <c r="QPB3"/>
      <c r="QPE3" s="290"/>
      <c r="QPF3"/>
      <c r="QPG3"/>
      <c r="QPH3"/>
      <c r="QPI3"/>
      <c r="QPJ3"/>
      <c r="QPM3" s="290"/>
      <c r="QPN3"/>
      <c r="QPO3"/>
      <c r="QPP3"/>
      <c r="QPQ3"/>
      <c r="QPR3"/>
      <c r="QPU3" s="290"/>
      <c r="QPV3"/>
      <c r="QPW3"/>
      <c r="QPX3"/>
      <c r="QPY3"/>
      <c r="QPZ3"/>
      <c r="QQC3" s="290"/>
      <c r="QQD3"/>
      <c r="QQE3"/>
      <c r="QQF3"/>
      <c r="QQG3"/>
      <c r="QQH3"/>
      <c r="QQK3" s="290"/>
      <c r="QQL3"/>
      <c r="QQM3"/>
      <c r="QQN3"/>
      <c r="QQO3"/>
      <c r="QQP3"/>
      <c r="QQS3" s="290"/>
      <c r="QQT3"/>
      <c r="QQU3"/>
      <c r="QQV3"/>
      <c r="QQW3"/>
      <c r="QQX3"/>
      <c r="QRA3" s="290"/>
      <c r="QRB3"/>
      <c r="QRC3"/>
      <c r="QRD3"/>
      <c r="QRE3"/>
      <c r="QRF3"/>
      <c r="QRI3" s="290"/>
      <c r="QRJ3"/>
      <c r="QRK3"/>
      <c r="QRL3"/>
      <c r="QRM3"/>
      <c r="QRN3"/>
      <c r="QRQ3" s="290"/>
      <c r="QRR3"/>
      <c r="QRS3"/>
      <c r="QRT3"/>
      <c r="QRU3"/>
      <c r="QRV3"/>
      <c r="QRY3" s="290"/>
      <c r="QRZ3"/>
      <c r="QSA3"/>
      <c r="QSB3"/>
      <c r="QSC3"/>
      <c r="QSD3"/>
      <c r="QSG3" s="290"/>
      <c r="QSH3"/>
      <c r="QSI3"/>
      <c r="QSJ3"/>
      <c r="QSK3"/>
      <c r="QSL3"/>
      <c r="QSO3" s="290"/>
      <c r="QSP3"/>
      <c r="QSQ3"/>
      <c r="QSR3"/>
      <c r="QSS3"/>
      <c r="QST3"/>
      <c r="QSW3" s="290"/>
      <c r="QSX3"/>
      <c r="QSY3"/>
      <c r="QSZ3"/>
      <c r="QTA3"/>
      <c r="QTB3"/>
      <c r="QTE3" s="290"/>
      <c r="QTF3"/>
      <c r="QTG3"/>
      <c r="QTH3"/>
      <c r="QTI3"/>
      <c r="QTJ3"/>
      <c r="QTM3" s="290"/>
      <c r="QTN3"/>
      <c r="QTO3"/>
      <c r="QTP3"/>
      <c r="QTQ3"/>
      <c r="QTR3"/>
      <c r="QTU3" s="290"/>
      <c r="QTV3"/>
      <c r="QTW3"/>
      <c r="QTX3"/>
      <c r="QTY3"/>
      <c r="QTZ3"/>
      <c r="QUC3" s="290"/>
      <c r="QUD3"/>
      <c r="QUE3"/>
      <c r="QUF3"/>
      <c r="QUG3"/>
      <c r="QUH3"/>
      <c r="QUK3" s="290"/>
      <c r="QUL3"/>
      <c r="QUM3"/>
      <c r="QUN3"/>
      <c r="QUO3"/>
      <c r="QUP3"/>
      <c r="QUS3" s="290"/>
      <c r="QUT3"/>
      <c r="QUU3"/>
      <c r="QUV3"/>
      <c r="QUW3"/>
      <c r="QUX3"/>
      <c r="QVA3" s="290"/>
      <c r="QVB3"/>
      <c r="QVC3"/>
      <c r="QVD3"/>
      <c r="QVE3"/>
      <c r="QVF3"/>
      <c r="QVI3" s="290"/>
      <c r="QVJ3"/>
      <c r="QVK3"/>
      <c r="QVL3"/>
      <c r="QVM3"/>
      <c r="QVN3"/>
      <c r="QVQ3" s="290"/>
      <c r="QVR3"/>
      <c r="QVS3"/>
      <c r="QVT3"/>
      <c r="QVU3"/>
      <c r="QVV3"/>
      <c r="QVY3" s="290"/>
      <c r="QVZ3"/>
      <c r="QWA3"/>
      <c r="QWB3"/>
      <c r="QWC3"/>
      <c r="QWD3"/>
      <c r="QWG3" s="290"/>
      <c r="QWH3"/>
      <c r="QWI3"/>
      <c r="QWJ3"/>
      <c r="QWK3"/>
      <c r="QWL3"/>
      <c r="QWO3" s="290"/>
      <c r="QWP3"/>
      <c r="QWQ3"/>
      <c r="QWR3"/>
      <c r="QWS3"/>
      <c r="QWT3"/>
      <c r="QWW3" s="290"/>
      <c r="QWX3"/>
      <c r="QWY3"/>
      <c r="QWZ3"/>
      <c r="QXA3"/>
      <c r="QXB3"/>
      <c r="QXE3" s="290"/>
      <c r="QXF3"/>
      <c r="QXG3"/>
      <c r="QXH3"/>
      <c r="QXI3"/>
      <c r="QXJ3"/>
      <c r="QXM3" s="290"/>
      <c r="QXN3"/>
      <c r="QXO3"/>
      <c r="QXP3"/>
      <c r="QXQ3"/>
      <c r="QXR3"/>
      <c r="QXU3" s="290"/>
      <c r="QXV3"/>
      <c r="QXW3"/>
      <c r="QXX3"/>
      <c r="QXY3"/>
      <c r="QXZ3"/>
      <c r="QYC3" s="290"/>
      <c r="QYD3"/>
      <c r="QYE3"/>
      <c r="QYF3"/>
      <c r="QYG3"/>
      <c r="QYH3"/>
      <c r="QYK3" s="290"/>
      <c r="QYL3"/>
      <c r="QYM3"/>
      <c r="QYN3"/>
      <c r="QYO3"/>
      <c r="QYP3"/>
      <c r="QYS3" s="290"/>
      <c r="QYT3"/>
      <c r="QYU3"/>
      <c r="QYV3"/>
      <c r="QYW3"/>
      <c r="QYX3"/>
      <c r="QZA3" s="290"/>
      <c r="QZB3"/>
      <c r="QZC3"/>
      <c r="QZD3"/>
      <c r="QZE3"/>
      <c r="QZF3"/>
      <c r="QZI3" s="290"/>
      <c r="QZJ3"/>
      <c r="QZK3"/>
      <c r="QZL3"/>
      <c r="QZM3"/>
      <c r="QZN3"/>
      <c r="QZQ3" s="290"/>
      <c r="QZR3"/>
      <c r="QZS3"/>
      <c r="QZT3"/>
      <c r="QZU3"/>
      <c r="QZV3"/>
      <c r="QZY3" s="290"/>
      <c r="QZZ3"/>
      <c r="RAA3"/>
      <c r="RAB3"/>
      <c r="RAC3"/>
      <c r="RAD3"/>
      <c r="RAG3" s="290"/>
      <c r="RAH3"/>
      <c r="RAI3"/>
      <c r="RAJ3"/>
      <c r="RAK3"/>
      <c r="RAL3"/>
      <c r="RAO3" s="290"/>
      <c r="RAP3"/>
      <c r="RAQ3"/>
      <c r="RAR3"/>
      <c r="RAS3"/>
      <c r="RAT3"/>
      <c r="RAW3" s="290"/>
      <c r="RAX3"/>
      <c r="RAY3"/>
      <c r="RAZ3"/>
      <c r="RBA3"/>
      <c r="RBB3"/>
      <c r="RBE3" s="290"/>
      <c r="RBF3"/>
      <c r="RBG3"/>
      <c r="RBH3"/>
      <c r="RBI3"/>
      <c r="RBJ3"/>
      <c r="RBM3" s="290"/>
      <c r="RBN3"/>
      <c r="RBO3"/>
      <c r="RBP3"/>
      <c r="RBQ3"/>
      <c r="RBR3"/>
      <c r="RBU3" s="290"/>
      <c r="RBV3"/>
      <c r="RBW3"/>
      <c r="RBX3"/>
      <c r="RBY3"/>
      <c r="RBZ3"/>
      <c r="RCC3" s="290"/>
      <c r="RCD3"/>
      <c r="RCE3"/>
      <c r="RCF3"/>
      <c r="RCG3"/>
      <c r="RCH3"/>
      <c r="RCK3" s="290"/>
      <c r="RCL3"/>
      <c r="RCM3"/>
      <c r="RCN3"/>
      <c r="RCO3"/>
      <c r="RCP3"/>
      <c r="RCS3" s="290"/>
      <c r="RCT3"/>
      <c r="RCU3"/>
      <c r="RCV3"/>
      <c r="RCW3"/>
      <c r="RCX3"/>
      <c r="RDA3" s="290"/>
      <c r="RDB3"/>
      <c r="RDC3"/>
      <c r="RDD3"/>
      <c r="RDE3"/>
      <c r="RDF3"/>
      <c r="RDI3" s="290"/>
      <c r="RDJ3"/>
      <c r="RDK3"/>
      <c r="RDL3"/>
      <c r="RDM3"/>
      <c r="RDN3"/>
      <c r="RDQ3" s="290"/>
      <c r="RDR3"/>
      <c r="RDS3"/>
      <c r="RDT3"/>
      <c r="RDU3"/>
      <c r="RDV3"/>
      <c r="RDY3" s="290"/>
      <c r="RDZ3"/>
      <c r="REA3"/>
      <c r="REB3"/>
      <c r="REC3"/>
      <c r="RED3"/>
      <c r="REG3" s="290"/>
      <c r="REH3"/>
      <c r="REI3"/>
      <c r="REJ3"/>
      <c r="REK3"/>
      <c r="REL3"/>
      <c r="REO3" s="290"/>
      <c r="REP3"/>
      <c r="REQ3"/>
      <c r="RER3"/>
      <c r="RES3"/>
      <c r="RET3"/>
      <c r="REW3" s="290"/>
      <c r="REX3"/>
      <c r="REY3"/>
      <c r="REZ3"/>
      <c r="RFA3"/>
      <c r="RFB3"/>
      <c r="RFE3" s="290"/>
      <c r="RFF3"/>
      <c r="RFG3"/>
      <c r="RFH3"/>
      <c r="RFI3"/>
      <c r="RFJ3"/>
      <c r="RFM3" s="290"/>
      <c r="RFN3"/>
      <c r="RFO3"/>
      <c r="RFP3"/>
      <c r="RFQ3"/>
      <c r="RFR3"/>
      <c r="RFU3" s="290"/>
      <c r="RFV3"/>
      <c r="RFW3"/>
      <c r="RFX3"/>
      <c r="RFY3"/>
      <c r="RFZ3"/>
      <c r="RGC3" s="290"/>
      <c r="RGD3"/>
      <c r="RGE3"/>
      <c r="RGF3"/>
      <c r="RGG3"/>
      <c r="RGH3"/>
      <c r="RGK3" s="290"/>
      <c r="RGL3"/>
      <c r="RGM3"/>
      <c r="RGN3"/>
      <c r="RGO3"/>
      <c r="RGP3"/>
      <c r="RGS3" s="290"/>
      <c r="RGT3"/>
      <c r="RGU3"/>
      <c r="RGV3"/>
      <c r="RGW3"/>
      <c r="RGX3"/>
      <c r="RHA3" s="290"/>
      <c r="RHB3"/>
      <c r="RHC3"/>
      <c r="RHD3"/>
      <c r="RHE3"/>
      <c r="RHF3"/>
      <c r="RHI3" s="290"/>
      <c r="RHJ3"/>
      <c r="RHK3"/>
      <c r="RHL3"/>
      <c r="RHM3"/>
      <c r="RHN3"/>
      <c r="RHQ3" s="290"/>
      <c r="RHR3"/>
      <c r="RHS3"/>
      <c r="RHT3"/>
      <c r="RHU3"/>
      <c r="RHV3"/>
      <c r="RHY3" s="290"/>
      <c r="RHZ3"/>
      <c r="RIA3"/>
      <c r="RIB3"/>
      <c r="RIC3"/>
      <c r="RID3"/>
      <c r="RIG3" s="290"/>
      <c r="RIH3"/>
      <c r="RII3"/>
      <c r="RIJ3"/>
      <c r="RIK3"/>
      <c r="RIL3"/>
      <c r="RIO3" s="290"/>
      <c r="RIP3"/>
      <c r="RIQ3"/>
      <c r="RIR3"/>
      <c r="RIS3"/>
      <c r="RIT3"/>
      <c r="RIW3" s="290"/>
      <c r="RIX3"/>
      <c r="RIY3"/>
      <c r="RIZ3"/>
      <c r="RJA3"/>
      <c r="RJB3"/>
      <c r="RJE3" s="290"/>
      <c r="RJF3"/>
      <c r="RJG3"/>
      <c r="RJH3"/>
      <c r="RJI3"/>
      <c r="RJJ3"/>
      <c r="RJM3" s="290"/>
      <c r="RJN3"/>
      <c r="RJO3"/>
      <c r="RJP3"/>
      <c r="RJQ3"/>
      <c r="RJR3"/>
      <c r="RJU3" s="290"/>
      <c r="RJV3"/>
      <c r="RJW3"/>
      <c r="RJX3"/>
      <c r="RJY3"/>
      <c r="RJZ3"/>
      <c r="RKC3" s="290"/>
      <c r="RKD3"/>
      <c r="RKE3"/>
      <c r="RKF3"/>
      <c r="RKG3"/>
      <c r="RKH3"/>
      <c r="RKK3" s="290"/>
      <c r="RKL3"/>
      <c r="RKM3"/>
      <c r="RKN3"/>
      <c r="RKO3"/>
      <c r="RKP3"/>
      <c r="RKS3" s="290"/>
      <c r="RKT3"/>
      <c r="RKU3"/>
      <c r="RKV3"/>
      <c r="RKW3"/>
      <c r="RKX3"/>
      <c r="RLA3" s="290"/>
      <c r="RLB3"/>
      <c r="RLC3"/>
      <c r="RLD3"/>
      <c r="RLE3"/>
      <c r="RLF3"/>
      <c r="RLI3" s="290"/>
      <c r="RLJ3"/>
      <c r="RLK3"/>
      <c r="RLL3"/>
      <c r="RLM3"/>
      <c r="RLN3"/>
      <c r="RLQ3" s="290"/>
      <c r="RLR3"/>
      <c r="RLS3"/>
      <c r="RLT3"/>
      <c r="RLU3"/>
      <c r="RLV3"/>
      <c r="RLY3" s="290"/>
      <c r="RLZ3"/>
      <c r="RMA3"/>
      <c r="RMB3"/>
      <c r="RMC3"/>
      <c r="RMD3"/>
      <c r="RMG3" s="290"/>
      <c r="RMH3"/>
      <c r="RMI3"/>
      <c r="RMJ3"/>
      <c r="RMK3"/>
      <c r="RML3"/>
      <c r="RMO3" s="290"/>
      <c r="RMP3"/>
      <c r="RMQ3"/>
      <c r="RMR3"/>
      <c r="RMS3"/>
      <c r="RMT3"/>
      <c r="RMW3" s="290"/>
      <c r="RMX3"/>
      <c r="RMY3"/>
      <c r="RMZ3"/>
      <c r="RNA3"/>
      <c r="RNB3"/>
      <c r="RNE3" s="290"/>
      <c r="RNF3"/>
      <c r="RNG3"/>
      <c r="RNH3"/>
      <c r="RNI3"/>
      <c r="RNJ3"/>
      <c r="RNM3" s="290"/>
      <c r="RNN3"/>
      <c r="RNO3"/>
      <c r="RNP3"/>
      <c r="RNQ3"/>
      <c r="RNR3"/>
      <c r="RNU3" s="290"/>
      <c r="RNV3"/>
      <c r="RNW3"/>
      <c r="RNX3"/>
      <c r="RNY3"/>
      <c r="RNZ3"/>
      <c r="ROC3" s="290"/>
      <c r="ROD3"/>
      <c r="ROE3"/>
      <c r="ROF3"/>
      <c r="ROG3"/>
      <c r="ROH3"/>
      <c r="ROK3" s="290"/>
      <c r="ROL3"/>
      <c r="ROM3"/>
      <c r="RON3"/>
      <c r="ROO3"/>
      <c r="ROP3"/>
      <c r="ROS3" s="290"/>
      <c r="ROT3"/>
      <c r="ROU3"/>
      <c r="ROV3"/>
      <c r="ROW3"/>
      <c r="ROX3"/>
      <c r="RPA3" s="290"/>
      <c r="RPB3"/>
      <c r="RPC3"/>
      <c r="RPD3"/>
      <c r="RPE3"/>
      <c r="RPF3"/>
      <c r="RPI3" s="290"/>
      <c r="RPJ3"/>
      <c r="RPK3"/>
      <c r="RPL3"/>
      <c r="RPM3"/>
      <c r="RPN3"/>
      <c r="RPQ3" s="290"/>
      <c r="RPR3"/>
      <c r="RPS3"/>
      <c r="RPT3"/>
      <c r="RPU3"/>
      <c r="RPV3"/>
      <c r="RPY3" s="290"/>
      <c r="RPZ3"/>
      <c r="RQA3"/>
      <c r="RQB3"/>
      <c r="RQC3"/>
      <c r="RQD3"/>
      <c r="RQG3" s="290"/>
      <c r="RQH3"/>
      <c r="RQI3"/>
      <c r="RQJ3"/>
      <c r="RQK3"/>
      <c r="RQL3"/>
      <c r="RQO3" s="290"/>
      <c r="RQP3"/>
      <c r="RQQ3"/>
      <c r="RQR3"/>
      <c r="RQS3"/>
      <c r="RQT3"/>
      <c r="RQW3" s="290"/>
      <c r="RQX3"/>
      <c r="RQY3"/>
      <c r="RQZ3"/>
      <c r="RRA3"/>
      <c r="RRB3"/>
      <c r="RRE3" s="290"/>
      <c r="RRF3"/>
      <c r="RRG3"/>
      <c r="RRH3"/>
      <c r="RRI3"/>
      <c r="RRJ3"/>
      <c r="RRM3" s="290"/>
      <c r="RRN3"/>
      <c r="RRO3"/>
      <c r="RRP3"/>
      <c r="RRQ3"/>
      <c r="RRR3"/>
      <c r="RRU3" s="290"/>
      <c r="RRV3"/>
      <c r="RRW3"/>
      <c r="RRX3"/>
      <c r="RRY3"/>
      <c r="RRZ3"/>
      <c r="RSC3" s="290"/>
      <c r="RSD3"/>
      <c r="RSE3"/>
      <c r="RSF3"/>
      <c r="RSG3"/>
      <c r="RSH3"/>
      <c r="RSK3" s="290"/>
      <c r="RSL3"/>
      <c r="RSM3"/>
      <c r="RSN3"/>
      <c r="RSO3"/>
      <c r="RSP3"/>
      <c r="RSS3" s="290"/>
      <c r="RST3"/>
      <c r="RSU3"/>
      <c r="RSV3"/>
      <c r="RSW3"/>
      <c r="RSX3"/>
      <c r="RTA3" s="290"/>
      <c r="RTB3"/>
      <c r="RTC3"/>
      <c r="RTD3"/>
      <c r="RTE3"/>
      <c r="RTF3"/>
      <c r="RTI3" s="290"/>
      <c r="RTJ3"/>
      <c r="RTK3"/>
      <c r="RTL3"/>
      <c r="RTM3"/>
      <c r="RTN3"/>
      <c r="RTQ3" s="290"/>
      <c r="RTR3"/>
      <c r="RTS3"/>
      <c r="RTT3"/>
      <c r="RTU3"/>
      <c r="RTV3"/>
      <c r="RTY3" s="290"/>
      <c r="RTZ3"/>
      <c r="RUA3"/>
      <c r="RUB3"/>
      <c r="RUC3"/>
      <c r="RUD3"/>
      <c r="RUG3" s="290"/>
      <c r="RUH3"/>
      <c r="RUI3"/>
      <c r="RUJ3"/>
      <c r="RUK3"/>
      <c r="RUL3"/>
      <c r="RUO3" s="290"/>
      <c r="RUP3"/>
      <c r="RUQ3"/>
      <c r="RUR3"/>
      <c r="RUS3"/>
      <c r="RUT3"/>
      <c r="RUW3" s="290"/>
      <c r="RUX3"/>
      <c r="RUY3"/>
      <c r="RUZ3"/>
      <c r="RVA3"/>
      <c r="RVB3"/>
      <c r="RVE3" s="290"/>
      <c r="RVF3"/>
      <c r="RVG3"/>
      <c r="RVH3"/>
      <c r="RVI3"/>
      <c r="RVJ3"/>
      <c r="RVM3" s="290"/>
      <c r="RVN3"/>
      <c r="RVO3"/>
      <c r="RVP3"/>
      <c r="RVQ3"/>
      <c r="RVR3"/>
      <c r="RVU3" s="290"/>
      <c r="RVV3"/>
      <c r="RVW3"/>
      <c r="RVX3"/>
      <c r="RVY3"/>
      <c r="RVZ3"/>
      <c r="RWC3" s="290"/>
      <c r="RWD3"/>
      <c r="RWE3"/>
      <c r="RWF3"/>
      <c r="RWG3"/>
      <c r="RWH3"/>
      <c r="RWK3" s="290"/>
      <c r="RWL3"/>
      <c r="RWM3"/>
      <c r="RWN3"/>
      <c r="RWO3"/>
      <c r="RWP3"/>
      <c r="RWS3" s="290"/>
      <c r="RWT3"/>
      <c r="RWU3"/>
      <c r="RWV3"/>
      <c r="RWW3"/>
      <c r="RWX3"/>
      <c r="RXA3" s="290"/>
      <c r="RXB3"/>
      <c r="RXC3"/>
      <c r="RXD3"/>
      <c r="RXE3"/>
      <c r="RXF3"/>
      <c r="RXI3" s="290"/>
      <c r="RXJ3"/>
      <c r="RXK3"/>
      <c r="RXL3"/>
      <c r="RXM3"/>
      <c r="RXN3"/>
      <c r="RXQ3" s="290"/>
      <c r="RXR3"/>
      <c r="RXS3"/>
      <c r="RXT3"/>
      <c r="RXU3"/>
      <c r="RXV3"/>
      <c r="RXY3" s="290"/>
      <c r="RXZ3"/>
      <c r="RYA3"/>
      <c r="RYB3"/>
      <c r="RYC3"/>
      <c r="RYD3"/>
      <c r="RYG3" s="290"/>
      <c r="RYH3"/>
      <c r="RYI3"/>
      <c r="RYJ3"/>
      <c r="RYK3"/>
      <c r="RYL3"/>
      <c r="RYO3" s="290"/>
      <c r="RYP3"/>
      <c r="RYQ3"/>
      <c r="RYR3"/>
      <c r="RYS3"/>
      <c r="RYT3"/>
      <c r="RYW3" s="290"/>
      <c r="RYX3"/>
      <c r="RYY3"/>
      <c r="RYZ3"/>
      <c r="RZA3"/>
      <c r="RZB3"/>
      <c r="RZE3" s="290"/>
      <c r="RZF3"/>
      <c r="RZG3"/>
      <c r="RZH3"/>
      <c r="RZI3"/>
      <c r="RZJ3"/>
      <c r="RZM3" s="290"/>
      <c r="RZN3"/>
      <c r="RZO3"/>
      <c r="RZP3"/>
      <c r="RZQ3"/>
      <c r="RZR3"/>
      <c r="RZU3" s="290"/>
      <c r="RZV3"/>
      <c r="RZW3"/>
      <c r="RZX3"/>
      <c r="RZY3"/>
      <c r="RZZ3"/>
      <c r="SAC3" s="290"/>
      <c r="SAD3"/>
      <c r="SAE3"/>
      <c r="SAF3"/>
      <c r="SAG3"/>
      <c r="SAH3"/>
      <c r="SAK3" s="290"/>
      <c r="SAL3"/>
      <c r="SAM3"/>
      <c r="SAN3"/>
      <c r="SAO3"/>
      <c r="SAP3"/>
      <c r="SAS3" s="290"/>
      <c r="SAT3"/>
      <c r="SAU3"/>
      <c r="SAV3"/>
      <c r="SAW3"/>
      <c r="SAX3"/>
      <c r="SBA3" s="290"/>
      <c r="SBB3"/>
      <c r="SBC3"/>
      <c r="SBD3"/>
      <c r="SBE3"/>
      <c r="SBF3"/>
      <c r="SBI3" s="290"/>
      <c r="SBJ3"/>
      <c r="SBK3"/>
      <c r="SBL3"/>
      <c r="SBM3"/>
      <c r="SBN3"/>
      <c r="SBQ3" s="290"/>
      <c r="SBR3"/>
      <c r="SBS3"/>
      <c r="SBT3"/>
      <c r="SBU3"/>
      <c r="SBV3"/>
      <c r="SBY3" s="290"/>
      <c r="SBZ3"/>
      <c r="SCA3"/>
      <c r="SCB3"/>
      <c r="SCC3"/>
      <c r="SCD3"/>
      <c r="SCG3" s="290"/>
      <c r="SCH3"/>
      <c r="SCI3"/>
      <c r="SCJ3"/>
      <c r="SCK3"/>
      <c r="SCL3"/>
      <c r="SCO3" s="290"/>
      <c r="SCP3"/>
      <c r="SCQ3"/>
      <c r="SCR3"/>
      <c r="SCS3"/>
      <c r="SCT3"/>
      <c r="SCW3" s="290"/>
      <c r="SCX3"/>
      <c r="SCY3"/>
      <c r="SCZ3"/>
      <c r="SDA3"/>
      <c r="SDB3"/>
      <c r="SDE3" s="290"/>
      <c r="SDF3"/>
      <c r="SDG3"/>
      <c r="SDH3"/>
      <c r="SDI3"/>
      <c r="SDJ3"/>
      <c r="SDM3" s="290"/>
      <c r="SDN3"/>
      <c r="SDO3"/>
      <c r="SDP3"/>
      <c r="SDQ3"/>
      <c r="SDR3"/>
      <c r="SDU3" s="290"/>
      <c r="SDV3"/>
      <c r="SDW3"/>
      <c r="SDX3"/>
      <c r="SDY3"/>
      <c r="SDZ3"/>
      <c r="SEC3" s="290"/>
      <c r="SED3"/>
      <c r="SEE3"/>
      <c r="SEF3"/>
      <c r="SEG3"/>
      <c r="SEH3"/>
      <c r="SEK3" s="290"/>
      <c r="SEL3"/>
      <c r="SEM3"/>
      <c r="SEN3"/>
      <c r="SEO3"/>
      <c r="SEP3"/>
      <c r="SES3" s="290"/>
      <c r="SET3"/>
      <c r="SEU3"/>
      <c r="SEV3"/>
      <c r="SEW3"/>
      <c r="SEX3"/>
      <c r="SFA3" s="290"/>
      <c r="SFB3"/>
      <c r="SFC3"/>
      <c r="SFD3"/>
      <c r="SFE3"/>
      <c r="SFF3"/>
      <c r="SFI3" s="290"/>
      <c r="SFJ3"/>
      <c r="SFK3"/>
      <c r="SFL3"/>
      <c r="SFM3"/>
      <c r="SFN3"/>
      <c r="SFQ3" s="290"/>
      <c r="SFR3"/>
      <c r="SFS3"/>
      <c r="SFT3"/>
      <c r="SFU3"/>
      <c r="SFV3"/>
      <c r="SFY3" s="290"/>
      <c r="SFZ3"/>
      <c r="SGA3"/>
      <c r="SGB3"/>
      <c r="SGC3"/>
      <c r="SGD3"/>
      <c r="SGG3" s="290"/>
      <c r="SGH3"/>
      <c r="SGI3"/>
      <c r="SGJ3"/>
      <c r="SGK3"/>
      <c r="SGL3"/>
      <c r="SGO3" s="290"/>
      <c r="SGP3"/>
      <c r="SGQ3"/>
      <c r="SGR3"/>
      <c r="SGS3"/>
      <c r="SGT3"/>
      <c r="SGW3" s="290"/>
      <c r="SGX3"/>
      <c r="SGY3"/>
      <c r="SGZ3"/>
      <c r="SHA3"/>
      <c r="SHB3"/>
      <c r="SHE3" s="290"/>
      <c r="SHF3"/>
      <c r="SHG3"/>
      <c r="SHH3"/>
      <c r="SHI3"/>
      <c r="SHJ3"/>
      <c r="SHM3" s="290"/>
      <c r="SHN3"/>
      <c r="SHO3"/>
      <c r="SHP3"/>
      <c r="SHQ3"/>
      <c r="SHR3"/>
      <c r="SHU3" s="290"/>
      <c r="SHV3"/>
      <c r="SHW3"/>
      <c r="SHX3"/>
      <c r="SHY3"/>
      <c r="SHZ3"/>
      <c r="SIC3" s="290"/>
      <c r="SID3"/>
      <c r="SIE3"/>
      <c r="SIF3"/>
      <c r="SIG3"/>
      <c r="SIH3"/>
      <c r="SIK3" s="290"/>
      <c r="SIL3"/>
      <c r="SIM3"/>
      <c r="SIN3"/>
      <c r="SIO3"/>
      <c r="SIP3"/>
      <c r="SIS3" s="290"/>
      <c r="SIT3"/>
      <c r="SIU3"/>
      <c r="SIV3"/>
      <c r="SIW3"/>
      <c r="SIX3"/>
      <c r="SJA3" s="290"/>
      <c r="SJB3"/>
      <c r="SJC3"/>
      <c r="SJD3"/>
      <c r="SJE3"/>
      <c r="SJF3"/>
      <c r="SJI3" s="290"/>
      <c r="SJJ3"/>
      <c r="SJK3"/>
      <c r="SJL3"/>
      <c r="SJM3"/>
      <c r="SJN3"/>
      <c r="SJQ3" s="290"/>
      <c r="SJR3"/>
      <c r="SJS3"/>
      <c r="SJT3"/>
      <c r="SJU3"/>
      <c r="SJV3"/>
      <c r="SJY3" s="290"/>
      <c r="SJZ3"/>
      <c r="SKA3"/>
      <c r="SKB3"/>
      <c r="SKC3"/>
      <c r="SKD3"/>
      <c r="SKG3" s="290"/>
      <c r="SKH3"/>
      <c r="SKI3"/>
      <c r="SKJ3"/>
      <c r="SKK3"/>
      <c r="SKL3"/>
      <c r="SKO3" s="290"/>
      <c r="SKP3"/>
      <c r="SKQ3"/>
      <c r="SKR3"/>
      <c r="SKS3"/>
      <c r="SKT3"/>
      <c r="SKW3" s="290"/>
      <c r="SKX3"/>
      <c r="SKY3"/>
      <c r="SKZ3"/>
      <c r="SLA3"/>
      <c r="SLB3"/>
      <c r="SLE3" s="290"/>
      <c r="SLF3"/>
      <c r="SLG3"/>
      <c r="SLH3"/>
      <c r="SLI3"/>
      <c r="SLJ3"/>
      <c r="SLM3" s="290"/>
      <c r="SLN3"/>
      <c r="SLO3"/>
      <c r="SLP3"/>
      <c r="SLQ3"/>
      <c r="SLR3"/>
      <c r="SLU3" s="290"/>
      <c r="SLV3"/>
      <c r="SLW3"/>
      <c r="SLX3"/>
      <c r="SLY3"/>
      <c r="SLZ3"/>
      <c r="SMC3" s="290"/>
      <c r="SMD3"/>
      <c r="SME3"/>
      <c r="SMF3"/>
      <c r="SMG3"/>
      <c r="SMH3"/>
      <c r="SMK3" s="290"/>
      <c r="SML3"/>
      <c r="SMM3"/>
      <c r="SMN3"/>
      <c r="SMO3"/>
      <c r="SMP3"/>
      <c r="SMS3" s="290"/>
      <c r="SMT3"/>
      <c r="SMU3"/>
      <c r="SMV3"/>
      <c r="SMW3"/>
      <c r="SMX3"/>
      <c r="SNA3" s="290"/>
      <c r="SNB3"/>
      <c r="SNC3"/>
      <c r="SND3"/>
      <c r="SNE3"/>
      <c r="SNF3"/>
      <c r="SNI3" s="290"/>
      <c r="SNJ3"/>
      <c r="SNK3"/>
      <c r="SNL3"/>
      <c r="SNM3"/>
      <c r="SNN3"/>
      <c r="SNQ3" s="290"/>
      <c r="SNR3"/>
      <c r="SNS3"/>
      <c r="SNT3"/>
      <c r="SNU3"/>
      <c r="SNV3"/>
      <c r="SNY3" s="290"/>
      <c r="SNZ3"/>
      <c r="SOA3"/>
      <c r="SOB3"/>
      <c r="SOC3"/>
      <c r="SOD3"/>
      <c r="SOG3" s="290"/>
      <c r="SOH3"/>
      <c r="SOI3"/>
      <c r="SOJ3"/>
      <c r="SOK3"/>
      <c r="SOL3"/>
      <c r="SOO3" s="290"/>
      <c r="SOP3"/>
      <c r="SOQ3"/>
      <c r="SOR3"/>
      <c r="SOS3"/>
      <c r="SOT3"/>
      <c r="SOW3" s="290"/>
      <c r="SOX3"/>
      <c r="SOY3"/>
      <c r="SOZ3"/>
      <c r="SPA3"/>
      <c r="SPB3"/>
      <c r="SPE3" s="290"/>
      <c r="SPF3"/>
      <c r="SPG3"/>
      <c r="SPH3"/>
      <c r="SPI3"/>
      <c r="SPJ3"/>
      <c r="SPM3" s="290"/>
      <c r="SPN3"/>
      <c r="SPO3"/>
      <c r="SPP3"/>
      <c r="SPQ3"/>
      <c r="SPR3"/>
      <c r="SPU3" s="290"/>
      <c r="SPV3"/>
      <c r="SPW3"/>
      <c r="SPX3"/>
      <c r="SPY3"/>
      <c r="SPZ3"/>
      <c r="SQC3" s="290"/>
      <c r="SQD3"/>
      <c r="SQE3"/>
      <c r="SQF3"/>
      <c r="SQG3"/>
      <c r="SQH3"/>
      <c r="SQK3" s="290"/>
      <c r="SQL3"/>
      <c r="SQM3"/>
      <c r="SQN3"/>
      <c r="SQO3"/>
      <c r="SQP3"/>
      <c r="SQS3" s="290"/>
      <c r="SQT3"/>
      <c r="SQU3"/>
      <c r="SQV3"/>
      <c r="SQW3"/>
      <c r="SQX3"/>
      <c r="SRA3" s="290"/>
      <c r="SRB3"/>
      <c r="SRC3"/>
      <c r="SRD3"/>
      <c r="SRE3"/>
      <c r="SRF3"/>
      <c r="SRI3" s="290"/>
      <c r="SRJ3"/>
      <c r="SRK3"/>
      <c r="SRL3"/>
      <c r="SRM3"/>
      <c r="SRN3"/>
      <c r="SRQ3" s="290"/>
      <c r="SRR3"/>
      <c r="SRS3"/>
      <c r="SRT3"/>
      <c r="SRU3"/>
      <c r="SRV3"/>
      <c r="SRY3" s="290"/>
      <c r="SRZ3"/>
      <c r="SSA3"/>
      <c r="SSB3"/>
      <c r="SSC3"/>
      <c r="SSD3"/>
      <c r="SSG3" s="290"/>
      <c r="SSH3"/>
      <c r="SSI3"/>
      <c r="SSJ3"/>
      <c r="SSK3"/>
      <c r="SSL3"/>
      <c r="SSO3" s="290"/>
      <c r="SSP3"/>
      <c r="SSQ3"/>
      <c r="SSR3"/>
      <c r="SSS3"/>
      <c r="SST3"/>
      <c r="SSW3" s="290"/>
      <c r="SSX3"/>
      <c r="SSY3"/>
      <c r="SSZ3"/>
      <c r="STA3"/>
      <c r="STB3"/>
      <c r="STE3" s="290"/>
      <c r="STF3"/>
      <c r="STG3"/>
      <c r="STH3"/>
      <c r="STI3"/>
      <c r="STJ3"/>
      <c r="STM3" s="290"/>
      <c r="STN3"/>
      <c r="STO3"/>
      <c r="STP3"/>
      <c r="STQ3"/>
      <c r="STR3"/>
      <c r="STU3" s="290"/>
      <c r="STV3"/>
      <c r="STW3"/>
      <c r="STX3"/>
      <c r="STY3"/>
      <c r="STZ3"/>
      <c r="SUC3" s="290"/>
      <c r="SUD3"/>
      <c r="SUE3"/>
      <c r="SUF3"/>
      <c r="SUG3"/>
      <c r="SUH3"/>
      <c r="SUK3" s="290"/>
      <c r="SUL3"/>
      <c r="SUM3"/>
      <c r="SUN3"/>
      <c r="SUO3"/>
      <c r="SUP3"/>
      <c r="SUS3" s="290"/>
      <c r="SUT3"/>
      <c r="SUU3"/>
      <c r="SUV3"/>
      <c r="SUW3"/>
      <c r="SUX3"/>
      <c r="SVA3" s="290"/>
      <c r="SVB3"/>
      <c r="SVC3"/>
      <c r="SVD3"/>
      <c r="SVE3"/>
      <c r="SVF3"/>
      <c r="SVI3" s="290"/>
      <c r="SVJ3"/>
      <c r="SVK3"/>
      <c r="SVL3"/>
      <c r="SVM3"/>
      <c r="SVN3"/>
      <c r="SVQ3" s="290"/>
      <c r="SVR3"/>
      <c r="SVS3"/>
      <c r="SVT3"/>
      <c r="SVU3"/>
      <c r="SVV3"/>
      <c r="SVY3" s="290"/>
      <c r="SVZ3"/>
      <c r="SWA3"/>
      <c r="SWB3"/>
      <c r="SWC3"/>
      <c r="SWD3"/>
      <c r="SWG3" s="290"/>
      <c r="SWH3"/>
      <c r="SWI3"/>
      <c r="SWJ3"/>
      <c r="SWK3"/>
      <c r="SWL3"/>
      <c r="SWO3" s="290"/>
      <c r="SWP3"/>
      <c r="SWQ3"/>
      <c r="SWR3"/>
      <c r="SWS3"/>
      <c r="SWT3"/>
      <c r="SWW3" s="290"/>
      <c r="SWX3"/>
      <c r="SWY3"/>
      <c r="SWZ3"/>
      <c r="SXA3"/>
      <c r="SXB3"/>
      <c r="SXE3" s="290"/>
      <c r="SXF3"/>
      <c r="SXG3"/>
      <c r="SXH3"/>
      <c r="SXI3"/>
      <c r="SXJ3"/>
      <c r="SXM3" s="290"/>
      <c r="SXN3"/>
      <c r="SXO3"/>
      <c r="SXP3"/>
      <c r="SXQ3"/>
      <c r="SXR3"/>
      <c r="SXU3" s="290"/>
      <c r="SXV3"/>
      <c r="SXW3"/>
      <c r="SXX3"/>
      <c r="SXY3"/>
      <c r="SXZ3"/>
      <c r="SYC3" s="290"/>
      <c r="SYD3"/>
      <c r="SYE3"/>
      <c r="SYF3"/>
      <c r="SYG3"/>
      <c r="SYH3"/>
      <c r="SYK3" s="290"/>
      <c r="SYL3"/>
      <c r="SYM3"/>
      <c r="SYN3"/>
      <c r="SYO3"/>
      <c r="SYP3"/>
      <c r="SYS3" s="290"/>
      <c r="SYT3"/>
      <c r="SYU3"/>
      <c r="SYV3"/>
      <c r="SYW3"/>
      <c r="SYX3"/>
      <c r="SZA3" s="290"/>
      <c r="SZB3"/>
      <c r="SZC3"/>
      <c r="SZD3"/>
      <c r="SZE3"/>
      <c r="SZF3"/>
      <c r="SZI3" s="290"/>
      <c r="SZJ3"/>
      <c r="SZK3"/>
      <c r="SZL3"/>
      <c r="SZM3"/>
      <c r="SZN3"/>
      <c r="SZQ3" s="290"/>
      <c r="SZR3"/>
      <c r="SZS3"/>
      <c r="SZT3"/>
      <c r="SZU3"/>
      <c r="SZV3"/>
      <c r="SZY3" s="290"/>
      <c r="SZZ3"/>
      <c r="TAA3"/>
      <c r="TAB3"/>
      <c r="TAC3"/>
      <c r="TAD3"/>
      <c r="TAG3" s="290"/>
      <c r="TAH3"/>
      <c r="TAI3"/>
      <c r="TAJ3"/>
      <c r="TAK3"/>
      <c r="TAL3"/>
      <c r="TAO3" s="290"/>
      <c r="TAP3"/>
      <c r="TAQ3"/>
      <c r="TAR3"/>
      <c r="TAS3"/>
      <c r="TAT3"/>
      <c r="TAW3" s="290"/>
      <c r="TAX3"/>
      <c r="TAY3"/>
      <c r="TAZ3"/>
      <c r="TBA3"/>
      <c r="TBB3"/>
      <c r="TBE3" s="290"/>
      <c r="TBF3"/>
      <c r="TBG3"/>
      <c r="TBH3"/>
      <c r="TBI3"/>
      <c r="TBJ3"/>
      <c r="TBM3" s="290"/>
      <c r="TBN3"/>
      <c r="TBO3"/>
      <c r="TBP3"/>
      <c r="TBQ3"/>
      <c r="TBR3"/>
      <c r="TBU3" s="290"/>
      <c r="TBV3"/>
      <c r="TBW3"/>
      <c r="TBX3"/>
      <c r="TBY3"/>
      <c r="TBZ3"/>
      <c r="TCC3" s="290"/>
      <c r="TCD3"/>
      <c r="TCE3"/>
      <c r="TCF3"/>
      <c r="TCG3"/>
      <c r="TCH3"/>
      <c r="TCK3" s="290"/>
      <c r="TCL3"/>
      <c r="TCM3"/>
      <c r="TCN3"/>
      <c r="TCO3"/>
      <c r="TCP3"/>
      <c r="TCS3" s="290"/>
      <c r="TCT3"/>
      <c r="TCU3"/>
      <c r="TCV3"/>
      <c r="TCW3"/>
      <c r="TCX3"/>
      <c r="TDA3" s="290"/>
      <c r="TDB3"/>
      <c r="TDC3"/>
      <c r="TDD3"/>
      <c r="TDE3"/>
      <c r="TDF3"/>
      <c r="TDI3" s="290"/>
      <c r="TDJ3"/>
      <c r="TDK3"/>
      <c r="TDL3"/>
      <c r="TDM3"/>
      <c r="TDN3"/>
      <c r="TDQ3" s="290"/>
      <c r="TDR3"/>
      <c r="TDS3"/>
      <c r="TDT3"/>
      <c r="TDU3"/>
      <c r="TDV3"/>
      <c r="TDY3" s="290"/>
      <c r="TDZ3"/>
      <c r="TEA3"/>
      <c r="TEB3"/>
      <c r="TEC3"/>
      <c r="TED3"/>
      <c r="TEG3" s="290"/>
      <c r="TEH3"/>
      <c r="TEI3"/>
      <c r="TEJ3"/>
      <c r="TEK3"/>
      <c r="TEL3"/>
      <c r="TEO3" s="290"/>
      <c r="TEP3"/>
      <c r="TEQ3"/>
      <c r="TER3"/>
      <c r="TES3"/>
      <c r="TET3"/>
      <c r="TEW3" s="290"/>
      <c r="TEX3"/>
      <c r="TEY3"/>
      <c r="TEZ3"/>
      <c r="TFA3"/>
      <c r="TFB3"/>
      <c r="TFE3" s="290"/>
      <c r="TFF3"/>
      <c r="TFG3"/>
      <c r="TFH3"/>
      <c r="TFI3"/>
      <c r="TFJ3"/>
      <c r="TFM3" s="290"/>
      <c r="TFN3"/>
      <c r="TFO3"/>
      <c r="TFP3"/>
      <c r="TFQ3"/>
      <c r="TFR3"/>
      <c r="TFU3" s="290"/>
      <c r="TFV3"/>
      <c r="TFW3"/>
      <c r="TFX3"/>
      <c r="TFY3"/>
      <c r="TFZ3"/>
      <c r="TGC3" s="290"/>
      <c r="TGD3"/>
      <c r="TGE3"/>
      <c r="TGF3"/>
      <c r="TGG3"/>
      <c r="TGH3"/>
      <c r="TGK3" s="290"/>
      <c r="TGL3"/>
      <c r="TGM3"/>
      <c r="TGN3"/>
      <c r="TGO3"/>
      <c r="TGP3"/>
      <c r="TGS3" s="290"/>
      <c r="TGT3"/>
      <c r="TGU3"/>
      <c r="TGV3"/>
      <c r="TGW3"/>
      <c r="TGX3"/>
      <c r="THA3" s="290"/>
      <c r="THB3"/>
      <c r="THC3"/>
      <c r="THD3"/>
      <c r="THE3"/>
      <c r="THF3"/>
      <c r="THI3" s="290"/>
      <c r="THJ3"/>
      <c r="THK3"/>
      <c r="THL3"/>
      <c r="THM3"/>
      <c r="THN3"/>
      <c r="THQ3" s="290"/>
      <c r="THR3"/>
      <c r="THS3"/>
      <c r="THT3"/>
      <c r="THU3"/>
      <c r="THV3"/>
      <c r="THY3" s="290"/>
      <c r="THZ3"/>
      <c r="TIA3"/>
      <c r="TIB3"/>
      <c r="TIC3"/>
      <c r="TID3"/>
      <c r="TIG3" s="290"/>
      <c r="TIH3"/>
      <c r="TII3"/>
      <c r="TIJ3"/>
      <c r="TIK3"/>
      <c r="TIL3"/>
      <c r="TIO3" s="290"/>
      <c r="TIP3"/>
      <c r="TIQ3"/>
      <c r="TIR3"/>
      <c r="TIS3"/>
      <c r="TIT3"/>
      <c r="TIW3" s="290"/>
      <c r="TIX3"/>
      <c r="TIY3"/>
      <c r="TIZ3"/>
      <c r="TJA3"/>
      <c r="TJB3"/>
      <c r="TJE3" s="290"/>
      <c r="TJF3"/>
      <c r="TJG3"/>
      <c r="TJH3"/>
      <c r="TJI3"/>
      <c r="TJJ3"/>
      <c r="TJM3" s="290"/>
      <c r="TJN3"/>
      <c r="TJO3"/>
      <c r="TJP3"/>
      <c r="TJQ3"/>
      <c r="TJR3"/>
      <c r="TJU3" s="290"/>
      <c r="TJV3"/>
      <c r="TJW3"/>
      <c r="TJX3"/>
      <c r="TJY3"/>
      <c r="TJZ3"/>
      <c r="TKC3" s="290"/>
      <c r="TKD3"/>
      <c r="TKE3"/>
      <c r="TKF3"/>
      <c r="TKG3"/>
      <c r="TKH3"/>
      <c r="TKK3" s="290"/>
      <c r="TKL3"/>
      <c r="TKM3"/>
      <c r="TKN3"/>
      <c r="TKO3"/>
      <c r="TKP3"/>
      <c r="TKS3" s="290"/>
      <c r="TKT3"/>
      <c r="TKU3"/>
      <c r="TKV3"/>
      <c r="TKW3"/>
      <c r="TKX3"/>
      <c r="TLA3" s="290"/>
      <c r="TLB3"/>
      <c r="TLC3"/>
      <c r="TLD3"/>
      <c r="TLE3"/>
      <c r="TLF3"/>
      <c r="TLI3" s="290"/>
      <c r="TLJ3"/>
      <c r="TLK3"/>
      <c r="TLL3"/>
      <c r="TLM3"/>
      <c r="TLN3"/>
      <c r="TLQ3" s="290"/>
      <c r="TLR3"/>
      <c r="TLS3"/>
      <c r="TLT3"/>
      <c r="TLU3"/>
      <c r="TLV3"/>
      <c r="TLY3" s="290"/>
      <c r="TLZ3"/>
      <c r="TMA3"/>
      <c r="TMB3"/>
      <c r="TMC3"/>
      <c r="TMD3"/>
      <c r="TMG3" s="290"/>
      <c r="TMH3"/>
      <c r="TMI3"/>
      <c r="TMJ3"/>
      <c r="TMK3"/>
      <c r="TML3"/>
      <c r="TMO3" s="290"/>
      <c r="TMP3"/>
      <c r="TMQ3"/>
      <c r="TMR3"/>
      <c r="TMS3"/>
      <c r="TMT3"/>
      <c r="TMW3" s="290"/>
      <c r="TMX3"/>
      <c r="TMY3"/>
      <c r="TMZ3"/>
      <c r="TNA3"/>
      <c r="TNB3"/>
      <c r="TNE3" s="290"/>
      <c r="TNF3"/>
      <c r="TNG3"/>
      <c r="TNH3"/>
      <c r="TNI3"/>
      <c r="TNJ3"/>
      <c r="TNM3" s="290"/>
      <c r="TNN3"/>
      <c r="TNO3"/>
      <c r="TNP3"/>
      <c r="TNQ3"/>
      <c r="TNR3"/>
      <c r="TNU3" s="290"/>
      <c r="TNV3"/>
      <c r="TNW3"/>
      <c r="TNX3"/>
      <c r="TNY3"/>
      <c r="TNZ3"/>
      <c r="TOC3" s="290"/>
      <c r="TOD3"/>
      <c r="TOE3"/>
      <c r="TOF3"/>
      <c r="TOG3"/>
      <c r="TOH3"/>
      <c r="TOK3" s="290"/>
      <c r="TOL3"/>
      <c r="TOM3"/>
      <c r="TON3"/>
      <c r="TOO3"/>
      <c r="TOP3"/>
      <c r="TOS3" s="290"/>
      <c r="TOT3"/>
      <c r="TOU3"/>
      <c r="TOV3"/>
      <c r="TOW3"/>
      <c r="TOX3"/>
      <c r="TPA3" s="290"/>
      <c r="TPB3"/>
      <c r="TPC3"/>
      <c r="TPD3"/>
      <c r="TPE3"/>
      <c r="TPF3"/>
      <c r="TPI3" s="290"/>
      <c r="TPJ3"/>
      <c r="TPK3"/>
      <c r="TPL3"/>
      <c r="TPM3"/>
      <c r="TPN3"/>
      <c r="TPQ3" s="290"/>
      <c r="TPR3"/>
      <c r="TPS3"/>
      <c r="TPT3"/>
      <c r="TPU3"/>
      <c r="TPV3"/>
      <c r="TPY3" s="290"/>
      <c r="TPZ3"/>
      <c r="TQA3"/>
      <c r="TQB3"/>
      <c r="TQC3"/>
      <c r="TQD3"/>
      <c r="TQG3" s="290"/>
      <c r="TQH3"/>
      <c r="TQI3"/>
      <c r="TQJ3"/>
      <c r="TQK3"/>
      <c r="TQL3"/>
      <c r="TQO3" s="290"/>
      <c r="TQP3"/>
      <c r="TQQ3"/>
      <c r="TQR3"/>
      <c r="TQS3"/>
      <c r="TQT3"/>
      <c r="TQW3" s="290"/>
      <c r="TQX3"/>
      <c r="TQY3"/>
      <c r="TQZ3"/>
      <c r="TRA3"/>
      <c r="TRB3"/>
      <c r="TRE3" s="290"/>
      <c r="TRF3"/>
      <c r="TRG3"/>
      <c r="TRH3"/>
      <c r="TRI3"/>
      <c r="TRJ3"/>
      <c r="TRM3" s="290"/>
      <c r="TRN3"/>
      <c r="TRO3"/>
      <c r="TRP3"/>
      <c r="TRQ3"/>
      <c r="TRR3"/>
      <c r="TRU3" s="290"/>
      <c r="TRV3"/>
      <c r="TRW3"/>
      <c r="TRX3"/>
      <c r="TRY3"/>
      <c r="TRZ3"/>
      <c r="TSC3" s="290"/>
      <c r="TSD3"/>
      <c r="TSE3"/>
      <c r="TSF3"/>
      <c r="TSG3"/>
      <c r="TSH3"/>
      <c r="TSK3" s="290"/>
      <c r="TSL3"/>
      <c r="TSM3"/>
      <c r="TSN3"/>
      <c r="TSO3"/>
      <c r="TSP3"/>
      <c r="TSS3" s="290"/>
      <c r="TST3"/>
      <c r="TSU3"/>
      <c r="TSV3"/>
      <c r="TSW3"/>
      <c r="TSX3"/>
      <c r="TTA3" s="290"/>
      <c r="TTB3"/>
      <c r="TTC3"/>
      <c r="TTD3"/>
      <c r="TTE3"/>
      <c r="TTF3"/>
      <c r="TTI3" s="290"/>
      <c r="TTJ3"/>
      <c r="TTK3"/>
      <c r="TTL3"/>
      <c r="TTM3"/>
      <c r="TTN3"/>
      <c r="TTQ3" s="290"/>
      <c r="TTR3"/>
      <c r="TTS3"/>
      <c r="TTT3"/>
      <c r="TTU3"/>
      <c r="TTV3"/>
      <c r="TTY3" s="290"/>
      <c r="TTZ3"/>
      <c r="TUA3"/>
      <c r="TUB3"/>
      <c r="TUC3"/>
      <c r="TUD3"/>
      <c r="TUG3" s="290"/>
      <c r="TUH3"/>
      <c r="TUI3"/>
      <c r="TUJ3"/>
      <c r="TUK3"/>
      <c r="TUL3"/>
      <c r="TUO3" s="290"/>
      <c r="TUP3"/>
      <c r="TUQ3"/>
      <c r="TUR3"/>
      <c r="TUS3"/>
      <c r="TUT3"/>
      <c r="TUW3" s="290"/>
      <c r="TUX3"/>
      <c r="TUY3"/>
      <c r="TUZ3"/>
      <c r="TVA3"/>
      <c r="TVB3"/>
      <c r="TVE3" s="290"/>
      <c r="TVF3"/>
      <c r="TVG3"/>
      <c r="TVH3"/>
      <c r="TVI3"/>
      <c r="TVJ3"/>
      <c r="TVM3" s="290"/>
      <c r="TVN3"/>
      <c r="TVO3"/>
      <c r="TVP3"/>
      <c r="TVQ3"/>
      <c r="TVR3"/>
      <c r="TVU3" s="290"/>
      <c r="TVV3"/>
      <c r="TVW3"/>
      <c r="TVX3"/>
      <c r="TVY3"/>
      <c r="TVZ3"/>
      <c r="TWC3" s="290"/>
      <c r="TWD3"/>
      <c r="TWE3"/>
      <c r="TWF3"/>
      <c r="TWG3"/>
      <c r="TWH3"/>
      <c r="TWK3" s="290"/>
      <c r="TWL3"/>
      <c r="TWM3"/>
      <c r="TWN3"/>
      <c r="TWO3"/>
      <c r="TWP3"/>
      <c r="TWS3" s="290"/>
      <c r="TWT3"/>
      <c r="TWU3"/>
      <c r="TWV3"/>
      <c r="TWW3"/>
      <c r="TWX3"/>
      <c r="TXA3" s="290"/>
      <c r="TXB3"/>
      <c r="TXC3"/>
      <c r="TXD3"/>
      <c r="TXE3"/>
      <c r="TXF3"/>
      <c r="TXI3" s="290"/>
      <c r="TXJ3"/>
      <c r="TXK3"/>
      <c r="TXL3"/>
      <c r="TXM3"/>
      <c r="TXN3"/>
      <c r="TXQ3" s="290"/>
      <c r="TXR3"/>
      <c r="TXS3"/>
      <c r="TXT3"/>
      <c r="TXU3"/>
      <c r="TXV3"/>
      <c r="TXY3" s="290"/>
      <c r="TXZ3"/>
      <c r="TYA3"/>
      <c r="TYB3"/>
      <c r="TYC3"/>
      <c r="TYD3"/>
      <c r="TYG3" s="290"/>
      <c r="TYH3"/>
      <c r="TYI3"/>
      <c r="TYJ3"/>
      <c r="TYK3"/>
      <c r="TYL3"/>
      <c r="TYO3" s="290"/>
      <c r="TYP3"/>
      <c r="TYQ3"/>
      <c r="TYR3"/>
      <c r="TYS3"/>
      <c r="TYT3"/>
      <c r="TYW3" s="290"/>
      <c r="TYX3"/>
      <c r="TYY3"/>
      <c r="TYZ3"/>
      <c r="TZA3"/>
      <c r="TZB3"/>
      <c r="TZE3" s="290"/>
      <c r="TZF3"/>
      <c r="TZG3"/>
      <c r="TZH3"/>
      <c r="TZI3"/>
      <c r="TZJ3"/>
      <c r="TZM3" s="290"/>
      <c r="TZN3"/>
      <c r="TZO3"/>
      <c r="TZP3"/>
      <c r="TZQ3"/>
      <c r="TZR3"/>
      <c r="TZU3" s="290"/>
      <c r="TZV3"/>
      <c r="TZW3"/>
      <c r="TZX3"/>
      <c r="TZY3"/>
      <c r="TZZ3"/>
      <c r="UAC3" s="290"/>
      <c r="UAD3"/>
      <c r="UAE3"/>
      <c r="UAF3"/>
      <c r="UAG3"/>
      <c r="UAH3"/>
      <c r="UAK3" s="290"/>
      <c r="UAL3"/>
      <c r="UAM3"/>
      <c r="UAN3"/>
      <c r="UAO3"/>
      <c r="UAP3"/>
      <c r="UAS3" s="290"/>
      <c r="UAT3"/>
      <c r="UAU3"/>
      <c r="UAV3"/>
      <c r="UAW3"/>
      <c r="UAX3"/>
      <c r="UBA3" s="290"/>
      <c r="UBB3"/>
      <c r="UBC3"/>
      <c r="UBD3"/>
      <c r="UBE3"/>
      <c r="UBF3"/>
      <c r="UBI3" s="290"/>
      <c r="UBJ3"/>
      <c r="UBK3"/>
      <c r="UBL3"/>
      <c r="UBM3"/>
      <c r="UBN3"/>
      <c r="UBQ3" s="290"/>
      <c r="UBR3"/>
      <c r="UBS3"/>
      <c r="UBT3"/>
      <c r="UBU3"/>
      <c r="UBV3"/>
      <c r="UBY3" s="290"/>
      <c r="UBZ3"/>
      <c r="UCA3"/>
      <c r="UCB3"/>
      <c r="UCC3"/>
      <c r="UCD3"/>
      <c r="UCG3" s="290"/>
      <c r="UCH3"/>
      <c r="UCI3"/>
      <c r="UCJ3"/>
      <c r="UCK3"/>
      <c r="UCL3"/>
      <c r="UCO3" s="290"/>
      <c r="UCP3"/>
      <c r="UCQ3"/>
      <c r="UCR3"/>
      <c r="UCS3"/>
      <c r="UCT3"/>
      <c r="UCW3" s="290"/>
      <c r="UCX3"/>
      <c r="UCY3"/>
      <c r="UCZ3"/>
      <c r="UDA3"/>
      <c r="UDB3"/>
      <c r="UDE3" s="290"/>
      <c r="UDF3"/>
      <c r="UDG3"/>
      <c r="UDH3"/>
      <c r="UDI3"/>
      <c r="UDJ3"/>
      <c r="UDM3" s="290"/>
      <c r="UDN3"/>
      <c r="UDO3"/>
      <c r="UDP3"/>
      <c r="UDQ3"/>
      <c r="UDR3"/>
      <c r="UDU3" s="290"/>
      <c r="UDV3"/>
      <c r="UDW3"/>
      <c r="UDX3"/>
      <c r="UDY3"/>
      <c r="UDZ3"/>
      <c r="UEC3" s="290"/>
      <c r="UED3"/>
      <c r="UEE3"/>
      <c r="UEF3"/>
      <c r="UEG3"/>
      <c r="UEH3"/>
      <c r="UEK3" s="290"/>
      <c r="UEL3"/>
      <c r="UEM3"/>
      <c r="UEN3"/>
      <c r="UEO3"/>
      <c r="UEP3"/>
      <c r="UES3" s="290"/>
      <c r="UET3"/>
      <c r="UEU3"/>
      <c r="UEV3"/>
      <c r="UEW3"/>
      <c r="UEX3"/>
      <c r="UFA3" s="290"/>
      <c r="UFB3"/>
      <c r="UFC3"/>
      <c r="UFD3"/>
      <c r="UFE3"/>
      <c r="UFF3"/>
      <c r="UFI3" s="290"/>
      <c r="UFJ3"/>
      <c r="UFK3"/>
      <c r="UFL3"/>
      <c r="UFM3"/>
      <c r="UFN3"/>
      <c r="UFQ3" s="290"/>
      <c r="UFR3"/>
      <c r="UFS3"/>
      <c r="UFT3"/>
      <c r="UFU3"/>
      <c r="UFV3"/>
      <c r="UFY3" s="290"/>
      <c r="UFZ3"/>
      <c r="UGA3"/>
      <c r="UGB3"/>
      <c r="UGC3"/>
      <c r="UGD3"/>
      <c r="UGG3" s="290"/>
      <c r="UGH3"/>
      <c r="UGI3"/>
      <c r="UGJ3"/>
      <c r="UGK3"/>
      <c r="UGL3"/>
      <c r="UGO3" s="290"/>
      <c r="UGP3"/>
      <c r="UGQ3"/>
      <c r="UGR3"/>
      <c r="UGS3"/>
      <c r="UGT3"/>
      <c r="UGW3" s="290"/>
      <c r="UGX3"/>
      <c r="UGY3"/>
      <c r="UGZ3"/>
      <c r="UHA3"/>
      <c r="UHB3"/>
      <c r="UHE3" s="290"/>
      <c r="UHF3"/>
      <c r="UHG3"/>
      <c r="UHH3"/>
      <c r="UHI3"/>
      <c r="UHJ3"/>
      <c r="UHM3" s="290"/>
      <c r="UHN3"/>
      <c r="UHO3"/>
      <c r="UHP3"/>
      <c r="UHQ3"/>
      <c r="UHR3"/>
      <c r="UHU3" s="290"/>
      <c r="UHV3"/>
      <c r="UHW3"/>
      <c r="UHX3"/>
      <c r="UHY3"/>
      <c r="UHZ3"/>
      <c r="UIC3" s="290"/>
      <c r="UID3"/>
      <c r="UIE3"/>
      <c r="UIF3"/>
      <c r="UIG3"/>
      <c r="UIH3"/>
      <c r="UIK3" s="290"/>
      <c r="UIL3"/>
      <c r="UIM3"/>
      <c r="UIN3"/>
      <c r="UIO3"/>
      <c r="UIP3"/>
      <c r="UIS3" s="290"/>
      <c r="UIT3"/>
      <c r="UIU3"/>
      <c r="UIV3"/>
      <c r="UIW3"/>
      <c r="UIX3"/>
      <c r="UJA3" s="290"/>
      <c r="UJB3"/>
      <c r="UJC3"/>
      <c r="UJD3"/>
      <c r="UJE3"/>
      <c r="UJF3"/>
      <c r="UJI3" s="290"/>
      <c r="UJJ3"/>
      <c r="UJK3"/>
      <c r="UJL3"/>
      <c r="UJM3"/>
      <c r="UJN3"/>
      <c r="UJQ3" s="290"/>
      <c r="UJR3"/>
      <c r="UJS3"/>
      <c r="UJT3"/>
      <c r="UJU3"/>
      <c r="UJV3"/>
      <c r="UJY3" s="290"/>
      <c r="UJZ3"/>
      <c r="UKA3"/>
      <c r="UKB3"/>
      <c r="UKC3"/>
      <c r="UKD3"/>
      <c r="UKG3" s="290"/>
      <c r="UKH3"/>
      <c r="UKI3"/>
      <c r="UKJ3"/>
      <c r="UKK3"/>
      <c r="UKL3"/>
      <c r="UKO3" s="290"/>
      <c r="UKP3"/>
      <c r="UKQ3"/>
      <c r="UKR3"/>
      <c r="UKS3"/>
      <c r="UKT3"/>
      <c r="UKW3" s="290"/>
      <c r="UKX3"/>
      <c r="UKY3"/>
      <c r="UKZ3"/>
      <c r="ULA3"/>
      <c r="ULB3"/>
      <c r="ULE3" s="290"/>
      <c r="ULF3"/>
      <c r="ULG3"/>
      <c r="ULH3"/>
      <c r="ULI3"/>
      <c r="ULJ3"/>
      <c r="ULM3" s="290"/>
      <c r="ULN3"/>
      <c r="ULO3"/>
      <c r="ULP3"/>
      <c r="ULQ3"/>
      <c r="ULR3"/>
      <c r="ULU3" s="290"/>
      <c r="ULV3"/>
      <c r="ULW3"/>
      <c r="ULX3"/>
      <c r="ULY3"/>
      <c r="ULZ3"/>
      <c r="UMC3" s="290"/>
      <c r="UMD3"/>
      <c r="UME3"/>
      <c r="UMF3"/>
      <c r="UMG3"/>
      <c r="UMH3"/>
      <c r="UMK3" s="290"/>
      <c r="UML3"/>
      <c r="UMM3"/>
      <c r="UMN3"/>
      <c r="UMO3"/>
      <c r="UMP3"/>
      <c r="UMS3" s="290"/>
      <c r="UMT3"/>
      <c r="UMU3"/>
      <c r="UMV3"/>
      <c r="UMW3"/>
      <c r="UMX3"/>
      <c r="UNA3" s="290"/>
      <c r="UNB3"/>
      <c r="UNC3"/>
      <c r="UND3"/>
      <c r="UNE3"/>
      <c r="UNF3"/>
      <c r="UNI3" s="290"/>
      <c r="UNJ3"/>
      <c r="UNK3"/>
      <c r="UNL3"/>
      <c r="UNM3"/>
      <c r="UNN3"/>
      <c r="UNQ3" s="290"/>
      <c r="UNR3"/>
      <c r="UNS3"/>
      <c r="UNT3"/>
      <c r="UNU3"/>
      <c r="UNV3"/>
      <c r="UNY3" s="290"/>
      <c r="UNZ3"/>
      <c r="UOA3"/>
      <c r="UOB3"/>
      <c r="UOC3"/>
      <c r="UOD3"/>
      <c r="UOG3" s="290"/>
      <c r="UOH3"/>
      <c r="UOI3"/>
      <c r="UOJ3"/>
      <c r="UOK3"/>
      <c r="UOL3"/>
      <c r="UOO3" s="290"/>
      <c r="UOP3"/>
      <c r="UOQ3"/>
      <c r="UOR3"/>
      <c r="UOS3"/>
      <c r="UOT3"/>
      <c r="UOW3" s="290"/>
      <c r="UOX3"/>
      <c r="UOY3"/>
      <c r="UOZ3"/>
      <c r="UPA3"/>
      <c r="UPB3"/>
      <c r="UPE3" s="290"/>
      <c r="UPF3"/>
      <c r="UPG3"/>
      <c r="UPH3"/>
      <c r="UPI3"/>
      <c r="UPJ3"/>
      <c r="UPM3" s="290"/>
      <c r="UPN3"/>
      <c r="UPO3"/>
      <c r="UPP3"/>
      <c r="UPQ3"/>
      <c r="UPR3"/>
      <c r="UPU3" s="290"/>
      <c r="UPV3"/>
      <c r="UPW3"/>
      <c r="UPX3"/>
      <c r="UPY3"/>
      <c r="UPZ3"/>
      <c r="UQC3" s="290"/>
      <c r="UQD3"/>
      <c r="UQE3"/>
      <c r="UQF3"/>
      <c r="UQG3"/>
      <c r="UQH3"/>
      <c r="UQK3" s="290"/>
      <c r="UQL3"/>
      <c r="UQM3"/>
      <c r="UQN3"/>
      <c r="UQO3"/>
      <c r="UQP3"/>
      <c r="UQS3" s="290"/>
      <c r="UQT3"/>
      <c r="UQU3"/>
      <c r="UQV3"/>
      <c r="UQW3"/>
      <c r="UQX3"/>
      <c r="URA3" s="290"/>
      <c r="URB3"/>
      <c r="URC3"/>
      <c r="URD3"/>
      <c r="URE3"/>
      <c r="URF3"/>
      <c r="URI3" s="290"/>
      <c r="URJ3"/>
      <c r="URK3"/>
      <c r="URL3"/>
      <c r="URM3"/>
      <c r="URN3"/>
      <c r="URQ3" s="290"/>
      <c r="URR3"/>
      <c r="URS3"/>
      <c r="URT3"/>
      <c r="URU3"/>
      <c r="URV3"/>
      <c r="URY3" s="290"/>
      <c r="URZ3"/>
      <c r="USA3"/>
      <c r="USB3"/>
      <c r="USC3"/>
      <c r="USD3"/>
      <c r="USG3" s="290"/>
      <c r="USH3"/>
      <c r="USI3"/>
      <c r="USJ3"/>
      <c r="USK3"/>
      <c r="USL3"/>
      <c r="USO3" s="290"/>
      <c r="USP3"/>
      <c r="USQ3"/>
      <c r="USR3"/>
      <c r="USS3"/>
      <c r="UST3"/>
      <c r="USW3" s="290"/>
      <c r="USX3"/>
      <c r="USY3"/>
      <c r="USZ3"/>
      <c r="UTA3"/>
      <c r="UTB3"/>
      <c r="UTE3" s="290"/>
      <c r="UTF3"/>
      <c r="UTG3"/>
      <c r="UTH3"/>
      <c r="UTI3"/>
      <c r="UTJ3"/>
      <c r="UTM3" s="290"/>
      <c r="UTN3"/>
      <c r="UTO3"/>
      <c r="UTP3"/>
      <c r="UTQ3"/>
      <c r="UTR3"/>
      <c r="UTU3" s="290"/>
      <c r="UTV3"/>
      <c r="UTW3"/>
      <c r="UTX3"/>
      <c r="UTY3"/>
      <c r="UTZ3"/>
      <c r="UUC3" s="290"/>
      <c r="UUD3"/>
      <c r="UUE3"/>
      <c r="UUF3"/>
      <c r="UUG3"/>
      <c r="UUH3"/>
      <c r="UUK3" s="290"/>
      <c r="UUL3"/>
      <c r="UUM3"/>
      <c r="UUN3"/>
      <c r="UUO3"/>
      <c r="UUP3"/>
      <c r="UUS3" s="290"/>
      <c r="UUT3"/>
      <c r="UUU3"/>
      <c r="UUV3"/>
      <c r="UUW3"/>
      <c r="UUX3"/>
      <c r="UVA3" s="290"/>
      <c r="UVB3"/>
      <c r="UVC3"/>
      <c r="UVD3"/>
      <c r="UVE3"/>
      <c r="UVF3"/>
      <c r="UVI3" s="290"/>
      <c r="UVJ3"/>
      <c r="UVK3"/>
      <c r="UVL3"/>
      <c r="UVM3"/>
      <c r="UVN3"/>
      <c r="UVQ3" s="290"/>
      <c r="UVR3"/>
      <c r="UVS3"/>
      <c r="UVT3"/>
      <c r="UVU3"/>
      <c r="UVV3"/>
      <c r="UVY3" s="290"/>
      <c r="UVZ3"/>
      <c r="UWA3"/>
      <c r="UWB3"/>
      <c r="UWC3"/>
      <c r="UWD3"/>
      <c r="UWG3" s="290"/>
      <c r="UWH3"/>
      <c r="UWI3"/>
      <c r="UWJ3"/>
      <c r="UWK3"/>
      <c r="UWL3"/>
      <c r="UWO3" s="290"/>
      <c r="UWP3"/>
      <c r="UWQ3"/>
      <c r="UWR3"/>
      <c r="UWS3"/>
      <c r="UWT3"/>
      <c r="UWW3" s="290"/>
      <c r="UWX3"/>
      <c r="UWY3"/>
      <c r="UWZ3"/>
      <c r="UXA3"/>
      <c r="UXB3"/>
      <c r="UXE3" s="290"/>
      <c r="UXF3"/>
      <c r="UXG3"/>
      <c r="UXH3"/>
      <c r="UXI3"/>
      <c r="UXJ3"/>
      <c r="UXM3" s="290"/>
      <c r="UXN3"/>
      <c r="UXO3"/>
      <c r="UXP3"/>
      <c r="UXQ3"/>
      <c r="UXR3"/>
      <c r="UXU3" s="290"/>
      <c r="UXV3"/>
      <c r="UXW3"/>
      <c r="UXX3"/>
      <c r="UXY3"/>
      <c r="UXZ3"/>
      <c r="UYC3" s="290"/>
      <c r="UYD3"/>
      <c r="UYE3"/>
      <c r="UYF3"/>
      <c r="UYG3"/>
      <c r="UYH3"/>
      <c r="UYK3" s="290"/>
      <c r="UYL3"/>
      <c r="UYM3"/>
      <c r="UYN3"/>
      <c r="UYO3"/>
      <c r="UYP3"/>
      <c r="UYS3" s="290"/>
      <c r="UYT3"/>
      <c r="UYU3"/>
      <c r="UYV3"/>
      <c r="UYW3"/>
      <c r="UYX3"/>
      <c r="UZA3" s="290"/>
      <c r="UZB3"/>
      <c r="UZC3"/>
      <c r="UZD3"/>
      <c r="UZE3"/>
      <c r="UZF3"/>
      <c r="UZI3" s="290"/>
      <c r="UZJ3"/>
      <c r="UZK3"/>
      <c r="UZL3"/>
      <c r="UZM3"/>
      <c r="UZN3"/>
      <c r="UZQ3" s="290"/>
      <c r="UZR3"/>
      <c r="UZS3"/>
      <c r="UZT3"/>
      <c r="UZU3"/>
      <c r="UZV3"/>
      <c r="UZY3" s="290"/>
      <c r="UZZ3"/>
      <c r="VAA3"/>
      <c r="VAB3"/>
      <c r="VAC3"/>
      <c r="VAD3"/>
      <c r="VAG3" s="290"/>
      <c r="VAH3"/>
      <c r="VAI3"/>
      <c r="VAJ3"/>
      <c r="VAK3"/>
      <c r="VAL3"/>
      <c r="VAO3" s="290"/>
      <c r="VAP3"/>
      <c r="VAQ3"/>
      <c r="VAR3"/>
      <c r="VAS3"/>
      <c r="VAT3"/>
      <c r="VAW3" s="290"/>
      <c r="VAX3"/>
      <c r="VAY3"/>
      <c r="VAZ3"/>
      <c r="VBA3"/>
      <c r="VBB3"/>
      <c r="VBE3" s="290"/>
      <c r="VBF3"/>
      <c r="VBG3"/>
      <c r="VBH3"/>
      <c r="VBI3"/>
      <c r="VBJ3"/>
      <c r="VBM3" s="290"/>
      <c r="VBN3"/>
      <c r="VBO3"/>
      <c r="VBP3"/>
      <c r="VBQ3"/>
      <c r="VBR3"/>
      <c r="VBU3" s="290"/>
      <c r="VBV3"/>
      <c r="VBW3"/>
      <c r="VBX3"/>
      <c r="VBY3"/>
      <c r="VBZ3"/>
      <c r="VCC3" s="290"/>
      <c r="VCD3"/>
      <c r="VCE3"/>
      <c r="VCF3"/>
      <c r="VCG3"/>
      <c r="VCH3"/>
      <c r="VCK3" s="290"/>
      <c r="VCL3"/>
      <c r="VCM3"/>
      <c r="VCN3"/>
      <c r="VCO3"/>
      <c r="VCP3"/>
      <c r="VCS3" s="290"/>
      <c r="VCT3"/>
      <c r="VCU3"/>
      <c r="VCV3"/>
      <c r="VCW3"/>
      <c r="VCX3"/>
      <c r="VDA3" s="290"/>
      <c r="VDB3"/>
      <c r="VDC3"/>
      <c r="VDD3"/>
      <c r="VDE3"/>
      <c r="VDF3"/>
      <c r="VDI3" s="290"/>
      <c r="VDJ3"/>
      <c r="VDK3"/>
      <c r="VDL3"/>
      <c r="VDM3"/>
      <c r="VDN3"/>
      <c r="VDQ3" s="290"/>
      <c r="VDR3"/>
      <c r="VDS3"/>
      <c r="VDT3"/>
      <c r="VDU3"/>
      <c r="VDV3"/>
      <c r="VDY3" s="290"/>
      <c r="VDZ3"/>
      <c r="VEA3"/>
      <c r="VEB3"/>
      <c r="VEC3"/>
      <c r="VED3"/>
      <c r="VEG3" s="290"/>
      <c r="VEH3"/>
      <c r="VEI3"/>
      <c r="VEJ3"/>
      <c r="VEK3"/>
      <c r="VEL3"/>
      <c r="VEO3" s="290"/>
      <c r="VEP3"/>
      <c r="VEQ3"/>
      <c r="VER3"/>
      <c r="VES3"/>
      <c r="VET3"/>
      <c r="VEW3" s="290"/>
      <c r="VEX3"/>
      <c r="VEY3"/>
      <c r="VEZ3"/>
      <c r="VFA3"/>
      <c r="VFB3"/>
      <c r="VFE3" s="290"/>
      <c r="VFF3"/>
      <c r="VFG3"/>
      <c r="VFH3"/>
      <c r="VFI3"/>
      <c r="VFJ3"/>
      <c r="VFM3" s="290"/>
      <c r="VFN3"/>
      <c r="VFO3"/>
      <c r="VFP3"/>
      <c r="VFQ3"/>
      <c r="VFR3"/>
      <c r="VFU3" s="290"/>
      <c r="VFV3"/>
      <c r="VFW3"/>
      <c r="VFX3"/>
      <c r="VFY3"/>
      <c r="VFZ3"/>
      <c r="VGC3" s="290"/>
      <c r="VGD3"/>
      <c r="VGE3"/>
      <c r="VGF3"/>
      <c r="VGG3"/>
      <c r="VGH3"/>
      <c r="VGK3" s="290"/>
      <c r="VGL3"/>
      <c r="VGM3"/>
      <c r="VGN3"/>
      <c r="VGO3"/>
      <c r="VGP3"/>
      <c r="VGS3" s="290"/>
      <c r="VGT3"/>
      <c r="VGU3"/>
      <c r="VGV3"/>
      <c r="VGW3"/>
      <c r="VGX3"/>
      <c r="VHA3" s="290"/>
      <c r="VHB3"/>
      <c r="VHC3"/>
      <c r="VHD3"/>
      <c r="VHE3"/>
      <c r="VHF3"/>
      <c r="VHI3" s="290"/>
      <c r="VHJ3"/>
      <c r="VHK3"/>
      <c r="VHL3"/>
      <c r="VHM3"/>
      <c r="VHN3"/>
      <c r="VHQ3" s="290"/>
      <c r="VHR3"/>
      <c r="VHS3"/>
      <c r="VHT3"/>
      <c r="VHU3"/>
      <c r="VHV3"/>
      <c r="VHY3" s="290"/>
      <c r="VHZ3"/>
      <c r="VIA3"/>
      <c r="VIB3"/>
      <c r="VIC3"/>
      <c r="VID3"/>
      <c r="VIG3" s="290"/>
      <c r="VIH3"/>
      <c r="VII3"/>
      <c r="VIJ3"/>
      <c r="VIK3"/>
      <c r="VIL3"/>
      <c r="VIO3" s="290"/>
      <c r="VIP3"/>
      <c r="VIQ3"/>
      <c r="VIR3"/>
      <c r="VIS3"/>
      <c r="VIT3"/>
      <c r="VIW3" s="290"/>
      <c r="VIX3"/>
      <c r="VIY3"/>
      <c r="VIZ3"/>
      <c r="VJA3"/>
      <c r="VJB3"/>
      <c r="VJE3" s="290"/>
      <c r="VJF3"/>
      <c r="VJG3"/>
      <c r="VJH3"/>
      <c r="VJI3"/>
      <c r="VJJ3"/>
      <c r="VJM3" s="290"/>
      <c r="VJN3"/>
      <c r="VJO3"/>
      <c r="VJP3"/>
      <c r="VJQ3"/>
      <c r="VJR3"/>
      <c r="VJU3" s="290"/>
      <c r="VJV3"/>
      <c r="VJW3"/>
      <c r="VJX3"/>
      <c r="VJY3"/>
      <c r="VJZ3"/>
      <c r="VKC3" s="290"/>
      <c r="VKD3"/>
      <c r="VKE3"/>
      <c r="VKF3"/>
      <c r="VKG3"/>
      <c r="VKH3"/>
      <c r="VKK3" s="290"/>
      <c r="VKL3"/>
      <c r="VKM3"/>
      <c r="VKN3"/>
      <c r="VKO3"/>
      <c r="VKP3"/>
      <c r="VKS3" s="290"/>
      <c r="VKT3"/>
      <c r="VKU3"/>
      <c r="VKV3"/>
      <c r="VKW3"/>
      <c r="VKX3"/>
      <c r="VLA3" s="290"/>
      <c r="VLB3"/>
      <c r="VLC3"/>
      <c r="VLD3"/>
      <c r="VLE3"/>
      <c r="VLF3"/>
      <c r="VLI3" s="290"/>
      <c r="VLJ3"/>
      <c r="VLK3"/>
      <c r="VLL3"/>
      <c r="VLM3"/>
      <c r="VLN3"/>
      <c r="VLQ3" s="290"/>
      <c r="VLR3"/>
      <c r="VLS3"/>
      <c r="VLT3"/>
      <c r="VLU3"/>
      <c r="VLV3"/>
      <c r="VLY3" s="290"/>
      <c r="VLZ3"/>
      <c r="VMA3"/>
      <c r="VMB3"/>
      <c r="VMC3"/>
      <c r="VMD3"/>
      <c r="VMG3" s="290"/>
      <c r="VMH3"/>
      <c r="VMI3"/>
      <c r="VMJ3"/>
      <c r="VMK3"/>
      <c r="VML3"/>
      <c r="VMO3" s="290"/>
      <c r="VMP3"/>
      <c r="VMQ3"/>
      <c r="VMR3"/>
      <c r="VMS3"/>
      <c r="VMT3"/>
      <c r="VMW3" s="290"/>
      <c r="VMX3"/>
      <c r="VMY3"/>
      <c r="VMZ3"/>
      <c r="VNA3"/>
      <c r="VNB3"/>
      <c r="VNE3" s="290"/>
      <c r="VNF3"/>
      <c r="VNG3"/>
      <c r="VNH3"/>
      <c r="VNI3"/>
      <c r="VNJ3"/>
      <c r="VNM3" s="290"/>
      <c r="VNN3"/>
      <c r="VNO3"/>
      <c r="VNP3"/>
      <c r="VNQ3"/>
      <c r="VNR3"/>
      <c r="VNU3" s="290"/>
      <c r="VNV3"/>
      <c r="VNW3"/>
      <c r="VNX3"/>
      <c r="VNY3"/>
      <c r="VNZ3"/>
      <c r="VOC3" s="290"/>
      <c r="VOD3"/>
      <c r="VOE3"/>
      <c r="VOF3"/>
      <c r="VOG3"/>
      <c r="VOH3"/>
      <c r="VOK3" s="290"/>
      <c r="VOL3"/>
      <c r="VOM3"/>
      <c r="VON3"/>
      <c r="VOO3"/>
      <c r="VOP3"/>
      <c r="VOS3" s="290"/>
      <c r="VOT3"/>
      <c r="VOU3"/>
      <c r="VOV3"/>
      <c r="VOW3"/>
      <c r="VOX3"/>
      <c r="VPA3" s="290"/>
      <c r="VPB3"/>
      <c r="VPC3"/>
      <c r="VPD3"/>
      <c r="VPE3"/>
      <c r="VPF3"/>
      <c r="VPI3" s="290"/>
      <c r="VPJ3"/>
      <c r="VPK3"/>
      <c r="VPL3"/>
      <c r="VPM3"/>
      <c r="VPN3"/>
      <c r="VPQ3" s="290"/>
      <c r="VPR3"/>
      <c r="VPS3"/>
      <c r="VPT3"/>
      <c r="VPU3"/>
      <c r="VPV3"/>
      <c r="VPY3" s="290"/>
      <c r="VPZ3"/>
      <c r="VQA3"/>
      <c r="VQB3"/>
      <c r="VQC3"/>
      <c r="VQD3"/>
      <c r="VQG3" s="290"/>
      <c r="VQH3"/>
      <c r="VQI3"/>
      <c r="VQJ3"/>
      <c r="VQK3"/>
      <c r="VQL3"/>
      <c r="VQO3" s="290"/>
      <c r="VQP3"/>
      <c r="VQQ3"/>
      <c r="VQR3"/>
      <c r="VQS3"/>
      <c r="VQT3"/>
      <c r="VQW3" s="290"/>
      <c r="VQX3"/>
      <c r="VQY3"/>
      <c r="VQZ3"/>
      <c r="VRA3"/>
      <c r="VRB3"/>
      <c r="VRE3" s="290"/>
      <c r="VRF3"/>
      <c r="VRG3"/>
      <c r="VRH3"/>
      <c r="VRI3"/>
      <c r="VRJ3"/>
      <c r="VRM3" s="290"/>
      <c r="VRN3"/>
      <c r="VRO3"/>
      <c r="VRP3"/>
      <c r="VRQ3"/>
      <c r="VRR3"/>
      <c r="VRU3" s="290"/>
      <c r="VRV3"/>
      <c r="VRW3"/>
      <c r="VRX3"/>
      <c r="VRY3"/>
      <c r="VRZ3"/>
      <c r="VSC3" s="290"/>
      <c r="VSD3"/>
      <c r="VSE3"/>
      <c r="VSF3"/>
      <c r="VSG3"/>
      <c r="VSH3"/>
      <c r="VSK3" s="290"/>
      <c r="VSL3"/>
      <c r="VSM3"/>
      <c r="VSN3"/>
      <c r="VSO3"/>
      <c r="VSP3"/>
      <c r="VSS3" s="290"/>
      <c r="VST3"/>
      <c r="VSU3"/>
      <c r="VSV3"/>
      <c r="VSW3"/>
      <c r="VSX3"/>
      <c r="VTA3" s="290"/>
      <c r="VTB3"/>
      <c r="VTC3"/>
      <c r="VTD3"/>
      <c r="VTE3"/>
      <c r="VTF3"/>
      <c r="VTI3" s="290"/>
      <c r="VTJ3"/>
      <c r="VTK3"/>
      <c r="VTL3"/>
      <c r="VTM3"/>
      <c r="VTN3"/>
      <c r="VTQ3" s="290"/>
      <c r="VTR3"/>
      <c r="VTS3"/>
      <c r="VTT3"/>
      <c r="VTU3"/>
      <c r="VTV3"/>
      <c r="VTY3" s="290"/>
      <c r="VTZ3"/>
      <c r="VUA3"/>
      <c r="VUB3"/>
      <c r="VUC3"/>
      <c r="VUD3"/>
      <c r="VUG3" s="290"/>
      <c r="VUH3"/>
      <c r="VUI3"/>
      <c r="VUJ3"/>
      <c r="VUK3"/>
      <c r="VUL3"/>
      <c r="VUO3" s="290"/>
      <c r="VUP3"/>
      <c r="VUQ3"/>
      <c r="VUR3"/>
      <c r="VUS3"/>
      <c r="VUT3"/>
      <c r="VUW3" s="290"/>
      <c r="VUX3"/>
      <c r="VUY3"/>
      <c r="VUZ3"/>
      <c r="VVA3"/>
      <c r="VVB3"/>
      <c r="VVE3" s="290"/>
      <c r="VVF3"/>
      <c r="VVG3"/>
      <c r="VVH3"/>
      <c r="VVI3"/>
      <c r="VVJ3"/>
      <c r="VVM3" s="290"/>
      <c r="VVN3"/>
      <c r="VVO3"/>
      <c r="VVP3"/>
      <c r="VVQ3"/>
      <c r="VVR3"/>
      <c r="VVU3" s="290"/>
      <c r="VVV3"/>
      <c r="VVW3"/>
      <c r="VVX3"/>
      <c r="VVY3"/>
      <c r="VVZ3"/>
      <c r="VWC3" s="290"/>
      <c r="VWD3"/>
      <c r="VWE3"/>
      <c r="VWF3"/>
      <c r="VWG3"/>
      <c r="VWH3"/>
      <c r="VWK3" s="290"/>
      <c r="VWL3"/>
      <c r="VWM3"/>
      <c r="VWN3"/>
      <c r="VWO3"/>
      <c r="VWP3"/>
      <c r="VWS3" s="290"/>
      <c r="VWT3"/>
      <c r="VWU3"/>
      <c r="VWV3"/>
      <c r="VWW3"/>
      <c r="VWX3"/>
      <c r="VXA3" s="290"/>
      <c r="VXB3"/>
      <c r="VXC3"/>
      <c r="VXD3"/>
      <c r="VXE3"/>
      <c r="VXF3"/>
      <c r="VXI3" s="290"/>
      <c r="VXJ3"/>
      <c r="VXK3"/>
      <c r="VXL3"/>
      <c r="VXM3"/>
      <c r="VXN3"/>
      <c r="VXQ3" s="290"/>
      <c r="VXR3"/>
      <c r="VXS3"/>
      <c r="VXT3"/>
      <c r="VXU3"/>
      <c r="VXV3"/>
      <c r="VXY3" s="290"/>
      <c r="VXZ3"/>
      <c r="VYA3"/>
      <c r="VYB3"/>
      <c r="VYC3"/>
      <c r="VYD3"/>
      <c r="VYG3" s="290"/>
      <c r="VYH3"/>
      <c r="VYI3"/>
      <c r="VYJ3"/>
      <c r="VYK3"/>
      <c r="VYL3"/>
      <c r="VYO3" s="290"/>
      <c r="VYP3"/>
      <c r="VYQ3"/>
      <c r="VYR3"/>
      <c r="VYS3"/>
      <c r="VYT3"/>
      <c r="VYW3" s="290"/>
      <c r="VYX3"/>
      <c r="VYY3"/>
      <c r="VYZ3"/>
      <c r="VZA3"/>
      <c r="VZB3"/>
      <c r="VZE3" s="290"/>
      <c r="VZF3"/>
      <c r="VZG3"/>
      <c r="VZH3"/>
      <c r="VZI3"/>
      <c r="VZJ3"/>
      <c r="VZM3" s="290"/>
      <c r="VZN3"/>
      <c r="VZO3"/>
      <c r="VZP3"/>
      <c r="VZQ3"/>
      <c r="VZR3"/>
      <c r="VZU3" s="290"/>
      <c r="VZV3"/>
      <c r="VZW3"/>
      <c r="VZX3"/>
      <c r="VZY3"/>
      <c r="VZZ3"/>
      <c r="WAC3" s="290"/>
      <c r="WAD3"/>
      <c r="WAE3"/>
      <c r="WAF3"/>
      <c r="WAG3"/>
      <c r="WAH3"/>
      <c r="WAK3" s="290"/>
      <c r="WAL3"/>
      <c r="WAM3"/>
      <c r="WAN3"/>
      <c r="WAO3"/>
      <c r="WAP3"/>
      <c r="WAS3" s="290"/>
      <c r="WAT3"/>
      <c r="WAU3"/>
      <c r="WAV3"/>
      <c r="WAW3"/>
      <c r="WAX3"/>
      <c r="WBA3" s="290"/>
      <c r="WBB3"/>
      <c r="WBC3"/>
      <c r="WBD3"/>
      <c r="WBE3"/>
      <c r="WBF3"/>
      <c r="WBI3" s="290"/>
      <c r="WBJ3"/>
      <c r="WBK3"/>
      <c r="WBL3"/>
      <c r="WBM3"/>
      <c r="WBN3"/>
      <c r="WBQ3" s="290"/>
      <c r="WBR3"/>
      <c r="WBS3"/>
      <c r="WBT3"/>
      <c r="WBU3"/>
      <c r="WBV3"/>
      <c r="WBY3" s="290"/>
      <c r="WBZ3"/>
      <c r="WCA3"/>
      <c r="WCB3"/>
      <c r="WCC3"/>
      <c r="WCD3"/>
      <c r="WCG3" s="290"/>
      <c r="WCH3"/>
      <c r="WCI3"/>
      <c r="WCJ3"/>
      <c r="WCK3"/>
      <c r="WCL3"/>
      <c r="WCO3" s="290"/>
      <c r="WCP3"/>
      <c r="WCQ3"/>
      <c r="WCR3"/>
      <c r="WCS3"/>
      <c r="WCT3"/>
      <c r="WCW3" s="290"/>
      <c r="WCX3"/>
      <c r="WCY3"/>
      <c r="WCZ3"/>
      <c r="WDA3"/>
      <c r="WDB3"/>
      <c r="WDE3" s="290"/>
      <c r="WDF3"/>
      <c r="WDG3"/>
      <c r="WDH3"/>
      <c r="WDI3"/>
      <c r="WDJ3"/>
      <c r="WDM3" s="290"/>
      <c r="WDN3"/>
      <c r="WDO3"/>
      <c r="WDP3"/>
      <c r="WDQ3"/>
      <c r="WDR3"/>
      <c r="WDU3" s="290"/>
      <c r="WDV3"/>
      <c r="WDW3"/>
      <c r="WDX3"/>
      <c r="WDY3"/>
      <c r="WDZ3"/>
      <c r="WEC3" s="290"/>
      <c r="WED3"/>
      <c r="WEE3"/>
      <c r="WEF3"/>
      <c r="WEG3"/>
      <c r="WEH3"/>
      <c r="WEK3" s="290"/>
      <c r="WEL3"/>
      <c r="WEM3"/>
      <c r="WEN3"/>
      <c r="WEO3"/>
      <c r="WEP3"/>
      <c r="WES3" s="290"/>
      <c r="WET3"/>
      <c r="WEU3"/>
      <c r="WEV3"/>
      <c r="WEW3"/>
      <c r="WEX3"/>
      <c r="WFA3" s="290"/>
      <c r="WFB3"/>
      <c r="WFC3"/>
      <c r="WFD3"/>
      <c r="WFE3"/>
      <c r="WFF3"/>
      <c r="WFI3" s="290"/>
      <c r="WFJ3"/>
      <c r="WFK3"/>
      <c r="WFL3"/>
      <c r="WFM3"/>
      <c r="WFN3"/>
      <c r="WFQ3" s="290"/>
      <c r="WFR3"/>
      <c r="WFS3"/>
      <c r="WFT3"/>
      <c r="WFU3"/>
      <c r="WFV3"/>
      <c r="WFY3" s="290"/>
      <c r="WFZ3"/>
      <c r="WGA3"/>
      <c r="WGB3"/>
      <c r="WGC3"/>
      <c r="WGD3"/>
      <c r="WGG3" s="290"/>
      <c r="WGH3"/>
      <c r="WGI3"/>
      <c r="WGJ3"/>
      <c r="WGK3"/>
      <c r="WGL3"/>
      <c r="WGO3" s="290"/>
      <c r="WGP3"/>
      <c r="WGQ3"/>
      <c r="WGR3"/>
      <c r="WGS3"/>
      <c r="WGT3"/>
      <c r="WGW3" s="290"/>
      <c r="WGX3"/>
      <c r="WGY3"/>
      <c r="WGZ3"/>
      <c r="WHA3"/>
      <c r="WHB3"/>
      <c r="WHE3" s="290"/>
      <c r="WHF3"/>
      <c r="WHG3"/>
      <c r="WHH3"/>
      <c r="WHI3"/>
      <c r="WHJ3"/>
      <c r="WHM3" s="290"/>
      <c r="WHN3"/>
      <c r="WHO3"/>
      <c r="WHP3"/>
      <c r="WHQ3"/>
      <c r="WHR3"/>
      <c r="WHU3" s="290"/>
      <c r="WHV3"/>
      <c r="WHW3"/>
      <c r="WHX3"/>
      <c r="WHY3"/>
      <c r="WHZ3"/>
      <c r="WIC3" s="290"/>
      <c r="WID3"/>
      <c r="WIE3"/>
      <c r="WIF3"/>
      <c r="WIG3"/>
      <c r="WIH3"/>
      <c r="WIK3" s="290"/>
      <c r="WIL3"/>
      <c r="WIM3"/>
      <c r="WIN3"/>
      <c r="WIO3"/>
      <c r="WIP3"/>
      <c r="WIS3" s="290"/>
      <c r="WIT3"/>
      <c r="WIU3"/>
      <c r="WIV3"/>
      <c r="WIW3"/>
      <c r="WIX3"/>
      <c r="WJA3" s="290"/>
      <c r="WJB3"/>
      <c r="WJC3"/>
      <c r="WJD3"/>
      <c r="WJE3"/>
      <c r="WJF3"/>
      <c r="WJI3" s="290"/>
      <c r="WJJ3"/>
      <c r="WJK3"/>
      <c r="WJL3"/>
      <c r="WJM3"/>
      <c r="WJN3"/>
      <c r="WJQ3" s="290"/>
      <c r="WJR3"/>
      <c r="WJS3"/>
      <c r="WJT3"/>
      <c r="WJU3"/>
      <c r="WJV3"/>
      <c r="WJY3" s="290"/>
      <c r="WJZ3"/>
      <c r="WKA3"/>
      <c r="WKB3"/>
      <c r="WKC3"/>
      <c r="WKD3"/>
      <c r="WKG3" s="290"/>
      <c r="WKH3"/>
      <c r="WKI3"/>
      <c r="WKJ3"/>
      <c r="WKK3"/>
      <c r="WKL3"/>
      <c r="WKO3" s="290"/>
      <c r="WKP3"/>
      <c r="WKQ3"/>
      <c r="WKR3"/>
      <c r="WKS3"/>
      <c r="WKT3"/>
      <c r="WKW3" s="290"/>
      <c r="WKX3"/>
      <c r="WKY3"/>
      <c r="WKZ3"/>
      <c r="WLA3"/>
      <c r="WLB3"/>
      <c r="WLE3" s="290"/>
      <c r="WLF3"/>
      <c r="WLG3"/>
      <c r="WLH3"/>
      <c r="WLI3"/>
      <c r="WLJ3"/>
      <c r="WLM3" s="290"/>
      <c r="WLN3"/>
      <c r="WLO3"/>
      <c r="WLP3"/>
      <c r="WLQ3"/>
      <c r="WLR3"/>
      <c r="WLU3" s="290"/>
      <c r="WLV3"/>
      <c r="WLW3"/>
      <c r="WLX3"/>
      <c r="WLY3"/>
      <c r="WLZ3"/>
      <c r="WMC3" s="290"/>
      <c r="WMD3"/>
      <c r="WME3"/>
      <c r="WMF3"/>
      <c r="WMG3"/>
      <c r="WMH3"/>
      <c r="WMK3" s="290"/>
      <c r="WML3"/>
      <c r="WMM3"/>
      <c r="WMN3"/>
      <c r="WMO3"/>
      <c r="WMP3"/>
      <c r="WMS3" s="290"/>
      <c r="WMT3"/>
      <c r="WMU3"/>
      <c r="WMV3"/>
      <c r="WMW3"/>
      <c r="WMX3"/>
      <c r="WNA3" s="290"/>
      <c r="WNB3"/>
      <c r="WNC3"/>
      <c r="WND3"/>
      <c r="WNE3"/>
      <c r="WNF3"/>
      <c r="WNI3" s="290"/>
      <c r="WNJ3"/>
      <c r="WNK3"/>
      <c r="WNL3"/>
      <c r="WNM3"/>
      <c r="WNN3"/>
      <c r="WNQ3" s="290"/>
      <c r="WNR3"/>
      <c r="WNS3"/>
      <c r="WNT3"/>
      <c r="WNU3"/>
      <c r="WNV3"/>
      <c r="WNY3" s="290"/>
      <c r="WNZ3"/>
      <c r="WOA3"/>
      <c r="WOB3"/>
      <c r="WOC3"/>
      <c r="WOD3"/>
      <c r="WOG3" s="290"/>
      <c r="WOH3"/>
      <c r="WOI3"/>
      <c r="WOJ3"/>
      <c r="WOK3"/>
      <c r="WOL3"/>
      <c r="WOO3" s="290"/>
      <c r="WOP3"/>
      <c r="WOQ3"/>
      <c r="WOR3"/>
      <c r="WOS3"/>
      <c r="WOT3"/>
      <c r="WOW3" s="290"/>
      <c r="WOX3"/>
      <c r="WOY3"/>
      <c r="WOZ3"/>
      <c r="WPA3"/>
      <c r="WPB3"/>
      <c r="WPE3" s="290"/>
      <c r="WPF3"/>
      <c r="WPG3"/>
      <c r="WPH3"/>
      <c r="WPI3"/>
      <c r="WPJ3"/>
      <c r="WPM3" s="290"/>
      <c r="WPN3"/>
      <c r="WPO3"/>
      <c r="WPP3"/>
      <c r="WPQ3"/>
      <c r="WPR3"/>
      <c r="WPU3" s="290"/>
      <c r="WPV3"/>
      <c r="WPW3"/>
      <c r="WPX3"/>
      <c r="WPY3"/>
      <c r="WPZ3"/>
      <c r="WQC3" s="290"/>
      <c r="WQD3"/>
      <c r="WQE3"/>
      <c r="WQF3"/>
      <c r="WQG3"/>
      <c r="WQH3"/>
      <c r="WQK3" s="290"/>
      <c r="WQL3"/>
      <c r="WQM3"/>
      <c r="WQN3"/>
      <c r="WQO3"/>
      <c r="WQP3"/>
      <c r="WQS3" s="290"/>
      <c r="WQT3"/>
      <c r="WQU3"/>
      <c r="WQV3"/>
      <c r="WQW3"/>
      <c r="WQX3"/>
      <c r="WRA3" s="290"/>
      <c r="WRB3"/>
      <c r="WRC3"/>
      <c r="WRD3"/>
      <c r="WRE3"/>
      <c r="WRF3"/>
      <c r="WRI3" s="290"/>
      <c r="WRJ3"/>
      <c r="WRK3"/>
      <c r="WRL3"/>
      <c r="WRM3"/>
      <c r="WRN3"/>
      <c r="WRQ3" s="290"/>
      <c r="WRR3"/>
      <c r="WRS3"/>
      <c r="WRT3"/>
      <c r="WRU3"/>
      <c r="WRV3"/>
      <c r="WRY3" s="290"/>
      <c r="WRZ3"/>
      <c r="WSA3"/>
      <c r="WSB3"/>
      <c r="WSC3"/>
      <c r="WSD3"/>
      <c r="WSG3" s="290"/>
      <c r="WSH3"/>
      <c r="WSI3"/>
      <c r="WSJ3"/>
      <c r="WSK3"/>
      <c r="WSL3"/>
      <c r="WSO3" s="290"/>
      <c r="WSP3"/>
      <c r="WSQ3"/>
      <c r="WSR3"/>
      <c r="WSS3"/>
      <c r="WST3"/>
      <c r="WSW3" s="290"/>
      <c r="WSX3"/>
      <c r="WSY3"/>
      <c r="WSZ3"/>
      <c r="WTA3"/>
      <c r="WTB3"/>
      <c r="WTE3" s="290"/>
      <c r="WTF3"/>
      <c r="WTG3"/>
      <c r="WTH3"/>
      <c r="WTI3"/>
      <c r="WTJ3"/>
      <c r="WTM3" s="290"/>
      <c r="WTN3"/>
      <c r="WTO3"/>
      <c r="WTP3"/>
      <c r="WTQ3"/>
      <c r="WTR3"/>
      <c r="WTU3" s="290"/>
      <c r="WTV3"/>
      <c r="WTW3"/>
      <c r="WTX3"/>
      <c r="WTY3"/>
      <c r="WTZ3"/>
      <c r="WUC3" s="290"/>
      <c r="WUD3"/>
      <c r="WUE3"/>
      <c r="WUF3"/>
      <c r="WUG3"/>
      <c r="WUH3"/>
      <c r="WUK3" s="290"/>
      <c r="WUL3"/>
      <c r="WUM3"/>
      <c r="WUN3"/>
      <c r="WUO3"/>
      <c r="WUP3"/>
      <c r="WUS3" s="290"/>
      <c r="WUT3"/>
      <c r="WUU3"/>
      <c r="WUV3"/>
      <c r="WUW3"/>
      <c r="WUX3"/>
      <c r="WVA3" s="290"/>
      <c r="WVB3"/>
      <c r="WVC3"/>
      <c r="WVD3"/>
      <c r="WVE3"/>
      <c r="WVF3"/>
      <c r="WVI3" s="290"/>
      <c r="WVJ3"/>
      <c r="WVK3"/>
      <c r="WVL3"/>
      <c r="WVM3"/>
      <c r="WVN3"/>
      <c r="WVQ3" s="290"/>
      <c r="WVR3"/>
      <c r="WVS3"/>
      <c r="WVT3"/>
      <c r="WVU3"/>
      <c r="WVV3"/>
      <c r="WVY3" s="290"/>
      <c r="WVZ3"/>
      <c r="WWA3"/>
      <c r="WWB3"/>
      <c r="WWC3"/>
      <c r="WWD3"/>
      <c r="WWG3" s="290"/>
      <c r="WWH3"/>
      <c r="WWI3"/>
      <c r="WWJ3"/>
      <c r="WWK3"/>
      <c r="WWL3"/>
      <c r="WWO3" s="290"/>
      <c r="WWP3"/>
      <c r="WWQ3"/>
      <c r="WWR3"/>
      <c r="WWS3"/>
      <c r="WWT3"/>
      <c r="WWW3" s="290"/>
      <c r="WWX3"/>
      <c r="WWY3"/>
      <c r="WWZ3"/>
      <c r="WXA3"/>
      <c r="WXB3"/>
      <c r="WXE3" s="290"/>
      <c r="WXF3"/>
      <c r="WXG3"/>
      <c r="WXH3"/>
      <c r="WXI3"/>
      <c r="WXJ3"/>
      <c r="WXM3" s="290"/>
      <c r="WXN3"/>
      <c r="WXO3"/>
      <c r="WXP3"/>
      <c r="WXQ3"/>
      <c r="WXR3"/>
      <c r="WXU3" s="290"/>
      <c r="WXV3"/>
      <c r="WXW3"/>
      <c r="WXX3"/>
      <c r="WXY3"/>
      <c r="WXZ3"/>
      <c r="WYC3" s="290"/>
      <c r="WYD3"/>
      <c r="WYE3"/>
      <c r="WYF3"/>
      <c r="WYG3"/>
      <c r="WYH3"/>
      <c r="WYK3" s="290"/>
      <c r="WYL3"/>
      <c r="WYM3"/>
      <c r="WYN3"/>
      <c r="WYO3"/>
      <c r="WYP3"/>
      <c r="WYS3" s="290"/>
      <c r="WYT3"/>
      <c r="WYU3"/>
      <c r="WYV3"/>
      <c r="WYW3"/>
      <c r="WYX3"/>
      <c r="WZA3" s="290"/>
      <c r="WZB3"/>
      <c r="WZC3"/>
      <c r="WZD3"/>
      <c r="WZE3"/>
      <c r="WZF3"/>
      <c r="WZI3" s="290"/>
      <c r="WZJ3"/>
      <c r="WZK3"/>
      <c r="WZL3"/>
      <c r="WZM3"/>
      <c r="WZN3"/>
      <c r="WZQ3" s="290"/>
      <c r="WZR3"/>
      <c r="WZS3"/>
      <c r="WZT3"/>
      <c r="WZU3"/>
      <c r="WZV3"/>
      <c r="WZY3" s="290"/>
      <c r="WZZ3"/>
      <c r="XAA3"/>
      <c r="XAB3"/>
      <c r="XAC3"/>
      <c r="XAD3"/>
      <c r="XAG3" s="290"/>
      <c r="XAH3"/>
      <c r="XAI3"/>
      <c r="XAJ3"/>
      <c r="XAK3"/>
      <c r="XAL3"/>
      <c r="XAO3" s="290"/>
      <c r="XAP3"/>
      <c r="XAQ3"/>
      <c r="XAR3"/>
      <c r="XAS3"/>
      <c r="XAT3"/>
      <c r="XAW3" s="290"/>
      <c r="XAX3"/>
      <c r="XAY3"/>
      <c r="XAZ3"/>
      <c r="XBA3"/>
      <c r="XBB3"/>
      <c r="XBE3" s="290"/>
      <c r="XBF3"/>
      <c r="XBG3"/>
      <c r="XBH3"/>
      <c r="XBI3"/>
      <c r="XBJ3"/>
      <c r="XBM3" s="290"/>
      <c r="XBN3"/>
      <c r="XBO3"/>
      <c r="XBP3"/>
      <c r="XBQ3"/>
      <c r="XBR3"/>
      <c r="XBU3" s="290"/>
      <c r="XBV3"/>
      <c r="XBW3"/>
      <c r="XBX3"/>
      <c r="XBY3"/>
      <c r="XBZ3"/>
      <c r="XCC3" s="290"/>
      <c r="XCD3"/>
      <c r="XCE3"/>
      <c r="XCF3"/>
      <c r="XCG3"/>
      <c r="XCH3"/>
      <c r="XCK3" s="290"/>
      <c r="XCL3"/>
      <c r="XCM3"/>
      <c r="XCN3"/>
      <c r="XCO3"/>
      <c r="XCP3"/>
      <c r="XCS3" s="290"/>
      <c r="XCT3"/>
      <c r="XCU3"/>
      <c r="XCV3"/>
      <c r="XCW3"/>
      <c r="XCX3"/>
      <c r="XDA3" s="290"/>
      <c r="XDB3"/>
      <c r="XDC3"/>
      <c r="XDD3"/>
      <c r="XDE3"/>
      <c r="XDF3"/>
      <c r="XDI3" s="290"/>
      <c r="XDJ3"/>
      <c r="XDK3"/>
      <c r="XDL3"/>
      <c r="XDM3"/>
      <c r="XDN3"/>
      <c r="XDQ3" s="290"/>
      <c r="XDR3"/>
      <c r="XDS3"/>
      <c r="XDT3"/>
      <c r="XDU3"/>
      <c r="XDV3"/>
      <c r="XDY3" s="290"/>
      <c r="XDZ3"/>
      <c r="XEA3"/>
      <c r="XEB3"/>
      <c r="XEC3"/>
      <c r="XED3"/>
      <c r="XEG3" s="290"/>
      <c r="XEH3"/>
      <c r="XEI3"/>
      <c r="XEJ3"/>
      <c r="XEK3"/>
      <c r="XEL3"/>
      <c r="XEO3" s="290"/>
      <c r="XEP3"/>
      <c r="XEQ3"/>
      <c r="XER3"/>
      <c r="XES3"/>
      <c r="XET3"/>
      <c r="XEW3" s="290"/>
      <c r="XEX3"/>
      <c r="XEY3"/>
      <c r="XEZ3"/>
      <c r="XFA3"/>
      <c r="XFB3"/>
    </row>
    <row r="4" spans="1:1022 1025:2046 2049:3070 3073:4094 4097:5118 5121:6142 6145:7166 7169:8190 8193:9214 9217:10238 10241:11262 11265:12286 12289:13310 13313:14334 14337:15358 15361:16382" ht="15" x14ac:dyDescent="0.25">
      <c r="A4" s="290"/>
      <c r="B4"/>
      <c r="C4"/>
      <c r="D4"/>
      <c r="E4"/>
      <c r="F4"/>
      <c r="I4" s="290"/>
      <c r="J4"/>
      <c r="K4"/>
      <c r="L4"/>
      <c r="M4"/>
      <c r="N4"/>
      <c r="Q4" s="290"/>
      <c r="R4"/>
      <c r="S4"/>
      <c r="T4"/>
      <c r="U4"/>
      <c r="V4"/>
      <c r="Y4" s="290"/>
      <c r="Z4"/>
      <c r="AA4"/>
      <c r="AB4"/>
      <c r="AC4"/>
      <c r="AD4"/>
      <c r="AG4" s="290"/>
      <c r="AH4"/>
      <c r="AI4"/>
      <c r="AJ4"/>
      <c r="AK4"/>
      <c r="AL4"/>
      <c r="AO4" s="290"/>
      <c r="AP4"/>
      <c r="AQ4"/>
      <c r="AR4"/>
      <c r="AS4"/>
      <c r="AT4"/>
      <c r="AW4" s="290"/>
      <c r="AX4"/>
      <c r="AY4"/>
      <c r="AZ4"/>
      <c r="BA4"/>
      <c r="BB4"/>
      <c r="BE4" s="290"/>
      <c r="BF4"/>
      <c r="BG4"/>
      <c r="BH4"/>
      <c r="BI4"/>
      <c r="BJ4"/>
      <c r="BM4" s="290"/>
      <c r="BN4"/>
      <c r="BO4"/>
      <c r="BP4"/>
      <c r="BQ4"/>
      <c r="BR4"/>
      <c r="BU4" s="290"/>
      <c r="BV4"/>
      <c r="BW4"/>
      <c r="BX4"/>
      <c r="BY4"/>
      <c r="BZ4"/>
      <c r="CC4" s="290"/>
      <c r="CD4"/>
      <c r="CE4"/>
      <c r="CF4"/>
      <c r="CG4"/>
      <c r="CH4"/>
      <c r="CK4" s="290"/>
      <c r="CL4"/>
      <c r="CM4"/>
      <c r="CN4"/>
      <c r="CO4"/>
      <c r="CP4"/>
      <c r="CS4" s="290"/>
      <c r="CT4"/>
      <c r="CU4"/>
      <c r="CV4"/>
      <c r="CW4"/>
      <c r="CX4"/>
      <c r="DA4" s="290"/>
      <c r="DB4"/>
      <c r="DC4"/>
      <c r="DD4"/>
      <c r="DE4"/>
      <c r="DF4"/>
      <c r="DI4" s="290"/>
      <c r="DJ4"/>
      <c r="DK4"/>
      <c r="DL4"/>
      <c r="DM4"/>
      <c r="DN4"/>
      <c r="DQ4" s="290"/>
      <c r="DR4"/>
      <c r="DS4"/>
      <c r="DT4"/>
      <c r="DU4"/>
      <c r="DV4"/>
      <c r="DY4" s="290"/>
      <c r="DZ4"/>
      <c r="EA4"/>
      <c r="EB4"/>
      <c r="EC4"/>
      <c r="ED4"/>
      <c r="EG4" s="290"/>
      <c r="EH4"/>
      <c r="EI4"/>
      <c r="EJ4"/>
      <c r="EK4"/>
      <c r="EL4"/>
      <c r="EO4" s="290"/>
      <c r="EP4"/>
      <c r="EQ4"/>
      <c r="ER4"/>
      <c r="ES4"/>
      <c r="ET4"/>
      <c r="EW4" s="290"/>
      <c r="EX4"/>
      <c r="EY4"/>
      <c r="EZ4"/>
      <c r="FA4"/>
      <c r="FB4"/>
      <c r="FE4" s="290"/>
      <c r="FF4"/>
      <c r="FG4"/>
      <c r="FH4"/>
      <c r="FI4"/>
      <c r="FJ4"/>
      <c r="FM4" s="290"/>
      <c r="FN4"/>
      <c r="FO4"/>
      <c r="FP4"/>
      <c r="FQ4"/>
      <c r="FR4"/>
      <c r="FU4" s="290"/>
      <c r="FV4"/>
      <c r="FW4"/>
      <c r="FX4"/>
      <c r="FY4"/>
      <c r="FZ4"/>
      <c r="GC4" s="290"/>
      <c r="GD4"/>
      <c r="GE4"/>
      <c r="GF4"/>
      <c r="GG4"/>
      <c r="GH4"/>
      <c r="GK4" s="290"/>
      <c r="GL4"/>
      <c r="GM4"/>
      <c r="GN4"/>
      <c r="GO4"/>
      <c r="GP4"/>
      <c r="GS4" s="290"/>
      <c r="GT4"/>
      <c r="GU4"/>
      <c r="GV4"/>
      <c r="GW4"/>
      <c r="GX4"/>
      <c r="HA4" s="290"/>
      <c r="HB4"/>
      <c r="HC4"/>
      <c r="HD4"/>
      <c r="HE4"/>
      <c r="HF4"/>
      <c r="HI4" s="290"/>
      <c r="HJ4"/>
      <c r="HK4"/>
      <c r="HL4"/>
      <c r="HM4"/>
      <c r="HN4"/>
      <c r="HQ4" s="290"/>
      <c r="HR4"/>
      <c r="HS4"/>
      <c r="HT4"/>
      <c r="HU4"/>
      <c r="HV4"/>
      <c r="HY4" s="290"/>
      <c r="HZ4"/>
      <c r="IA4"/>
      <c r="IB4"/>
      <c r="IC4"/>
      <c r="ID4"/>
      <c r="IG4" s="290"/>
      <c r="IH4"/>
      <c r="II4"/>
      <c r="IJ4"/>
      <c r="IK4"/>
      <c r="IL4"/>
      <c r="IO4" s="290"/>
      <c r="IP4"/>
      <c r="IQ4"/>
      <c r="IR4"/>
      <c r="IS4"/>
      <c r="IT4"/>
      <c r="IW4" s="290"/>
      <c r="IX4"/>
      <c r="IY4"/>
      <c r="IZ4"/>
      <c r="JA4"/>
      <c r="JB4"/>
      <c r="JE4" s="290"/>
      <c r="JF4"/>
      <c r="JG4"/>
      <c r="JH4"/>
      <c r="JI4"/>
      <c r="JJ4"/>
      <c r="JM4" s="290"/>
      <c r="JN4"/>
      <c r="JO4"/>
      <c r="JP4"/>
      <c r="JQ4"/>
      <c r="JR4"/>
      <c r="JU4" s="290"/>
      <c r="JV4"/>
      <c r="JW4"/>
      <c r="JX4"/>
      <c r="JY4"/>
      <c r="JZ4"/>
      <c r="KC4" s="290"/>
      <c r="KD4"/>
      <c r="KE4"/>
      <c r="KF4"/>
      <c r="KG4"/>
      <c r="KH4"/>
      <c r="KK4" s="290"/>
      <c r="KL4"/>
      <c r="KM4"/>
      <c r="KN4"/>
      <c r="KO4"/>
      <c r="KP4"/>
      <c r="KS4" s="290"/>
      <c r="KT4"/>
      <c r="KU4"/>
      <c r="KV4"/>
      <c r="KW4"/>
      <c r="KX4"/>
      <c r="LA4" s="290"/>
      <c r="LB4"/>
      <c r="LC4"/>
      <c r="LD4"/>
      <c r="LE4"/>
      <c r="LF4"/>
      <c r="LI4" s="290"/>
      <c r="LJ4"/>
      <c r="LK4"/>
      <c r="LL4"/>
      <c r="LM4"/>
      <c r="LN4"/>
      <c r="LQ4" s="290"/>
      <c r="LR4"/>
      <c r="LS4"/>
      <c r="LT4"/>
      <c r="LU4"/>
      <c r="LV4"/>
      <c r="LY4" s="290"/>
      <c r="LZ4"/>
      <c r="MA4"/>
      <c r="MB4"/>
      <c r="MC4"/>
      <c r="MD4"/>
      <c r="MG4" s="290"/>
      <c r="MH4"/>
      <c r="MI4"/>
      <c r="MJ4"/>
      <c r="MK4"/>
      <c r="ML4"/>
      <c r="MO4" s="290"/>
      <c r="MP4"/>
      <c r="MQ4"/>
      <c r="MR4"/>
      <c r="MS4"/>
      <c r="MT4"/>
      <c r="MW4" s="290"/>
      <c r="MX4"/>
      <c r="MY4"/>
      <c r="MZ4"/>
      <c r="NA4"/>
      <c r="NB4"/>
      <c r="NE4" s="290"/>
      <c r="NF4"/>
      <c r="NG4"/>
      <c r="NH4"/>
      <c r="NI4"/>
      <c r="NJ4"/>
      <c r="NM4" s="290"/>
      <c r="NN4"/>
      <c r="NO4"/>
      <c r="NP4"/>
      <c r="NQ4"/>
      <c r="NR4"/>
      <c r="NU4" s="290"/>
      <c r="NV4"/>
      <c r="NW4"/>
      <c r="NX4"/>
      <c r="NY4"/>
      <c r="NZ4"/>
      <c r="OC4" s="290"/>
      <c r="OD4"/>
      <c r="OE4"/>
      <c r="OF4"/>
      <c r="OG4"/>
      <c r="OH4"/>
      <c r="OK4" s="290"/>
      <c r="OL4"/>
      <c r="OM4"/>
      <c r="ON4"/>
      <c r="OO4"/>
      <c r="OP4"/>
      <c r="OS4" s="290"/>
      <c r="OT4"/>
      <c r="OU4"/>
      <c r="OV4"/>
      <c r="OW4"/>
      <c r="OX4"/>
      <c r="PA4" s="290"/>
      <c r="PB4"/>
      <c r="PC4"/>
      <c r="PD4"/>
      <c r="PE4"/>
      <c r="PF4"/>
      <c r="PI4" s="290"/>
      <c r="PJ4"/>
      <c r="PK4"/>
      <c r="PL4"/>
      <c r="PM4"/>
      <c r="PN4"/>
      <c r="PQ4" s="290"/>
      <c r="PR4"/>
      <c r="PS4"/>
      <c r="PT4"/>
      <c r="PU4"/>
      <c r="PV4"/>
      <c r="PY4" s="290"/>
      <c r="PZ4"/>
      <c r="QA4"/>
      <c r="QB4"/>
      <c r="QC4"/>
      <c r="QD4"/>
      <c r="QG4" s="290"/>
      <c r="QH4"/>
      <c r="QI4"/>
      <c r="QJ4"/>
      <c r="QK4"/>
      <c r="QL4"/>
      <c r="QO4" s="290"/>
      <c r="QP4"/>
      <c r="QQ4"/>
      <c r="QR4"/>
      <c r="QS4"/>
      <c r="QT4"/>
      <c r="QW4" s="290"/>
      <c r="QX4"/>
      <c r="QY4"/>
      <c r="QZ4"/>
      <c r="RA4"/>
      <c r="RB4"/>
      <c r="RE4" s="290"/>
      <c r="RF4"/>
      <c r="RG4"/>
      <c r="RH4"/>
      <c r="RI4"/>
      <c r="RJ4"/>
      <c r="RM4" s="290"/>
      <c r="RN4"/>
      <c r="RO4"/>
      <c r="RP4"/>
      <c r="RQ4"/>
      <c r="RR4"/>
      <c r="RU4" s="290"/>
      <c r="RV4"/>
      <c r="RW4"/>
      <c r="RX4"/>
      <c r="RY4"/>
      <c r="RZ4"/>
      <c r="SC4" s="290"/>
      <c r="SD4"/>
      <c r="SE4"/>
      <c r="SF4"/>
      <c r="SG4"/>
      <c r="SH4"/>
      <c r="SK4" s="290"/>
      <c r="SL4"/>
      <c r="SM4"/>
      <c r="SN4"/>
      <c r="SO4"/>
      <c r="SP4"/>
      <c r="SS4" s="290"/>
      <c r="ST4"/>
      <c r="SU4"/>
      <c r="SV4"/>
      <c r="SW4"/>
      <c r="SX4"/>
      <c r="TA4" s="290"/>
      <c r="TB4"/>
      <c r="TC4"/>
      <c r="TD4"/>
      <c r="TE4"/>
      <c r="TF4"/>
      <c r="TI4" s="290"/>
      <c r="TJ4"/>
      <c r="TK4"/>
      <c r="TL4"/>
      <c r="TM4"/>
      <c r="TN4"/>
      <c r="TQ4" s="290"/>
      <c r="TR4"/>
      <c r="TS4"/>
      <c r="TT4"/>
      <c r="TU4"/>
      <c r="TV4"/>
      <c r="TY4" s="290"/>
      <c r="TZ4"/>
      <c r="UA4"/>
      <c r="UB4"/>
      <c r="UC4"/>
      <c r="UD4"/>
      <c r="UG4" s="290"/>
      <c r="UH4"/>
      <c r="UI4"/>
      <c r="UJ4"/>
      <c r="UK4"/>
      <c r="UL4"/>
      <c r="UO4" s="290"/>
      <c r="UP4"/>
      <c r="UQ4"/>
      <c r="UR4"/>
      <c r="US4"/>
      <c r="UT4"/>
      <c r="UW4" s="290"/>
      <c r="UX4"/>
      <c r="UY4"/>
      <c r="UZ4"/>
      <c r="VA4"/>
      <c r="VB4"/>
      <c r="VE4" s="290"/>
      <c r="VF4"/>
      <c r="VG4"/>
      <c r="VH4"/>
      <c r="VI4"/>
      <c r="VJ4"/>
      <c r="VM4" s="290"/>
      <c r="VN4"/>
      <c r="VO4"/>
      <c r="VP4"/>
      <c r="VQ4"/>
      <c r="VR4"/>
      <c r="VU4" s="290"/>
      <c r="VV4"/>
      <c r="VW4"/>
      <c r="VX4"/>
      <c r="VY4"/>
      <c r="VZ4"/>
      <c r="WC4" s="290"/>
      <c r="WD4"/>
      <c r="WE4"/>
      <c r="WF4"/>
      <c r="WG4"/>
      <c r="WH4"/>
      <c r="WK4" s="290"/>
      <c r="WL4"/>
      <c r="WM4"/>
      <c r="WN4"/>
      <c r="WO4"/>
      <c r="WP4"/>
      <c r="WS4" s="290"/>
      <c r="WT4"/>
      <c r="WU4"/>
      <c r="WV4"/>
      <c r="WW4"/>
      <c r="WX4"/>
      <c r="XA4" s="290"/>
      <c r="XB4"/>
      <c r="XC4"/>
      <c r="XD4"/>
      <c r="XE4"/>
      <c r="XF4"/>
      <c r="XI4" s="290"/>
      <c r="XJ4"/>
      <c r="XK4"/>
      <c r="XL4"/>
      <c r="XM4"/>
      <c r="XN4"/>
      <c r="XQ4" s="290"/>
      <c r="XR4"/>
      <c r="XS4"/>
      <c r="XT4"/>
      <c r="XU4"/>
      <c r="XV4"/>
      <c r="XY4" s="290"/>
      <c r="XZ4"/>
      <c r="YA4"/>
      <c r="YB4"/>
      <c r="YC4"/>
      <c r="YD4"/>
      <c r="YG4" s="290"/>
      <c r="YH4"/>
      <c r="YI4"/>
      <c r="YJ4"/>
      <c r="YK4"/>
      <c r="YL4"/>
      <c r="YO4" s="290"/>
      <c r="YP4"/>
      <c r="YQ4"/>
      <c r="YR4"/>
      <c r="YS4"/>
      <c r="YT4"/>
      <c r="YW4" s="290"/>
      <c r="YX4"/>
      <c r="YY4"/>
      <c r="YZ4"/>
      <c r="ZA4"/>
      <c r="ZB4"/>
      <c r="ZE4" s="290"/>
      <c r="ZF4"/>
      <c r="ZG4"/>
      <c r="ZH4"/>
      <c r="ZI4"/>
      <c r="ZJ4"/>
      <c r="ZM4" s="290"/>
      <c r="ZN4"/>
      <c r="ZO4"/>
      <c r="ZP4"/>
      <c r="ZQ4"/>
      <c r="ZR4"/>
      <c r="ZU4" s="290"/>
      <c r="ZV4"/>
      <c r="ZW4"/>
      <c r="ZX4"/>
      <c r="ZY4"/>
      <c r="ZZ4"/>
      <c r="AAC4" s="290"/>
      <c r="AAD4"/>
      <c r="AAE4"/>
      <c r="AAF4"/>
      <c r="AAG4"/>
      <c r="AAH4"/>
      <c r="AAK4" s="290"/>
      <c r="AAL4"/>
      <c r="AAM4"/>
      <c r="AAN4"/>
      <c r="AAO4"/>
      <c r="AAP4"/>
      <c r="AAS4" s="290"/>
      <c r="AAT4"/>
      <c r="AAU4"/>
      <c r="AAV4"/>
      <c r="AAW4"/>
      <c r="AAX4"/>
      <c r="ABA4" s="290"/>
      <c r="ABB4"/>
      <c r="ABC4"/>
      <c r="ABD4"/>
      <c r="ABE4"/>
      <c r="ABF4"/>
      <c r="ABI4" s="290"/>
      <c r="ABJ4"/>
      <c r="ABK4"/>
      <c r="ABL4"/>
      <c r="ABM4"/>
      <c r="ABN4"/>
      <c r="ABQ4" s="290"/>
      <c r="ABR4"/>
      <c r="ABS4"/>
      <c r="ABT4"/>
      <c r="ABU4"/>
      <c r="ABV4"/>
      <c r="ABY4" s="290"/>
      <c r="ABZ4"/>
      <c r="ACA4"/>
      <c r="ACB4"/>
      <c r="ACC4"/>
      <c r="ACD4"/>
      <c r="ACG4" s="290"/>
      <c r="ACH4"/>
      <c r="ACI4"/>
      <c r="ACJ4"/>
      <c r="ACK4"/>
      <c r="ACL4"/>
      <c r="ACO4" s="290"/>
      <c r="ACP4"/>
      <c r="ACQ4"/>
      <c r="ACR4"/>
      <c r="ACS4"/>
      <c r="ACT4"/>
      <c r="ACW4" s="290"/>
      <c r="ACX4"/>
      <c r="ACY4"/>
      <c r="ACZ4"/>
      <c r="ADA4"/>
      <c r="ADB4"/>
      <c r="ADE4" s="290"/>
      <c r="ADF4"/>
      <c r="ADG4"/>
      <c r="ADH4"/>
      <c r="ADI4"/>
      <c r="ADJ4"/>
      <c r="ADM4" s="290"/>
      <c r="ADN4"/>
      <c r="ADO4"/>
      <c r="ADP4"/>
      <c r="ADQ4"/>
      <c r="ADR4"/>
      <c r="ADU4" s="290"/>
      <c r="ADV4"/>
      <c r="ADW4"/>
      <c r="ADX4"/>
      <c r="ADY4"/>
      <c r="ADZ4"/>
      <c r="AEC4" s="290"/>
      <c r="AED4"/>
      <c r="AEE4"/>
      <c r="AEF4"/>
      <c r="AEG4"/>
      <c r="AEH4"/>
      <c r="AEK4" s="290"/>
      <c r="AEL4"/>
      <c r="AEM4"/>
      <c r="AEN4"/>
      <c r="AEO4"/>
      <c r="AEP4"/>
      <c r="AES4" s="290"/>
      <c r="AET4"/>
      <c r="AEU4"/>
      <c r="AEV4"/>
      <c r="AEW4"/>
      <c r="AEX4"/>
      <c r="AFA4" s="290"/>
      <c r="AFB4"/>
      <c r="AFC4"/>
      <c r="AFD4"/>
      <c r="AFE4"/>
      <c r="AFF4"/>
      <c r="AFI4" s="290"/>
      <c r="AFJ4"/>
      <c r="AFK4"/>
      <c r="AFL4"/>
      <c r="AFM4"/>
      <c r="AFN4"/>
      <c r="AFQ4" s="290"/>
      <c r="AFR4"/>
      <c r="AFS4"/>
      <c r="AFT4"/>
      <c r="AFU4"/>
      <c r="AFV4"/>
      <c r="AFY4" s="290"/>
      <c r="AFZ4"/>
      <c r="AGA4"/>
      <c r="AGB4"/>
      <c r="AGC4"/>
      <c r="AGD4"/>
      <c r="AGG4" s="290"/>
      <c r="AGH4"/>
      <c r="AGI4"/>
      <c r="AGJ4"/>
      <c r="AGK4"/>
      <c r="AGL4"/>
      <c r="AGO4" s="290"/>
      <c r="AGP4"/>
      <c r="AGQ4"/>
      <c r="AGR4"/>
      <c r="AGS4"/>
      <c r="AGT4"/>
      <c r="AGW4" s="290"/>
      <c r="AGX4"/>
      <c r="AGY4"/>
      <c r="AGZ4"/>
      <c r="AHA4"/>
      <c r="AHB4"/>
      <c r="AHE4" s="290"/>
      <c r="AHF4"/>
      <c r="AHG4"/>
      <c r="AHH4"/>
      <c r="AHI4"/>
      <c r="AHJ4"/>
      <c r="AHM4" s="290"/>
      <c r="AHN4"/>
      <c r="AHO4"/>
      <c r="AHP4"/>
      <c r="AHQ4"/>
      <c r="AHR4"/>
      <c r="AHU4" s="290"/>
      <c r="AHV4"/>
      <c r="AHW4"/>
      <c r="AHX4"/>
      <c r="AHY4"/>
      <c r="AHZ4"/>
      <c r="AIC4" s="290"/>
      <c r="AID4"/>
      <c r="AIE4"/>
      <c r="AIF4"/>
      <c r="AIG4"/>
      <c r="AIH4"/>
      <c r="AIK4" s="290"/>
      <c r="AIL4"/>
      <c r="AIM4"/>
      <c r="AIN4"/>
      <c r="AIO4"/>
      <c r="AIP4"/>
      <c r="AIS4" s="290"/>
      <c r="AIT4"/>
      <c r="AIU4"/>
      <c r="AIV4"/>
      <c r="AIW4"/>
      <c r="AIX4"/>
      <c r="AJA4" s="290"/>
      <c r="AJB4"/>
      <c r="AJC4"/>
      <c r="AJD4"/>
      <c r="AJE4"/>
      <c r="AJF4"/>
      <c r="AJI4" s="290"/>
      <c r="AJJ4"/>
      <c r="AJK4"/>
      <c r="AJL4"/>
      <c r="AJM4"/>
      <c r="AJN4"/>
      <c r="AJQ4" s="290"/>
      <c r="AJR4"/>
      <c r="AJS4"/>
      <c r="AJT4"/>
      <c r="AJU4"/>
      <c r="AJV4"/>
      <c r="AJY4" s="290"/>
      <c r="AJZ4"/>
      <c r="AKA4"/>
      <c r="AKB4"/>
      <c r="AKC4"/>
      <c r="AKD4"/>
      <c r="AKG4" s="290"/>
      <c r="AKH4"/>
      <c r="AKI4"/>
      <c r="AKJ4"/>
      <c r="AKK4"/>
      <c r="AKL4"/>
      <c r="AKO4" s="290"/>
      <c r="AKP4"/>
      <c r="AKQ4"/>
      <c r="AKR4"/>
      <c r="AKS4"/>
      <c r="AKT4"/>
      <c r="AKW4" s="290"/>
      <c r="AKX4"/>
      <c r="AKY4"/>
      <c r="AKZ4"/>
      <c r="ALA4"/>
      <c r="ALB4"/>
      <c r="ALE4" s="290"/>
      <c r="ALF4"/>
      <c r="ALG4"/>
      <c r="ALH4"/>
      <c r="ALI4"/>
      <c r="ALJ4"/>
      <c r="ALM4" s="290"/>
      <c r="ALN4"/>
      <c r="ALO4"/>
      <c r="ALP4"/>
      <c r="ALQ4"/>
      <c r="ALR4"/>
      <c r="ALU4" s="290"/>
      <c r="ALV4"/>
      <c r="ALW4"/>
      <c r="ALX4"/>
      <c r="ALY4"/>
      <c r="ALZ4"/>
      <c r="AMC4" s="290"/>
      <c r="AMD4"/>
      <c r="AME4"/>
      <c r="AMF4"/>
      <c r="AMG4"/>
      <c r="AMH4"/>
      <c r="AMK4" s="290"/>
      <c r="AML4"/>
      <c r="AMM4"/>
      <c r="AMN4"/>
      <c r="AMO4"/>
      <c r="AMP4"/>
      <c r="AMS4" s="290"/>
      <c r="AMT4"/>
      <c r="AMU4"/>
      <c r="AMV4"/>
      <c r="AMW4"/>
      <c r="AMX4"/>
      <c r="ANA4" s="290"/>
      <c r="ANB4"/>
      <c r="ANC4"/>
      <c r="AND4"/>
      <c r="ANE4"/>
      <c r="ANF4"/>
      <c r="ANI4" s="290"/>
      <c r="ANJ4"/>
      <c r="ANK4"/>
      <c r="ANL4"/>
      <c r="ANM4"/>
      <c r="ANN4"/>
      <c r="ANQ4" s="290"/>
      <c r="ANR4"/>
      <c r="ANS4"/>
      <c r="ANT4"/>
      <c r="ANU4"/>
      <c r="ANV4"/>
      <c r="ANY4" s="290"/>
      <c r="ANZ4"/>
      <c r="AOA4"/>
      <c r="AOB4"/>
      <c r="AOC4"/>
      <c r="AOD4"/>
      <c r="AOG4" s="290"/>
      <c r="AOH4"/>
      <c r="AOI4"/>
      <c r="AOJ4"/>
      <c r="AOK4"/>
      <c r="AOL4"/>
      <c r="AOO4" s="290"/>
      <c r="AOP4"/>
      <c r="AOQ4"/>
      <c r="AOR4"/>
      <c r="AOS4"/>
      <c r="AOT4"/>
      <c r="AOW4" s="290"/>
      <c r="AOX4"/>
      <c r="AOY4"/>
      <c r="AOZ4"/>
      <c r="APA4"/>
      <c r="APB4"/>
      <c r="APE4" s="290"/>
      <c r="APF4"/>
      <c r="APG4"/>
      <c r="APH4"/>
      <c r="API4"/>
      <c r="APJ4"/>
      <c r="APM4" s="290"/>
      <c r="APN4"/>
      <c r="APO4"/>
      <c r="APP4"/>
      <c r="APQ4"/>
      <c r="APR4"/>
      <c r="APU4" s="290"/>
      <c r="APV4"/>
      <c r="APW4"/>
      <c r="APX4"/>
      <c r="APY4"/>
      <c r="APZ4"/>
      <c r="AQC4" s="290"/>
      <c r="AQD4"/>
      <c r="AQE4"/>
      <c r="AQF4"/>
      <c r="AQG4"/>
      <c r="AQH4"/>
      <c r="AQK4" s="290"/>
      <c r="AQL4"/>
      <c r="AQM4"/>
      <c r="AQN4"/>
      <c r="AQO4"/>
      <c r="AQP4"/>
      <c r="AQS4" s="290"/>
      <c r="AQT4"/>
      <c r="AQU4"/>
      <c r="AQV4"/>
      <c r="AQW4"/>
      <c r="AQX4"/>
      <c r="ARA4" s="290"/>
      <c r="ARB4"/>
      <c r="ARC4"/>
      <c r="ARD4"/>
      <c r="ARE4"/>
      <c r="ARF4"/>
      <c r="ARI4" s="290"/>
      <c r="ARJ4"/>
      <c r="ARK4"/>
      <c r="ARL4"/>
      <c r="ARM4"/>
      <c r="ARN4"/>
      <c r="ARQ4" s="290"/>
      <c r="ARR4"/>
      <c r="ARS4"/>
      <c r="ART4"/>
      <c r="ARU4"/>
      <c r="ARV4"/>
      <c r="ARY4" s="290"/>
      <c r="ARZ4"/>
      <c r="ASA4"/>
      <c r="ASB4"/>
      <c r="ASC4"/>
      <c r="ASD4"/>
      <c r="ASG4" s="290"/>
      <c r="ASH4"/>
      <c r="ASI4"/>
      <c r="ASJ4"/>
      <c r="ASK4"/>
      <c r="ASL4"/>
      <c r="ASO4" s="290"/>
      <c r="ASP4"/>
      <c r="ASQ4"/>
      <c r="ASR4"/>
      <c r="ASS4"/>
      <c r="AST4"/>
      <c r="ASW4" s="290"/>
      <c r="ASX4"/>
      <c r="ASY4"/>
      <c r="ASZ4"/>
      <c r="ATA4"/>
      <c r="ATB4"/>
      <c r="ATE4" s="290"/>
      <c r="ATF4"/>
      <c r="ATG4"/>
      <c r="ATH4"/>
      <c r="ATI4"/>
      <c r="ATJ4"/>
      <c r="ATM4" s="290"/>
      <c r="ATN4"/>
      <c r="ATO4"/>
      <c r="ATP4"/>
      <c r="ATQ4"/>
      <c r="ATR4"/>
      <c r="ATU4" s="290"/>
      <c r="ATV4"/>
      <c r="ATW4"/>
      <c r="ATX4"/>
      <c r="ATY4"/>
      <c r="ATZ4"/>
      <c r="AUC4" s="290"/>
      <c r="AUD4"/>
      <c r="AUE4"/>
      <c r="AUF4"/>
      <c r="AUG4"/>
      <c r="AUH4"/>
      <c r="AUK4" s="290"/>
      <c r="AUL4"/>
      <c r="AUM4"/>
      <c r="AUN4"/>
      <c r="AUO4"/>
      <c r="AUP4"/>
      <c r="AUS4" s="290"/>
      <c r="AUT4"/>
      <c r="AUU4"/>
      <c r="AUV4"/>
      <c r="AUW4"/>
      <c r="AUX4"/>
      <c r="AVA4" s="290"/>
      <c r="AVB4"/>
      <c r="AVC4"/>
      <c r="AVD4"/>
      <c r="AVE4"/>
      <c r="AVF4"/>
      <c r="AVI4" s="290"/>
      <c r="AVJ4"/>
      <c r="AVK4"/>
      <c r="AVL4"/>
      <c r="AVM4"/>
      <c r="AVN4"/>
      <c r="AVQ4" s="290"/>
      <c r="AVR4"/>
      <c r="AVS4"/>
      <c r="AVT4"/>
      <c r="AVU4"/>
      <c r="AVV4"/>
      <c r="AVY4" s="290"/>
      <c r="AVZ4"/>
      <c r="AWA4"/>
      <c r="AWB4"/>
      <c r="AWC4"/>
      <c r="AWD4"/>
      <c r="AWG4" s="290"/>
      <c r="AWH4"/>
      <c r="AWI4"/>
      <c r="AWJ4"/>
      <c r="AWK4"/>
      <c r="AWL4"/>
      <c r="AWO4" s="290"/>
      <c r="AWP4"/>
      <c r="AWQ4"/>
      <c r="AWR4"/>
      <c r="AWS4"/>
      <c r="AWT4"/>
      <c r="AWW4" s="290"/>
      <c r="AWX4"/>
      <c r="AWY4"/>
      <c r="AWZ4"/>
      <c r="AXA4"/>
      <c r="AXB4"/>
      <c r="AXE4" s="290"/>
      <c r="AXF4"/>
      <c r="AXG4"/>
      <c r="AXH4"/>
      <c r="AXI4"/>
      <c r="AXJ4"/>
      <c r="AXM4" s="290"/>
      <c r="AXN4"/>
      <c r="AXO4"/>
      <c r="AXP4"/>
      <c r="AXQ4"/>
      <c r="AXR4"/>
      <c r="AXU4" s="290"/>
      <c r="AXV4"/>
      <c r="AXW4"/>
      <c r="AXX4"/>
      <c r="AXY4"/>
      <c r="AXZ4"/>
      <c r="AYC4" s="290"/>
      <c r="AYD4"/>
      <c r="AYE4"/>
      <c r="AYF4"/>
      <c r="AYG4"/>
      <c r="AYH4"/>
      <c r="AYK4" s="290"/>
      <c r="AYL4"/>
      <c r="AYM4"/>
      <c r="AYN4"/>
      <c r="AYO4"/>
      <c r="AYP4"/>
      <c r="AYS4" s="290"/>
      <c r="AYT4"/>
      <c r="AYU4"/>
      <c r="AYV4"/>
      <c r="AYW4"/>
      <c r="AYX4"/>
      <c r="AZA4" s="290"/>
      <c r="AZB4"/>
      <c r="AZC4"/>
      <c r="AZD4"/>
      <c r="AZE4"/>
      <c r="AZF4"/>
      <c r="AZI4" s="290"/>
      <c r="AZJ4"/>
      <c r="AZK4"/>
      <c r="AZL4"/>
      <c r="AZM4"/>
      <c r="AZN4"/>
      <c r="AZQ4" s="290"/>
      <c r="AZR4"/>
      <c r="AZS4"/>
      <c r="AZT4"/>
      <c r="AZU4"/>
      <c r="AZV4"/>
      <c r="AZY4" s="290"/>
      <c r="AZZ4"/>
      <c r="BAA4"/>
      <c r="BAB4"/>
      <c r="BAC4"/>
      <c r="BAD4"/>
      <c r="BAG4" s="290"/>
      <c r="BAH4"/>
      <c r="BAI4"/>
      <c r="BAJ4"/>
      <c r="BAK4"/>
      <c r="BAL4"/>
      <c r="BAO4" s="290"/>
      <c r="BAP4"/>
      <c r="BAQ4"/>
      <c r="BAR4"/>
      <c r="BAS4"/>
      <c r="BAT4"/>
      <c r="BAW4" s="290"/>
      <c r="BAX4"/>
      <c r="BAY4"/>
      <c r="BAZ4"/>
      <c r="BBA4"/>
      <c r="BBB4"/>
      <c r="BBE4" s="290"/>
      <c r="BBF4"/>
      <c r="BBG4"/>
      <c r="BBH4"/>
      <c r="BBI4"/>
      <c r="BBJ4"/>
      <c r="BBM4" s="290"/>
      <c r="BBN4"/>
      <c r="BBO4"/>
      <c r="BBP4"/>
      <c r="BBQ4"/>
      <c r="BBR4"/>
      <c r="BBU4" s="290"/>
      <c r="BBV4"/>
      <c r="BBW4"/>
      <c r="BBX4"/>
      <c r="BBY4"/>
      <c r="BBZ4"/>
      <c r="BCC4" s="290"/>
      <c r="BCD4"/>
      <c r="BCE4"/>
      <c r="BCF4"/>
      <c r="BCG4"/>
      <c r="BCH4"/>
      <c r="BCK4" s="290"/>
      <c r="BCL4"/>
      <c r="BCM4"/>
      <c r="BCN4"/>
      <c r="BCO4"/>
      <c r="BCP4"/>
      <c r="BCS4" s="290"/>
      <c r="BCT4"/>
      <c r="BCU4"/>
      <c r="BCV4"/>
      <c r="BCW4"/>
      <c r="BCX4"/>
      <c r="BDA4" s="290"/>
      <c r="BDB4"/>
      <c r="BDC4"/>
      <c r="BDD4"/>
      <c r="BDE4"/>
      <c r="BDF4"/>
      <c r="BDI4" s="290"/>
      <c r="BDJ4"/>
      <c r="BDK4"/>
      <c r="BDL4"/>
      <c r="BDM4"/>
      <c r="BDN4"/>
      <c r="BDQ4" s="290"/>
      <c r="BDR4"/>
      <c r="BDS4"/>
      <c r="BDT4"/>
      <c r="BDU4"/>
      <c r="BDV4"/>
      <c r="BDY4" s="290"/>
      <c r="BDZ4"/>
      <c r="BEA4"/>
      <c r="BEB4"/>
      <c r="BEC4"/>
      <c r="BED4"/>
      <c r="BEG4" s="290"/>
      <c r="BEH4"/>
      <c r="BEI4"/>
      <c r="BEJ4"/>
      <c r="BEK4"/>
      <c r="BEL4"/>
      <c r="BEO4" s="290"/>
      <c r="BEP4"/>
      <c r="BEQ4"/>
      <c r="BER4"/>
      <c r="BES4"/>
      <c r="BET4"/>
      <c r="BEW4" s="290"/>
      <c r="BEX4"/>
      <c r="BEY4"/>
      <c r="BEZ4"/>
      <c r="BFA4"/>
      <c r="BFB4"/>
      <c r="BFE4" s="290"/>
      <c r="BFF4"/>
      <c r="BFG4"/>
      <c r="BFH4"/>
      <c r="BFI4"/>
      <c r="BFJ4"/>
      <c r="BFM4" s="290"/>
      <c r="BFN4"/>
      <c r="BFO4"/>
      <c r="BFP4"/>
      <c r="BFQ4"/>
      <c r="BFR4"/>
      <c r="BFU4" s="290"/>
      <c r="BFV4"/>
      <c r="BFW4"/>
      <c r="BFX4"/>
      <c r="BFY4"/>
      <c r="BFZ4"/>
      <c r="BGC4" s="290"/>
      <c r="BGD4"/>
      <c r="BGE4"/>
      <c r="BGF4"/>
      <c r="BGG4"/>
      <c r="BGH4"/>
      <c r="BGK4" s="290"/>
      <c r="BGL4"/>
      <c r="BGM4"/>
      <c r="BGN4"/>
      <c r="BGO4"/>
      <c r="BGP4"/>
      <c r="BGS4" s="290"/>
      <c r="BGT4"/>
      <c r="BGU4"/>
      <c r="BGV4"/>
      <c r="BGW4"/>
      <c r="BGX4"/>
      <c r="BHA4" s="290"/>
      <c r="BHB4"/>
      <c r="BHC4"/>
      <c r="BHD4"/>
      <c r="BHE4"/>
      <c r="BHF4"/>
      <c r="BHI4" s="290"/>
      <c r="BHJ4"/>
      <c r="BHK4"/>
      <c r="BHL4"/>
      <c r="BHM4"/>
      <c r="BHN4"/>
      <c r="BHQ4" s="290"/>
      <c r="BHR4"/>
      <c r="BHS4"/>
      <c r="BHT4"/>
      <c r="BHU4"/>
      <c r="BHV4"/>
      <c r="BHY4" s="290"/>
      <c r="BHZ4"/>
      <c r="BIA4"/>
      <c r="BIB4"/>
      <c r="BIC4"/>
      <c r="BID4"/>
      <c r="BIG4" s="290"/>
      <c r="BIH4"/>
      <c r="BII4"/>
      <c r="BIJ4"/>
      <c r="BIK4"/>
      <c r="BIL4"/>
      <c r="BIO4" s="290"/>
      <c r="BIP4"/>
      <c r="BIQ4"/>
      <c r="BIR4"/>
      <c r="BIS4"/>
      <c r="BIT4"/>
      <c r="BIW4" s="290"/>
      <c r="BIX4"/>
      <c r="BIY4"/>
      <c r="BIZ4"/>
      <c r="BJA4"/>
      <c r="BJB4"/>
      <c r="BJE4" s="290"/>
      <c r="BJF4"/>
      <c r="BJG4"/>
      <c r="BJH4"/>
      <c r="BJI4"/>
      <c r="BJJ4"/>
      <c r="BJM4" s="290"/>
      <c r="BJN4"/>
      <c r="BJO4"/>
      <c r="BJP4"/>
      <c r="BJQ4"/>
      <c r="BJR4"/>
      <c r="BJU4" s="290"/>
      <c r="BJV4"/>
      <c r="BJW4"/>
      <c r="BJX4"/>
      <c r="BJY4"/>
      <c r="BJZ4"/>
      <c r="BKC4" s="290"/>
      <c r="BKD4"/>
      <c r="BKE4"/>
      <c r="BKF4"/>
      <c r="BKG4"/>
      <c r="BKH4"/>
      <c r="BKK4" s="290"/>
      <c r="BKL4"/>
      <c r="BKM4"/>
      <c r="BKN4"/>
      <c r="BKO4"/>
      <c r="BKP4"/>
      <c r="BKS4" s="290"/>
      <c r="BKT4"/>
      <c r="BKU4"/>
      <c r="BKV4"/>
      <c r="BKW4"/>
      <c r="BKX4"/>
      <c r="BLA4" s="290"/>
      <c r="BLB4"/>
      <c r="BLC4"/>
      <c r="BLD4"/>
      <c r="BLE4"/>
      <c r="BLF4"/>
      <c r="BLI4" s="290"/>
      <c r="BLJ4"/>
      <c r="BLK4"/>
      <c r="BLL4"/>
      <c r="BLM4"/>
      <c r="BLN4"/>
      <c r="BLQ4" s="290"/>
      <c r="BLR4"/>
      <c r="BLS4"/>
      <c r="BLT4"/>
      <c r="BLU4"/>
      <c r="BLV4"/>
      <c r="BLY4" s="290"/>
      <c r="BLZ4"/>
      <c r="BMA4"/>
      <c r="BMB4"/>
      <c r="BMC4"/>
      <c r="BMD4"/>
      <c r="BMG4" s="290"/>
      <c r="BMH4"/>
      <c r="BMI4"/>
      <c r="BMJ4"/>
      <c r="BMK4"/>
      <c r="BML4"/>
      <c r="BMO4" s="290"/>
      <c r="BMP4"/>
      <c r="BMQ4"/>
      <c r="BMR4"/>
      <c r="BMS4"/>
      <c r="BMT4"/>
      <c r="BMW4" s="290"/>
      <c r="BMX4"/>
      <c r="BMY4"/>
      <c r="BMZ4"/>
      <c r="BNA4"/>
      <c r="BNB4"/>
      <c r="BNE4" s="290"/>
      <c r="BNF4"/>
      <c r="BNG4"/>
      <c r="BNH4"/>
      <c r="BNI4"/>
      <c r="BNJ4"/>
      <c r="BNM4" s="290"/>
      <c r="BNN4"/>
      <c r="BNO4"/>
      <c r="BNP4"/>
      <c r="BNQ4"/>
      <c r="BNR4"/>
      <c r="BNU4" s="290"/>
      <c r="BNV4"/>
      <c r="BNW4"/>
      <c r="BNX4"/>
      <c r="BNY4"/>
      <c r="BNZ4"/>
      <c r="BOC4" s="290"/>
      <c r="BOD4"/>
      <c r="BOE4"/>
      <c r="BOF4"/>
      <c r="BOG4"/>
      <c r="BOH4"/>
      <c r="BOK4" s="290"/>
      <c r="BOL4"/>
      <c r="BOM4"/>
      <c r="BON4"/>
      <c r="BOO4"/>
      <c r="BOP4"/>
      <c r="BOS4" s="290"/>
      <c r="BOT4"/>
      <c r="BOU4"/>
      <c r="BOV4"/>
      <c r="BOW4"/>
      <c r="BOX4"/>
      <c r="BPA4" s="290"/>
      <c r="BPB4"/>
      <c r="BPC4"/>
      <c r="BPD4"/>
      <c r="BPE4"/>
      <c r="BPF4"/>
      <c r="BPI4" s="290"/>
      <c r="BPJ4"/>
      <c r="BPK4"/>
      <c r="BPL4"/>
      <c r="BPM4"/>
      <c r="BPN4"/>
      <c r="BPQ4" s="290"/>
      <c r="BPR4"/>
      <c r="BPS4"/>
      <c r="BPT4"/>
      <c r="BPU4"/>
      <c r="BPV4"/>
      <c r="BPY4" s="290"/>
      <c r="BPZ4"/>
      <c r="BQA4"/>
      <c r="BQB4"/>
      <c r="BQC4"/>
      <c r="BQD4"/>
      <c r="BQG4" s="290"/>
      <c r="BQH4"/>
      <c r="BQI4"/>
      <c r="BQJ4"/>
      <c r="BQK4"/>
      <c r="BQL4"/>
      <c r="BQO4" s="290"/>
      <c r="BQP4"/>
      <c r="BQQ4"/>
      <c r="BQR4"/>
      <c r="BQS4"/>
      <c r="BQT4"/>
      <c r="BQW4" s="290"/>
      <c r="BQX4"/>
      <c r="BQY4"/>
      <c r="BQZ4"/>
      <c r="BRA4"/>
      <c r="BRB4"/>
      <c r="BRE4" s="290"/>
      <c r="BRF4"/>
      <c r="BRG4"/>
      <c r="BRH4"/>
      <c r="BRI4"/>
      <c r="BRJ4"/>
      <c r="BRM4" s="290"/>
      <c r="BRN4"/>
      <c r="BRO4"/>
      <c r="BRP4"/>
      <c r="BRQ4"/>
      <c r="BRR4"/>
      <c r="BRU4" s="290"/>
      <c r="BRV4"/>
      <c r="BRW4"/>
      <c r="BRX4"/>
      <c r="BRY4"/>
      <c r="BRZ4"/>
      <c r="BSC4" s="290"/>
      <c r="BSD4"/>
      <c r="BSE4"/>
      <c r="BSF4"/>
      <c r="BSG4"/>
      <c r="BSH4"/>
      <c r="BSK4" s="290"/>
      <c r="BSL4"/>
      <c r="BSM4"/>
      <c r="BSN4"/>
      <c r="BSO4"/>
      <c r="BSP4"/>
      <c r="BSS4" s="290"/>
      <c r="BST4"/>
      <c r="BSU4"/>
      <c r="BSV4"/>
      <c r="BSW4"/>
      <c r="BSX4"/>
      <c r="BTA4" s="290"/>
      <c r="BTB4"/>
      <c r="BTC4"/>
      <c r="BTD4"/>
      <c r="BTE4"/>
      <c r="BTF4"/>
      <c r="BTI4" s="290"/>
      <c r="BTJ4"/>
      <c r="BTK4"/>
      <c r="BTL4"/>
      <c r="BTM4"/>
      <c r="BTN4"/>
      <c r="BTQ4" s="290"/>
      <c r="BTR4"/>
      <c r="BTS4"/>
      <c r="BTT4"/>
      <c r="BTU4"/>
      <c r="BTV4"/>
      <c r="BTY4" s="290"/>
      <c r="BTZ4"/>
      <c r="BUA4"/>
      <c r="BUB4"/>
      <c r="BUC4"/>
      <c r="BUD4"/>
      <c r="BUG4" s="290"/>
      <c r="BUH4"/>
      <c r="BUI4"/>
      <c r="BUJ4"/>
      <c r="BUK4"/>
      <c r="BUL4"/>
      <c r="BUO4" s="290"/>
      <c r="BUP4"/>
      <c r="BUQ4"/>
      <c r="BUR4"/>
      <c r="BUS4"/>
      <c r="BUT4"/>
      <c r="BUW4" s="290"/>
      <c r="BUX4"/>
      <c r="BUY4"/>
      <c r="BUZ4"/>
      <c r="BVA4"/>
      <c r="BVB4"/>
      <c r="BVE4" s="290"/>
      <c r="BVF4"/>
      <c r="BVG4"/>
      <c r="BVH4"/>
      <c r="BVI4"/>
      <c r="BVJ4"/>
      <c r="BVM4" s="290"/>
      <c r="BVN4"/>
      <c r="BVO4"/>
      <c r="BVP4"/>
      <c r="BVQ4"/>
      <c r="BVR4"/>
      <c r="BVU4" s="290"/>
      <c r="BVV4"/>
      <c r="BVW4"/>
      <c r="BVX4"/>
      <c r="BVY4"/>
      <c r="BVZ4"/>
      <c r="BWC4" s="290"/>
      <c r="BWD4"/>
      <c r="BWE4"/>
      <c r="BWF4"/>
      <c r="BWG4"/>
      <c r="BWH4"/>
      <c r="BWK4" s="290"/>
      <c r="BWL4"/>
      <c r="BWM4"/>
      <c r="BWN4"/>
      <c r="BWO4"/>
      <c r="BWP4"/>
      <c r="BWS4" s="290"/>
      <c r="BWT4"/>
      <c r="BWU4"/>
      <c r="BWV4"/>
      <c r="BWW4"/>
      <c r="BWX4"/>
      <c r="BXA4" s="290"/>
      <c r="BXB4"/>
      <c r="BXC4"/>
      <c r="BXD4"/>
      <c r="BXE4"/>
      <c r="BXF4"/>
      <c r="BXI4" s="290"/>
      <c r="BXJ4"/>
      <c r="BXK4"/>
      <c r="BXL4"/>
      <c r="BXM4"/>
      <c r="BXN4"/>
      <c r="BXQ4" s="290"/>
      <c r="BXR4"/>
      <c r="BXS4"/>
      <c r="BXT4"/>
      <c r="BXU4"/>
      <c r="BXV4"/>
      <c r="BXY4" s="290"/>
      <c r="BXZ4"/>
      <c r="BYA4"/>
      <c r="BYB4"/>
      <c r="BYC4"/>
      <c r="BYD4"/>
      <c r="BYG4" s="290"/>
      <c r="BYH4"/>
      <c r="BYI4"/>
      <c r="BYJ4"/>
      <c r="BYK4"/>
      <c r="BYL4"/>
      <c r="BYO4" s="290"/>
      <c r="BYP4"/>
      <c r="BYQ4"/>
      <c r="BYR4"/>
      <c r="BYS4"/>
      <c r="BYT4"/>
      <c r="BYW4" s="290"/>
      <c r="BYX4"/>
      <c r="BYY4"/>
      <c r="BYZ4"/>
      <c r="BZA4"/>
      <c r="BZB4"/>
      <c r="BZE4" s="290"/>
      <c r="BZF4"/>
      <c r="BZG4"/>
      <c r="BZH4"/>
      <c r="BZI4"/>
      <c r="BZJ4"/>
      <c r="BZM4" s="290"/>
      <c r="BZN4"/>
      <c r="BZO4"/>
      <c r="BZP4"/>
      <c r="BZQ4"/>
      <c r="BZR4"/>
      <c r="BZU4" s="290"/>
      <c r="BZV4"/>
      <c r="BZW4"/>
      <c r="BZX4"/>
      <c r="BZY4"/>
      <c r="BZZ4"/>
      <c r="CAC4" s="290"/>
      <c r="CAD4"/>
      <c r="CAE4"/>
      <c r="CAF4"/>
      <c r="CAG4"/>
      <c r="CAH4"/>
      <c r="CAK4" s="290"/>
      <c r="CAL4"/>
      <c r="CAM4"/>
      <c r="CAN4"/>
      <c r="CAO4"/>
      <c r="CAP4"/>
      <c r="CAS4" s="290"/>
      <c r="CAT4"/>
      <c r="CAU4"/>
      <c r="CAV4"/>
      <c r="CAW4"/>
      <c r="CAX4"/>
      <c r="CBA4" s="290"/>
      <c r="CBB4"/>
      <c r="CBC4"/>
      <c r="CBD4"/>
      <c r="CBE4"/>
      <c r="CBF4"/>
      <c r="CBI4" s="290"/>
      <c r="CBJ4"/>
      <c r="CBK4"/>
      <c r="CBL4"/>
      <c r="CBM4"/>
      <c r="CBN4"/>
      <c r="CBQ4" s="290"/>
      <c r="CBR4"/>
      <c r="CBS4"/>
      <c r="CBT4"/>
      <c r="CBU4"/>
      <c r="CBV4"/>
      <c r="CBY4" s="290"/>
      <c r="CBZ4"/>
      <c r="CCA4"/>
      <c r="CCB4"/>
      <c r="CCC4"/>
      <c r="CCD4"/>
      <c r="CCG4" s="290"/>
      <c r="CCH4"/>
      <c r="CCI4"/>
      <c r="CCJ4"/>
      <c r="CCK4"/>
      <c r="CCL4"/>
      <c r="CCO4" s="290"/>
      <c r="CCP4"/>
      <c r="CCQ4"/>
      <c r="CCR4"/>
      <c r="CCS4"/>
      <c r="CCT4"/>
      <c r="CCW4" s="290"/>
      <c r="CCX4"/>
      <c r="CCY4"/>
      <c r="CCZ4"/>
      <c r="CDA4"/>
      <c r="CDB4"/>
      <c r="CDE4" s="290"/>
      <c r="CDF4"/>
      <c r="CDG4"/>
      <c r="CDH4"/>
      <c r="CDI4"/>
      <c r="CDJ4"/>
      <c r="CDM4" s="290"/>
      <c r="CDN4"/>
      <c r="CDO4"/>
      <c r="CDP4"/>
      <c r="CDQ4"/>
      <c r="CDR4"/>
      <c r="CDU4" s="290"/>
      <c r="CDV4"/>
      <c r="CDW4"/>
      <c r="CDX4"/>
      <c r="CDY4"/>
      <c r="CDZ4"/>
      <c r="CEC4" s="290"/>
      <c r="CED4"/>
      <c r="CEE4"/>
      <c r="CEF4"/>
      <c r="CEG4"/>
      <c r="CEH4"/>
      <c r="CEK4" s="290"/>
      <c r="CEL4"/>
      <c r="CEM4"/>
      <c r="CEN4"/>
      <c r="CEO4"/>
      <c r="CEP4"/>
      <c r="CES4" s="290"/>
      <c r="CET4"/>
      <c r="CEU4"/>
      <c r="CEV4"/>
      <c r="CEW4"/>
      <c r="CEX4"/>
      <c r="CFA4" s="290"/>
      <c r="CFB4"/>
      <c r="CFC4"/>
      <c r="CFD4"/>
      <c r="CFE4"/>
      <c r="CFF4"/>
      <c r="CFI4" s="290"/>
      <c r="CFJ4"/>
      <c r="CFK4"/>
      <c r="CFL4"/>
      <c r="CFM4"/>
      <c r="CFN4"/>
      <c r="CFQ4" s="290"/>
      <c r="CFR4"/>
      <c r="CFS4"/>
      <c r="CFT4"/>
      <c r="CFU4"/>
      <c r="CFV4"/>
      <c r="CFY4" s="290"/>
      <c r="CFZ4"/>
      <c r="CGA4"/>
      <c r="CGB4"/>
      <c r="CGC4"/>
      <c r="CGD4"/>
      <c r="CGG4" s="290"/>
      <c r="CGH4"/>
      <c r="CGI4"/>
      <c r="CGJ4"/>
      <c r="CGK4"/>
      <c r="CGL4"/>
      <c r="CGO4" s="290"/>
      <c r="CGP4"/>
      <c r="CGQ4"/>
      <c r="CGR4"/>
      <c r="CGS4"/>
      <c r="CGT4"/>
      <c r="CGW4" s="290"/>
      <c r="CGX4"/>
      <c r="CGY4"/>
      <c r="CGZ4"/>
      <c r="CHA4"/>
      <c r="CHB4"/>
      <c r="CHE4" s="290"/>
      <c r="CHF4"/>
      <c r="CHG4"/>
      <c r="CHH4"/>
      <c r="CHI4"/>
      <c r="CHJ4"/>
      <c r="CHM4" s="290"/>
      <c r="CHN4"/>
      <c r="CHO4"/>
      <c r="CHP4"/>
      <c r="CHQ4"/>
      <c r="CHR4"/>
      <c r="CHU4" s="290"/>
      <c r="CHV4"/>
      <c r="CHW4"/>
      <c r="CHX4"/>
      <c r="CHY4"/>
      <c r="CHZ4"/>
      <c r="CIC4" s="290"/>
      <c r="CID4"/>
      <c r="CIE4"/>
      <c r="CIF4"/>
      <c r="CIG4"/>
      <c r="CIH4"/>
      <c r="CIK4" s="290"/>
      <c r="CIL4"/>
      <c r="CIM4"/>
      <c r="CIN4"/>
      <c r="CIO4"/>
      <c r="CIP4"/>
      <c r="CIS4" s="290"/>
      <c r="CIT4"/>
      <c r="CIU4"/>
      <c r="CIV4"/>
      <c r="CIW4"/>
      <c r="CIX4"/>
      <c r="CJA4" s="290"/>
      <c r="CJB4"/>
      <c r="CJC4"/>
      <c r="CJD4"/>
      <c r="CJE4"/>
      <c r="CJF4"/>
      <c r="CJI4" s="290"/>
      <c r="CJJ4"/>
      <c r="CJK4"/>
      <c r="CJL4"/>
      <c r="CJM4"/>
      <c r="CJN4"/>
      <c r="CJQ4" s="290"/>
      <c r="CJR4"/>
      <c r="CJS4"/>
      <c r="CJT4"/>
      <c r="CJU4"/>
      <c r="CJV4"/>
      <c r="CJY4" s="290"/>
      <c r="CJZ4"/>
      <c r="CKA4"/>
      <c r="CKB4"/>
      <c r="CKC4"/>
      <c r="CKD4"/>
      <c r="CKG4" s="290"/>
      <c r="CKH4"/>
      <c r="CKI4"/>
      <c r="CKJ4"/>
      <c r="CKK4"/>
      <c r="CKL4"/>
      <c r="CKO4" s="290"/>
      <c r="CKP4"/>
      <c r="CKQ4"/>
      <c r="CKR4"/>
      <c r="CKS4"/>
      <c r="CKT4"/>
      <c r="CKW4" s="290"/>
      <c r="CKX4"/>
      <c r="CKY4"/>
      <c r="CKZ4"/>
      <c r="CLA4"/>
      <c r="CLB4"/>
      <c r="CLE4" s="290"/>
      <c r="CLF4"/>
      <c r="CLG4"/>
      <c r="CLH4"/>
      <c r="CLI4"/>
      <c r="CLJ4"/>
      <c r="CLM4" s="290"/>
      <c r="CLN4"/>
      <c r="CLO4"/>
      <c r="CLP4"/>
      <c r="CLQ4"/>
      <c r="CLR4"/>
      <c r="CLU4" s="290"/>
      <c r="CLV4"/>
      <c r="CLW4"/>
      <c r="CLX4"/>
      <c r="CLY4"/>
      <c r="CLZ4"/>
      <c r="CMC4" s="290"/>
      <c r="CMD4"/>
      <c r="CME4"/>
      <c r="CMF4"/>
      <c r="CMG4"/>
      <c r="CMH4"/>
      <c r="CMK4" s="290"/>
      <c r="CML4"/>
      <c r="CMM4"/>
      <c r="CMN4"/>
      <c r="CMO4"/>
      <c r="CMP4"/>
      <c r="CMS4" s="290"/>
      <c r="CMT4"/>
      <c r="CMU4"/>
      <c r="CMV4"/>
      <c r="CMW4"/>
      <c r="CMX4"/>
      <c r="CNA4" s="290"/>
      <c r="CNB4"/>
      <c r="CNC4"/>
      <c r="CND4"/>
      <c r="CNE4"/>
      <c r="CNF4"/>
      <c r="CNI4" s="290"/>
      <c r="CNJ4"/>
      <c r="CNK4"/>
      <c r="CNL4"/>
      <c r="CNM4"/>
      <c r="CNN4"/>
      <c r="CNQ4" s="290"/>
      <c r="CNR4"/>
      <c r="CNS4"/>
      <c r="CNT4"/>
      <c r="CNU4"/>
      <c r="CNV4"/>
      <c r="CNY4" s="290"/>
      <c r="CNZ4"/>
      <c r="COA4"/>
      <c r="COB4"/>
      <c r="COC4"/>
      <c r="COD4"/>
      <c r="COG4" s="290"/>
      <c r="COH4"/>
      <c r="COI4"/>
      <c r="COJ4"/>
      <c r="COK4"/>
      <c r="COL4"/>
      <c r="COO4" s="290"/>
      <c r="COP4"/>
      <c r="COQ4"/>
      <c r="COR4"/>
      <c r="COS4"/>
      <c r="COT4"/>
      <c r="COW4" s="290"/>
      <c r="COX4"/>
      <c r="COY4"/>
      <c r="COZ4"/>
      <c r="CPA4"/>
      <c r="CPB4"/>
      <c r="CPE4" s="290"/>
      <c r="CPF4"/>
      <c r="CPG4"/>
      <c r="CPH4"/>
      <c r="CPI4"/>
      <c r="CPJ4"/>
      <c r="CPM4" s="290"/>
      <c r="CPN4"/>
      <c r="CPO4"/>
      <c r="CPP4"/>
      <c r="CPQ4"/>
      <c r="CPR4"/>
      <c r="CPU4" s="290"/>
      <c r="CPV4"/>
      <c r="CPW4"/>
      <c r="CPX4"/>
      <c r="CPY4"/>
      <c r="CPZ4"/>
      <c r="CQC4" s="290"/>
      <c r="CQD4"/>
      <c r="CQE4"/>
      <c r="CQF4"/>
      <c r="CQG4"/>
      <c r="CQH4"/>
      <c r="CQK4" s="290"/>
      <c r="CQL4"/>
      <c r="CQM4"/>
      <c r="CQN4"/>
      <c r="CQO4"/>
      <c r="CQP4"/>
      <c r="CQS4" s="290"/>
      <c r="CQT4"/>
      <c r="CQU4"/>
      <c r="CQV4"/>
      <c r="CQW4"/>
      <c r="CQX4"/>
      <c r="CRA4" s="290"/>
      <c r="CRB4"/>
      <c r="CRC4"/>
      <c r="CRD4"/>
      <c r="CRE4"/>
      <c r="CRF4"/>
      <c r="CRI4" s="290"/>
      <c r="CRJ4"/>
      <c r="CRK4"/>
      <c r="CRL4"/>
      <c r="CRM4"/>
      <c r="CRN4"/>
      <c r="CRQ4" s="290"/>
      <c r="CRR4"/>
      <c r="CRS4"/>
      <c r="CRT4"/>
      <c r="CRU4"/>
      <c r="CRV4"/>
      <c r="CRY4" s="290"/>
      <c r="CRZ4"/>
      <c r="CSA4"/>
      <c r="CSB4"/>
      <c r="CSC4"/>
      <c r="CSD4"/>
      <c r="CSG4" s="290"/>
      <c r="CSH4"/>
      <c r="CSI4"/>
      <c r="CSJ4"/>
      <c r="CSK4"/>
      <c r="CSL4"/>
      <c r="CSO4" s="290"/>
      <c r="CSP4"/>
      <c r="CSQ4"/>
      <c r="CSR4"/>
      <c r="CSS4"/>
      <c r="CST4"/>
      <c r="CSW4" s="290"/>
      <c r="CSX4"/>
      <c r="CSY4"/>
      <c r="CSZ4"/>
      <c r="CTA4"/>
      <c r="CTB4"/>
      <c r="CTE4" s="290"/>
      <c r="CTF4"/>
      <c r="CTG4"/>
      <c r="CTH4"/>
      <c r="CTI4"/>
      <c r="CTJ4"/>
      <c r="CTM4" s="290"/>
      <c r="CTN4"/>
      <c r="CTO4"/>
      <c r="CTP4"/>
      <c r="CTQ4"/>
      <c r="CTR4"/>
      <c r="CTU4" s="290"/>
      <c r="CTV4"/>
      <c r="CTW4"/>
      <c r="CTX4"/>
      <c r="CTY4"/>
      <c r="CTZ4"/>
      <c r="CUC4" s="290"/>
      <c r="CUD4"/>
      <c r="CUE4"/>
      <c r="CUF4"/>
      <c r="CUG4"/>
      <c r="CUH4"/>
      <c r="CUK4" s="290"/>
      <c r="CUL4"/>
      <c r="CUM4"/>
      <c r="CUN4"/>
      <c r="CUO4"/>
      <c r="CUP4"/>
      <c r="CUS4" s="290"/>
      <c r="CUT4"/>
      <c r="CUU4"/>
      <c r="CUV4"/>
      <c r="CUW4"/>
      <c r="CUX4"/>
      <c r="CVA4" s="290"/>
      <c r="CVB4"/>
      <c r="CVC4"/>
      <c r="CVD4"/>
      <c r="CVE4"/>
      <c r="CVF4"/>
      <c r="CVI4" s="290"/>
      <c r="CVJ4"/>
      <c r="CVK4"/>
      <c r="CVL4"/>
      <c r="CVM4"/>
      <c r="CVN4"/>
      <c r="CVQ4" s="290"/>
      <c r="CVR4"/>
      <c r="CVS4"/>
      <c r="CVT4"/>
      <c r="CVU4"/>
      <c r="CVV4"/>
      <c r="CVY4" s="290"/>
      <c r="CVZ4"/>
      <c r="CWA4"/>
      <c r="CWB4"/>
      <c r="CWC4"/>
      <c r="CWD4"/>
      <c r="CWG4" s="290"/>
      <c r="CWH4"/>
      <c r="CWI4"/>
      <c r="CWJ4"/>
      <c r="CWK4"/>
      <c r="CWL4"/>
      <c r="CWO4" s="290"/>
      <c r="CWP4"/>
      <c r="CWQ4"/>
      <c r="CWR4"/>
      <c r="CWS4"/>
      <c r="CWT4"/>
      <c r="CWW4" s="290"/>
      <c r="CWX4"/>
      <c r="CWY4"/>
      <c r="CWZ4"/>
      <c r="CXA4"/>
      <c r="CXB4"/>
      <c r="CXE4" s="290"/>
      <c r="CXF4"/>
      <c r="CXG4"/>
      <c r="CXH4"/>
      <c r="CXI4"/>
      <c r="CXJ4"/>
      <c r="CXM4" s="290"/>
      <c r="CXN4"/>
      <c r="CXO4"/>
      <c r="CXP4"/>
      <c r="CXQ4"/>
      <c r="CXR4"/>
      <c r="CXU4" s="290"/>
      <c r="CXV4"/>
      <c r="CXW4"/>
      <c r="CXX4"/>
      <c r="CXY4"/>
      <c r="CXZ4"/>
      <c r="CYC4" s="290"/>
      <c r="CYD4"/>
      <c r="CYE4"/>
      <c r="CYF4"/>
      <c r="CYG4"/>
      <c r="CYH4"/>
      <c r="CYK4" s="290"/>
      <c r="CYL4"/>
      <c r="CYM4"/>
      <c r="CYN4"/>
      <c r="CYO4"/>
      <c r="CYP4"/>
      <c r="CYS4" s="290"/>
      <c r="CYT4"/>
      <c r="CYU4"/>
      <c r="CYV4"/>
      <c r="CYW4"/>
      <c r="CYX4"/>
      <c r="CZA4" s="290"/>
      <c r="CZB4"/>
      <c r="CZC4"/>
      <c r="CZD4"/>
      <c r="CZE4"/>
      <c r="CZF4"/>
      <c r="CZI4" s="290"/>
      <c r="CZJ4"/>
      <c r="CZK4"/>
      <c r="CZL4"/>
      <c r="CZM4"/>
      <c r="CZN4"/>
      <c r="CZQ4" s="290"/>
      <c r="CZR4"/>
      <c r="CZS4"/>
      <c r="CZT4"/>
      <c r="CZU4"/>
      <c r="CZV4"/>
      <c r="CZY4" s="290"/>
      <c r="CZZ4"/>
      <c r="DAA4"/>
      <c r="DAB4"/>
      <c r="DAC4"/>
      <c r="DAD4"/>
      <c r="DAG4" s="290"/>
      <c r="DAH4"/>
      <c r="DAI4"/>
      <c r="DAJ4"/>
      <c r="DAK4"/>
      <c r="DAL4"/>
      <c r="DAO4" s="290"/>
      <c r="DAP4"/>
      <c r="DAQ4"/>
      <c r="DAR4"/>
      <c r="DAS4"/>
      <c r="DAT4"/>
      <c r="DAW4" s="290"/>
      <c r="DAX4"/>
      <c r="DAY4"/>
      <c r="DAZ4"/>
      <c r="DBA4"/>
      <c r="DBB4"/>
      <c r="DBE4" s="290"/>
      <c r="DBF4"/>
      <c r="DBG4"/>
      <c r="DBH4"/>
      <c r="DBI4"/>
      <c r="DBJ4"/>
      <c r="DBM4" s="290"/>
      <c r="DBN4"/>
      <c r="DBO4"/>
      <c r="DBP4"/>
      <c r="DBQ4"/>
      <c r="DBR4"/>
      <c r="DBU4" s="290"/>
      <c r="DBV4"/>
      <c r="DBW4"/>
      <c r="DBX4"/>
      <c r="DBY4"/>
      <c r="DBZ4"/>
      <c r="DCC4" s="290"/>
      <c r="DCD4"/>
      <c r="DCE4"/>
      <c r="DCF4"/>
      <c r="DCG4"/>
      <c r="DCH4"/>
      <c r="DCK4" s="290"/>
      <c r="DCL4"/>
      <c r="DCM4"/>
      <c r="DCN4"/>
      <c r="DCO4"/>
      <c r="DCP4"/>
      <c r="DCS4" s="290"/>
      <c r="DCT4"/>
      <c r="DCU4"/>
      <c r="DCV4"/>
      <c r="DCW4"/>
      <c r="DCX4"/>
      <c r="DDA4" s="290"/>
      <c r="DDB4"/>
      <c r="DDC4"/>
      <c r="DDD4"/>
      <c r="DDE4"/>
      <c r="DDF4"/>
      <c r="DDI4" s="290"/>
      <c r="DDJ4"/>
      <c r="DDK4"/>
      <c r="DDL4"/>
      <c r="DDM4"/>
      <c r="DDN4"/>
      <c r="DDQ4" s="290"/>
      <c r="DDR4"/>
      <c r="DDS4"/>
      <c r="DDT4"/>
      <c r="DDU4"/>
      <c r="DDV4"/>
      <c r="DDY4" s="290"/>
      <c r="DDZ4"/>
      <c r="DEA4"/>
      <c r="DEB4"/>
      <c r="DEC4"/>
      <c r="DED4"/>
      <c r="DEG4" s="290"/>
      <c r="DEH4"/>
      <c r="DEI4"/>
      <c r="DEJ4"/>
      <c r="DEK4"/>
      <c r="DEL4"/>
      <c r="DEO4" s="290"/>
      <c r="DEP4"/>
      <c r="DEQ4"/>
      <c r="DER4"/>
      <c r="DES4"/>
      <c r="DET4"/>
      <c r="DEW4" s="290"/>
      <c r="DEX4"/>
      <c r="DEY4"/>
      <c r="DEZ4"/>
      <c r="DFA4"/>
      <c r="DFB4"/>
      <c r="DFE4" s="290"/>
      <c r="DFF4"/>
      <c r="DFG4"/>
      <c r="DFH4"/>
      <c r="DFI4"/>
      <c r="DFJ4"/>
      <c r="DFM4" s="290"/>
      <c r="DFN4"/>
      <c r="DFO4"/>
      <c r="DFP4"/>
      <c r="DFQ4"/>
      <c r="DFR4"/>
      <c r="DFU4" s="290"/>
      <c r="DFV4"/>
      <c r="DFW4"/>
      <c r="DFX4"/>
      <c r="DFY4"/>
      <c r="DFZ4"/>
      <c r="DGC4" s="290"/>
      <c r="DGD4"/>
      <c r="DGE4"/>
      <c r="DGF4"/>
      <c r="DGG4"/>
      <c r="DGH4"/>
      <c r="DGK4" s="290"/>
      <c r="DGL4"/>
      <c r="DGM4"/>
      <c r="DGN4"/>
      <c r="DGO4"/>
      <c r="DGP4"/>
      <c r="DGS4" s="290"/>
      <c r="DGT4"/>
      <c r="DGU4"/>
      <c r="DGV4"/>
      <c r="DGW4"/>
      <c r="DGX4"/>
      <c r="DHA4" s="290"/>
      <c r="DHB4"/>
      <c r="DHC4"/>
      <c r="DHD4"/>
      <c r="DHE4"/>
      <c r="DHF4"/>
      <c r="DHI4" s="290"/>
      <c r="DHJ4"/>
      <c r="DHK4"/>
      <c r="DHL4"/>
      <c r="DHM4"/>
      <c r="DHN4"/>
      <c r="DHQ4" s="290"/>
      <c r="DHR4"/>
      <c r="DHS4"/>
      <c r="DHT4"/>
      <c r="DHU4"/>
      <c r="DHV4"/>
      <c r="DHY4" s="290"/>
      <c r="DHZ4"/>
      <c r="DIA4"/>
      <c r="DIB4"/>
      <c r="DIC4"/>
      <c r="DID4"/>
      <c r="DIG4" s="290"/>
      <c r="DIH4"/>
      <c r="DII4"/>
      <c r="DIJ4"/>
      <c r="DIK4"/>
      <c r="DIL4"/>
      <c r="DIO4" s="290"/>
      <c r="DIP4"/>
      <c r="DIQ4"/>
      <c r="DIR4"/>
      <c r="DIS4"/>
      <c r="DIT4"/>
      <c r="DIW4" s="290"/>
      <c r="DIX4"/>
      <c r="DIY4"/>
      <c r="DIZ4"/>
      <c r="DJA4"/>
      <c r="DJB4"/>
      <c r="DJE4" s="290"/>
      <c r="DJF4"/>
      <c r="DJG4"/>
      <c r="DJH4"/>
      <c r="DJI4"/>
      <c r="DJJ4"/>
      <c r="DJM4" s="290"/>
      <c r="DJN4"/>
      <c r="DJO4"/>
      <c r="DJP4"/>
      <c r="DJQ4"/>
      <c r="DJR4"/>
      <c r="DJU4" s="290"/>
      <c r="DJV4"/>
      <c r="DJW4"/>
      <c r="DJX4"/>
      <c r="DJY4"/>
      <c r="DJZ4"/>
      <c r="DKC4" s="290"/>
      <c r="DKD4"/>
      <c r="DKE4"/>
      <c r="DKF4"/>
      <c r="DKG4"/>
      <c r="DKH4"/>
      <c r="DKK4" s="290"/>
      <c r="DKL4"/>
      <c r="DKM4"/>
      <c r="DKN4"/>
      <c r="DKO4"/>
      <c r="DKP4"/>
      <c r="DKS4" s="290"/>
      <c r="DKT4"/>
      <c r="DKU4"/>
      <c r="DKV4"/>
      <c r="DKW4"/>
      <c r="DKX4"/>
      <c r="DLA4" s="290"/>
      <c r="DLB4"/>
      <c r="DLC4"/>
      <c r="DLD4"/>
      <c r="DLE4"/>
      <c r="DLF4"/>
      <c r="DLI4" s="290"/>
      <c r="DLJ4"/>
      <c r="DLK4"/>
      <c r="DLL4"/>
      <c r="DLM4"/>
      <c r="DLN4"/>
      <c r="DLQ4" s="290"/>
      <c r="DLR4"/>
      <c r="DLS4"/>
      <c r="DLT4"/>
      <c r="DLU4"/>
      <c r="DLV4"/>
      <c r="DLY4" s="290"/>
      <c r="DLZ4"/>
      <c r="DMA4"/>
      <c r="DMB4"/>
      <c r="DMC4"/>
      <c r="DMD4"/>
      <c r="DMG4" s="290"/>
      <c r="DMH4"/>
      <c r="DMI4"/>
      <c r="DMJ4"/>
      <c r="DMK4"/>
      <c r="DML4"/>
      <c r="DMO4" s="290"/>
      <c r="DMP4"/>
      <c r="DMQ4"/>
      <c r="DMR4"/>
      <c r="DMS4"/>
      <c r="DMT4"/>
      <c r="DMW4" s="290"/>
      <c r="DMX4"/>
      <c r="DMY4"/>
      <c r="DMZ4"/>
      <c r="DNA4"/>
      <c r="DNB4"/>
      <c r="DNE4" s="290"/>
      <c r="DNF4"/>
      <c r="DNG4"/>
      <c r="DNH4"/>
      <c r="DNI4"/>
      <c r="DNJ4"/>
      <c r="DNM4" s="290"/>
      <c r="DNN4"/>
      <c r="DNO4"/>
      <c r="DNP4"/>
      <c r="DNQ4"/>
      <c r="DNR4"/>
      <c r="DNU4" s="290"/>
      <c r="DNV4"/>
      <c r="DNW4"/>
      <c r="DNX4"/>
      <c r="DNY4"/>
      <c r="DNZ4"/>
      <c r="DOC4" s="290"/>
      <c r="DOD4"/>
      <c r="DOE4"/>
      <c r="DOF4"/>
      <c r="DOG4"/>
      <c r="DOH4"/>
      <c r="DOK4" s="290"/>
      <c r="DOL4"/>
      <c r="DOM4"/>
      <c r="DON4"/>
      <c r="DOO4"/>
      <c r="DOP4"/>
      <c r="DOS4" s="290"/>
      <c r="DOT4"/>
      <c r="DOU4"/>
      <c r="DOV4"/>
      <c r="DOW4"/>
      <c r="DOX4"/>
      <c r="DPA4" s="290"/>
      <c r="DPB4"/>
      <c r="DPC4"/>
      <c r="DPD4"/>
      <c r="DPE4"/>
      <c r="DPF4"/>
      <c r="DPI4" s="290"/>
      <c r="DPJ4"/>
      <c r="DPK4"/>
      <c r="DPL4"/>
      <c r="DPM4"/>
      <c r="DPN4"/>
      <c r="DPQ4" s="290"/>
      <c r="DPR4"/>
      <c r="DPS4"/>
      <c r="DPT4"/>
      <c r="DPU4"/>
      <c r="DPV4"/>
      <c r="DPY4" s="290"/>
      <c r="DPZ4"/>
      <c r="DQA4"/>
      <c r="DQB4"/>
      <c r="DQC4"/>
      <c r="DQD4"/>
      <c r="DQG4" s="290"/>
      <c r="DQH4"/>
      <c r="DQI4"/>
      <c r="DQJ4"/>
      <c r="DQK4"/>
      <c r="DQL4"/>
      <c r="DQO4" s="290"/>
      <c r="DQP4"/>
      <c r="DQQ4"/>
      <c r="DQR4"/>
      <c r="DQS4"/>
      <c r="DQT4"/>
      <c r="DQW4" s="290"/>
      <c r="DQX4"/>
      <c r="DQY4"/>
      <c r="DQZ4"/>
      <c r="DRA4"/>
      <c r="DRB4"/>
      <c r="DRE4" s="290"/>
      <c r="DRF4"/>
      <c r="DRG4"/>
      <c r="DRH4"/>
      <c r="DRI4"/>
      <c r="DRJ4"/>
      <c r="DRM4" s="290"/>
      <c r="DRN4"/>
      <c r="DRO4"/>
      <c r="DRP4"/>
      <c r="DRQ4"/>
      <c r="DRR4"/>
      <c r="DRU4" s="290"/>
      <c r="DRV4"/>
      <c r="DRW4"/>
      <c r="DRX4"/>
      <c r="DRY4"/>
      <c r="DRZ4"/>
      <c r="DSC4" s="290"/>
      <c r="DSD4"/>
      <c r="DSE4"/>
      <c r="DSF4"/>
      <c r="DSG4"/>
      <c r="DSH4"/>
      <c r="DSK4" s="290"/>
      <c r="DSL4"/>
      <c r="DSM4"/>
      <c r="DSN4"/>
      <c r="DSO4"/>
      <c r="DSP4"/>
      <c r="DSS4" s="290"/>
      <c r="DST4"/>
      <c r="DSU4"/>
      <c r="DSV4"/>
      <c r="DSW4"/>
      <c r="DSX4"/>
      <c r="DTA4" s="290"/>
      <c r="DTB4"/>
      <c r="DTC4"/>
      <c r="DTD4"/>
      <c r="DTE4"/>
      <c r="DTF4"/>
      <c r="DTI4" s="290"/>
      <c r="DTJ4"/>
      <c r="DTK4"/>
      <c r="DTL4"/>
      <c r="DTM4"/>
      <c r="DTN4"/>
      <c r="DTQ4" s="290"/>
      <c r="DTR4"/>
      <c r="DTS4"/>
      <c r="DTT4"/>
      <c r="DTU4"/>
      <c r="DTV4"/>
      <c r="DTY4" s="290"/>
      <c r="DTZ4"/>
      <c r="DUA4"/>
      <c r="DUB4"/>
      <c r="DUC4"/>
      <c r="DUD4"/>
      <c r="DUG4" s="290"/>
      <c r="DUH4"/>
      <c r="DUI4"/>
      <c r="DUJ4"/>
      <c r="DUK4"/>
      <c r="DUL4"/>
      <c r="DUO4" s="290"/>
      <c r="DUP4"/>
      <c r="DUQ4"/>
      <c r="DUR4"/>
      <c r="DUS4"/>
      <c r="DUT4"/>
      <c r="DUW4" s="290"/>
      <c r="DUX4"/>
      <c r="DUY4"/>
      <c r="DUZ4"/>
      <c r="DVA4"/>
      <c r="DVB4"/>
      <c r="DVE4" s="290"/>
      <c r="DVF4"/>
      <c r="DVG4"/>
      <c r="DVH4"/>
      <c r="DVI4"/>
      <c r="DVJ4"/>
      <c r="DVM4" s="290"/>
      <c r="DVN4"/>
      <c r="DVO4"/>
      <c r="DVP4"/>
      <c r="DVQ4"/>
      <c r="DVR4"/>
      <c r="DVU4" s="290"/>
      <c r="DVV4"/>
      <c r="DVW4"/>
      <c r="DVX4"/>
      <c r="DVY4"/>
      <c r="DVZ4"/>
      <c r="DWC4" s="290"/>
      <c r="DWD4"/>
      <c r="DWE4"/>
      <c r="DWF4"/>
      <c r="DWG4"/>
      <c r="DWH4"/>
      <c r="DWK4" s="290"/>
      <c r="DWL4"/>
      <c r="DWM4"/>
      <c r="DWN4"/>
      <c r="DWO4"/>
      <c r="DWP4"/>
      <c r="DWS4" s="290"/>
      <c r="DWT4"/>
      <c r="DWU4"/>
      <c r="DWV4"/>
      <c r="DWW4"/>
      <c r="DWX4"/>
      <c r="DXA4" s="290"/>
      <c r="DXB4"/>
      <c r="DXC4"/>
      <c r="DXD4"/>
      <c r="DXE4"/>
      <c r="DXF4"/>
      <c r="DXI4" s="290"/>
      <c r="DXJ4"/>
      <c r="DXK4"/>
      <c r="DXL4"/>
      <c r="DXM4"/>
      <c r="DXN4"/>
      <c r="DXQ4" s="290"/>
      <c r="DXR4"/>
      <c r="DXS4"/>
      <c r="DXT4"/>
      <c r="DXU4"/>
      <c r="DXV4"/>
      <c r="DXY4" s="290"/>
      <c r="DXZ4"/>
      <c r="DYA4"/>
      <c r="DYB4"/>
      <c r="DYC4"/>
      <c r="DYD4"/>
      <c r="DYG4" s="290"/>
      <c r="DYH4"/>
      <c r="DYI4"/>
      <c r="DYJ4"/>
      <c r="DYK4"/>
      <c r="DYL4"/>
      <c r="DYO4" s="290"/>
      <c r="DYP4"/>
      <c r="DYQ4"/>
      <c r="DYR4"/>
      <c r="DYS4"/>
      <c r="DYT4"/>
      <c r="DYW4" s="290"/>
      <c r="DYX4"/>
      <c r="DYY4"/>
      <c r="DYZ4"/>
      <c r="DZA4"/>
      <c r="DZB4"/>
      <c r="DZE4" s="290"/>
      <c r="DZF4"/>
      <c r="DZG4"/>
      <c r="DZH4"/>
      <c r="DZI4"/>
      <c r="DZJ4"/>
      <c r="DZM4" s="290"/>
      <c r="DZN4"/>
      <c r="DZO4"/>
      <c r="DZP4"/>
      <c r="DZQ4"/>
      <c r="DZR4"/>
      <c r="DZU4" s="290"/>
      <c r="DZV4"/>
      <c r="DZW4"/>
      <c r="DZX4"/>
      <c r="DZY4"/>
      <c r="DZZ4"/>
      <c r="EAC4" s="290"/>
      <c r="EAD4"/>
      <c r="EAE4"/>
      <c r="EAF4"/>
      <c r="EAG4"/>
      <c r="EAH4"/>
      <c r="EAK4" s="290"/>
      <c r="EAL4"/>
      <c r="EAM4"/>
      <c r="EAN4"/>
      <c r="EAO4"/>
      <c r="EAP4"/>
      <c r="EAS4" s="290"/>
      <c r="EAT4"/>
      <c r="EAU4"/>
      <c r="EAV4"/>
      <c r="EAW4"/>
      <c r="EAX4"/>
      <c r="EBA4" s="290"/>
      <c r="EBB4"/>
      <c r="EBC4"/>
      <c r="EBD4"/>
      <c r="EBE4"/>
      <c r="EBF4"/>
      <c r="EBI4" s="290"/>
      <c r="EBJ4"/>
      <c r="EBK4"/>
      <c r="EBL4"/>
      <c r="EBM4"/>
      <c r="EBN4"/>
      <c r="EBQ4" s="290"/>
      <c r="EBR4"/>
      <c r="EBS4"/>
      <c r="EBT4"/>
      <c r="EBU4"/>
      <c r="EBV4"/>
      <c r="EBY4" s="290"/>
      <c r="EBZ4"/>
      <c r="ECA4"/>
      <c r="ECB4"/>
      <c r="ECC4"/>
      <c r="ECD4"/>
      <c r="ECG4" s="290"/>
      <c r="ECH4"/>
      <c r="ECI4"/>
      <c r="ECJ4"/>
      <c r="ECK4"/>
      <c r="ECL4"/>
      <c r="ECO4" s="290"/>
      <c r="ECP4"/>
      <c r="ECQ4"/>
      <c r="ECR4"/>
      <c r="ECS4"/>
      <c r="ECT4"/>
      <c r="ECW4" s="290"/>
      <c r="ECX4"/>
      <c r="ECY4"/>
      <c r="ECZ4"/>
      <c r="EDA4"/>
      <c r="EDB4"/>
      <c r="EDE4" s="290"/>
      <c r="EDF4"/>
      <c r="EDG4"/>
      <c r="EDH4"/>
      <c r="EDI4"/>
      <c r="EDJ4"/>
      <c r="EDM4" s="290"/>
      <c r="EDN4"/>
      <c r="EDO4"/>
      <c r="EDP4"/>
      <c r="EDQ4"/>
      <c r="EDR4"/>
      <c r="EDU4" s="290"/>
      <c r="EDV4"/>
      <c r="EDW4"/>
      <c r="EDX4"/>
      <c r="EDY4"/>
      <c r="EDZ4"/>
      <c r="EEC4" s="290"/>
      <c r="EED4"/>
      <c r="EEE4"/>
      <c r="EEF4"/>
      <c r="EEG4"/>
      <c r="EEH4"/>
      <c r="EEK4" s="290"/>
      <c r="EEL4"/>
      <c r="EEM4"/>
      <c r="EEN4"/>
      <c r="EEO4"/>
      <c r="EEP4"/>
      <c r="EES4" s="290"/>
      <c r="EET4"/>
      <c r="EEU4"/>
      <c r="EEV4"/>
      <c r="EEW4"/>
      <c r="EEX4"/>
      <c r="EFA4" s="290"/>
      <c r="EFB4"/>
      <c r="EFC4"/>
      <c r="EFD4"/>
      <c r="EFE4"/>
      <c r="EFF4"/>
      <c r="EFI4" s="290"/>
      <c r="EFJ4"/>
      <c r="EFK4"/>
      <c r="EFL4"/>
      <c r="EFM4"/>
      <c r="EFN4"/>
      <c r="EFQ4" s="290"/>
      <c r="EFR4"/>
      <c r="EFS4"/>
      <c r="EFT4"/>
      <c r="EFU4"/>
      <c r="EFV4"/>
      <c r="EFY4" s="290"/>
      <c r="EFZ4"/>
      <c r="EGA4"/>
      <c r="EGB4"/>
      <c r="EGC4"/>
      <c r="EGD4"/>
      <c r="EGG4" s="290"/>
      <c r="EGH4"/>
      <c r="EGI4"/>
      <c r="EGJ4"/>
      <c r="EGK4"/>
      <c r="EGL4"/>
      <c r="EGO4" s="290"/>
      <c r="EGP4"/>
      <c r="EGQ4"/>
      <c r="EGR4"/>
      <c r="EGS4"/>
      <c r="EGT4"/>
      <c r="EGW4" s="290"/>
      <c r="EGX4"/>
      <c r="EGY4"/>
      <c r="EGZ4"/>
      <c r="EHA4"/>
      <c r="EHB4"/>
      <c r="EHE4" s="290"/>
      <c r="EHF4"/>
      <c r="EHG4"/>
      <c r="EHH4"/>
      <c r="EHI4"/>
      <c r="EHJ4"/>
      <c r="EHM4" s="290"/>
      <c r="EHN4"/>
      <c r="EHO4"/>
      <c r="EHP4"/>
      <c r="EHQ4"/>
      <c r="EHR4"/>
      <c r="EHU4" s="290"/>
      <c r="EHV4"/>
      <c r="EHW4"/>
      <c r="EHX4"/>
      <c r="EHY4"/>
      <c r="EHZ4"/>
      <c r="EIC4" s="290"/>
      <c r="EID4"/>
      <c r="EIE4"/>
      <c r="EIF4"/>
      <c r="EIG4"/>
      <c r="EIH4"/>
      <c r="EIK4" s="290"/>
      <c r="EIL4"/>
      <c r="EIM4"/>
      <c r="EIN4"/>
      <c r="EIO4"/>
      <c r="EIP4"/>
      <c r="EIS4" s="290"/>
      <c r="EIT4"/>
      <c r="EIU4"/>
      <c r="EIV4"/>
      <c r="EIW4"/>
      <c r="EIX4"/>
      <c r="EJA4" s="290"/>
      <c r="EJB4"/>
      <c r="EJC4"/>
      <c r="EJD4"/>
      <c r="EJE4"/>
      <c r="EJF4"/>
      <c r="EJI4" s="290"/>
      <c r="EJJ4"/>
      <c r="EJK4"/>
      <c r="EJL4"/>
      <c r="EJM4"/>
      <c r="EJN4"/>
      <c r="EJQ4" s="290"/>
      <c r="EJR4"/>
      <c r="EJS4"/>
      <c r="EJT4"/>
      <c r="EJU4"/>
      <c r="EJV4"/>
      <c r="EJY4" s="290"/>
      <c r="EJZ4"/>
      <c r="EKA4"/>
      <c r="EKB4"/>
      <c r="EKC4"/>
      <c r="EKD4"/>
      <c r="EKG4" s="290"/>
      <c r="EKH4"/>
      <c r="EKI4"/>
      <c r="EKJ4"/>
      <c r="EKK4"/>
      <c r="EKL4"/>
      <c r="EKO4" s="290"/>
      <c r="EKP4"/>
      <c r="EKQ4"/>
      <c r="EKR4"/>
      <c r="EKS4"/>
      <c r="EKT4"/>
      <c r="EKW4" s="290"/>
      <c r="EKX4"/>
      <c r="EKY4"/>
      <c r="EKZ4"/>
      <c r="ELA4"/>
      <c r="ELB4"/>
      <c r="ELE4" s="290"/>
      <c r="ELF4"/>
      <c r="ELG4"/>
      <c r="ELH4"/>
      <c r="ELI4"/>
      <c r="ELJ4"/>
      <c r="ELM4" s="290"/>
      <c r="ELN4"/>
      <c r="ELO4"/>
      <c r="ELP4"/>
      <c r="ELQ4"/>
      <c r="ELR4"/>
      <c r="ELU4" s="290"/>
      <c r="ELV4"/>
      <c r="ELW4"/>
      <c r="ELX4"/>
      <c r="ELY4"/>
      <c r="ELZ4"/>
      <c r="EMC4" s="290"/>
      <c r="EMD4"/>
      <c r="EME4"/>
      <c r="EMF4"/>
      <c r="EMG4"/>
      <c r="EMH4"/>
      <c r="EMK4" s="290"/>
      <c r="EML4"/>
      <c r="EMM4"/>
      <c r="EMN4"/>
      <c r="EMO4"/>
      <c r="EMP4"/>
      <c r="EMS4" s="290"/>
      <c r="EMT4"/>
      <c r="EMU4"/>
      <c r="EMV4"/>
      <c r="EMW4"/>
      <c r="EMX4"/>
      <c r="ENA4" s="290"/>
      <c r="ENB4"/>
      <c r="ENC4"/>
      <c r="END4"/>
      <c r="ENE4"/>
      <c r="ENF4"/>
      <c r="ENI4" s="290"/>
      <c r="ENJ4"/>
      <c r="ENK4"/>
      <c r="ENL4"/>
      <c r="ENM4"/>
      <c r="ENN4"/>
      <c r="ENQ4" s="290"/>
      <c r="ENR4"/>
      <c r="ENS4"/>
      <c r="ENT4"/>
      <c r="ENU4"/>
      <c r="ENV4"/>
      <c r="ENY4" s="290"/>
      <c r="ENZ4"/>
      <c r="EOA4"/>
      <c r="EOB4"/>
      <c r="EOC4"/>
      <c r="EOD4"/>
      <c r="EOG4" s="290"/>
      <c r="EOH4"/>
      <c r="EOI4"/>
      <c r="EOJ4"/>
      <c r="EOK4"/>
      <c r="EOL4"/>
      <c r="EOO4" s="290"/>
      <c r="EOP4"/>
      <c r="EOQ4"/>
      <c r="EOR4"/>
      <c r="EOS4"/>
      <c r="EOT4"/>
      <c r="EOW4" s="290"/>
      <c r="EOX4"/>
      <c r="EOY4"/>
      <c r="EOZ4"/>
      <c r="EPA4"/>
      <c r="EPB4"/>
      <c r="EPE4" s="290"/>
      <c r="EPF4"/>
      <c r="EPG4"/>
      <c r="EPH4"/>
      <c r="EPI4"/>
      <c r="EPJ4"/>
      <c r="EPM4" s="290"/>
      <c r="EPN4"/>
      <c r="EPO4"/>
      <c r="EPP4"/>
      <c r="EPQ4"/>
      <c r="EPR4"/>
      <c r="EPU4" s="290"/>
      <c r="EPV4"/>
      <c r="EPW4"/>
      <c r="EPX4"/>
      <c r="EPY4"/>
      <c r="EPZ4"/>
      <c r="EQC4" s="290"/>
      <c r="EQD4"/>
      <c r="EQE4"/>
      <c r="EQF4"/>
      <c r="EQG4"/>
      <c r="EQH4"/>
      <c r="EQK4" s="290"/>
      <c r="EQL4"/>
      <c r="EQM4"/>
      <c r="EQN4"/>
      <c r="EQO4"/>
      <c r="EQP4"/>
      <c r="EQS4" s="290"/>
      <c r="EQT4"/>
      <c r="EQU4"/>
      <c r="EQV4"/>
      <c r="EQW4"/>
      <c r="EQX4"/>
      <c r="ERA4" s="290"/>
      <c r="ERB4"/>
      <c r="ERC4"/>
      <c r="ERD4"/>
      <c r="ERE4"/>
      <c r="ERF4"/>
      <c r="ERI4" s="290"/>
      <c r="ERJ4"/>
      <c r="ERK4"/>
      <c r="ERL4"/>
      <c r="ERM4"/>
      <c r="ERN4"/>
      <c r="ERQ4" s="290"/>
      <c r="ERR4"/>
      <c r="ERS4"/>
      <c r="ERT4"/>
      <c r="ERU4"/>
      <c r="ERV4"/>
      <c r="ERY4" s="290"/>
      <c r="ERZ4"/>
      <c r="ESA4"/>
      <c r="ESB4"/>
      <c r="ESC4"/>
      <c r="ESD4"/>
      <c r="ESG4" s="290"/>
      <c r="ESH4"/>
      <c r="ESI4"/>
      <c r="ESJ4"/>
      <c r="ESK4"/>
      <c r="ESL4"/>
      <c r="ESO4" s="290"/>
      <c r="ESP4"/>
      <c r="ESQ4"/>
      <c r="ESR4"/>
      <c r="ESS4"/>
      <c r="EST4"/>
      <c r="ESW4" s="290"/>
      <c r="ESX4"/>
      <c r="ESY4"/>
      <c r="ESZ4"/>
      <c r="ETA4"/>
      <c r="ETB4"/>
      <c r="ETE4" s="290"/>
      <c r="ETF4"/>
      <c r="ETG4"/>
      <c r="ETH4"/>
      <c r="ETI4"/>
      <c r="ETJ4"/>
      <c r="ETM4" s="290"/>
      <c r="ETN4"/>
      <c r="ETO4"/>
      <c r="ETP4"/>
      <c r="ETQ4"/>
      <c r="ETR4"/>
      <c r="ETU4" s="290"/>
      <c r="ETV4"/>
      <c r="ETW4"/>
      <c r="ETX4"/>
      <c r="ETY4"/>
      <c r="ETZ4"/>
      <c r="EUC4" s="290"/>
      <c r="EUD4"/>
      <c r="EUE4"/>
      <c r="EUF4"/>
      <c r="EUG4"/>
      <c r="EUH4"/>
      <c r="EUK4" s="290"/>
      <c r="EUL4"/>
      <c r="EUM4"/>
      <c r="EUN4"/>
      <c r="EUO4"/>
      <c r="EUP4"/>
      <c r="EUS4" s="290"/>
      <c r="EUT4"/>
      <c r="EUU4"/>
      <c r="EUV4"/>
      <c r="EUW4"/>
      <c r="EUX4"/>
      <c r="EVA4" s="290"/>
      <c r="EVB4"/>
      <c r="EVC4"/>
      <c r="EVD4"/>
      <c r="EVE4"/>
      <c r="EVF4"/>
      <c r="EVI4" s="290"/>
      <c r="EVJ4"/>
      <c r="EVK4"/>
      <c r="EVL4"/>
      <c r="EVM4"/>
      <c r="EVN4"/>
      <c r="EVQ4" s="290"/>
      <c r="EVR4"/>
      <c r="EVS4"/>
      <c r="EVT4"/>
      <c r="EVU4"/>
      <c r="EVV4"/>
      <c r="EVY4" s="290"/>
      <c r="EVZ4"/>
      <c r="EWA4"/>
      <c r="EWB4"/>
      <c r="EWC4"/>
      <c r="EWD4"/>
      <c r="EWG4" s="290"/>
      <c r="EWH4"/>
      <c r="EWI4"/>
      <c r="EWJ4"/>
      <c r="EWK4"/>
      <c r="EWL4"/>
      <c r="EWO4" s="290"/>
      <c r="EWP4"/>
      <c r="EWQ4"/>
      <c r="EWR4"/>
      <c r="EWS4"/>
      <c r="EWT4"/>
      <c r="EWW4" s="290"/>
      <c r="EWX4"/>
      <c r="EWY4"/>
      <c r="EWZ4"/>
      <c r="EXA4"/>
      <c r="EXB4"/>
      <c r="EXE4" s="290"/>
      <c r="EXF4"/>
      <c r="EXG4"/>
      <c r="EXH4"/>
      <c r="EXI4"/>
      <c r="EXJ4"/>
      <c r="EXM4" s="290"/>
      <c r="EXN4"/>
      <c r="EXO4"/>
      <c r="EXP4"/>
      <c r="EXQ4"/>
      <c r="EXR4"/>
      <c r="EXU4" s="290"/>
      <c r="EXV4"/>
      <c r="EXW4"/>
      <c r="EXX4"/>
      <c r="EXY4"/>
      <c r="EXZ4"/>
      <c r="EYC4" s="290"/>
      <c r="EYD4"/>
      <c r="EYE4"/>
      <c r="EYF4"/>
      <c r="EYG4"/>
      <c r="EYH4"/>
      <c r="EYK4" s="290"/>
      <c r="EYL4"/>
      <c r="EYM4"/>
      <c r="EYN4"/>
      <c r="EYO4"/>
      <c r="EYP4"/>
      <c r="EYS4" s="290"/>
      <c r="EYT4"/>
      <c r="EYU4"/>
      <c r="EYV4"/>
      <c r="EYW4"/>
      <c r="EYX4"/>
      <c r="EZA4" s="290"/>
      <c r="EZB4"/>
      <c r="EZC4"/>
      <c r="EZD4"/>
      <c r="EZE4"/>
      <c r="EZF4"/>
      <c r="EZI4" s="290"/>
      <c r="EZJ4"/>
      <c r="EZK4"/>
      <c r="EZL4"/>
      <c r="EZM4"/>
      <c r="EZN4"/>
      <c r="EZQ4" s="290"/>
      <c r="EZR4"/>
      <c r="EZS4"/>
      <c r="EZT4"/>
      <c r="EZU4"/>
      <c r="EZV4"/>
      <c r="EZY4" s="290"/>
      <c r="EZZ4"/>
      <c r="FAA4"/>
      <c r="FAB4"/>
      <c r="FAC4"/>
      <c r="FAD4"/>
      <c r="FAG4" s="290"/>
      <c r="FAH4"/>
      <c r="FAI4"/>
      <c r="FAJ4"/>
      <c r="FAK4"/>
      <c r="FAL4"/>
      <c r="FAO4" s="290"/>
      <c r="FAP4"/>
      <c r="FAQ4"/>
      <c r="FAR4"/>
      <c r="FAS4"/>
      <c r="FAT4"/>
      <c r="FAW4" s="290"/>
      <c r="FAX4"/>
      <c r="FAY4"/>
      <c r="FAZ4"/>
      <c r="FBA4"/>
      <c r="FBB4"/>
      <c r="FBE4" s="290"/>
      <c r="FBF4"/>
      <c r="FBG4"/>
      <c r="FBH4"/>
      <c r="FBI4"/>
      <c r="FBJ4"/>
      <c r="FBM4" s="290"/>
      <c r="FBN4"/>
      <c r="FBO4"/>
      <c r="FBP4"/>
      <c r="FBQ4"/>
      <c r="FBR4"/>
      <c r="FBU4" s="290"/>
      <c r="FBV4"/>
      <c r="FBW4"/>
      <c r="FBX4"/>
      <c r="FBY4"/>
      <c r="FBZ4"/>
      <c r="FCC4" s="290"/>
      <c r="FCD4"/>
      <c r="FCE4"/>
      <c r="FCF4"/>
      <c r="FCG4"/>
      <c r="FCH4"/>
      <c r="FCK4" s="290"/>
      <c r="FCL4"/>
      <c r="FCM4"/>
      <c r="FCN4"/>
      <c r="FCO4"/>
      <c r="FCP4"/>
      <c r="FCS4" s="290"/>
      <c r="FCT4"/>
      <c r="FCU4"/>
      <c r="FCV4"/>
      <c r="FCW4"/>
      <c r="FCX4"/>
      <c r="FDA4" s="290"/>
      <c r="FDB4"/>
      <c r="FDC4"/>
      <c r="FDD4"/>
      <c r="FDE4"/>
      <c r="FDF4"/>
      <c r="FDI4" s="290"/>
      <c r="FDJ4"/>
      <c r="FDK4"/>
      <c r="FDL4"/>
      <c r="FDM4"/>
      <c r="FDN4"/>
      <c r="FDQ4" s="290"/>
      <c r="FDR4"/>
      <c r="FDS4"/>
      <c r="FDT4"/>
      <c r="FDU4"/>
      <c r="FDV4"/>
      <c r="FDY4" s="290"/>
      <c r="FDZ4"/>
      <c r="FEA4"/>
      <c r="FEB4"/>
      <c r="FEC4"/>
      <c r="FED4"/>
      <c r="FEG4" s="290"/>
      <c r="FEH4"/>
      <c r="FEI4"/>
      <c r="FEJ4"/>
      <c r="FEK4"/>
      <c r="FEL4"/>
      <c r="FEO4" s="290"/>
      <c r="FEP4"/>
      <c r="FEQ4"/>
      <c r="FER4"/>
      <c r="FES4"/>
      <c r="FET4"/>
      <c r="FEW4" s="290"/>
      <c r="FEX4"/>
      <c r="FEY4"/>
      <c r="FEZ4"/>
      <c r="FFA4"/>
      <c r="FFB4"/>
      <c r="FFE4" s="290"/>
      <c r="FFF4"/>
      <c r="FFG4"/>
      <c r="FFH4"/>
      <c r="FFI4"/>
      <c r="FFJ4"/>
      <c r="FFM4" s="290"/>
      <c r="FFN4"/>
      <c r="FFO4"/>
      <c r="FFP4"/>
      <c r="FFQ4"/>
      <c r="FFR4"/>
      <c r="FFU4" s="290"/>
      <c r="FFV4"/>
      <c r="FFW4"/>
      <c r="FFX4"/>
      <c r="FFY4"/>
      <c r="FFZ4"/>
      <c r="FGC4" s="290"/>
      <c r="FGD4"/>
      <c r="FGE4"/>
      <c r="FGF4"/>
      <c r="FGG4"/>
      <c r="FGH4"/>
      <c r="FGK4" s="290"/>
      <c r="FGL4"/>
      <c r="FGM4"/>
      <c r="FGN4"/>
      <c r="FGO4"/>
      <c r="FGP4"/>
      <c r="FGS4" s="290"/>
      <c r="FGT4"/>
      <c r="FGU4"/>
      <c r="FGV4"/>
      <c r="FGW4"/>
      <c r="FGX4"/>
      <c r="FHA4" s="290"/>
      <c r="FHB4"/>
      <c r="FHC4"/>
      <c r="FHD4"/>
      <c r="FHE4"/>
      <c r="FHF4"/>
      <c r="FHI4" s="290"/>
      <c r="FHJ4"/>
      <c r="FHK4"/>
      <c r="FHL4"/>
      <c r="FHM4"/>
      <c r="FHN4"/>
      <c r="FHQ4" s="290"/>
      <c r="FHR4"/>
      <c r="FHS4"/>
      <c r="FHT4"/>
      <c r="FHU4"/>
      <c r="FHV4"/>
      <c r="FHY4" s="290"/>
      <c r="FHZ4"/>
      <c r="FIA4"/>
      <c r="FIB4"/>
      <c r="FIC4"/>
      <c r="FID4"/>
      <c r="FIG4" s="290"/>
      <c r="FIH4"/>
      <c r="FII4"/>
      <c r="FIJ4"/>
      <c r="FIK4"/>
      <c r="FIL4"/>
      <c r="FIO4" s="290"/>
      <c r="FIP4"/>
      <c r="FIQ4"/>
      <c r="FIR4"/>
      <c r="FIS4"/>
      <c r="FIT4"/>
      <c r="FIW4" s="290"/>
      <c r="FIX4"/>
      <c r="FIY4"/>
      <c r="FIZ4"/>
      <c r="FJA4"/>
      <c r="FJB4"/>
      <c r="FJE4" s="290"/>
      <c r="FJF4"/>
      <c r="FJG4"/>
      <c r="FJH4"/>
      <c r="FJI4"/>
      <c r="FJJ4"/>
      <c r="FJM4" s="290"/>
      <c r="FJN4"/>
      <c r="FJO4"/>
      <c r="FJP4"/>
      <c r="FJQ4"/>
      <c r="FJR4"/>
      <c r="FJU4" s="290"/>
      <c r="FJV4"/>
      <c r="FJW4"/>
      <c r="FJX4"/>
      <c r="FJY4"/>
      <c r="FJZ4"/>
      <c r="FKC4" s="290"/>
      <c r="FKD4"/>
      <c r="FKE4"/>
      <c r="FKF4"/>
      <c r="FKG4"/>
      <c r="FKH4"/>
      <c r="FKK4" s="290"/>
      <c r="FKL4"/>
      <c r="FKM4"/>
      <c r="FKN4"/>
      <c r="FKO4"/>
      <c r="FKP4"/>
      <c r="FKS4" s="290"/>
      <c r="FKT4"/>
      <c r="FKU4"/>
      <c r="FKV4"/>
      <c r="FKW4"/>
      <c r="FKX4"/>
      <c r="FLA4" s="290"/>
      <c r="FLB4"/>
      <c r="FLC4"/>
      <c r="FLD4"/>
      <c r="FLE4"/>
      <c r="FLF4"/>
      <c r="FLI4" s="290"/>
      <c r="FLJ4"/>
      <c r="FLK4"/>
      <c r="FLL4"/>
      <c r="FLM4"/>
      <c r="FLN4"/>
      <c r="FLQ4" s="290"/>
      <c r="FLR4"/>
      <c r="FLS4"/>
      <c r="FLT4"/>
      <c r="FLU4"/>
      <c r="FLV4"/>
      <c r="FLY4" s="290"/>
      <c r="FLZ4"/>
      <c r="FMA4"/>
      <c r="FMB4"/>
      <c r="FMC4"/>
      <c r="FMD4"/>
      <c r="FMG4" s="290"/>
      <c r="FMH4"/>
      <c r="FMI4"/>
      <c r="FMJ4"/>
      <c r="FMK4"/>
      <c r="FML4"/>
      <c r="FMO4" s="290"/>
      <c r="FMP4"/>
      <c r="FMQ4"/>
      <c r="FMR4"/>
      <c r="FMS4"/>
      <c r="FMT4"/>
      <c r="FMW4" s="290"/>
      <c r="FMX4"/>
      <c r="FMY4"/>
      <c r="FMZ4"/>
      <c r="FNA4"/>
      <c r="FNB4"/>
      <c r="FNE4" s="290"/>
      <c r="FNF4"/>
      <c r="FNG4"/>
      <c r="FNH4"/>
      <c r="FNI4"/>
      <c r="FNJ4"/>
      <c r="FNM4" s="290"/>
      <c r="FNN4"/>
      <c r="FNO4"/>
      <c r="FNP4"/>
      <c r="FNQ4"/>
      <c r="FNR4"/>
      <c r="FNU4" s="290"/>
      <c r="FNV4"/>
      <c r="FNW4"/>
      <c r="FNX4"/>
      <c r="FNY4"/>
      <c r="FNZ4"/>
      <c r="FOC4" s="290"/>
      <c r="FOD4"/>
      <c r="FOE4"/>
      <c r="FOF4"/>
      <c r="FOG4"/>
      <c r="FOH4"/>
      <c r="FOK4" s="290"/>
      <c r="FOL4"/>
      <c r="FOM4"/>
      <c r="FON4"/>
      <c r="FOO4"/>
      <c r="FOP4"/>
      <c r="FOS4" s="290"/>
      <c r="FOT4"/>
      <c r="FOU4"/>
      <c r="FOV4"/>
      <c r="FOW4"/>
      <c r="FOX4"/>
      <c r="FPA4" s="290"/>
      <c r="FPB4"/>
      <c r="FPC4"/>
      <c r="FPD4"/>
      <c r="FPE4"/>
      <c r="FPF4"/>
      <c r="FPI4" s="290"/>
      <c r="FPJ4"/>
      <c r="FPK4"/>
      <c r="FPL4"/>
      <c r="FPM4"/>
      <c r="FPN4"/>
      <c r="FPQ4" s="290"/>
      <c r="FPR4"/>
      <c r="FPS4"/>
      <c r="FPT4"/>
      <c r="FPU4"/>
      <c r="FPV4"/>
      <c r="FPY4" s="290"/>
      <c r="FPZ4"/>
      <c r="FQA4"/>
      <c r="FQB4"/>
      <c r="FQC4"/>
      <c r="FQD4"/>
      <c r="FQG4" s="290"/>
      <c r="FQH4"/>
      <c r="FQI4"/>
      <c r="FQJ4"/>
      <c r="FQK4"/>
      <c r="FQL4"/>
      <c r="FQO4" s="290"/>
      <c r="FQP4"/>
      <c r="FQQ4"/>
      <c r="FQR4"/>
      <c r="FQS4"/>
      <c r="FQT4"/>
      <c r="FQW4" s="290"/>
      <c r="FQX4"/>
      <c r="FQY4"/>
      <c r="FQZ4"/>
      <c r="FRA4"/>
      <c r="FRB4"/>
      <c r="FRE4" s="290"/>
      <c r="FRF4"/>
      <c r="FRG4"/>
      <c r="FRH4"/>
      <c r="FRI4"/>
      <c r="FRJ4"/>
      <c r="FRM4" s="290"/>
      <c r="FRN4"/>
      <c r="FRO4"/>
      <c r="FRP4"/>
      <c r="FRQ4"/>
      <c r="FRR4"/>
      <c r="FRU4" s="290"/>
      <c r="FRV4"/>
      <c r="FRW4"/>
      <c r="FRX4"/>
      <c r="FRY4"/>
      <c r="FRZ4"/>
      <c r="FSC4" s="290"/>
      <c r="FSD4"/>
      <c r="FSE4"/>
      <c r="FSF4"/>
      <c r="FSG4"/>
      <c r="FSH4"/>
      <c r="FSK4" s="290"/>
      <c r="FSL4"/>
      <c r="FSM4"/>
      <c r="FSN4"/>
      <c r="FSO4"/>
      <c r="FSP4"/>
      <c r="FSS4" s="290"/>
      <c r="FST4"/>
      <c r="FSU4"/>
      <c r="FSV4"/>
      <c r="FSW4"/>
      <c r="FSX4"/>
      <c r="FTA4" s="290"/>
      <c r="FTB4"/>
      <c r="FTC4"/>
      <c r="FTD4"/>
      <c r="FTE4"/>
      <c r="FTF4"/>
      <c r="FTI4" s="290"/>
      <c r="FTJ4"/>
      <c r="FTK4"/>
      <c r="FTL4"/>
      <c r="FTM4"/>
      <c r="FTN4"/>
      <c r="FTQ4" s="290"/>
      <c r="FTR4"/>
      <c r="FTS4"/>
      <c r="FTT4"/>
      <c r="FTU4"/>
      <c r="FTV4"/>
      <c r="FTY4" s="290"/>
      <c r="FTZ4"/>
      <c r="FUA4"/>
      <c r="FUB4"/>
      <c r="FUC4"/>
      <c r="FUD4"/>
      <c r="FUG4" s="290"/>
      <c r="FUH4"/>
      <c r="FUI4"/>
      <c r="FUJ4"/>
      <c r="FUK4"/>
      <c r="FUL4"/>
      <c r="FUO4" s="290"/>
      <c r="FUP4"/>
      <c r="FUQ4"/>
      <c r="FUR4"/>
      <c r="FUS4"/>
      <c r="FUT4"/>
      <c r="FUW4" s="290"/>
      <c r="FUX4"/>
      <c r="FUY4"/>
      <c r="FUZ4"/>
      <c r="FVA4"/>
      <c r="FVB4"/>
      <c r="FVE4" s="290"/>
      <c r="FVF4"/>
      <c r="FVG4"/>
      <c r="FVH4"/>
      <c r="FVI4"/>
      <c r="FVJ4"/>
      <c r="FVM4" s="290"/>
      <c r="FVN4"/>
      <c r="FVO4"/>
      <c r="FVP4"/>
      <c r="FVQ4"/>
      <c r="FVR4"/>
      <c r="FVU4" s="290"/>
      <c r="FVV4"/>
      <c r="FVW4"/>
      <c r="FVX4"/>
      <c r="FVY4"/>
      <c r="FVZ4"/>
      <c r="FWC4" s="290"/>
      <c r="FWD4"/>
      <c r="FWE4"/>
      <c r="FWF4"/>
      <c r="FWG4"/>
      <c r="FWH4"/>
      <c r="FWK4" s="290"/>
      <c r="FWL4"/>
      <c r="FWM4"/>
      <c r="FWN4"/>
      <c r="FWO4"/>
      <c r="FWP4"/>
      <c r="FWS4" s="290"/>
      <c r="FWT4"/>
      <c r="FWU4"/>
      <c r="FWV4"/>
      <c r="FWW4"/>
      <c r="FWX4"/>
      <c r="FXA4" s="290"/>
      <c r="FXB4"/>
      <c r="FXC4"/>
      <c r="FXD4"/>
      <c r="FXE4"/>
      <c r="FXF4"/>
      <c r="FXI4" s="290"/>
      <c r="FXJ4"/>
      <c r="FXK4"/>
      <c r="FXL4"/>
      <c r="FXM4"/>
      <c r="FXN4"/>
      <c r="FXQ4" s="290"/>
      <c r="FXR4"/>
      <c r="FXS4"/>
      <c r="FXT4"/>
      <c r="FXU4"/>
      <c r="FXV4"/>
      <c r="FXY4" s="290"/>
      <c r="FXZ4"/>
      <c r="FYA4"/>
      <c r="FYB4"/>
      <c r="FYC4"/>
      <c r="FYD4"/>
      <c r="FYG4" s="290"/>
      <c r="FYH4"/>
      <c r="FYI4"/>
      <c r="FYJ4"/>
      <c r="FYK4"/>
      <c r="FYL4"/>
      <c r="FYO4" s="290"/>
      <c r="FYP4"/>
      <c r="FYQ4"/>
      <c r="FYR4"/>
      <c r="FYS4"/>
      <c r="FYT4"/>
      <c r="FYW4" s="290"/>
      <c r="FYX4"/>
      <c r="FYY4"/>
      <c r="FYZ4"/>
      <c r="FZA4"/>
      <c r="FZB4"/>
      <c r="FZE4" s="290"/>
      <c r="FZF4"/>
      <c r="FZG4"/>
      <c r="FZH4"/>
      <c r="FZI4"/>
      <c r="FZJ4"/>
      <c r="FZM4" s="290"/>
      <c r="FZN4"/>
      <c r="FZO4"/>
      <c r="FZP4"/>
      <c r="FZQ4"/>
      <c r="FZR4"/>
      <c r="FZU4" s="290"/>
      <c r="FZV4"/>
      <c r="FZW4"/>
      <c r="FZX4"/>
      <c r="FZY4"/>
      <c r="FZZ4"/>
      <c r="GAC4" s="290"/>
      <c r="GAD4"/>
      <c r="GAE4"/>
      <c r="GAF4"/>
      <c r="GAG4"/>
      <c r="GAH4"/>
      <c r="GAK4" s="290"/>
      <c r="GAL4"/>
      <c r="GAM4"/>
      <c r="GAN4"/>
      <c r="GAO4"/>
      <c r="GAP4"/>
      <c r="GAS4" s="290"/>
      <c r="GAT4"/>
      <c r="GAU4"/>
      <c r="GAV4"/>
      <c r="GAW4"/>
      <c r="GAX4"/>
      <c r="GBA4" s="290"/>
      <c r="GBB4"/>
      <c r="GBC4"/>
      <c r="GBD4"/>
      <c r="GBE4"/>
      <c r="GBF4"/>
      <c r="GBI4" s="290"/>
      <c r="GBJ4"/>
      <c r="GBK4"/>
      <c r="GBL4"/>
      <c r="GBM4"/>
      <c r="GBN4"/>
      <c r="GBQ4" s="290"/>
      <c r="GBR4"/>
      <c r="GBS4"/>
      <c r="GBT4"/>
      <c r="GBU4"/>
      <c r="GBV4"/>
      <c r="GBY4" s="290"/>
      <c r="GBZ4"/>
      <c r="GCA4"/>
      <c r="GCB4"/>
      <c r="GCC4"/>
      <c r="GCD4"/>
      <c r="GCG4" s="290"/>
      <c r="GCH4"/>
      <c r="GCI4"/>
      <c r="GCJ4"/>
      <c r="GCK4"/>
      <c r="GCL4"/>
      <c r="GCO4" s="290"/>
      <c r="GCP4"/>
      <c r="GCQ4"/>
      <c r="GCR4"/>
      <c r="GCS4"/>
      <c r="GCT4"/>
      <c r="GCW4" s="290"/>
      <c r="GCX4"/>
      <c r="GCY4"/>
      <c r="GCZ4"/>
      <c r="GDA4"/>
      <c r="GDB4"/>
      <c r="GDE4" s="290"/>
      <c r="GDF4"/>
      <c r="GDG4"/>
      <c r="GDH4"/>
      <c r="GDI4"/>
      <c r="GDJ4"/>
      <c r="GDM4" s="290"/>
      <c r="GDN4"/>
      <c r="GDO4"/>
      <c r="GDP4"/>
      <c r="GDQ4"/>
      <c r="GDR4"/>
      <c r="GDU4" s="290"/>
      <c r="GDV4"/>
      <c r="GDW4"/>
      <c r="GDX4"/>
      <c r="GDY4"/>
      <c r="GDZ4"/>
      <c r="GEC4" s="290"/>
      <c r="GED4"/>
      <c r="GEE4"/>
      <c r="GEF4"/>
      <c r="GEG4"/>
      <c r="GEH4"/>
      <c r="GEK4" s="290"/>
      <c r="GEL4"/>
      <c r="GEM4"/>
      <c r="GEN4"/>
      <c r="GEO4"/>
      <c r="GEP4"/>
      <c r="GES4" s="290"/>
      <c r="GET4"/>
      <c r="GEU4"/>
      <c r="GEV4"/>
      <c r="GEW4"/>
      <c r="GEX4"/>
      <c r="GFA4" s="290"/>
      <c r="GFB4"/>
      <c r="GFC4"/>
      <c r="GFD4"/>
      <c r="GFE4"/>
      <c r="GFF4"/>
      <c r="GFI4" s="290"/>
      <c r="GFJ4"/>
      <c r="GFK4"/>
      <c r="GFL4"/>
      <c r="GFM4"/>
      <c r="GFN4"/>
      <c r="GFQ4" s="290"/>
      <c r="GFR4"/>
      <c r="GFS4"/>
      <c r="GFT4"/>
      <c r="GFU4"/>
      <c r="GFV4"/>
      <c r="GFY4" s="290"/>
      <c r="GFZ4"/>
      <c r="GGA4"/>
      <c r="GGB4"/>
      <c r="GGC4"/>
      <c r="GGD4"/>
      <c r="GGG4" s="290"/>
      <c r="GGH4"/>
      <c r="GGI4"/>
      <c r="GGJ4"/>
      <c r="GGK4"/>
      <c r="GGL4"/>
      <c r="GGO4" s="290"/>
      <c r="GGP4"/>
      <c r="GGQ4"/>
      <c r="GGR4"/>
      <c r="GGS4"/>
      <c r="GGT4"/>
      <c r="GGW4" s="290"/>
      <c r="GGX4"/>
      <c r="GGY4"/>
      <c r="GGZ4"/>
      <c r="GHA4"/>
      <c r="GHB4"/>
      <c r="GHE4" s="290"/>
      <c r="GHF4"/>
      <c r="GHG4"/>
      <c r="GHH4"/>
      <c r="GHI4"/>
      <c r="GHJ4"/>
      <c r="GHM4" s="290"/>
      <c r="GHN4"/>
      <c r="GHO4"/>
      <c r="GHP4"/>
      <c r="GHQ4"/>
      <c r="GHR4"/>
      <c r="GHU4" s="290"/>
      <c r="GHV4"/>
      <c r="GHW4"/>
      <c r="GHX4"/>
      <c r="GHY4"/>
      <c r="GHZ4"/>
      <c r="GIC4" s="290"/>
      <c r="GID4"/>
      <c r="GIE4"/>
      <c r="GIF4"/>
      <c r="GIG4"/>
      <c r="GIH4"/>
      <c r="GIK4" s="290"/>
      <c r="GIL4"/>
      <c r="GIM4"/>
      <c r="GIN4"/>
      <c r="GIO4"/>
      <c r="GIP4"/>
      <c r="GIS4" s="290"/>
      <c r="GIT4"/>
      <c r="GIU4"/>
      <c r="GIV4"/>
      <c r="GIW4"/>
      <c r="GIX4"/>
      <c r="GJA4" s="290"/>
      <c r="GJB4"/>
      <c r="GJC4"/>
      <c r="GJD4"/>
      <c r="GJE4"/>
      <c r="GJF4"/>
      <c r="GJI4" s="290"/>
      <c r="GJJ4"/>
      <c r="GJK4"/>
      <c r="GJL4"/>
      <c r="GJM4"/>
      <c r="GJN4"/>
      <c r="GJQ4" s="290"/>
      <c r="GJR4"/>
      <c r="GJS4"/>
      <c r="GJT4"/>
      <c r="GJU4"/>
      <c r="GJV4"/>
      <c r="GJY4" s="290"/>
      <c r="GJZ4"/>
      <c r="GKA4"/>
      <c r="GKB4"/>
      <c r="GKC4"/>
      <c r="GKD4"/>
      <c r="GKG4" s="290"/>
      <c r="GKH4"/>
      <c r="GKI4"/>
      <c r="GKJ4"/>
      <c r="GKK4"/>
      <c r="GKL4"/>
      <c r="GKO4" s="290"/>
      <c r="GKP4"/>
      <c r="GKQ4"/>
      <c r="GKR4"/>
      <c r="GKS4"/>
      <c r="GKT4"/>
      <c r="GKW4" s="290"/>
      <c r="GKX4"/>
      <c r="GKY4"/>
      <c r="GKZ4"/>
      <c r="GLA4"/>
      <c r="GLB4"/>
      <c r="GLE4" s="290"/>
      <c r="GLF4"/>
      <c r="GLG4"/>
      <c r="GLH4"/>
      <c r="GLI4"/>
      <c r="GLJ4"/>
      <c r="GLM4" s="290"/>
      <c r="GLN4"/>
      <c r="GLO4"/>
      <c r="GLP4"/>
      <c r="GLQ4"/>
      <c r="GLR4"/>
      <c r="GLU4" s="290"/>
      <c r="GLV4"/>
      <c r="GLW4"/>
      <c r="GLX4"/>
      <c r="GLY4"/>
      <c r="GLZ4"/>
      <c r="GMC4" s="290"/>
      <c r="GMD4"/>
      <c r="GME4"/>
      <c r="GMF4"/>
      <c r="GMG4"/>
      <c r="GMH4"/>
      <c r="GMK4" s="290"/>
      <c r="GML4"/>
      <c r="GMM4"/>
      <c r="GMN4"/>
      <c r="GMO4"/>
      <c r="GMP4"/>
      <c r="GMS4" s="290"/>
      <c r="GMT4"/>
      <c r="GMU4"/>
      <c r="GMV4"/>
      <c r="GMW4"/>
      <c r="GMX4"/>
      <c r="GNA4" s="290"/>
      <c r="GNB4"/>
      <c r="GNC4"/>
      <c r="GND4"/>
      <c r="GNE4"/>
      <c r="GNF4"/>
      <c r="GNI4" s="290"/>
      <c r="GNJ4"/>
      <c r="GNK4"/>
      <c r="GNL4"/>
      <c r="GNM4"/>
      <c r="GNN4"/>
      <c r="GNQ4" s="290"/>
      <c r="GNR4"/>
      <c r="GNS4"/>
      <c r="GNT4"/>
      <c r="GNU4"/>
      <c r="GNV4"/>
      <c r="GNY4" s="290"/>
      <c r="GNZ4"/>
      <c r="GOA4"/>
      <c r="GOB4"/>
      <c r="GOC4"/>
      <c r="GOD4"/>
      <c r="GOG4" s="290"/>
      <c r="GOH4"/>
      <c r="GOI4"/>
      <c r="GOJ4"/>
      <c r="GOK4"/>
      <c r="GOL4"/>
      <c r="GOO4" s="290"/>
      <c r="GOP4"/>
      <c r="GOQ4"/>
      <c r="GOR4"/>
      <c r="GOS4"/>
      <c r="GOT4"/>
      <c r="GOW4" s="290"/>
      <c r="GOX4"/>
      <c r="GOY4"/>
      <c r="GOZ4"/>
      <c r="GPA4"/>
      <c r="GPB4"/>
      <c r="GPE4" s="290"/>
      <c r="GPF4"/>
      <c r="GPG4"/>
      <c r="GPH4"/>
      <c r="GPI4"/>
      <c r="GPJ4"/>
      <c r="GPM4" s="290"/>
      <c r="GPN4"/>
      <c r="GPO4"/>
      <c r="GPP4"/>
      <c r="GPQ4"/>
      <c r="GPR4"/>
      <c r="GPU4" s="290"/>
      <c r="GPV4"/>
      <c r="GPW4"/>
      <c r="GPX4"/>
      <c r="GPY4"/>
      <c r="GPZ4"/>
      <c r="GQC4" s="290"/>
      <c r="GQD4"/>
      <c r="GQE4"/>
      <c r="GQF4"/>
      <c r="GQG4"/>
      <c r="GQH4"/>
      <c r="GQK4" s="290"/>
      <c r="GQL4"/>
      <c r="GQM4"/>
      <c r="GQN4"/>
      <c r="GQO4"/>
      <c r="GQP4"/>
      <c r="GQS4" s="290"/>
      <c r="GQT4"/>
      <c r="GQU4"/>
      <c r="GQV4"/>
      <c r="GQW4"/>
      <c r="GQX4"/>
      <c r="GRA4" s="290"/>
      <c r="GRB4"/>
      <c r="GRC4"/>
      <c r="GRD4"/>
      <c r="GRE4"/>
      <c r="GRF4"/>
      <c r="GRI4" s="290"/>
      <c r="GRJ4"/>
      <c r="GRK4"/>
      <c r="GRL4"/>
      <c r="GRM4"/>
      <c r="GRN4"/>
      <c r="GRQ4" s="290"/>
      <c r="GRR4"/>
      <c r="GRS4"/>
      <c r="GRT4"/>
      <c r="GRU4"/>
      <c r="GRV4"/>
      <c r="GRY4" s="290"/>
      <c r="GRZ4"/>
      <c r="GSA4"/>
      <c r="GSB4"/>
      <c r="GSC4"/>
      <c r="GSD4"/>
      <c r="GSG4" s="290"/>
      <c r="GSH4"/>
      <c r="GSI4"/>
      <c r="GSJ4"/>
      <c r="GSK4"/>
      <c r="GSL4"/>
      <c r="GSO4" s="290"/>
      <c r="GSP4"/>
      <c r="GSQ4"/>
      <c r="GSR4"/>
      <c r="GSS4"/>
      <c r="GST4"/>
      <c r="GSW4" s="290"/>
      <c r="GSX4"/>
      <c r="GSY4"/>
      <c r="GSZ4"/>
      <c r="GTA4"/>
      <c r="GTB4"/>
      <c r="GTE4" s="290"/>
      <c r="GTF4"/>
      <c r="GTG4"/>
      <c r="GTH4"/>
      <c r="GTI4"/>
      <c r="GTJ4"/>
      <c r="GTM4" s="290"/>
      <c r="GTN4"/>
      <c r="GTO4"/>
      <c r="GTP4"/>
      <c r="GTQ4"/>
      <c r="GTR4"/>
      <c r="GTU4" s="290"/>
      <c r="GTV4"/>
      <c r="GTW4"/>
      <c r="GTX4"/>
      <c r="GTY4"/>
      <c r="GTZ4"/>
      <c r="GUC4" s="290"/>
      <c r="GUD4"/>
      <c r="GUE4"/>
      <c r="GUF4"/>
      <c r="GUG4"/>
      <c r="GUH4"/>
      <c r="GUK4" s="290"/>
      <c r="GUL4"/>
      <c r="GUM4"/>
      <c r="GUN4"/>
      <c r="GUO4"/>
      <c r="GUP4"/>
      <c r="GUS4" s="290"/>
      <c r="GUT4"/>
      <c r="GUU4"/>
      <c r="GUV4"/>
      <c r="GUW4"/>
      <c r="GUX4"/>
      <c r="GVA4" s="290"/>
      <c r="GVB4"/>
      <c r="GVC4"/>
      <c r="GVD4"/>
      <c r="GVE4"/>
      <c r="GVF4"/>
      <c r="GVI4" s="290"/>
      <c r="GVJ4"/>
      <c r="GVK4"/>
      <c r="GVL4"/>
      <c r="GVM4"/>
      <c r="GVN4"/>
      <c r="GVQ4" s="290"/>
      <c r="GVR4"/>
      <c r="GVS4"/>
      <c r="GVT4"/>
      <c r="GVU4"/>
      <c r="GVV4"/>
      <c r="GVY4" s="290"/>
      <c r="GVZ4"/>
      <c r="GWA4"/>
      <c r="GWB4"/>
      <c r="GWC4"/>
      <c r="GWD4"/>
      <c r="GWG4" s="290"/>
      <c r="GWH4"/>
      <c r="GWI4"/>
      <c r="GWJ4"/>
      <c r="GWK4"/>
      <c r="GWL4"/>
      <c r="GWO4" s="290"/>
      <c r="GWP4"/>
      <c r="GWQ4"/>
      <c r="GWR4"/>
      <c r="GWS4"/>
      <c r="GWT4"/>
      <c r="GWW4" s="290"/>
      <c r="GWX4"/>
      <c r="GWY4"/>
      <c r="GWZ4"/>
      <c r="GXA4"/>
      <c r="GXB4"/>
      <c r="GXE4" s="290"/>
      <c r="GXF4"/>
      <c r="GXG4"/>
      <c r="GXH4"/>
      <c r="GXI4"/>
      <c r="GXJ4"/>
      <c r="GXM4" s="290"/>
      <c r="GXN4"/>
      <c r="GXO4"/>
      <c r="GXP4"/>
      <c r="GXQ4"/>
      <c r="GXR4"/>
      <c r="GXU4" s="290"/>
      <c r="GXV4"/>
      <c r="GXW4"/>
      <c r="GXX4"/>
      <c r="GXY4"/>
      <c r="GXZ4"/>
      <c r="GYC4" s="290"/>
      <c r="GYD4"/>
      <c r="GYE4"/>
      <c r="GYF4"/>
      <c r="GYG4"/>
      <c r="GYH4"/>
      <c r="GYK4" s="290"/>
      <c r="GYL4"/>
      <c r="GYM4"/>
      <c r="GYN4"/>
      <c r="GYO4"/>
      <c r="GYP4"/>
      <c r="GYS4" s="290"/>
      <c r="GYT4"/>
      <c r="GYU4"/>
      <c r="GYV4"/>
      <c r="GYW4"/>
      <c r="GYX4"/>
      <c r="GZA4" s="290"/>
      <c r="GZB4"/>
      <c r="GZC4"/>
      <c r="GZD4"/>
      <c r="GZE4"/>
      <c r="GZF4"/>
      <c r="GZI4" s="290"/>
      <c r="GZJ4"/>
      <c r="GZK4"/>
      <c r="GZL4"/>
      <c r="GZM4"/>
      <c r="GZN4"/>
      <c r="GZQ4" s="290"/>
      <c r="GZR4"/>
      <c r="GZS4"/>
      <c r="GZT4"/>
      <c r="GZU4"/>
      <c r="GZV4"/>
      <c r="GZY4" s="290"/>
      <c r="GZZ4"/>
      <c r="HAA4"/>
      <c r="HAB4"/>
      <c r="HAC4"/>
      <c r="HAD4"/>
      <c r="HAG4" s="290"/>
      <c r="HAH4"/>
      <c r="HAI4"/>
      <c r="HAJ4"/>
      <c r="HAK4"/>
      <c r="HAL4"/>
      <c r="HAO4" s="290"/>
      <c r="HAP4"/>
      <c r="HAQ4"/>
      <c r="HAR4"/>
      <c r="HAS4"/>
      <c r="HAT4"/>
      <c r="HAW4" s="290"/>
      <c r="HAX4"/>
      <c r="HAY4"/>
      <c r="HAZ4"/>
      <c r="HBA4"/>
      <c r="HBB4"/>
      <c r="HBE4" s="290"/>
      <c r="HBF4"/>
      <c r="HBG4"/>
      <c r="HBH4"/>
      <c r="HBI4"/>
      <c r="HBJ4"/>
      <c r="HBM4" s="290"/>
      <c r="HBN4"/>
      <c r="HBO4"/>
      <c r="HBP4"/>
      <c r="HBQ4"/>
      <c r="HBR4"/>
      <c r="HBU4" s="290"/>
      <c r="HBV4"/>
      <c r="HBW4"/>
      <c r="HBX4"/>
      <c r="HBY4"/>
      <c r="HBZ4"/>
      <c r="HCC4" s="290"/>
      <c r="HCD4"/>
      <c r="HCE4"/>
      <c r="HCF4"/>
      <c r="HCG4"/>
      <c r="HCH4"/>
      <c r="HCK4" s="290"/>
      <c r="HCL4"/>
      <c r="HCM4"/>
      <c r="HCN4"/>
      <c r="HCO4"/>
      <c r="HCP4"/>
      <c r="HCS4" s="290"/>
      <c r="HCT4"/>
      <c r="HCU4"/>
      <c r="HCV4"/>
      <c r="HCW4"/>
      <c r="HCX4"/>
      <c r="HDA4" s="290"/>
      <c r="HDB4"/>
      <c r="HDC4"/>
      <c r="HDD4"/>
      <c r="HDE4"/>
      <c r="HDF4"/>
      <c r="HDI4" s="290"/>
      <c r="HDJ4"/>
      <c r="HDK4"/>
      <c r="HDL4"/>
      <c r="HDM4"/>
      <c r="HDN4"/>
      <c r="HDQ4" s="290"/>
      <c r="HDR4"/>
      <c r="HDS4"/>
      <c r="HDT4"/>
      <c r="HDU4"/>
      <c r="HDV4"/>
      <c r="HDY4" s="290"/>
      <c r="HDZ4"/>
      <c r="HEA4"/>
      <c r="HEB4"/>
      <c r="HEC4"/>
      <c r="HED4"/>
      <c r="HEG4" s="290"/>
      <c r="HEH4"/>
      <c r="HEI4"/>
      <c r="HEJ4"/>
      <c r="HEK4"/>
      <c r="HEL4"/>
      <c r="HEO4" s="290"/>
      <c r="HEP4"/>
      <c r="HEQ4"/>
      <c r="HER4"/>
      <c r="HES4"/>
      <c r="HET4"/>
      <c r="HEW4" s="290"/>
      <c r="HEX4"/>
      <c r="HEY4"/>
      <c r="HEZ4"/>
      <c r="HFA4"/>
      <c r="HFB4"/>
      <c r="HFE4" s="290"/>
      <c r="HFF4"/>
      <c r="HFG4"/>
      <c r="HFH4"/>
      <c r="HFI4"/>
      <c r="HFJ4"/>
      <c r="HFM4" s="290"/>
      <c r="HFN4"/>
      <c r="HFO4"/>
      <c r="HFP4"/>
      <c r="HFQ4"/>
      <c r="HFR4"/>
      <c r="HFU4" s="290"/>
      <c r="HFV4"/>
      <c r="HFW4"/>
      <c r="HFX4"/>
      <c r="HFY4"/>
      <c r="HFZ4"/>
      <c r="HGC4" s="290"/>
      <c r="HGD4"/>
      <c r="HGE4"/>
      <c r="HGF4"/>
      <c r="HGG4"/>
      <c r="HGH4"/>
      <c r="HGK4" s="290"/>
      <c r="HGL4"/>
      <c r="HGM4"/>
      <c r="HGN4"/>
      <c r="HGO4"/>
      <c r="HGP4"/>
      <c r="HGS4" s="290"/>
      <c r="HGT4"/>
      <c r="HGU4"/>
      <c r="HGV4"/>
      <c r="HGW4"/>
      <c r="HGX4"/>
      <c r="HHA4" s="290"/>
      <c r="HHB4"/>
      <c r="HHC4"/>
      <c r="HHD4"/>
      <c r="HHE4"/>
      <c r="HHF4"/>
      <c r="HHI4" s="290"/>
      <c r="HHJ4"/>
      <c r="HHK4"/>
      <c r="HHL4"/>
      <c r="HHM4"/>
      <c r="HHN4"/>
      <c r="HHQ4" s="290"/>
      <c r="HHR4"/>
      <c r="HHS4"/>
      <c r="HHT4"/>
      <c r="HHU4"/>
      <c r="HHV4"/>
      <c r="HHY4" s="290"/>
      <c r="HHZ4"/>
      <c r="HIA4"/>
      <c r="HIB4"/>
      <c r="HIC4"/>
      <c r="HID4"/>
      <c r="HIG4" s="290"/>
      <c r="HIH4"/>
      <c r="HII4"/>
      <c r="HIJ4"/>
      <c r="HIK4"/>
      <c r="HIL4"/>
      <c r="HIO4" s="290"/>
      <c r="HIP4"/>
      <c r="HIQ4"/>
      <c r="HIR4"/>
      <c r="HIS4"/>
      <c r="HIT4"/>
      <c r="HIW4" s="290"/>
      <c r="HIX4"/>
      <c r="HIY4"/>
      <c r="HIZ4"/>
      <c r="HJA4"/>
      <c r="HJB4"/>
      <c r="HJE4" s="290"/>
      <c r="HJF4"/>
      <c r="HJG4"/>
      <c r="HJH4"/>
      <c r="HJI4"/>
      <c r="HJJ4"/>
      <c r="HJM4" s="290"/>
      <c r="HJN4"/>
      <c r="HJO4"/>
      <c r="HJP4"/>
      <c r="HJQ4"/>
      <c r="HJR4"/>
      <c r="HJU4" s="290"/>
      <c r="HJV4"/>
      <c r="HJW4"/>
      <c r="HJX4"/>
      <c r="HJY4"/>
      <c r="HJZ4"/>
      <c r="HKC4" s="290"/>
      <c r="HKD4"/>
      <c r="HKE4"/>
      <c r="HKF4"/>
      <c r="HKG4"/>
      <c r="HKH4"/>
      <c r="HKK4" s="290"/>
      <c r="HKL4"/>
      <c r="HKM4"/>
      <c r="HKN4"/>
      <c r="HKO4"/>
      <c r="HKP4"/>
      <c r="HKS4" s="290"/>
      <c r="HKT4"/>
      <c r="HKU4"/>
      <c r="HKV4"/>
      <c r="HKW4"/>
      <c r="HKX4"/>
      <c r="HLA4" s="290"/>
      <c r="HLB4"/>
      <c r="HLC4"/>
      <c r="HLD4"/>
      <c r="HLE4"/>
      <c r="HLF4"/>
      <c r="HLI4" s="290"/>
      <c r="HLJ4"/>
      <c r="HLK4"/>
      <c r="HLL4"/>
      <c r="HLM4"/>
      <c r="HLN4"/>
      <c r="HLQ4" s="290"/>
      <c r="HLR4"/>
      <c r="HLS4"/>
      <c r="HLT4"/>
      <c r="HLU4"/>
      <c r="HLV4"/>
      <c r="HLY4" s="290"/>
      <c r="HLZ4"/>
      <c r="HMA4"/>
      <c r="HMB4"/>
      <c r="HMC4"/>
      <c r="HMD4"/>
      <c r="HMG4" s="290"/>
      <c r="HMH4"/>
      <c r="HMI4"/>
      <c r="HMJ4"/>
      <c r="HMK4"/>
      <c r="HML4"/>
      <c r="HMO4" s="290"/>
      <c r="HMP4"/>
      <c r="HMQ4"/>
      <c r="HMR4"/>
      <c r="HMS4"/>
      <c r="HMT4"/>
      <c r="HMW4" s="290"/>
      <c r="HMX4"/>
      <c r="HMY4"/>
      <c r="HMZ4"/>
      <c r="HNA4"/>
      <c r="HNB4"/>
      <c r="HNE4" s="290"/>
      <c r="HNF4"/>
      <c r="HNG4"/>
      <c r="HNH4"/>
      <c r="HNI4"/>
      <c r="HNJ4"/>
      <c r="HNM4" s="290"/>
      <c r="HNN4"/>
      <c r="HNO4"/>
      <c r="HNP4"/>
      <c r="HNQ4"/>
      <c r="HNR4"/>
      <c r="HNU4" s="290"/>
      <c r="HNV4"/>
      <c r="HNW4"/>
      <c r="HNX4"/>
      <c r="HNY4"/>
      <c r="HNZ4"/>
      <c r="HOC4" s="290"/>
      <c r="HOD4"/>
      <c r="HOE4"/>
      <c r="HOF4"/>
      <c r="HOG4"/>
      <c r="HOH4"/>
      <c r="HOK4" s="290"/>
      <c r="HOL4"/>
      <c r="HOM4"/>
      <c r="HON4"/>
      <c r="HOO4"/>
      <c r="HOP4"/>
      <c r="HOS4" s="290"/>
      <c r="HOT4"/>
      <c r="HOU4"/>
      <c r="HOV4"/>
      <c r="HOW4"/>
      <c r="HOX4"/>
      <c r="HPA4" s="290"/>
      <c r="HPB4"/>
      <c r="HPC4"/>
      <c r="HPD4"/>
      <c r="HPE4"/>
      <c r="HPF4"/>
      <c r="HPI4" s="290"/>
      <c r="HPJ4"/>
      <c r="HPK4"/>
      <c r="HPL4"/>
      <c r="HPM4"/>
      <c r="HPN4"/>
      <c r="HPQ4" s="290"/>
      <c r="HPR4"/>
      <c r="HPS4"/>
      <c r="HPT4"/>
      <c r="HPU4"/>
      <c r="HPV4"/>
      <c r="HPY4" s="290"/>
      <c r="HPZ4"/>
      <c r="HQA4"/>
      <c r="HQB4"/>
      <c r="HQC4"/>
      <c r="HQD4"/>
      <c r="HQG4" s="290"/>
      <c r="HQH4"/>
      <c r="HQI4"/>
      <c r="HQJ4"/>
      <c r="HQK4"/>
      <c r="HQL4"/>
      <c r="HQO4" s="290"/>
      <c r="HQP4"/>
      <c r="HQQ4"/>
      <c r="HQR4"/>
      <c r="HQS4"/>
      <c r="HQT4"/>
      <c r="HQW4" s="290"/>
      <c r="HQX4"/>
      <c r="HQY4"/>
      <c r="HQZ4"/>
      <c r="HRA4"/>
      <c r="HRB4"/>
      <c r="HRE4" s="290"/>
      <c r="HRF4"/>
      <c r="HRG4"/>
      <c r="HRH4"/>
      <c r="HRI4"/>
      <c r="HRJ4"/>
      <c r="HRM4" s="290"/>
      <c r="HRN4"/>
      <c r="HRO4"/>
      <c r="HRP4"/>
      <c r="HRQ4"/>
      <c r="HRR4"/>
      <c r="HRU4" s="290"/>
      <c r="HRV4"/>
      <c r="HRW4"/>
      <c r="HRX4"/>
      <c r="HRY4"/>
      <c r="HRZ4"/>
      <c r="HSC4" s="290"/>
      <c r="HSD4"/>
      <c r="HSE4"/>
      <c r="HSF4"/>
      <c r="HSG4"/>
      <c r="HSH4"/>
      <c r="HSK4" s="290"/>
      <c r="HSL4"/>
      <c r="HSM4"/>
      <c r="HSN4"/>
      <c r="HSO4"/>
      <c r="HSP4"/>
      <c r="HSS4" s="290"/>
      <c r="HST4"/>
      <c r="HSU4"/>
      <c r="HSV4"/>
      <c r="HSW4"/>
      <c r="HSX4"/>
      <c r="HTA4" s="290"/>
      <c r="HTB4"/>
      <c r="HTC4"/>
      <c r="HTD4"/>
      <c r="HTE4"/>
      <c r="HTF4"/>
      <c r="HTI4" s="290"/>
      <c r="HTJ4"/>
      <c r="HTK4"/>
      <c r="HTL4"/>
      <c r="HTM4"/>
      <c r="HTN4"/>
      <c r="HTQ4" s="290"/>
      <c r="HTR4"/>
      <c r="HTS4"/>
      <c r="HTT4"/>
      <c r="HTU4"/>
      <c r="HTV4"/>
      <c r="HTY4" s="290"/>
      <c r="HTZ4"/>
      <c r="HUA4"/>
      <c r="HUB4"/>
      <c r="HUC4"/>
      <c r="HUD4"/>
      <c r="HUG4" s="290"/>
      <c r="HUH4"/>
      <c r="HUI4"/>
      <c r="HUJ4"/>
      <c r="HUK4"/>
      <c r="HUL4"/>
      <c r="HUO4" s="290"/>
      <c r="HUP4"/>
      <c r="HUQ4"/>
      <c r="HUR4"/>
      <c r="HUS4"/>
      <c r="HUT4"/>
      <c r="HUW4" s="290"/>
      <c r="HUX4"/>
      <c r="HUY4"/>
      <c r="HUZ4"/>
      <c r="HVA4"/>
      <c r="HVB4"/>
      <c r="HVE4" s="290"/>
      <c r="HVF4"/>
      <c r="HVG4"/>
      <c r="HVH4"/>
      <c r="HVI4"/>
      <c r="HVJ4"/>
      <c r="HVM4" s="290"/>
      <c r="HVN4"/>
      <c r="HVO4"/>
      <c r="HVP4"/>
      <c r="HVQ4"/>
      <c r="HVR4"/>
      <c r="HVU4" s="290"/>
      <c r="HVV4"/>
      <c r="HVW4"/>
      <c r="HVX4"/>
      <c r="HVY4"/>
      <c r="HVZ4"/>
      <c r="HWC4" s="290"/>
      <c r="HWD4"/>
      <c r="HWE4"/>
      <c r="HWF4"/>
      <c r="HWG4"/>
      <c r="HWH4"/>
      <c r="HWK4" s="290"/>
      <c r="HWL4"/>
      <c r="HWM4"/>
      <c r="HWN4"/>
      <c r="HWO4"/>
      <c r="HWP4"/>
      <c r="HWS4" s="290"/>
      <c r="HWT4"/>
      <c r="HWU4"/>
      <c r="HWV4"/>
      <c r="HWW4"/>
      <c r="HWX4"/>
      <c r="HXA4" s="290"/>
      <c r="HXB4"/>
      <c r="HXC4"/>
      <c r="HXD4"/>
      <c r="HXE4"/>
      <c r="HXF4"/>
      <c r="HXI4" s="290"/>
      <c r="HXJ4"/>
      <c r="HXK4"/>
      <c r="HXL4"/>
      <c r="HXM4"/>
      <c r="HXN4"/>
      <c r="HXQ4" s="290"/>
      <c r="HXR4"/>
      <c r="HXS4"/>
      <c r="HXT4"/>
      <c r="HXU4"/>
      <c r="HXV4"/>
      <c r="HXY4" s="290"/>
      <c r="HXZ4"/>
      <c r="HYA4"/>
      <c r="HYB4"/>
      <c r="HYC4"/>
      <c r="HYD4"/>
      <c r="HYG4" s="290"/>
      <c r="HYH4"/>
      <c r="HYI4"/>
      <c r="HYJ4"/>
      <c r="HYK4"/>
      <c r="HYL4"/>
      <c r="HYO4" s="290"/>
      <c r="HYP4"/>
      <c r="HYQ4"/>
      <c r="HYR4"/>
      <c r="HYS4"/>
      <c r="HYT4"/>
      <c r="HYW4" s="290"/>
      <c r="HYX4"/>
      <c r="HYY4"/>
      <c r="HYZ4"/>
      <c r="HZA4"/>
      <c r="HZB4"/>
      <c r="HZE4" s="290"/>
      <c r="HZF4"/>
      <c r="HZG4"/>
      <c r="HZH4"/>
      <c r="HZI4"/>
      <c r="HZJ4"/>
      <c r="HZM4" s="290"/>
      <c r="HZN4"/>
      <c r="HZO4"/>
      <c r="HZP4"/>
      <c r="HZQ4"/>
      <c r="HZR4"/>
      <c r="HZU4" s="290"/>
      <c r="HZV4"/>
      <c r="HZW4"/>
      <c r="HZX4"/>
      <c r="HZY4"/>
      <c r="HZZ4"/>
      <c r="IAC4" s="290"/>
      <c r="IAD4"/>
      <c r="IAE4"/>
      <c r="IAF4"/>
      <c r="IAG4"/>
      <c r="IAH4"/>
      <c r="IAK4" s="290"/>
      <c r="IAL4"/>
      <c r="IAM4"/>
      <c r="IAN4"/>
      <c r="IAO4"/>
      <c r="IAP4"/>
      <c r="IAS4" s="290"/>
      <c r="IAT4"/>
      <c r="IAU4"/>
      <c r="IAV4"/>
      <c r="IAW4"/>
      <c r="IAX4"/>
      <c r="IBA4" s="290"/>
      <c r="IBB4"/>
      <c r="IBC4"/>
      <c r="IBD4"/>
      <c r="IBE4"/>
      <c r="IBF4"/>
      <c r="IBI4" s="290"/>
      <c r="IBJ4"/>
      <c r="IBK4"/>
      <c r="IBL4"/>
      <c r="IBM4"/>
      <c r="IBN4"/>
      <c r="IBQ4" s="290"/>
      <c r="IBR4"/>
      <c r="IBS4"/>
      <c r="IBT4"/>
      <c r="IBU4"/>
      <c r="IBV4"/>
      <c r="IBY4" s="290"/>
      <c r="IBZ4"/>
      <c r="ICA4"/>
      <c r="ICB4"/>
      <c r="ICC4"/>
      <c r="ICD4"/>
      <c r="ICG4" s="290"/>
      <c r="ICH4"/>
      <c r="ICI4"/>
      <c r="ICJ4"/>
      <c r="ICK4"/>
      <c r="ICL4"/>
      <c r="ICO4" s="290"/>
      <c r="ICP4"/>
      <c r="ICQ4"/>
      <c r="ICR4"/>
      <c r="ICS4"/>
      <c r="ICT4"/>
      <c r="ICW4" s="290"/>
      <c r="ICX4"/>
      <c r="ICY4"/>
      <c r="ICZ4"/>
      <c r="IDA4"/>
      <c r="IDB4"/>
      <c r="IDE4" s="290"/>
      <c r="IDF4"/>
      <c r="IDG4"/>
      <c r="IDH4"/>
      <c r="IDI4"/>
      <c r="IDJ4"/>
      <c r="IDM4" s="290"/>
      <c r="IDN4"/>
      <c r="IDO4"/>
      <c r="IDP4"/>
      <c r="IDQ4"/>
      <c r="IDR4"/>
      <c r="IDU4" s="290"/>
      <c r="IDV4"/>
      <c r="IDW4"/>
      <c r="IDX4"/>
      <c r="IDY4"/>
      <c r="IDZ4"/>
      <c r="IEC4" s="290"/>
      <c r="IED4"/>
      <c r="IEE4"/>
      <c r="IEF4"/>
      <c r="IEG4"/>
      <c r="IEH4"/>
      <c r="IEK4" s="290"/>
      <c r="IEL4"/>
      <c r="IEM4"/>
      <c r="IEN4"/>
      <c r="IEO4"/>
      <c r="IEP4"/>
      <c r="IES4" s="290"/>
      <c r="IET4"/>
      <c r="IEU4"/>
      <c r="IEV4"/>
      <c r="IEW4"/>
      <c r="IEX4"/>
      <c r="IFA4" s="290"/>
      <c r="IFB4"/>
      <c r="IFC4"/>
      <c r="IFD4"/>
      <c r="IFE4"/>
      <c r="IFF4"/>
      <c r="IFI4" s="290"/>
      <c r="IFJ4"/>
      <c r="IFK4"/>
      <c r="IFL4"/>
      <c r="IFM4"/>
      <c r="IFN4"/>
      <c r="IFQ4" s="290"/>
      <c r="IFR4"/>
      <c r="IFS4"/>
      <c r="IFT4"/>
      <c r="IFU4"/>
      <c r="IFV4"/>
      <c r="IFY4" s="290"/>
      <c r="IFZ4"/>
      <c r="IGA4"/>
      <c r="IGB4"/>
      <c r="IGC4"/>
      <c r="IGD4"/>
      <c r="IGG4" s="290"/>
      <c r="IGH4"/>
      <c r="IGI4"/>
      <c r="IGJ4"/>
      <c r="IGK4"/>
      <c r="IGL4"/>
      <c r="IGO4" s="290"/>
      <c r="IGP4"/>
      <c r="IGQ4"/>
      <c r="IGR4"/>
      <c r="IGS4"/>
      <c r="IGT4"/>
      <c r="IGW4" s="290"/>
      <c r="IGX4"/>
      <c r="IGY4"/>
      <c r="IGZ4"/>
      <c r="IHA4"/>
      <c r="IHB4"/>
      <c r="IHE4" s="290"/>
      <c r="IHF4"/>
      <c r="IHG4"/>
      <c r="IHH4"/>
      <c r="IHI4"/>
      <c r="IHJ4"/>
      <c r="IHM4" s="290"/>
      <c r="IHN4"/>
      <c r="IHO4"/>
      <c r="IHP4"/>
      <c r="IHQ4"/>
      <c r="IHR4"/>
      <c r="IHU4" s="290"/>
      <c r="IHV4"/>
      <c r="IHW4"/>
      <c r="IHX4"/>
      <c r="IHY4"/>
      <c r="IHZ4"/>
      <c r="IIC4" s="290"/>
      <c r="IID4"/>
      <c r="IIE4"/>
      <c r="IIF4"/>
      <c r="IIG4"/>
      <c r="IIH4"/>
      <c r="IIK4" s="290"/>
      <c r="IIL4"/>
      <c r="IIM4"/>
      <c r="IIN4"/>
      <c r="IIO4"/>
      <c r="IIP4"/>
      <c r="IIS4" s="290"/>
      <c r="IIT4"/>
      <c r="IIU4"/>
      <c r="IIV4"/>
      <c r="IIW4"/>
      <c r="IIX4"/>
      <c r="IJA4" s="290"/>
      <c r="IJB4"/>
      <c r="IJC4"/>
      <c r="IJD4"/>
      <c r="IJE4"/>
      <c r="IJF4"/>
      <c r="IJI4" s="290"/>
      <c r="IJJ4"/>
      <c r="IJK4"/>
      <c r="IJL4"/>
      <c r="IJM4"/>
      <c r="IJN4"/>
      <c r="IJQ4" s="290"/>
      <c r="IJR4"/>
      <c r="IJS4"/>
      <c r="IJT4"/>
      <c r="IJU4"/>
      <c r="IJV4"/>
      <c r="IJY4" s="290"/>
      <c r="IJZ4"/>
      <c r="IKA4"/>
      <c r="IKB4"/>
      <c r="IKC4"/>
      <c r="IKD4"/>
      <c r="IKG4" s="290"/>
      <c r="IKH4"/>
      <c r="IKI4"/>
      <c r="IKJ4"/>
      <c r="IKK4"/>
      <c r="IKL4"/>
      <c r="IKO4" s="290"/>
      <c r="IKP4"/>
      <c r="IKQ4"/>
      <c r="IKR4"/>
      <c r="IKS4"/>
      <c r="IKT4"/>
      <c r="IKW4" s="290"/>
      <c r="IKX4"/>
      <c r="IKY4"/>
      <c r="IKZ4"/>
      <c r="ILA4"/>
      <c r="ILB4"/>
      <c r="ILE4" s="290"/>
      <c r="ILF4"/>
      <c r="ILG4"/>
      <c r="ILH4"/>
      <c r="ILI4"/>
      <c r="ILJ4"/>
      <c r="ILM4" s="290"/>
      <c r="ILN4"/>
      <c r="ILO4"/>
      <c r="ILP4"/>
      <c r="ILQ4"/>
      <c r="ILR4"/>
      <c r="ILU4" s="290"/>
      <c r="ILV4"/>
      <c r="ILW4"/>
      <c r="ILX4"/>
      <c r="ILY4"/>
      <c r="ILZ4"/>
      <c r="IMC4" s="290"/>
      <c r="IMD4"/>
      <c r="IME4"/>
      <c r="IMF4"/>
      <c r="IMG4"/>
      <c r="IMH4"/>
      <c r="IMK4" s="290"/>
      <c r="IML4"/>
      <c r="IMM4"/>
      <c r="IMN4"/>
      <c r="IMO4"/>
      <c r="IMP4"/>
      <c r="IMS4" s="290"/>
      <c r="IMT4"/>
      <c r="IMU4"/>
      <c r="IMV4"/>
      <c r="IMW4"/>
      <c r="IMX4"/>
      <c r="INA4" s="290"/>
      <c r="INB4"/>
      <c r="INC4"/>
      <c r="IND4"/>
      <c r="INE4"/>
      <c r="INF4"/>
      <c r="INI4" s="290"/>
      <c r="INJ4"/>
      <c r="INK4"/>
      <c r="INL4"/>
      <c r="INM4"/>
      <c r="INN4"/>
      <c r="INQ4" s="290"/>
      <c r="INR4"/>
      <c r="INS4"/>
      <c r="INT4"/>
      <c r="INU4"/>
      <c r="INV4"/>
      <c r="INY4" s="290"/>
      <c r="INZ4"/>
      <c r="IOA4"/>
      <c r="IOB4"/>
      <c r="IOC4"/>
      <c r="IOD4"/>
      <c r="IOG4" s="290"/>
      <c r="IOH4"/>
      <c r="IOI4"/>
      <c r="IOJ4"/>
      <c r="IOK4"/>
      <c r="IOL4"/>
      <c r="IOO4" s="290"/>
      <c r="IOP4"/>
      <c r="IOQ4"/>
      <c r="IOR4"/>
      <c r="IOS4"/>
      <c r="IOT4"/>
      <c r="IOW4" s="290"/>
      <c r="IOX4"/>
      <c r="IOY4"/>
      <c r="IOZ4"/>
      <c r="IPA4"/>
      <c r="IPB4"/>
      <c r="IPE4" s="290"/>
      <c r="IPF4"/>
      <c r="IPG4"/>
      <c r="IPH4"/>
      <c r="IPI4"/>
      <c r="IPJ4"/>
      <c r="IPM4" s="290"/>
      <c r="IPN4"/>
      <c r="IPO4"/>
      <c r="IPP4"/>
      <c r="IPQ4"/>
      <c r="IPR4"/>
      <c r="IPU4" s="290"/>
      <c r="IPV4"/>
      <c r="IPW4"/>
      <c r="IPX4"/>
      <c r="IPY4"/>
      <c r="IPZ4"/>
      <c r="IQC4" s="290"/>
      <c r="IQD4"/>
      <c r="IQE4"/>
      <c r="IQF4"/>
      <c r="IQG4"/>
      <c r="IQH4"/>
      <c r="IQK4" s="290"/>
      <c r="IQL4"/>
      <c r="IQM4"/>
      <c r="IQN4"/>
      <c r="IQO4"/>
      <c r="IQP4"/>
      <c r="IQS4" s="290"/>
      <c r="IQT4"/>
      <c r="IQU4"/>
      <c r="IQV4"/>
      <c r="IQW4"/>
      <c r="IQX4"/>
      <c r="IRA4" s="290"/>
      <c r="IRB4"/>
      <c r="IRC4"/>
      <c r="IRD4"/>
      <c r="IRE4"/>
      <c r="IRF4"/>
      <c r="IRI4" s="290"/>
      <c r="IRJ4"/>
      <c r="IRK4"/>
      <c r="IRL4"/>
      <c r="IRM4"/>
      <c r="IRN4"/>
      <c r="IRQ4" s="290"/>
      <c r="IRR4"/>
      <c r="IRS4"/>
      <c r="IRT4"/>
      <c r="IRU4"/>
      <c r="IRV4"/>
      <c r="IRY4" s="290"/>
      <c r="IRZ4"/>
      <c r="ISA4"/>
      <c r="ISB4"/>
      <c r="ISC4"/>
      <c r="ISD4"/>
      <c r="ISG4" s="290"/>
      <c r="ISH4"/>
      <c r="ISI4"/>
      <c r="ISJ4"/>
      <c r="ISK4"/>
      <c r="ISL4"/>
      <c r="ISO4" s="290"/>
      <c r="ISP4"/>
      <c r="ISQ4"/>
      <c r="ISR4"/>
      <c r="ISS4"/>
      <c r="IST4"/>
      <c r="ISW4" s="290"/>
      <c r="ISX4"/>
      <c r="ISY4"/>
      <c r="ISZ4"/>
      <c r="ITA4"/>
      <c r="ITB4"/>
      <c r="ITE4" s="290"/>
      <c r="ITF4"/>
      <c r="ITG4"/>
      <c r="ITH4"/>
      <c r="ITI4"/>
      <c r="ITJ4"/>
      <c r="ITM4" s="290"/>
      <c r="ITN4"/>
      <c r="ITO4"/>
      <c r="ITP4"/>
      <c r="ITQ4"/>
      <c r="ITR4"/>
      <c r="ITU4" s="290"/>
      <c r="ITV4"/>
      <c r="ITW4"/>
      <c r="ITX4"/>
      <c r="ITY4"/>
      <c r="ITZ4"/>
      <c r="IUC4" s="290"/>
      <c r="IUD4"/>
      <c r="IUE4"/>
      <c r="IUF4"/>
      <c r="IUG4"/>
      <c r="IUH4"/>
      <c r="IUK4" s="290"/>
      <c r="IUL4"/>
      <c r="IUM4"/>
      <c r="IUN4"/>
      <c r="IUO4"/>
      <c r="IUP4"/>
      <c r="IUS4" s="290"/>
      <c r="IUT4"/>
      <c r="IUU4"/>
      <c r="IUV4"/>
      <c r="IUW4"/>
      <c r="IUX4"/>
      <c r="IVA4" s="290"/>
      <c r="IVB4"/>
      <c r="IVC4"/>
      <c r="IVD4"/>
      <c r="IVE4"/>
      <c r="IVF4"/>
      <c r="IVI4" s="290"/>
      <c r="IVJ4"/>
      <c r="IVK4"/>
      <c r="IVL4"/>
      <c r="IVM4"/>
      <c r="IVN4"/>
      <c r="IVQ4" s="290"/>
      <c r="IVR4"/>
      <c r="IVS4"/>
      <c r="IVT4"/>
      <c r="IVU4"/>
      <c r="IVV4"/>
      <c r="IVY4" s="290"/>
      <c r="IVZ4"/>
      <c r="IWA4"/>
      <c r="IWB4"/>
      <c r="IWC4"/>
      <c r="IWD4"/>
      <c r="IWG4" s="290"/>
      <c r="IWH4"/>
      <c r="IWI4"/>
      <c r="IWJ4"/>
      <c r="IWK4"/>
      <c r="IWL4"/>
      <c r="IWO4" s="290"/>
      <c r="IWP4"/>
      <c r="IWQ4"/>
      <c r="IWR4"/>
      <c r="IWS4"/>
      <c r="IWT4"/>
      <c r="IWW4" s="290"/>
      <c r="IWX4"/>
      <c r="IWY4"/>
      <c r="IWZ4"/>
      <c r="IXA4"/>
      <c r="IXB4"/>
      <c r="IXE4" s="290"/>
      <c r="IXF4"/>
      <c r="IXG4"/>
      <c r="IXH4"/>
      <c r="IXI4"/>
      <c r="IXJ4"/>
      <c r="IXM4" s="290"/>
      <c r="IXN4"/>
      <c r="IXO4"/>
      <c r="IXP4"/>
      <c r="IXQ4"/>
      <c r="IXR4"/>
      <c r="IXU4" s="290"/>
      <c r="IXV4"/>
      <c r="IXW4"/>
      <c r="IXX4"/>
      <c r="IXY4"/>
      <c r="IXZ4"/>
      <c r="IYC4" s="290"/>
      <c r="IYD4"/>
      <c r="IYE4"/>
      <c r="IYF4"/>
      <c r="IYG4"/>
      <c r="IYH4"/>
      <c r="IYK4" s="290"/>
      <c r="IYL4"/>
      <c r="IYM4"/>
      <c r="IYN4"/>
      <c r="IYO4"/>
      <c r="IYP4"/>
      <c r="IYS4" s="290"/>
      <c r="IYT4"/>
      <c r="IYU4"/>
      <c r="IYV4"/>
      <c r="IYW4"/>
      <c r="IYX4"/>
      <c r="IZA4" s="290"/>
      <c r="IZB4"/>
      <c r="IZC4"/>
      <c r="IZD4"/>
      <c r="IZE4"/>
      <c r="IZF4"/>
      <c r="IZI4" s="290"/>
      <c r="IZJ4"/>
      <c r="IZK4"/>
      <c r="IZL4"/>
      <c r="IZM4"/>
      <c r="IZN4"/>
      <c r="IZQ4" s="290"/>
      <c r="IZR4"/>
      <c r="IZS4"/>
      <c r="IZT4"/>
      <c r="IZU4"/>
      <c r="IZV4"/>
      <c r="IZY4" s="290"/>
      <c r="IZZ4"/>
      <c r="JAA4"/>
      <c r="JAB4"/>
      <c r="JAC4"/>
      <c r="JAD4"/>
      <c r="JAG4" s="290"/>
      <c r="JAH4"/>
      <c r="JAI4"/>
      <c r="JAJ4"/>
      <c r="JAK4"/>
      <c r="JAL4"/>
      <c r="JAO4" s="290"/>
      <c r="JAP4"/>
      <c r="JAQ4"/>
      <c r="JAR4"/>
      <c r="JAS4"/>
      <c r="JAT4"/>
      <c r="JAW4" s="290"/>
      <c r="JAX4"/>
      <c r="JAY4"/>
      <c r="JAZ4"/>
      <c r="JBA4"/>
      <c r="JBB4"/>
      <c r="JBE4" s="290"/>
      <c r="JBF4"/>
      <c r="JBG4"/>
      <c r="JBH4"/>
      <c r="JBI4"/>
      <c r="JBJ4"/>
      <c r="JBM4" s="290"/>
      <c r="JBN4"/>
      <c r="JBO4"/>
      <c r="JBP4"/>
      <c r="JBQ4"/>
      <c r="JBR4"/>
      <c r="JBU4" s="290"/>
      <c r="JBV4"/>
      <c r="JBW4"/>
      <c r="JBX4"/>
      <c r="JBY4"/>
      <c r="JBZ4"/>
      <c r="JCC4" s="290"/>
      <c r="JCD4"/>
      <c r="JCE4"/>
      <c r="JCF4"/>
      <c r="JCG4"/>
      <c r="JCH4"/>
      <c r="JCK4" s="290"/>
      <c r="JCL4"/>
      <c r="JCM4"/>
      <c r="JCN4"/>
      <c r="JCO4"/>
      <c r="JCP4"/>
      <c r="JCS4" s="290"/>
      <c r="JCT4"/>
      <c r="JCU4"/>
      <c r="JCV4"/>
      <c r="JCW4"/>
      <c r="JCX4"/>
      <c r="JDA4" s="290"/>
      <c r="JDB4"/>
      <c r="JDC4"/>
      <c r="JDD4"/>
      <c r="JDE4"/>
      <c r="JDF4"/>
      <c r="JDI4" s="290"/>
      <c r="JDJ4"/>
      <c r="JDK4"/>
      <c r="JDL4"/>
      <c r="JDM4"/>
      <c r="JDN4"/>
      <c r="JDQ4" s="290"/>
      <c r="JDR4"/>
      <c r="JDS4"/>
      <c r="JDT4"/>
      <c r="JDU4"/>
      <c r="JDV4"/>
      <c r="JDY4" s="290"/>
      <c r="JDZ4"/>
      <c r="JEA4"/>
      <c r="JEB4"/>
      <c r="JEC4"/>
      <c r="JED4"/>
      <c r="JEG4" s="290"/>
      <c r="JEH4"/>
      <c r="JEI4"/>
      <c r="JEJ4"/>
      <c r="JEK4"/>
      <c r="JEL4"/>
      <c r="JEO4" s="290"/>
      <c r="JEP4"/>
      <c r="JEQ4"/>
      <c r="JER4"/>
      <c r="JES4"/>
      <c r="JET4"/>
      <c r="JEW4" s="290"/>
      <c r="JEX4"/>
      <c r="JEY4"/>
      <c r="JEZ4"/>
      <c r="JFA4"/>
      <c r="JFB4"/>
      <c r="JFE4" s="290"/>
      <c r="JFF4"/>
      <c r="JFG4"/>
      <c r="JFH4"/>
      <c r="JFI4"/>
      <c r="JFJ4"/>
      <c r="JFM4" s="290"/>
      <c r="JFN4"/>
      <c r="JFO4"/>
      <c r="JFP4"/>
      <c r="JFQ4"/>
      <c r="JFR4"/>
      <c r="JFU4" s="290"/>
      <c r="JFV4"/>
      <c r="JFW4"/>
      <c r="JFX4"/>
      <c r="JFY4"/>
      <c r="JFZ4"/>
      <c r="JGC4" s="290"/>
      <c r="JGD4"/>
      <c r="JGE4"/>
      <c r="JGF4"/>
      <c r="JGG4"/>
      <c r="JGH4"/>
      <c r="JGK4" s="290"/>
      <c r="JGL4"/>
      <c r="JGM4"/>
      <c r="JGN4"/>
      <c r="JGO4"/>
      <c r="JGP4"/>
      <c r="JGS4" s="290"/>
      <c r="JGT4"/>
      <c r="JGU4"/>
      <c r="JGV4"/>
      <c r="JGW4"/>
      <c r="JGX4"/>
      <c r="JHA4" s="290"/>
      <c r="JHB4"/>
      <c r="JHC4"/>
      <c r="JHD4"/>
      <c r="JHE4"/>
      <c r="JHF4"/>
      <c r="JHI4" s="290"/>
      <c r="JHJ4"/>
      <c r="JHK4"/>
      <c r="JHL4"/>
      <c r="JHM4"/>
      <c r="JHN4"/>
      <c r="JHQ4" s="290"/>
      <c r="JHR4"/>
      <c r="JHS4"/>
      <c r="JHT4"/>
      <c r="JHU4"/>
      <c r="JHV4"/>
      <c r="JHY4" s="290"/>
      <c r="JHZ4"/>
      <c r="JIA4"/>
      <c r="JIB4"/>
      <c r="JIC4"/>
      <c r="JID4"/>
      <c r="JIG4" s="290"/>
      <c r="JIH4"/>
      <c r="JII4"/>
      <c r="JIJ4"/>
      <c r="JIK4"/>
      <c r="JIL4"/>
      <c r="JIO4" s="290"/>
      <c r="JIP4"/>
      <c r="JIQ4"/>
      <c r="JIR4"/>
      <c r="JIS4"/>
      <c r="JIT4"/>
      <c r="JIW4" s="290"/>
      <c r="JIX4"/>
      <c r="JIY4"/>
      <c r="JIZ4"/>
      <c r="JJA4"/>
      <c r="JJB4"/>
      <c r="JJE4" s="290"/>
      <c r="JJF4"/>
      <c r="JJG4"/>
      <c r="JJH4"/>
      <c r="JJI4"/>
      <c r="JJJ4"/>
      <c r="JJM4" s="290"/>
      <c r="JJN4"/>
      <c r="JJO4"/>
      <c r="JJP4"/>
      <c r="JJQ4"/>
      <c r="JJR4"/>
      <c r="JJU4" s="290"/>
      <c r="JJV4"/>
      <c r="JJW4"/>
      <c r="JJX4"/>
      <c r="JJY4"/>
      <c r="JJZ4"/>
      <c r="JKC4" s="290"/>
      <c r="JKD4"/>
      <c r="JKE4"/>
      <c r="JKF4"/>
      <c r="JKG4"/>
      <c r="JKH4"/>
      <c r="JKK4" s="290"/>
      <c r="JKL4"/>
      <c r="JKM4"/>
      <c r="JKN4"/>
      <c r="JKO4"/>
      <c r="JKP4"/>
      <c r="JKS4" s="290"/>
      <c r="JKT4"/>
      <c r="JKU4"/>
      <c r="JKV4"/>
      <c r="JKW4"/>
      <c r="JKX4"/>
      <c r="JLA4" s="290"/>
      <c r="JLB4"/>
      <c r="JLC4"/>
      <c r="JLD4"/>
      <c r="JLE4"/>
      <c r="JLF4"/>
      <c r="JLI4" s="290"/>
      <c r="JLJ4"/>
      <c r="JLK4"/>
      <c r="JLL4"/>
      <c r="JLM4"/>
      <c r="JLN4"/>
      <c r="JLQ4" s="290"/>
      <c r="JLR4"/>
      <c r="JLS4"/>
      <c r="JLT4"/>
      <c r="JLU4"/>
      <c r="JLV4"/>
      <c r="JLY4" s="290"/>
      <c r="JLZ4"/>
      <c r="JMA4"/>
      <c r="JMB4"/>
      <c r="JMC4"/>
      <c r="JMD4"/>
      <c r="JMG4" s="290"/>
      <c r="JMH4"/>
      <c r="JMI4"/>
      <c r="JMJ4"/>
      <c r="JMK4"/>
      <c r="JML4"/>
      <c r="JMO4" s="290"/>
      <c r="JMP4"/>
      <c r="JMQ4"/>
      <c r="JMR4"/>
      <c r="JMS4"/>
      <c r="JMT4"/>
      <c r="JMW4" s="290"/>
      <c r="JMX4"/>
      <c r="JMY4"/>
      <c r="JMZ4"/>
      <c r="JNA4"/>
      <c r="JNB4"/>
      <c r="JNE4" s="290"/>
      <c r="JNF4"/>
      <c r="JNG4"/>
      <c r="JNH4"/>
      <c r="JNI4"/>
      <c r="JNJ4"/>
      <c r="JNM4" s="290"/>
      <c r="JNN4"/>
      <c r="JNO4"/>
      <c r="JNP4"/>
      <c r="JNQ4"/>
      <c r="JNR4"/>
      <c r="JNU4" s="290"/>
      <c r="JNV4"/>
      <c r="JNW4"/>
      <c r="JNX4"/>
      <c r="JNY4"/>
      <c r="JNZ4"/>
      <c r="JOC4" s="290"/>
      <c r="JOD4"/>
      <c r="JOE4"/>
      <c r="JOF4"/>
      <c r="JOG4"/>
      <c r="JOH4"/>
      <c r="JOK4" s="290"/>
      <c r="JOL4"/>
      <c r="JOM4"/>
      <c r="JON4"/>
      <c r="JOO4"/>
      <c r="JOP4"/>
      <c r="JOS4" s="290"/>
      <c r="JOT4"/>
      <c r="JOU4"/>
      <c r="JOV4"/>
      <c r="JOW4"/>
      <c r="JOX4"/>
      <c r="JPA4" s="290"/>
      <c r="JPB4"/>
      <c r="JPC4"/>
      <c r="JPD4"/>
      <c r="JPE4"/>
      <c r="JPF4"/>
      <c r="JPI4" s="290"/>
      <c r="JPJ4"/>
      <c r="JPK4"/>
      <c r="JPL4"/>
      <c r="JPM4"/>
      <c r="JPN4"/>
      <c r="JPQ4" s="290"/>
      <c r="JPR4"/>
      <c r="JPS4"/>
      <c r="JPT4"/>
      <c r="JPU4"/>
      <c r="JPV4"/>
      <c r="JPY4" s="290"/>
      <c r="JPZ4"/>
      <c r="JQA4"/>
      <c r="JQB4"/>
      <c r="JQC4"/>
      <c r="JQD4"/>
      <c r="JQG4" s="290"/>
      <c r="JQH4"/>
      <c r="JQI4"/>
      <c r="JQJ4"/>
      <c r="JQK4"/>
      <c r="JQL4"/>
      <c r="JQO4" s="290"/>
      <c r="JQP4"/>
      <c r="JQQ4"/>
      <c r="JQR4"/>
      <c r="JQS4"/>
      <c r="JQT4"/>
      <c r="JQW4" s="290"/>
      <c r="JQX4"/>
      <c r="JQY4"/>
      <c r="JQZ4"/>
      <c r="JRA4"/>
      <c r="JRB4"/>
      <c r="JRE4" s="290"/>
      <c r="JRF4"/>
      <c r="JRG4"/>
      <c r="JRH4"/>
      <c r="JRI4"/>
      <c r="JRJ4"/>
      <c r="JRM4" s="290"/>
      <c r="JRN4"/>
      <c r="JRO4"/>
      <c r="JRP4"/>
      <c r="JRQ4"/>
      <c r="JRR4"/>
      <c r="JRU4" s="290"/>
      <c r="JRV4"/>
      <c r="JRW4"/>
      <c r="JRX4"/>
      <c r="JRY4"/>
      <c r="JRZ4"/>
      <c r="JSC4" s="290"/>
      <c r="JSD4"/>
      <c r="JSE4"/>
      <c r="JSF4"/>
      <c r="JSG4"/>
      <c r="JSH4"/>
      <c r="JSK4" s="290"/>
      <c r="JSL4"/>
      <c r="JSM4"/>
      <c r="JSN4"/>
      <c r="JSO4"/>
      <c r="JSP4"/>
      <c r="JSS4" s="290"/>
      <c r="JST4"/>
      <c r="JSU4"/>
      <c r="JSV4"/>
      <c r="JSW4"/>
      <c r="JSX4"/>
      <c r="JTA4" s="290"/>
      <c r="JTB4"/>
      <c r="JTC4"/>
      <c r="JTD4"/>
      <c r="JTE4"/>
      <c r="JTF4"/>
      <c r="JTI4" s="290"/>
      <c r="JTJ4"/>
      <c r="JTK4"/>
      <c r="JTL4"/>
      <c r="JTM4"/>
      <c r="JTN4"/>
      <c r="JTQ4" s="290"/>
      <c r="JTR4"/>
      <c r="JTS4"/>
      <c r="JTT4"/>
      <c r="JTU4"/>
      <c r="JTV4"/>
      <c r="JTY4" s="290"/>
      <c r="JTZ4"/>
      <c r="JUA4"/>
      <c r="JUB4"/>
      <c r="JUC4"/>
      <c r="JUD4"/>
      <c r="JUG4" s="290"/>
      <c r="JUH4"/>
      <c r="JUI4"/>
      <c r="JUJ4"/>
      <c r="JUK4"/>
      <c r="JUL4"/>
      <c r="JUO4" s="290"/>
      <c r="JUP4"/>
      <c r="JUQ4"/>
      <c r="JUR4"/>
      <c r="JUS4"/>
      <c r="JUT4"/>
      <c r="JUW4" s="290"/>
      <c r="JUX4"/>
      <c r="JUY4"/>
      <c r="JUZ4"/>
      <c r="JVA4"/>
      <c r="JVB4"/>
      <c r="JVE4" s="290"/>
      <c r="JVF4"/>
      <c r="JVG4"/>
      <c r="JVH4"/>
      <c r="JVI4"/>
      <c r="JVJ4"/>
      <c r="JVM4" s="290"/>
      <c r="JVN4"/>
      <c r="JVO4"/>
      <c r="JVP4"/>
      <c r="JVQ4"/>
      <c r="JVR4"/>
      <c r="JVU4" s="290"/>
      <c r="JVV4"/>
      <c r="JVW4"/>
      <c r="JVX4"/>
      <c r="JVY4"/>
      <c r="JVZ4"/>
      <c r="JWC4" s="290"/>
      <c r="JWD4"/>
      <c r="JWE4"/>
      <c r="JWF4"/>
      <c r="JWG4"/>
      <c r="JWH4"/>
      <c r="JWK4" s="290"/>
      <c r="JWL4"/>
      <c r="JWM4"/>
      <c r="JWN4"/>
      <c r="JWO4"/>
      <c r="JWP4"/>
      <c r="JWS4" s="290"/>
      <c r="JWT4"/>
      <c r="JWU4"/>
      <c r="JWV4"/>
      <c r="JWW4"/>
      <c r="JWX4"/>
      <c r="JXA4" s="290"/>
      <c r="JXB4"/>
      <c r="JXC4"/>
      <c r="JXD4"/>
      <c r="JXE4"/>
      <c r="JXF4"/>
      <c r="JXI4" s="290"/>
      <c r="JXJ4"/>
      <c r="JXK4"/>
      <c r="JXL4"/>
      <c r="JXM4"/>
      <c r="JXN4"/>
      <c r="JXQ4" s="290"/>
      <c r="JXR4"/>
      <c r="JXS4"/>
      <c r="JXT4"/>
      <c r="JXU4"/>
      <c r="JXV4"/>
      <c r="JXY4" s="290"/>
      <c r="JXZ4"/>
      <c r="JYA4"/>
      <c r="JYB4"/>
      <c r="JYC4"/>
      <c r="JYD4"/>
      <c r="JYG4" s="290"/>
      <c r="JYH4"/>
      <c r="JYI4"/>
      <c r="JYJ4"/>
      <c r="JYK4"/>
      <c r="JYL4"/>
      <c r="JYO4" s="290"/>
      <c r="JYP4"/>
      <c r="JYQ4"/>
      <c r="JYR4"/>
      <c r="JYS4"/>
      <c r="JYT4"/>
      <c r="JYW4" s="290"/>
      <c r="JYX4"/>
      <c r="JYY4"/>
      <c r="JYZ4"/>
      <c r="JZA4"/>
      <c r="JZB4"/>
      <c r="JZE4" s="290"/>
      <c r="JZF4"/>
      <c r="JZG4"/>
      <c r="JZH4"/>
      <c r="JZI4"/>
      <c r="JZJ4"/>
      <c r="JZM4" s="290"/>
      <c r="JZN4"/>
      <c r="JZO4"/>
      <c r="JZP4"/>
      <c r="JZQ4"/>
      <c r="JZR4"/>
      <c r="JZU4" s="290"/>
      <c r="JZV4"/>
      <c r="JZW4"/>
      <c r="JZX4"/>
      <c r="JZY4"/>
      <c r="JZZ4"/>
      <c r="KAC4" s="290"/>
      <c r="KAD4"/>
      <c r="KAE4"/>
      <c r="KAF4"/>
      <c r="KAG4"/>
      <c r="KAH4"/>
      <c r="KAK4" s="290"/>
      <c r="KAL4"/>
      <c r="KAM4"/>
      <c r="KAN4"/>
      <c r="KAO4"/>
      <c r="KAP4"/>
      <c r="KAS4" s="290"/>
      <c r="KAT4"/>
      <c r="KAU4"/>
      <c r="KAV4"/>
      <c r="KAW4"/>
      <c r="KAX4"/>
      <c r="KBA4" s="290"/>
      <c r="KBB4"/>
      <c r="KBC4"/>
      <c r="KBD4"/>
      <c r="KBE4"/>
      <c r="KBF4"/>
      <c r="KBI4" s="290"/>
      <c r="KBJ4"/>
      <c r="KBK4"/>
      <c r="KBL4"/>
      <c r="KBM4"/>
      <c r="KBN4"/>
      <c r="KBQ4" s="290"/>
      <c r="KBR4"/>
      <c r="KBS4"/>
      <c r="KBT4"/>
      <c r="KBU4"/>
      <c r="KBV4"/>
      <c r="KBY4" s="290"/>
      <c r="KBZ4"/>
      <c r="KCA4"/>
      <c r="KCB4"/>
      <c r="KCC4"/>
      <c r="KCD4"/>
      <c r="KCG4" s="290"/>
      <c r="KCH4"/>
      <c r="KCI4"/>
      <c r="KCJ4"/>
      <c r="KCK4"/>
      <c r="KCL4"/>
      <c r="KCO4" s="290"/>
      <c r="KCP4"/>
      <c r="KCQ4"/>
      <c r="KCR4"/>
      <c r="KCS4"/>
      <c r="KCT4"/>
      <c r="KCW4" s="290"/>
      <c r="KCX4"/>
      <c r="KCY4"/>
      <c r="KCZ4"/>
      <c r="KDA4"/>
      <c r="KDB4"/>
      <c r="KDE4" s="290"/>
      <c r="KDF4"/>
      <c r="KDG4"/>
      <c r="KDH4"/>
      <c r="KDI4"/>
      <c r="KDJ4"/>
      <c r="KDM4" s="290"/>
      <c r="KDN4"/>
      <c r="KDO4"/>
      <c r="KDP4"/>
      <c r="KDQ4"/>
      <c r="KDR4"/>
      <c r="KDU4" s="290"/>
      <c r="KDV4"/>
      <c r="KDW4"/>
      <c r="KDX4"/>
      <c r="KDY4"/>
      <c r="KDZ4"/>
      <c r="KEC4" s="290"/>
      <c r="KED4"/>
      <c r="KEE4"/>
      <c r="KEF4"/>
      <c r="KEG4"/>
      <c r="KEH4"/>
      <c r="KEK4" s="290"/>
      <c r="KEL4"/>
      <c r="KEM4"/>
      <c r="KEN4"/>
      <c r="KEO4"/>
      <c r="KEP4"/>
      <c r="KES4" s="290"/>
      <c r="KET4"/>
      <c r="KEU4"/>
      <c r="KEV4"/>
      <c r="KEW4"/>
      <c r="KEX4"/>
      <c r="KFA4" s="290"/>
      <c r="KFB4"/>
      <c r="KFC4"/>
      <c r="KFD4"/>
      <c r="KFE4"/>
      <c r="KFF4"/>
      <c r="KFI4" s="290"/>
      <c r="KFJ4"/>
      <c r="KFK4"/>
      <c r="KFL4"/>
      <c r="KFM4"/>
      <c r="KFN4"/>
      <c r="KFQ4" s="290"/>
      <c r="KFR4"/>
      <c r="KFS4"/>
      <c r="KFT4"/>
      <c r="KFU4"/>
      <c r="KFV4"/>
      <c r="KFY4" s="290"/>
      <c r="KFZ4"/>
      <c r="KGA4"/>
      <c r="KGB4"/>
      <c r="KGC4"/>
      <c r="KGD4"/>
      <c r="KGG4" s="290"/>
      <c r="KGH4"/>
      <c r="KGI4"/>
      <c r="KGJ4"/>
      <c r="KGK4"/>
      <c r="KGL4"/>
      <c r="KGO4" s="290"/>
      <c r="KGP4"/>
      <c r="KGQ4"/>
      <c r="KGR4"/>
      <c r="KGS4"/>
      <c r="KGT4"/>
      <c r="KGW4" s="290"/>
      <c r="KGX4"/>
      <c r="KGY4"/>
      <c r="KGZ4"/>
      <c r="KHA4"/>
      <c r="KHB4"/>
      <c r="KHE4" s="290"/>
      <c r="KHF4"/>
      <c r="KHG4"/>
      <c r="KHH4"/>
      <c r="KHI4"/>
      <c r="KHJ4"/>
      <c r="KHM4" s="290"/>
      <c r="KHN4"/>
      <c r="KHO4"/>
      <c r="KHP4"/>
      <c r="KHQ4"/>
      <c r="KHR4"/>
      <c r="KHU4" s="290"/>
      <c r="KHV4"/>
      <c r="KHW4"/>
      <c r="KHX4"/>
      <c r="KHY4"/>
      <c r="KHZ4"/>
      <c r="KIC4" s="290"/>
      <c r="KID4"/>
      <c r="KIE4"/>
      <c r="KIF4"/>
      <c r="KIG4"/>
      <c r="KIH4"/>
      <c r="KIK4" s="290"/>
      <c r="KIL4"/>
      <c r="KIM4"/>
      <c r="KIN4"/>
      <c r="KIO4"/>
      <c r="KIP4"/>
      <c r="KIS4" s="290"/>
      <c r="KIT4"/>
      <c r="KIU4"/>
      <c r="KIV4"/>
      <c r="KIW4"/>
      <c r="KIX4"/>
      <c r="KJA4" s="290"/>
      <c r="KJB4"/>
      <c r="KJC4"/>
      <c r="KJD4"/>
      <c r="KJE4"/>
      <c r="KJF4"/>
      <c r="KJI4" s="290"/>
      <c r="KJJ4"/>
      <c r="KJK4"/>
      <c r="KJL4"/>
      <c r="KJM4"/>
      <c r="KJN4"/>
      <c r="KJQ4" s="290"/>
      <c r="KJR4"/>
      <c r="KJS4"/>
      <c r="KJT4"/>
      <c r="KJU4"/>
      <c r="KJV4"/>
      <c r="KJY4" s="290"/>
      <c r="KJZ4"/>
      <c r="KKA4"/>
      <c r="KKB4"/>
      <c r="KKC4"/>
      <c r="KKD4"/>
      <c r="KKG4" s="290"/>
      <c r="KKH4"/>
      <c r="KKI4"/>
      <c r="KKJ4"/>
      <c r="KKK4"/>
      <c r="KKL4"/>
      <c r="KKO4" s="290"/>
      <c r="KKP4"/>
      <c r="KKQ4"/>
      <c r="KKR4"/>
      <c r="KKS4"/>
      <c r="KKT4"/>
      <c r="KKW4" s="290"/>
      <c r="KKX4"/>
      <c r="KKY4"/>
      <c r="KKZ4"/>
      <c r="KLA4"/>
      <c r="KLB4"/>
      <c r="KLE4" s="290"/>
      <c r="KLF4"/>
      <c r="KLG4"/>
      <c r="KLH4"/>
      <c r="KLI4"/>
      <c r="KLJ4"/>
      <c r="KLM4" s="290"/>
      <c r="KLN4"/>
      <c r="KLO4"/>
      <c r="KLP4"/>
      <c r="KLQ4"/>
      <c r="KLR4"/>
      <c r="KLU4" s="290"/>
      <c r="KLV4"/>
      <c r="KLW4"/>
      <c r="KLX4"/>
      <c r="KLY4"/>
      <c r="KLZ4"/>
      <c r="KMC4" s="290"/>
      <c r="KMD4"/>
      <c r="KME4"/>
      <c r="KMF4"/>
      <c r="KMG4"/>
      <c r="KMH4"/>
      <c r="KMK4" s="290"/>
      <c r="KML4"/>
      <c r="KMM4"/>
      <c r="KMN4"/>
      <c r="KMO4"/>
      <c r="KMP4"/>
      <c r="KMS4" s="290"/>
      <c r="KMT4"/>
      <c r="KMU4"/>
      <c r="KMV4"/>
      <c r="KMW4"/>
      <c r="KMX4"/>
      <c r="KNA4" s="290"/>
      <c r="KNB4"/>
      <c r="KNC4"/>
      <c r="KND4"/>
      <c r="KNE4"/>
      <c r="KNF4"/>
      <c r="KNI4" s="290"/>
      <c r="KNJ4"/>
      <c r="KNK4"/>
      <c r="KNL4"/>
      <c r="KNM4"/>
      <c r="KNN4"/>
      <c r="KNQ4" s="290"/>
      <c r="KNR4"/>
      <c r="KNS4"/>
      <c r="KNT4"/>
      <c r="KNU4"/>
      <c r="KNV4"/>
      <c r="KNY4" s="290"/>
      <c r="KNZ4"/>
      <c r="KOA4"/>
      <c r="KOB4"/>
      <c r="KOC4"/>
      <c r="KOD4"/>
      <c r="KOG4" s="290"/>
      <c r="KOH4"/>
      <c r="KOI4"/>
      <c r="KOJ4"/>
      <c r="KOK4"/>
      <c r="KOL4"/>
      <c r="KOO4" s="290"/>
      <c r="KOP4"/>
      <c r="KOQ4"/>
      <c r="KOR4"/>
      <c r="KOS4"/>
      <c r="KOT4"/>
      <c r="KOW4" s="290"/>
      <c r="KOX4"/>
      <c r="KOY4"/>
      <c r="KOZ4"/>
      <c r="KPA4"/>
      <c r="KPB4"/>
      <c r="KPE4" s="290"/>
      <c r="KPF4"/>
      <c r="KPG4"/>
      <c r="KPH4"/>
      <c r="KPI4"/>
      <c r="KPJ4"/>
      <c r="KPM4" s="290"/>
      <c r="KPN4"/>
      <c r="KPO4"/>
      <c r="KPP4"/>
      <c r="KPQ4"/>
      <c r="KPR4"/>
      <c r="KPU4" s="290"/>
      <c r="KPV4"/>
      <c r="KPW4"/>
      <c r="KPX4"/>
      <c r="KPY4"/>
      <c r="KPZ4"/>
      <c r="KQC4" s="290"/>
      <c r="KQD4"/>
      <c r="KQE4"/>
      <c r="KQF4"/>
      <c r="KQG4"/>
      <c r="KQH4"/>
      <c r="KQK4" s="290"/>
      <c r="KQL4"/>
      <c r="KQM4"/>
      <c r="KQN4"/>
      <c r="KQO4"/>
      <c r="KQP4"/>
      <c r="KQS4" s="290"/>
      <c r="KQT4"/>
      <c r="KQU4"/>
      <c r="KQV4"/>
      <c r="KQW4"/>
      <c r="KQX4"/>
      <c r="KRA4" s="290"/>
      <c r="KRB4"/>
      <c r="KRC4"/>
      <c r="KRD4"/>
      <c r="KRE4"/>
      <c r="KRF4"/>
      <c r="KRI4" s="290"/>
      <c r="KRJ4"/>
      <c r="KRK4"/>
      <c r="KRL4"/>
      <c r="KRM4"/>
      <c r="KRN4"/>
      <c r="KRQ4" s="290"/>
      <c r="KRR4"/>
      <c r="KRS4"/>
      <c r="KRT4"/>
      <c r="KRU4"/>
      <c r="KRV4"/>
      <c r="KRY4" s="290"/>
      <c r="KRZ4"/>
      <c r="KSA4"/>
      <c r="KSB4"/>
      <c r="KSC4"/>
      <c r="KSD4"/>
      <c r="KSG4" s="290"/>
      <c r="KSH4"/>
      <c r="KSI4"/>
      <c r="KSJ4"/>
      <c r="KSK4"/>
      <c r="KSL4"/>
      <c r="KSO4" s="290"/>
      <c r="KSP4"/>
      <c r="KSQ4"/>
      <c r="KSR4"/>
      <c r="KSS4"/>
      <c r="KST4"/>
      <c r="KSW4" s="290"/>
      <c r="KSX4"/>
      <c r="KSY4"/>
      <c r="KSZ4"/>
      <c r="KTA4"/>
      <c r="KTB4"/>
      <c r="KTE4" s="290"/>
      <c r="KTF4"/>
      <c r="KTG4"/>
      <c r="KTH4"/>
      <c r="KTI4"/>
      <c r="KTJ4"/>
      <c r="KTM4" s="290"/>
      <c r="KTN4"/>
      <c r="KTO4"/>
      <c r="KTP4"/>
      <c r="KTQ4"/>
      <c r="KTR4"/>
      <c r="KTU4" s="290"/>
      <c r="KTV4"/>
      <c r="KTW4"/>
      <c r="KTX4"/>
      <c r="KTY4"/>
      <c r="KTZ4"/>
      <c r="KUC4" s="290"/>
      <c r="KUD4"/>
      <c r="KUE4"/>
      <c r="KUF4"/>
      <c r="KUG4"/>
      <c r="KUH4"/>
      <c r="KUK4" s="290"/>
      <c r="KUL4"/>
      <c r="KUM4"/>
      <c r="KUN4"/>
      <c r="KUO4"/>
      <c r="KUP4"/>
      <c r="KUS4" s="290"/>
      <c r="KUT4"/>
      <c r="KUU4"/>
      <c r="KUV4"/>
      <c r="KUW4"/>
      <c r="KUX4"/>
      <c r="KVA4" s="290"/>
      <c r="KVB4"/>
      <c r="KVC4"/>
      <c r="KVD4"/>
      <c r="KVE4"/>
      <c r="KVF4"/>
      <c r="KVI4" s="290"/>
      <c r="KVJ4"/>
      <c r="KVK4"/>
      <c r="KVL4"/>
      <c r="KVM4"/>
      <c r="KVN4"/>
      <c r="KVQ4" s="290"/>
      <c r="KVR4"/>
      <c r="KVS4"/>
      <c r="KVT4"/>
      <c r="KVU4"/>
      <c r="KVV4"/>
      <c r="KVY4" s="290"/>
      <c r="KVZ4"/>
      <c r="KWA4"/>
      <c r="KWB4"/>
      <c r="KWC4"/>
      <c r="KWD4"/>
      <c r="KWG4" s="290"/>
      <c r="KWH4"/>
      <c r="KWI4"/>
      <c r="KWJ4"/>
      <c r="KWK4"/>
      <c r="KWL4"/>
      <c r="KWO4" s="290"/>
      <c r="KWP4"/>
      <c r="KWQ4"/>
      <c r="KWR4"/>
      <c r="KWS4"/>
      <c r="KWT4"/>
      <c r="KWW4" s="290"/>
      <c r="KWX4"/>
      <c r="KWY4"/>
      <c r="KWZ4"/>
      <c r="KXA4"/>
      <c r="KXB4"/>
      <c r="KXE4" s="290"/>
      <c r="KXF4"/>
      <c r="KXG4"/>
      <c r="KXH4"/>
      <c r="KXI4"/>
      <c r="KXJ4"/>
      <c r="KXM4" s="290"/>
      <c r="KXN4"/>
      <c r="KXO4"/>
      <c r="KXP4"/>
      <c r="KXQ4"/>
      <c r="KXR4"/>
      <c r="KXU4" s="290"/>
      <c r="KXV4"/>
      <c r="KXW4"/>
      <c r="KXX4"/>
      <c r="KXY4"/>
      <c r="KXZ4"/>
      <c r="KYC4" s="290"/>
      <c r="KYD4"/>
      <c r="KYE4"/>
      <c r="KYF4"/>
      <c r="KYG4"/>
      <c r="KYH4"/>
      <c r="KYK4" s="290"/>
      <c r="KYL4"/>
      <c r="KYM4"/>
      <c r="KYN4"/>
      <c r="KYO4"/>
      <c r="KYP4"/>
      <c r="KYS4" s="290"/>
      <c r="KYT4"/>
      <c r="KYU4"/>
      <c r="KYV4"/>
      <c r="KYW4"/>
      <c r="KYX4"/>
      <c r="KZA4" s="290"/>
      <c r="KZB4"/>
      <c r="KZC4"/>
      <c r="KZD4"/>
      <c r="KZE4"/>
      <c r="KZF4"/>
      <c r="KZI4" s="290"/>
      <c r="KZJ4"/>
      <c r="KZK4"/>
      <c r="KZL4"/>
      <c r="KZM4"/>
      <c r="KZN4"/>
      <c r="KZQ4" s="290"/>
      <c r="KZR4"/>
      <c r="KZS4"/>
      <c r="KZT4"/>
      <c r="KZU4"/>
      <c r="KZV4"/>
      <c r="KZY4" s="290"/>
      <c r="KZZ4"/>
      <c r="LAA4"/>
      <c r="LAB4"/>
      <c r="LAC4"/>
      <c r="LAD4"/>
      <c r="LAG4" s="290"/>
      <c r="LAH4"/>
      <c r="LAI4"/>
      <c r="LAJ4"/>
      <c r="LAK4"/>
      <c r="LAL4"/>
      <c r="LAO4" s="290"/>
      <c r="LAP4"/>
      <c r="LAQ4"/>
      <c r="LAR4"/>
      <c r="LAS4"/>
      <c r="LAT4"/>
      <c r="LAW4" s="290"/>
      <c r="LAX4"/>
      <c r="LAY4"/>
      <c r="LAZ4"/>
      <c r="LBA4"/>
      <c r="LBB4"/>
      <c r="LBE4" s="290"/>
      <c r="LBF4"/>
      <c r="LBG4"/>
      <c r="LBH4"/>
      <c r="LBI4"/>
      <c r="LBJ4"/>
      <c r="LBM4" s="290"/>
      <c r="LBN4"/>
      <c r="LBO4"/>
      <c r="LBP4"/>
      <c r="LBQ4"/>
      <c r="LBR4"/>
      <c r="LBU4" s="290"/>
      <c r="LBV4"/>
      <c r="LBW4"/>
      <c r="LBX4"/>
      <c r="LBY4"/>
      <c r="LBZ4"/>
      <c r="LCC4" s="290"/>
      <c r="LCD4"/>
      <c r="LCE4"/>
      <c r="LCF4"/>
      <c r="LCG4"/>
      <c r="LCH4"/>
      <c r="LCK4" s="290"/>
      <c r="LCL4"/>
      <c r="LCM4"/>
      <c r="LCN4"/>
      <c r="LCO4"/>
      <c r="LCP4"/>
      <c r="LCS4" s="290"/>
      <c r="LCT4"/>
      <c r="LCU4"/>
      <c r="LCV4"/>
      <c r="LCW4"/>
      <c r="LCX4"/>
      <c r="LDA4" s="290"/>
      <c r="LDB4"/>
      <c r="LDC4"/>
      <c r="LDD4"/>
      <c r="LDE4"/>
      <c r="LDF4"/>
      <c r="LDI4" s="290"/>
      <c r="LDJ4"/>
      <c r="LDK4"/>
      <c r="LDL4"/>
      <c r="LDM4"/>
      <c r="LDN4"/>
      <c r="LDQ4" s="290"/>
      <c r="LDR4"/>
      <c r="LDS4"/>
      <c r="LDT4"/>
      <c r="LDU4"/>
      <c r="LDV4"/>
      <c r="LDY4" s="290"/>
      <c r="LDZ4"/>
      <c r="LEA4"/>
      <c r="LEB4"/>
      <c r="LEC4"/>
      <c r="LED4"/>
      <c r="LEG4" s="290"/>
      <c r="LEH4"/>
      <c r="LEI4"/>
      <c r="LEJ4"/>
      <c r="LEK4"/>
      <c r="LEL4"/>
      <c r="LEO4" s="290"/>
      <c r="LEP4"/>
      <c r="LEQ4"/>
      <c r="LER4"/>
      <c r="LES4"/>
      <c r="LET4"/>
      <c r="LEW4" s="290"/>
      <c r="LEX4"/>
      <c r="LEY4"/>
      <c r="LEZ4"/>
      <c r="LFA4"/>
      <c r="LFB4"/>
      <c r="LFE4" s="290"/>
      <c r="LFF4"/>
      <c r="LFG4"/>
      <c r="LFH4"/>
      <c r="LFI4"/>
      <c r="LFJ4"/>
      <c r="LFM4" s="290"/>
      <c r="LFN4"/>
      <c r="LFO4"/>
      <c r="LFP4"/>
      <c r="LFQ4"/>
      <c r="LFR4"/>
      <c r="LFU4" s="290"/>
      <c r="LFV4"/>
      <c r="LFW4"/>
      <c r="LFX4"/>
      <c r="LFY4"/>
      <c r="LFZ4"/>
      <c r="LGC4" s="290"/>
      <c r="LGD4"/>
      <c r="LGE4"/>
      <c r="LGF4"/>
      <c r="LGG4"/>
      <c r="LGH4"/>
      <c r="LGK4" s="290"/>
      <c r="LGL4"/>
      <c r="LGM4"/>
      <c r="LGN4"/>
      <c r="LGO4"/>
      <c r="LGP4"/>
      <c r="LGS4" s="290"/>
      <c r="LGT4"/>
      <c r="LGU4"/>
      <c r="LGV4"/>
      <c r="LGW4"/>
      <c r="LGX4"/>
      <c r="LHA4" s="290"/>
      <c r="LHB4"/>
      <c r="LHC4"/>
      <c r="LHD4"/>
      <c r="LHE4"/>
      <c r="LHF4"/>
      <c r="LHI4" s="290"/>
      <c r="LHJ4"/>
      <c r="LHK4"/>
      <c r="LHL4"/>
      <c r="LHM4"/>
      <c r="LHN4"/>
      <c r="LHQ4" s="290"/>
      <c r="LHR4"/>
      <c r="LHS4"/>
      <c r="LHT4"/>
      <c r="LHU4"/>
      <c r="LHV4"/>
      <c r="LHY4" s="290"/>
      <c r="LHZ4"/>
      <c r="LIA4"/>
      <c r="LIB4"/>
      <c r="LIC4"/>
      <c r="LID4"/>
      <c r="LIG4" s="290"/>
      <c r="LIH4"/>
      <c r="LII4"/>
      <c r="LIJ4"/>
      <c r="LIK4"/>
      <c r="LIL4"/>
      <c r="LIO4" s="290"/>
      <c r="LIP4"/>
      <c r="LIQ4"/>
      <c r="LIR4"/>
      <c r="LIS4"/>
      <c r="LIT4"/>
      <c r="LIW4" s="290"/>
      <c r="LIX4"/>
      <c r="LIY4"/>
      <c r="LIZ4"/>
      <c r="LJA4"/>
      <c r="LJB4"/>
      <c r="LJE4" s="290"/>
      <c r="LJF4"/>
      <c r="LJG4"/>
      <c r="LJH4"/>
      <c r="LJI4"/>
      <c r="LJJ4"/>
      <c r="LJM4" s="290"/>
      <c r="LJN4"/>
      <c r="LJO4"/>
      <c r="LJP4"/>
      <c r="LJQ4"/>
      <c r="LJR4"/>
      <c r="LJU4" s="290"/>
      <c r="LJV4"/>
      <c r="LJW4"/>
      <c r="LJX4"/>
      <c r="LJY4"/>
      <c r="LJZ4"/>
      <c r="LKC4" s="290"/>
      <c r="LKD4"/>
      <c r="LKE4"/>
      <c r="LKF4"/>
      <c r="LKG4"/>
      <c r="LKH4"/>
      <c r="LKK4" s="290"/>
      <c r="LKL4"/>
      <c r="LKM4"/>
      <c r="LKN4"/>
      <c r="LKO4"/>
      <c r="LKP4"/>
      <c r="LKS4" s="290"/>
      <c r="LKT4"/>
      <c r="LKU4"/>
      <c r="LKV4"/>
      <c r="LKW4"/>
      <c r="LKX4"/>
      <c r="LLA4" s="290"/>
      <c r="LLB4"/>
      <c r="LLC4"/>
      <c r="LLD4"/>
      <c r="LLE4"/>
      <c r="LLF4"/>
      <c r="LLI4" s="290"/>
      <c r="LLJ4"/>
      <c r="LLK4"/>
      <c r="LLL4"/>
      <c r="LLM4"/>
      <c r="LLN4"/>
      <c r="LLQ4" s="290"/>
      <c r="LLR4"/>
      <c r="LLS4"/>
      <c r="LLT4"/>
      <c r="LLU4"/>
      <c r="LLV4"/>
      <c r="LLY4" s="290"/>
      <c r="LLZ4"/>
      <c r="LMA4"/>
      <c r="LMB4"/>
      <c r="LMC4"/>
      <c r="LMD4"/>
      <c r="LMG4" s="290"/>
      <c r="LMH4"/>
      <c r="LMI4"/>
      <c r="LMJ4"/>
      <c r="LMK4"/>
      <c r="LML4"/>
      <c r="LMO4" s="290"/>
      <c r="LMP4"/>
      <c r="LMQ4"/>
      <c r="LMR4"/>
      <c r="LMS4"/>
      <c r="LMT4"/>
      <c r="LMW4" s="290"/>
      <c r="LMX4"/>
      <c r="LMY4"/>
      <c r="LMZ4"/>
      <c r="LNA4"/>
      <c r="LNB4"/>
      <c r="LNE4" s="290"/>
      <c r="LNF4"/>
      <c r="LNG4"/>
      <c r="LNH4"/>
      <c r="LNI4"/>
      <c r="LNJ4"/>
      <c r="LNM4" s="290"/>
      <c r="LNN4"/>
      <c r="LNO4"/>
      <c r="LNP4"/>
      <c r="LNQ4"/>
      <c r="LNR4"/>
      <c r="LNU4" s="290"/>
      <c r="LNV4"/>
      <c r="LNW4"/>
      <c r="LNX4"/>
      <c r="LNY4"/>
      <c r="LNZ4"/>
      <c r="LOC4" s="290"/>
      <c r="LOD4"/>
      <c r="LOE4"/>
      <c r="LOF4"/>
      <c r="LOG4"/>
      <c r="LOH4"/>
      <c r="LOK4" s="290"/>
      <c r="LOL4"/>
      <c r="LOM4"/>
      <c r="LON4"/>
      <c r="LOO4"/>
      <c r="LOP4"/>
      <c r="LOS4" s="290"/>
      <c r="LOT4"/>
      <c r="LOU4"/>
      <c r="LOV4"/>
      <c r="LOW4"/>
      <c r="LOX4"/>
      <c r="LPA4" s="290"/>
      <c r="LPB4"/>
      <c r="LPC4"/>
      <c r="LPD4"/>
      <c r="LPE4"/>
      <c r="LPF4"/>
      <c r="LPI4" s="290"/>
      <c r="LPJ4"/>
      <c r="LPK4"/>
      <c r="LPL4"/>
      <c r="LPM4"/>
      <c r="LPN4"/>
      <c r="LPQ4" s="290"/>
      <c r="LPR4"/>
      <c r="LPS4"/>
      <c r="LPT4"/>
      <c r="LPU4"/>
      <c r="LPV4"/>
      <c r="LPY4" s="290"/>
      <c r="LPZ4"/>
      <c r="LQA4"/>
      <c r="LQB4"/>
      <c r="LQC4"/>
      <c r="LQD4"/>
      <c r="LQG4" s="290"/>
      <c r="LQH4"/>
      <c r="LQI4"/>
      <c r="LQJ4"/>
      <c r="LQK4"/>
      <c r="LQL4"/>
      <c r="LQO4" s="290"/>
      <c r="LQP4"/>
      <c r="LQQ4"/>
      <c r="LQR4"/>
      <c r="LQS4"/>
      <c r="LQT4"/>
      <c r="LQW4" s="290"/>
      <c r="LQX4"/>
      <c r="LQY4"/>
      <c r="LQZ4"/>
      <c r="LRA4"/>
      <c r="LRB4"/>
      <c r="LRE4" s="290"/>
      <c r="LRF4"/>
      <c r="LRG4"/>
      <c r="LRH4"/>
      <c r="LRI4"/>
      <c r="LRJ4"/>
      <c r="LRM4" s="290"/>
      <c r="LRN4"/>
      <c r="LRO4"/>
      <c r="LRP4"/>
      <c r="LRQ4"/>
      <c r="LRR4"/>
      <c r="LRU4" s="290"/>
      <c r="LRV4"/>
      <c r="LRW4"/>
      <c r="LRX4"/>
      <c r="LRY4"/>
      <c r="LRZ4"/>
      <c r="LSC4" s="290"/>
      <c r="LSD4"/>
      <c r="LSE4"/>
      <c r="LSF4"/>
      <c r="LSG4"/>
      <c r="LSH4"/>
      <c r="LSK4" s="290"/>
      <c r="LSL4"/>
      <c r="LSM4"/>
      <c r="LSN4"/>
      <c r="LSO4"/>
      <c r="LSP4"/>
      <c r="LSS4" s="290"/>
      <c r="LST4"/>
      <c r="LSU4"/>
      <c r="LSV4"/>
      <c r="LSW4"/>
      <c r="LSX4"/>
      <c r="LTA4" s="290"/>
      <c r="LTB4"/>
      <c r="LTC4"/>
      <c r="LTD4"/>
      <c r="LTE4"/>
      <c r="LTF4"/>
      <c r="LTI4" s="290"/>
      <c r="LTJ4"/>
      <c r="LTK4"/>
      <c r="LTL4"/>
      <c r="LTM4"/>
      <c r="LTN4"/>
      <c r="LTQ4" s="290"/>
      <c r="LTR4"/>
      <c r="LTS4"/>
      <c r="LTT4"/>
      <c r="LTU4"/>
      <c r="LTV4"/>
      <c r="LTY4" s="290"/>
      <c r="LTZ4"/>
      <c r="LUA4"/>
      <c r="LUB4"/>
      <c r="LUC4"/>
      <c r="LUD4"/>
      <c r="LUG4" s="290"/>
      <c r="LUH4"/>
      <c r="LUI4"/>
      <c r="LUJ4"/>
      <c r="LUK4"/>
      <c r="LUL4"/>
      <c r="LUO4" s="290"/>
      <c r="LUP4"/>
      <c r="LUQ4"/>
      <c r="LUR4"/>
      <c r="LUS4"/>
      <c r="LUT4"/>
      <c r="LUW4" s="290"/>
      <c r="LUX4"/>
      <c r="LUY4"/>
      <c r="LUZ4"/>
      <c r="LVA4"/>
      <c r="LVB4"/>
      <c r="LVE4" s="290"/>
      <c r="LVF4"/>
      <c r="LVG4"/>
      <c r="LVH4"/>
      <c r="LVI4"/>
      <c r="LVJ4"/>
      <c r="LVM4" s="290"/>
      <c r="LVN4"/>
      <c r="LVO4"/>
      <c r="LVP4"/>
      <c r="LVQ4"/>
      <c r="LVR4"/>
      <c r="LVU4" s="290"/>
      <c r="LVV4"/>
      <c r="LVW4"/>
      <c r="LVX4"/>
      <c r="LVY4"/>
      <c r="LVZ4"/>
      <c r="LWC4" s="290"/>
      <c r="LWD4"/>
      <c r="LWE4"/>
      <c r="LWF4"/>
      <c r="LWG4"/>
      <c r="LWH4"/>
      <c r="LWK4" s="290"/>
      <c r="LWL4"/>
      <c r="LWM4"/>
      <c r="LWN4"/>
      <c r="LWO4"/>
      <c r="LWP4"/>
      <c r="LWS4" s="290"/>
      <c r="LWT4"/>
      <c r="LWU4"/>
      <c r="LWV4"/>
      <c r="LWW4"/>
      <c r="LWX4"/>
      <c r="LXA4" s="290"/>
      <c r="LXB4"/>
      <c r="LXC4"/>
      <c r="LXD4"/>
      <c r="LXE4"/>
      <c r="LXF4"/>
      <c r="LXI4" s="290"/>
      <c r="LXJ4"/>
      <c r="LXK4"/>
      <c r="LXL4"/>
      <c r="LXM4"/>
      <c r="LXN4"/>
      <c r="LXQ4" s="290"/>
      <c r="LXR4"/>
      <c r="LXS4"/>
      <c r="LXT4"/>
      <c r="LXU4"/>
      <c r="LXV4"/>
      <c r="LXY4" s="290"/>
      <c r="LXZ4"/>
      <c r="LYA4"/>
      <c r="LYB4"/>
      <c r="LYC4"/>
      <c r="LYD4"/>
      <c r="LYG4" s="290"/>
      <c r="LYH4"/>
      <c r="LYI4"/>
      <c r="LYJ4"/>
      <c r="LYK4"/>
      <c r="LYL4"/>
      <c r="LYO4" s="290"/>
      <c r="LYP4"/>
      <c r="LYQ4"/>
      <c r="LYR4"/>
      <c r="LYS4"/>
      <c r="LYT4"/>
      <c r="LYW4" s="290"/>
      <c r="LYX4"/>
      <c r="LYY4"/>
      <c r="LYZ4"/>
      <c r="LZA4"/>
      <c r="LZB4"/>
      <c r="LZE4" s="290"/>
      <c r="LZF4"/>
      <c r="LZG4"/>
      <c r="LZH4"/>
      <c r="LZI4"/>
      <c r="LZJ4"/>
      <c r="LZM4" s="290"/>
      <c r="LZN4"/>
      <c r="LZO4"/>
      <c r="LZP4"/>
      <c r="LZQ4"/>
      <c r="LZR4"/>
      <c r="LZU4" s="290"/>
      <c r="LZV4"/>
      <c r="LZW4"/>
      <c r="LZX4"/>
      <c r="LZY4"/>
      <c r="LZZ4"/>
      <c r="MAC4" s="290"/>
      <c r="MAD4"/>
      <c r="MAE4"/>
      <c r="MAF4"/>
      <c r="MAG4"/>
      <c r="MAH4"/>
      <c r="MAK4" s="290"/>
      <c r="MAL4"/>
      <c r="MAM4"/>
      <c r="MAN4"/>
      <c r="MAO4"/>
      <c r="MAP4"/>
      <c r="MAS4" s="290"/>
      <c r="MAT4"/>
      <c r="MAU4"/>
      <c r="MAV4"/>
      <c r="MAW4"/>
      <c r="MAX4"/>
      <c r="MBA4" s="290"/>
      <c r="MBB4"/>
      <c r="MBC4"/>
      <c r="MBD4"/>
      <c r="MBE4"/>
      <c r="MBF4"/>
      <c r="MBI4" s="290"/>
      <c r="MBJ4"/>
      <c r="MBK4"/>
      <c r="MBL4"/>
      <c r="MBM4"/>
      <c r="MBN4"/>
      <c r="MBQ4" s="290"/>
      <c r="MBR4"/>
      <c r="MBS4"/>
      <c r="MBT4"/>
      <c r="MBU4"/>
      <c r="MBV4"/>
      <c r="MBY4" s="290"/>
      <c r="MBZ4"/>
      <c r="MCA4"/>
      <c r="MCB4"/>
      <c r="MCC4"/>
      <c r="MCD4"/>
      <c r="MCG4" s="290"/>
      <c r="MCH4"/>
      <c r="MCI4"/>
      <c r="MCJ4"/>
      <c r="MCK4"/>
      <c r="MCL4"/>
      <c r="MCO4" s="290"/>
      <c r="MCP4"/>
      <c r="MCQ4"/>
      <c r="MCR4"/>
      <c r="MCS4"/>
      <c r="MCT4"/>
      <c r="MCW4" s="290"/>
      <c r="MCX4"/>
      <c r="MCY4"/>
      <c r="MCZ4"/>
      <c r="MDA4"/>
      <c r="MDB4"/>
      <c r="MDE4" s="290"/>
      <c r="MDF4"/>
      <c r="MDG4"/>
      <c r="MDH4"/>
      <c r="MDI4"/>
      <c r="MDJ4"/>
      <c r="MDM4" s="290"/>
      <c r="MDN4"/>
      <c r="MDO4"/>
      <c r="MDP4"/>
      <c r="MDQ4"/>
      <c r="MDR4"/>
      <c r="MDU4" s="290"/>
      <c r="MDV4"/>
      <c r="MDW4"/>
      <c r="MDX4"/>
      <c r="MDY4"/>
      <c r="MDZ4"/>
      <c r="MEC4" s="290"/>
      <c r="MED4"/>
      <c r="MEE4"/>
      <c r="MEF4"/>
      <c r="MEG4"/>
      <c r="MEH4"/>
      <c r="MEK4" s="290"/>
      <c r="MEL4"/>
      <c r="MEM4"/>
      <c r="MEN4"/>
      <c r="MEO4"/>
      <c r="MEP4"/>
      <c r="MES4" s="290"/>
      <c r="MET4"/>
      <c r="MEU4"/>
      <c r="MEV4"/>
      <c r="MEW4"/>
      <c r="MEX4"/>
      <c r="MFA4" s="290"/>
      <c r="MFB4"/>
      <c r="MFC4"/>
      <c r="MFD4"/>
      <c r="MFE4"/>
      <c r="MFF4"/>
      <c r="MFI4" s="290"/>
      <c r="MFJ4"/>
      <c r="MFK4"/>
      <c r="MFL4"/>
      <c r="MFM4"/>
      <c r="MFN4"/>
      <c r="MFQ4" s="290"/>
      <c r="MFR4"/>
      <c r="MFS4"/>
      <c r="MFT4"/>
      <c r="MFU4"/>
      <c r="MFV4"/>
      <c r="MFY4" s="290"/>
      <c r="MFZ4"/>
      <c r="MGA4"/>
      <c r="MGB4"/>
      <c r="MGC4"/>
      <c r="MGD4"/>
      <c r="MGG4" s="290"/>
      <c r="MGH4"/>
      <c r="MGI4"/>
      <c r="MGJ4"/>
      <c r="MGK4"/>
      <c r="MGL4"/>
      <c r="MGO4" s="290"/>
      <c r="MGP4"/>
      <c r="MGQ4"/>
      <c r="MGR4"/>
      <c r="MGS4"/>
      <c r="MGT4"/>
      <c r="MGW4" s="290"/>
      <c r="MGX4"/>
      <c r="MGY4"/>
      <c r="MGZ4"/>
      <c r="MHA4"/>
      <c r="MHB4"/>
      <c r="MHE4" s="290"/>
      <c r="MHF4"/>
      <c r="MHG4"/>
      <c r="MHH4"/>
      <c r="MHI4"/>
      <c r="MHJ4"/>
      <c r="MHM4" s="290"/>
      <c r="MHN4"/>
      <c r="MHO4"/>
      <c r="MHP4"/>
      <c r="MHQ4"/>
      <c r="MHR4"/>
      <c r="MHU4" s="290"/>
      <c r="MHV4"/>
      <c r="MHW4"/>
      <c r="MHX4"/>
      <c r="MHY4"/>
      <c r="MHZ4"/>
      <c r="MIC4" s="290"/>
      <c r="MID4"/>
      <c r="MIE4"/>
      <c r="MIF4"/>
      <c r="MIG4"/>
      <c r="MIH4"/>
      <c r="MIK4" s="290"/>
      <c r="MIL4"/>
      <c r="MIM4"/>
      <c r="MIN4"/>
      <c r="MIO4"/>
      <c r="MIP4"/>
      <c r="MIS4" s="290"/>
      <c r="MIT4"/>
      <c r="MIU4"/>
      <c r="MIV4"/>
      <c r="MIW4"/>
      <c r="MIX4"/>
      <c r="MJA4" s="290"/>
      <c r="MJB4"/>
      <c r="MJC4"/>
      <c r="MJD4"/>
      <c r="MJE4"/>
      <c r="MJF4"/>
      <c r="MJI4" s="290"/>
      <c r="MJJ4"/>
      <c r="MJK4"/>
      <c r="MJL4"/>
      <c r="MJM4"/>
      <c r="MJN4"/>
      <c r="MJQ4" s="290"/>
      <c r="MJR4"/>
      <c r="MJS4"/>
      <c r="MJT4"/>
      <c r="MJU4"/>
      <c r="MJV4"/>
      <c r="MJY4" s="290"/>
      <c r="MJZ4"/>
      <c r="MKA4"/>
      <c r="MKB4"/>
      <c r="MKC4"/>
      <c r="MKD4"/>
      <c r="MKG4" s="290"/>
      <c r="MKH4"/>
      <c r="MKI4"/>
      <c r="MKJ4"/>
      <c r="MKK4"/>
      <c r="MKL4"/>
      <c r="MKO4" s="290"/>
      <c r="MKP4"/>
      <c r="MKQ4"/>
      <c r="MKR4"/>
      <c r="MKS4"/>
      <c r="MKT4"/>
      <c r="MKW4" s="290"/>
      <c r="MKX4"/>
      <c r="MKY4"/>
      <c r="MKZ4"/>
      <c r="MLA4"/>
      <c r="MLB4"/>
      <c r="MLE4" s="290"/>
      <c r="MLF4"/>
      <c r="MLG4"/>
      <c r="MLH4"/>
      <c r="MLI4"/>
      <c r="MLJ4"/>
      <c r="MLM4" s="290"/>
      <c r="MLN4"/>
      <c r="MLO4"/>
      <c r="MLP4"/>
      <c r="MLQ4"/>
      <c r="MLR4"/>
      <c r="MLU4" s="290"/>
      <c r="MLV4"/>
      <c r="MLW4"/>
      <c r="MLX4"/>
      <c r="MLY4"/>
      <c r="MLZ4"/>
      <c r="MMC4" s="290"/>
      <c r="MMD4"/>
      <c r="MME4"/>
      <c r="MMF4"/>
      <c r="MMG4"/>
      <c r="MMH4"/>
      <c r="MMK4" s="290"/>
      <c r="MML4"/>
      <c r="MMM4"/>
      <c r="MMN4"/>
      <c r="MMO4"/>
      <c r="MMP4"/>
      <c r="MMS4" s="290"/>
      <c r="MMT4"/>
      <c r="MMU4"/>
      <c r="MMV4"/>
      <c r="MMW4"/>
      <c r="MMX4"/>
      <c r="MNA4" s="290"/>
      <c r="MNB4"/>
      <c r="MNC4"/>
      <c r="MND4"/>
      <c r="MNE4"/>
      <c r="MNF4"/>
      <c r="MNI4" s="290"/>
      <c r="MNJ4"/>
      <c r="MNK4"/>
      <c r="MNL4"/>
      <c r="MNM4"/>
      <c r="MNN4"/>
      <c r="MNQ4" s="290"/>
      <c r="MNR4"/>
      <c r="MNS4"/>
      <c r="MNT4"/>
      <c r="MNU4"/>
      <c r="MNV4"/>
      <c r="MNY4" s="290"/>
      <c r="MNZ4"/>
      <c r="MOA4"/>
      <c r="MOB4"/>
      <c r="MOC4"/>
      <c r="MOD4"/>
      <c r="MOG4" s="290"/>
      <c r="MOH4"/>
      <c r="MOI4"/>
      <c r="MOJ4"/>
      <c r="MOK4"/>
      <c r="MOL4"/>
      <c r="MOO4" s="290"/>
      <c r="MOP4"/>
      <c r="MOQ4"/>
      <c r="MOR4"/>
      <c r="MOS4"/>
      <c r="MOT4"/>
      <c r="MOW4" s="290"/>
      <c r="MOX4"/>
      <c r="MOY4"/>
      <c r="MOZ4"/>
      <c r="MPA4"/>
      <c r="MPB4"/>
      <c r="MPE4" s="290"/>
      <c r="MPF4"/>
      <c r="MPG4"/>
      <c r="MPH4"/>
      <c r="MPI4"/>
      <c r="MPJ4"/>
      <c r="MPM4" s="290"/>
      <c r="MPN4"/>
      <c r="MPO4"/>
      <c r="MPP4"/>
      <c r="MPQ4"/>
      <c r="MPR4"/>
      <c r="MPU4" s="290"/>
      <c r="MPV4"/>
      <c r="MPW4"/>
      <c r="MPX4"/>
      <c r="MPY4"/>
      <c r="MPZ4"/>
      <c r="MQC4" s="290"/>
      <c r="MQD4"/>
      <c r="MQE4"/>
      <c r="MQF4"/>
      <c r="MQG4"/>
      <c r="MQH4"/>
      <c r="MQK4" s="290"/>
      <c r="MQL4"/>
      <c r="MQM4"/>
      <c r="MQN4"/>
      <c r="MQO4"/>
      <c r="MQP4"/>
      <c r="MQS4" s="290"/>
      <c r="MQT4"/>
      <c r="MQU4"/>
      <c r="MQV4"/>
      <c r="MQW4"/>
      <c r="MQX4"/>
      <c r="MRA4" s="290"/>
      <c r="MRB4"/>
      <c r="MRC4"/>
      <c r="MRD4"/>
      <c r="MRE4"/>
      <c r="MRF4"/>
      <c r="MRI4" s="290"/>
      <c r="MRJ4"/>
      <c r="MRK4"/>
      <c r="MRL4"/>
      <c r="MRM4"/>
      <c r="MRN4"/>
      <c r="MRQ4" s="290"/>
      <c r="MRR4"/>
      <c r="MRS4"/>
      <c r="MRT4"/>
      <c r="MRU4"/>
      <c r="MRV4"/>
      <c r="MRY4" s="290"/>
      <c r="MRZ4"/>
      <c r="MSA4"/>
      <c r="MSB4"/>
      <c r="MSC4"/>
      <c r="MSD4"/>
      <c r="MSG4" s="290"/>
      <c r="MSH4"/>
      <c r="MSI4"/>
      <c r="MSJ4"/>
      <c r="MSK4"/>
      <c r="MSL4"/>
      <c r="MSO4" s="290"/>
      <c r="MSP4"/>
      <c r="MSQ4"/>
      <c r="MSR4"/>
      <c r="MSS4"/>
      <c r="MST4"/>
      <c r="MSW4" s="290"/>
      <c r="MSX4"/>
      <c r="MSY4"/>
      <c r="MSZ4"/>
      <c r="MTA4"/>
      <c r="MTB4"/>
      <c r="MTE4" s="290"/>
      <c r="MTF4"/>
      <c r="MTG4"/>
      <c r="MTH4"/>
      <c r="MTI4"/>
      <c r="MTJ4"/>
      <c r="MTM4" s="290"/>
      <c r="MTN4"/>
      <c r="MTO4"/>
      <c r="MTP4"/>
      <c r="MTQ4"/>
      <c r="MTR4"/>
      <c r="MTU4" s="290"/>
      <c r="MTV4"/>
      <c r="MTW4"/>
      <c r="MTX4"/>
      <c r="MTY4"/>
      <c r="MTZ4"/>
      <c r="MUC4" s="290"/>
      <c r="MUD4"/>
      <c r="MUE4"/>
      <c r="MUF4"/>
      <c r="MUG4"/>
      <c r="MUH4"/>
      <c r="MUK4" s="290"/>
      <c r="MUL4"/>
      <c r="MUM4"/>
      <c r="MUN4"/>
      <c r="MUO4"/>
      <c r="MUP4"/>
      <c r="MUS4" s="290"/>
      <c r="MUT4"/>
      <c r="MUU4"/>
      <c r="MUV4"/>
      <c r="MUW4"/>
      <c r="MUX4"/>
      <c r="MVA4" s="290"/>
      <c r="MVB4"/>
      <c r="MVC4"/>
      <c r="MVD4"/>
      <c r="MVE4"/>
      <c r="MVF4"/>
      <c r="MVI4" s="290"/>
      <c r="MVJ4"/>
      <c r="MVK4"/>
      <c r="MVL4"/>
      <c r="MVM4"/>
      <c r="MVN4"/>
      <c r="MVQ4" s="290"/>
      <c r="MVR4"/>
      <c r="MVS4"/>
      <c r="MVT4"/>
      <c r="MVU4"/>
      <c r="MVV4"/>
      <c r="MVY4" s="290"/>
      <c r="MVZ4"/>
      <c r="MWA4"/>
      <c r="MWB4"/>
      <c r="MWC4"/>
      <c r="MWD4"/>
      <c r="MWG4" s="290"/>
      <c r="MWH4"/>
      <c r="MWI4"/>
      <c r="MWJ4"/>
      <c r="MWK4"/>
      <c r="MWL4"/>
      <c r="MWO4" s="290"/>
      <c r="MWP4"/>
      <c r="MWQ4"/>
      <c r="MWR4"/>
      <c r="MWS4"/>
      <c r="MWT4"/>
      <c r="MWW4" s="290"/>
      <c r="MWX4"/>
      <c r="MWY4"/>
      <c r="MWZ4"/>
      <c r="MXA4"/>
      <c r="MXB4"/>
      <c r="MXE4" s="290"/>
      <c r="MXF4"/>
      <c r="MXG4"/>
      <c r="MXH4"/>
      <c r="MXI4"/>
      <c r="MXJ4"/>
      <c r="MXM4" s="290"/>
      <c r="MXN4"/>
      <c r="MXO4"/>
      <c r="MXP4"/>
      <c r="MXQ4"/>
      <c r="MXR4"/>
      <c r="MXU4" s="290"/>
      <c r="MXV4"/>
      <c r="MXW4"/>
      <c r="MXX4"/>
      <c r="MXY4"/>
      <c r="MXZ4"/>
      <c r="MYC4" s="290"/>
      <c r="MYD4"/>
      <c r="MYE4"/>
      <c r="MYF4"/>
      <c r="MYG4"/>
      <c r="MYH4"/>
      <c r="MYK4" s="290"/>
      <c r="MYL4"/>
      <c r="MYM4"/>
      <c r="MYN4"/>
      <c r="MYO4"/>
      <c r="MYP4"/>
      <c r="MYS4" s="290"/>
      <c r="MYT4"/>
      <c r="MYU4"/>
      <c r="MYV4"/>
      <c r="MYW4"/>
      <c r="MYX4"/>
      <c r="MZA4" s="290"/>
      <c r="MZB4"/>
      <c r="MZC4"/>
      <c r="MZD4"/>
      <c r="MZE4"/>
      <c r="MZF4"/>
      <c r="MZI4" s="290"/>
      <c r="MZJ4"/>
      <c r="MZK4"/>
      <c r="MZL4"/>
      <c r="MZM4"/>
      <c r="MZN4"/>
      <c r="MZQ4" s="290"/>
      <c r="MZR4"/>
      <c r="MZS4"/>
      <c r="MZT4"/>
      <c r="MZU4"/>
      <c r="MZV4"/>
      <c r="MZY4" s="290"/>
      <c r="MZZ4"/>
      <c r="NAA4"/>
      <c r="NAB4"/>
      <c r="NAC4"/>
      <c r="NAD4"/>
      <c r="NAG4" s="290"/>
      <c r="NAH4"/>
      <c r="NAI4"/>
      <c r="NAJ4"/>
      <c r="NAK4"/>
      <c r="NAL4"/>
      <c r="NAO4" s="290"/>
      <c r="NAP4"/>
      <c r="NAQ4"/>
      <c r="NAR4"/>
      <c r="NAS4"/>
      <c r="NAT4"/>
      <c r="NAW4" s="290"/>
      <c r="NAX4"/>
      <c r="NAY4"/>
      <c r="NAZ4"/>
      <c r="NBA4"/>
      <c r="NBB4"/>
      <c r="NBE4" s="290"/>
      <c r="NBF4"/>
      <c r="NBG4"/>
      <c r="NBH4"/>
      <c r="NBI4"/>
      <c r="NBJ4"/>
      <c r="NBM4" s="290"/>
      <c r="NBN4"/>
      <c r="NBO4"/>
      <c r="NBP4"/>
      <c r="NBQ4"/>
      <c r="NBR4"/>
      <c r="NBU4" s="290"/>
      <c r="NBV4"/>
      <c r="NBW4"/>
      <c r="NBX4"/>
      <c r="NBY4"/>
      <c r="NBZ4"/>
      <c r="NCC4" s="290"/>
      <c r="NCD4"/>
      <c r="NCE4"/>
      <c r="NCF4"/>
      <c r="NCG4"/>
      <c r="NCH4"/>
      <c r="NCK4" s="290"/>
      <c r="NCL4"/>
      <c r="NCM4"/>
      <c r="NCN4"/>
      <c r="NCO4"/>
      <c r="NCP4"/>
      <c r="NCS4" s="290"/>
      <c r="NCT4"/>
      <c r="NCU4"/>
      <c r="NCV4"/>
      <c r="NCW4"/>
      <c r="NCX4"/>
      <c r="NDA4" s="290"/>
      <c r="NDB4"/>
      <c r="NDC4"/>
      <c r="NDD4"/>
      <c r="NDE4"/>
      <c r="NDF4"/>
      <c r="NDI4" s="290"/>
      <c r="NDJ4"/>
      <c r="NDK4"/>
      <c r="NDL4"/>
      <c r="NDM4"/>
      <c r="NDN4"/>
      <c r="NDQ4" s="290"/>
      <c r="NDR4"/>
      <c r="NDS4"/>
      <c r="NDT4"/>
      <c r="NDU4"/>
      <c r="NDV4"/>
      <c r="NDY4" s="290"/>
      <c r="NDZ4"/>
      <c r="NEA4"/>
      <c r="NEB4"/>
      <c r="NEC4"/>
      <c r="NED4"/>
      <c r="NEG4" s="290"/>
      <c r="NEH4"/>
      <c r="NEI4"/>
      <c r="NEJ4"/>
      <c r="NEK4"/>
      <c r="NEL4"/>
      <c r="NEO4" s="290"/>
      <c r="NEP4"/>
      <c r="NEQ4"/>
      <c r="NER4"/>
      <c r="NES4"/>
      <c r="NET4"/>
      <c r="NEW4" s="290"/>
      <c r="NEX4"/>
      <c r="NEY4"/>
      <c r="NEZ4"/>
      <c r="NFA4"/>
      <c r="NFB4"/>
      <c r="NFE4" s="290"/>
      <c r="NFF4"/>
      <c r="NFG4"/>
      <c r="NFH4"/>
      <c r="NFI4"/>
      <c r="NFJ4"/>
      <c r="NFM4" s="290"/>
      <c r="NFN4"/>
      <c r="NFO4"/>
      <c r="NFP4"/>
      <c r="NFQ4"/>
      <c r="NFR4"/>
      <c r="NFU4" s="290"/>
      <c r="NFV4"/>
      <c r="NFW4"/>
      <c r="NFX4"/>
      <c r="NFY4"/>
      <c r="NFZ4"/>
      <c r="NGC4" s="290"/>
      <c r="NGD4"/>
      <c r="NGE4"/>
      <c r="NGF4"/>
      <c r="NGG4"/>
      <c r="NGH4"/>
      <c r="NGK4" s="290"/>
      <c r="NGL4"/>
      <c r="NGM4"/>
      <c r="NGN4"/>
      <c r="NGO4"/>
      <c r="NGP4"/>
      <c r="NGS4" s="290"/>
      <c r="NGT4"/>
      <c r="NGU4"/>
      <c r="NGV4"/>
      <c r="NGW4"/>
      <c r="NGX4"/>
      <c r="NHA4" s="290"/>
      <c r="NHB4"/>
      <c r="NHC4"/>
      <c r="NHD4"/>
      <c r="NHE4"/>
      <c r="NHF4"/>
      <c r="NHI4" s="290"/>
      <c r="NHJ4"/>
      <c r="NHK4"/>
      <c r="NHL4"/>
      <c r="NHM4"/>
      <c r="NHN4"/>
      <c r="NHQ4" s="290"/>
      <c r="NHR4"/>
      <c r="NHS4"/>
      <c r="NHT4"/>
      <c r="NHU4"/>
      <c r="NHV4"/>
      <c r="NHY4" s="290"/>
      <c r="NHZ4"/>
      <c r="NIA4"/>
      <c r="NIB4"/>
      <c r="NIC4"/>
      <c r="NID4"/>
      <c r="NIG4" s="290"/>
      <c r="NIH4"/>
      <c r="NII4"/>
      <c r="NIJ4"/>
      <c r="NIK4"/>
      <c r="NIL4"/>
      <c r="NIO4" s="290"/>
      <c r="NIP4"/>
      <c r="NIQ4"/>
      <c r="NIR4"/>
      <c r="NIS4"/>
      <c r="NIT4"/>
      <c r="NIW4" s="290"/>
      <c r="NIX4"/>
      <c r="NIY4"/>
      <c r="NIZ4"/>
      <c r="NJA4"/>
      <c r="NJB4"/>
      <c r="NJE4" s="290"/>
      <c r="NJF4"/>
      <c r="NJG4"/>
      <c r="NJH4"/>
      <c r="NJI4"/>
      <c r="NJJ4"/>
      <c r="NJM4" s="290"/>
      <c r="NJN4"/>
      <c r="NJO4"/>
      <c r="NJP4"/>
      <c r="NJQ4"/>
      <c r="NJR4"/>
      <c r="NJU4" s="290"/>
      <c r="NJV4"/>
      <c r="NJW4"/>
      <c r="NJX4"/>
      <c r="NJY4"/>
      <c r="NJZ4"/>
      <c r="NKC4" s="290"/>
      <c r="NKD4"/>
      <c r="NKE4"/>
      <c r="NKF4"/>
      <c r="NKG4"/>
      <c r="NKH4"/>
      <c r="NKK4" s="290"/>
      <c r="NKL4"/>
      <c r="NKM4"/>
      <c r="NKN4"/>
      <c r="NKO4"/>
      <c r="NKP4"/>
      <c r="NKS4" s="290"/>
      <c r="NKT4"/>
      <c r="NKU4"/>
      <c r="NKV4"/>
      <c r="NKW4"/>
      <c r="NKX4"/>
      <c r="NLA4" s="290"/>
      <c r="NLB4"/>
      <c r="NLC4"/>
      <c r="NLD4"/>
      <c r="NLE4"/>
      <c r="NLF4"/>
      <c r="NLI4" s="290"/>
      <c r="NLJ4"/>
      <c r="NLK4"/>
      <c r="NLL4"/>
      <c r="NLM4"/>
      <c r="NLN4"/>
      <c r="NLQ4" s="290"/>
      <c r="NLR4"/>
      <c r="NLS4"/>
      <c r="NLT4"/>
      <c r="NLU4"/>
      <c r="NLV4"/>
      <c r="NLY4" s="290"/>
      <c r="NLZ4"/>
      <c r="NMA4"/>
      <c r="NMB4"/>
      <c r="NMC4"/>
      <c r="NMD4"/>
      <c r="NMG4" s="290"/>
      <c r="NMH4"/>
      <c r="NMI4"/>
      <c r="NMJ4"/>
      <c r="NMK4"/>
      <c r="NML4"/>
      <c r="NMO4" s="290"/>
      <c r="NMP4"/>
      <c r="NMQ4"/>
      <c r="NMR4"/>
      <c r="NMS4"/>
      <c r="NMT4"/>
      <c r="NMW4" s="290"/>
      <c r="NMX4"/>
      <c r="NMY4"/>
      <c r="NMZ4"/>
      <c r="NNA4"/>
      <c r="NNB4"/>
      <c r="NNE4" s="290"/>
      <c r="NNF4"/>
      <c r="NNG4"/>
      <c r="NNH4"/>
      <c r="NNI4"/>
      <c r="NNJ4"/>
      <c r="NNM4" s="290"/>
      <c r="NNN4"/>
      <c r="NNO4"/>
      <c r="NNP4"/>
      <c r="NNQ4"/>
      <c r="NNR4"/>
      <c r="NNU4" s="290"/>
      <c r="NNV4"/>
      <c r="NNW4"/>
      <c r="NNX4"/>
      <c r="NNY4"/>
      <c r="NNZ4"/>
      <c r="NOC4" s="290"/>
      <c r="NOD4"/>
      <c r="NOE4"/>
      <c r="NOF4"/>
      <c r="NOG4"/>
      <c r="NOH4"/>
      <c r="NOK4" s="290"/>
      <c r="NOL4"/>
      <c r="NOM4"/>
      <c r="NON4"/>
      <c r="NOO4"/>
      <c r="NOP4"/>
      <c r="NOS4" s="290"/>
      <c r="NOT4"/>
      <c r="NOU4"/>
      <c r="NOV4"/>
      <c r="NOW4"/>
      <c r="NOX4"/>
      <c r="NPA4" s="290"/>
      <c r="NPB4"/>
      <c r="NPC4"/>
      <c r="NPD4"/>
      <c r="NPE4"/>
      <c r="NPF4"/>
      <c r="NPI4" s="290"/>
      <c r="NPJ4"/>
      <c r="NPK4"/>
      <c r="NPL4"/>
      <c r="NPM4"/>
      <c r="NPN4"/>
      <c r="NPQ4" s="290"/>
      <c r="NPR4"/>
      <c r="NPS4"/>
      <c r="NPT4"/>
      <c r="NPU4"/>
      <c r="NPV4"/>
      <c r="NPY4" s="290"/>
      <c r="NPZ4"/>
      <c r="NQA4"/>
      <c r="NQB4"/>
      <c r="NQC4"/>
      <c r="NQD4"/>
      <c r="NQG4" s="290"/>
      <c r="NQH4"/>
      <c r="NQI4"/>
      <c r="NQJ4"/>
      <c r="NQK4"/>
      <c r="NQL4"/>
      <c r="NQO4" s="290"/>
      <c r="NQP4"/>
      <c r="NQQ4"/>
      <c r="NQR4"/>
      <c r="NQS4"/>
      <c r="NQT4"/>
      <c r="NQW4" s="290"/>
      <c r="NQX4"/>
      <c r="NQY4"/>
      <c r="NQZ4"/>
      <c r="NRA4"/>
      <c r="NRB4"/>
      <c r="NRE4" s="290"/>
      <c r="NRF4"/>
      <c r="NRG4"/>
      <c r="NRH4"/>
      <c r="NRI4"/>
      <c r="NRJ4"/>
      <c r="NRM4" s="290"/>
      <c r="NRN4"/>
      <c r="NRO4"/>
      <c r="NRP4"/>
      <c r="NRQ4"/>
      <c r="NRR4"/>
      <c r="NRU4" s="290"/>
      <c r="NRV4"/>
      <c r="NRW4"/>
      <c r="NRX4"/>
      <c r="NRY4"/>
      <c r="NRZ4"/>
      <c r="NSC4" s="290"/>
      <c r="NSD4"/>
      <c r="NSE4"/>
      <c r="NSF4"/>
      <c r="NSG4"/>
      <c r="NSH4"/>
      <c r="NSK4" s="290"/>
      <c r="NSL4"/>
      <c r="NSM4"/>
      <c r="NSN4"/>
      <c r="NSO4"/>
      <c r="NSP4"/>
      <c r="NSS4" s="290"/>
      <c r="NST4"/>
      <c r="NSU4"/>
      <c r="NSV4"/>
      <c r="NSW4"/>
      <c r="NSX4"/>
      <c r="NTA4" s="290"/>
      <c r="NTB4"/>
      <c r="NTC4"/>
      <c r="NTD4"/>
      <c r="NTE4"/>
      <c r="NTF4"/>
      <c r="NTI4" s="290"/>
      <c r="NTJ4"/>
      <c r="NTK4"/>
      <c r="NTL4"/>
      <c r="NTM4"/>
      <c r="NTN4"/>
      <c r="NTQ4" s="290"/>
      <c r="NTR4"/>
      <c r="NTS4"/>
      <c r="NTT4"/>
      <c r="NTU4"/>
      <c r="NTV4"/>
      <c r="NTY4" s="290"/>
      <c r="NTZ4"/>
      <c r="NUA4"/>
      <c r="NUB4"/>
      <c r="NUC4"/>
      <c r="NUD4"/>
      <c r="NUG4" s="290"/>
      <c r="NUH4"/>
      <c r="NUI4"/>
      <c r="NUJ4"/>
      <c r="NUK4"/>
      <c r="NUL4"/>
      <c r="NUO4" s="290"/>
      <c r="NUP4"/>
      <c r="NUQ4"/>
      <c r="NUR4"/>
      <c r="NUS4"/>
      <c r="NUT4"/>
      <c r="NUW4" s="290"/>
      <c r="NUX4"/>
      <c r="NUY4"/>
      <c r="NUZ4"/>
      <c r="NVA4"/>
      <c r="NVB4"/>
      <c r="NVE4" s="290"/>
      <c r="NVF4"/>
      <c r="NVG4"/>
      <c r="NVH4"/>
      <c r="NVI4"/>
      <c r="NVJ4"/>
      <c r="NVM4" s="290"/>
      <c r="NVN4"/>
      <c r="NVO4"/>
      <c r="NVP4"/>
      <c r="NVQ4"/>
      <c r="NVR4"/>
      <c r="NVU4" s="290"/>
      <c r="NVV4"/>
      <c r="NVW4"/>
      <c r="NVX4"/>
      <c r="NVY4"/>
      <c r="NVZ4"/>
      <c r="NWC4" s="290"/>
      <c r="NWD4"/>
      <c r="NWE4"/>
      <c r="NWF4"/>
      <c r="NWG4"/>
      <c r="NWH4"/>
      <c r="NWK4" s="290"/>
      <c r="NWL4"/>
      <c r="NWM4"/>
      <c r="NWN4"/>
      <c r="NWO4"/>
      <c r="NWP4"/>
      <c r="NWS4" s="290"/>
      <c r="NWT4"/>
      <c r="NWU4"/>
      <c r="NWV4"/>
      <c r="NWW4"/>
      <c r="NWX4"/>
      <c r="NXA4" s="290"/>
      <c r="NXB4"/>
      <c r="NXC4"/>
      <c r="NXD4"/>
      <c r="NXE4"/>
      <c r="NXF4"/>
      <c r="NXI4" s="290"/>
      <c r="NXJ4"/>
      <c r="NXK4"/>
      <c r="NXL4"/>
      <c r="NXM4"/>
      <c r="NXN4"/>
      <c r="NXQ4" s="290"/>
      <c r="NXR4"/>
      <c r="NXS4"/>
      <c r="NXT4"/>
      <c r="NXU4"/>
      <c r="NXV4"/>
      <c r="NXY4" s="290"/>
      <c r="NXZ4"/>
      <c r="NYA4"/>
      <c r="NYB4"/>
      <c r="NYC4"/>
      <c r="NYD4"/>
      <c r="NYG4" s="290"/>
      <c r="NYH4"/>
      <c r="NYI4"/>
      <c r="NYJ4"/>
      <c r="NYK4"/>
      <c r="NYL4"/>
      <c r="NYO4" s="290"/>
      <c r="NYP4"/>
      <c r="NYQ4"/>
      <c r="NYR4"/>
      <c r="NYS4"/>
      <c r="NYT4"/>
      <c r="NYW4" s="290"/>
      <c r="NYX4"/>
      <c r="NYY4"/>
      <c r="NYZ4"/>
      <c r="NZA4"/>
      <c r="NZB4"/>
      <c r="NZE4" s="290"/>
      <c r="NZF4"/>
      <c r="NZG4"/>
      <c r="NZH4"/>
      <c r="NZI4"/>
      <c r="NZJ4"/>
      <c r="NZM4" s="290"/>
      <c r="NZN4"/>
      <c r="NZO4"/>
      <c r="NZP4"/>
      <c r="NZQ4"/>
      <c r="NZR4"/>
      <c r="NZU4" s="290"/>
      <c r="NZV4"/>
      <c r="NZW4"/>
      <c r="NZX4"/>
      <c r="NZY4"/>
      <c r="NZZ4"/>
      <c r="OAC4" s="290"/>
      <c r="OAD4"/>
      <c r="OAE4"/>
      <c r="OAF4"/>
      <c r="OAG4"/>
      <c r="OAH4"/>
      <c r="OAK4" s="290"/>
      <c r="OAL4"/>
      <c r="OAM4"/>
      <c r="OAN4"/>
      <c r="OAO4"/>
      <c r="OAP4"/>
      <c r="OAS4" s="290"/>
      <c r="OAT4"/>
      <c r="OAU4"/>
      <c r="OAV4"/>
      <c r="OAW4"/>
      <c r="OAX4"/>
      <c r="OBA4" s="290"/>
      <c r="OBB4"/>
      <c r="OBC4"/>
      <c r="OBD4"/>
      <c r="OBE4"/>
      <c r="OBF4"/>
      <c r="OBI4" s="290"/>
      <c r="OBJ4"/>
      <c r="OBK4"/>
      <c r="OBL4"/>
      <c r="OBM4"/>
      <c r="OBN4"/>
      <c r="OBQ4" s="290"/>
      <c r="OBR4"/>
      <c r="OBS4"/>
      <c r="OBT4"/>
      <c r="OBU4"/>
      <c r="OBV4"/>
      <c r="OBY4" s="290"/>
      <c r="OBZ4"/>
      <c r="OCA4"/>
      <c r="OCB4"/>
      <c r="OCC4"/>
      <c r="OCD4"/>
      <c r="OCG4" s="290"/>
      <c r="OCH4"/>
      <c r="OCI4"/>
      <c r="OCJ4"/>
      <c r="OCK4"/>
      <c r="OCL4"/>
      <c r="OCO4" s="290"/>
      <c r="OCP4"/>
      <c r="OCQ4"/>
      <c r="OCR4"/>
      <c r="OCS4"/>
      <c r="OCT4"/>
      <c r="OCW4" s="290"/>
      <c r="OCX4"/>
      <c r="OCY4"/>
      <c r="OCZ4"/>
      <c r="ODA4"/>
      <c r="ODB4"/>
      <c r="ODE4" s="290"/>
      <c r="ODF4"/>
      <c r="ODG4"/>
      <c r="ODH4"/>
      <c r="ODI4"/>
      <c r="ODJ4"/>
      <c r="ODM4" s="290"/>
      <c r="ODN4"/>
      <c r="ODO4"/>
      <c r="ODP4"/>
      <c r="ODQ4"/>
      <c r="ODR4"/>
      <c r="ODU4" s="290"/>
      <c r="ODV4"/>
      <c r="ODW4"/>
      <c r="ODX4"/>
      <c r="ODY4"/>
      <c r="ODZ4"/>
      <c r="OEC4" s="290"/>
      <c r="OED4"/>
      <c r="OEE4"/>
      <c r="OEF4"/>
      <c r="OEG4"/>
      <c r="OEH4"/>
      <c r="OEK4" s="290"/>
      <c r="OEL4"/>
      <c r="OEM4"/>
      <c r="OEN4"/>
      <c r="OEO4"/>
      <c r="OEP4"/>
      <c r="OES4" s="290"/>
      <c r="OET4"/>
      <c r="OEU4"/>
      <c r="OEV4"/>
      <c r="OEW4"/>
      <c r="OEX4"/>
      <c r="OFA4" s="290"/>
      <c r="OFB4"/>
      <c r="OFC4"/>
      <c r="OFD4"/>
      <c r="OFE4"/>
      <c r="OFF4"/>
      <c r="OFI4" s="290"/>
      <c r="OFJ4"/>
      <c r="OFK4"/>
      <c r="OFL4"/>
      <c r="OFM4"/>
      <c r="OFN4"/>
      <c r="OFQ4" s="290"/>
      <c r="OFR4"/>
      <c r="OFS4"/>
      <c r="OFT4"/>
      <c r="OFU4"/>
      <c r="OFV4"/>
      <c r="OFY4" s="290"/>
      <c r="OFZ4"/>
      <c r="OGA4"/>
      <c r="OGB4"/>
      <c r="OGC4"/>
      <c r="OGD4"/>
      <c r="OGG4" s="290"/>
      <c r="OGH4"/>
      <c r="OGI4"/>
      <c r="OGJ4"/>
      <c r="OGK4"/>
      <c r="OGL4"/>
      <c r="OGO4" s="290"/>
      <c r="OGP4"/>
      <c r="OGQ4"/>
      <c r="OGR4"/>
      <c r="OGS4"/>
      <c r="OGT4"/>
      <c r="OGW4" s="290"/>
      <c r="OGX4"/>
      <c r="OGY4"/>
      <c r="OGZ4"/>
      <c r="OHA4"/>
      <c r="OHB4"/>
      <c r="OHE4" s="290"/>
      <c r="OHF4"/>
      <c r="OHG4"/>
      <c r="OHH4"/>
      <c r="OHI4"/>
      <c r="OHJ4"/>
      <c r="OHM4" s="290"/>
      <c r="OHN4"/>
      <c r="OHO4"/>
      <c r="OHP4"/>
      <c r="OHQ4"/>
      <c r="OHR4"/>
      <c r="OHU4" s="290"/>
      <c r="OHV4"/>
      <c r="OHW4"/>
      <c r="OHX4"/>
      <c r="OHY4"/>
      <c r="OHZ4"/>
      <c r="OIC4" s="290"/>
      <c r="OID4"/>
      <c r="OIE4"/>
      <c r="OIF4"/>
      <c r="OIG4"/>
      <c r="OIH4"/>
      <c r="OIK4" s="290"/>
      <c r="OIL4"/>
      <c r="OIM4"/>
      <c r="OIN4"/>
      <c r="OIO4"/>
      <c r="OIP4"/>
      <c r="OIS4" s="290"/>
      <c r="OIT4"/>
      <c r="OIU4"/>
      <c r="OIV4"/>
      <c r="OIW4"/>
      <c r="OIX4"/>
      <c r="OJA4" s="290"/>
      <c r="OJB4"/>
      <c r="OJC4"/>
      <c r="OJD4"/>
      <c r="OJE4"/>
      <c r="OJF4"/>
      <c r="OJI4" s="290"/>
      <c r="OJJ4"/>
      <c r="OJK4"/>
      <c r="OJL4"/>
      <c r="OJM4"/>
      <c r="OJN4"/>
      <c r="OJQ4" s="290"/>
      <c r="OJR4"/>
      <c r="OJS4"/>
      <c r="OJT4"/>
      <c r="OJU4"/>
      <c r="OJV4"/>
      <c r="OJY4" s="290"/>
      <c r="OJZ4"/>
      <c r="OKA4"/>
      <c r="OKB4"/>
      <c r="OKC4"/>
      <c r="OKD4"/>
      <c r="OKG4" s="290"/>
      <c r="OKH4"/>
      <c r="OKI4"/>
      <c r="OKJ4"/>
      <c r="OKK4"/>
      <c r="OKL4"/>
      <c r="OKO4" s="290"/>
      <c r="OKP4"/>
      <c r="OKQ4"/>
      <c r="OKR4"/>
      <c r="OKS4"/>
      <c r="OKT4"/>
      <c r="OKW4" s="290"/>
      <c r="OKX4"/>
      <c r="OKY4"/>
      <c r="OKZ4"/>
      <c r="OLA4"/>
      <c r="OLB4"/>
      <c r="OLE4" s="290"/>
      <c r="OLF4"/>
      <c r="OLG4"/>
      <c r="OLH4"/>
      <c r="OLI4"/>
      <c r="OLJ4"/>
      <c r="OLM4" s="290"/>
      <c r="OLN4"/>
      <c r="OLO4"/>
      <c r="OLP4"/>
      <c r="OLQ4"/>
      <c r="OLR4"/>
      <c r="OLU4" s="290"/>
      <c r="OLV4"/>
      <c r="OLW4"/>
      <c r="OLX4"/>
      <c r="OLY4"/>
      <c r="OLZ4"/>
      <c r="OMC4" s="290"/>
      <c r="OMD4"/>
      <c r="OME4"/>
      <c r="OMF4"/>
      <c r="OMG4"/>
      <c r="OMH4"/>
      <c r="OMK4" s="290"/>
      <c r="OML4"/>
      <c r="OMM4"/>
      <c r="OMN4"/>
      <c r="OMO4"/>
      <c r="OMP4"/>
      <c r="OMS4" s="290"/>
      <c r="OMT4"/>
      <c r="OMU4"/>
      <c r="OMV4"/>
      <c r="OMW4"/>
      <c r="OMX4"/>
      <c r="ONA4" s="290"/>
      <c r="ONB4"/>
      <c r="ONC4"/>
      <c r="OND4"/>
      <c r="ONE4"/>
      <c r="ONF4"/>
      <c r="ONI4" s="290"/>
      <c r="ONJ4"/>
      <c r="ONK4"/>
      <c r="ONL4"/>
      <c r="ONM4"/>
      <c r="ONN4"/>
      <c r="ONQ4" s="290"/>
      <c r="ONR4"/>
      <c r="ONS4"/>
      <c r="ONT4"/>
      <c r="ONU4"/>
      <c r="ONV4"/>
      <c r="ONY4" s="290"/>
      <c r="ONZ4"/>
      <c r="OOA4"/>
      <c r="OOB4"/>
      <c r="OOC4"/>
      <c r="OOD4"/>
      <c r="OOG4" s="290"/>
      <c r="OOH4"/>
      <c r="OOI4"/>
      <c r="OOJ4"/>
      <c r="OOK4"/>
      <c r="OOL4"/>
      <c r="OOO4" s="290"/>
      <c r="OOP4"/>
      <c r="OOQ4"/>
      <c r="OOR4"/>
      <c r="OOS4"/>
      <c r="OOT4"/>
      <c r="OOW4" s="290"/>
      <c r="OOX4"/>
      <c r="OOY4"/>
      <c r="OOZ4"/>
      <c r="OPA4"/>
      <c r="OPB4"/>
      <c r="OPE4" s="290"/>
      <c r="OPF4"/>
      <c r="OPG4"/>
      <c r="OPH4"/>
      <c r="OPI4"/>
      <c r="OPJ4"/>
      <c r="OPM4" s="290"/>
      <c r="OPN4"/>
      <c r="OPO4"/>
      <c r="OPP4"/>
      <c r="OPQ4"/>
      <c r="OPR4"/>
      <c r="OPU4" s="290"/>
      <c r="OPV4"/>
      <c r="OPW4"/>
      <c r="OPX4"/>
      <c r="OPY4"/>
      <c r="OPZ4"/>
      <c r="OQC4" s="290"/>
      <c r="OQD4"/>
      <c r="OQE4"/>
      <c r="OQF4"/>
      <c r="OQG4"/>
      <c r="OQH4"/>
      <c r="OQK4" s="290"/>
      <c r="OQL4"/>
      <c r="OQM4"/>
      <c r="OQN4"/>
      <c r="OQO4"/>
      <c r="OQP4"/>
      <c r="OQS4" s="290"/>
      <c r="OQT4"/>
      <c r="OQU4"/>
      <c r="OQV4"/>
      <c r="OQW4"/>
      <c r="OQX4"/>
      <c r="ORA4" s="290"/>
      <c r="ORB4"/>
      <c r="ORC4"/>
      <c r="ORD4"/>
      <c r="ORE4"/>
      <c r="ORF4"/>
      <c r="ORI4" s="290"/>
      <c r="ORJ4"/>
      <c r="ORK4"/>
      <c r="ORL4"/>
      <c r="ORM4"/>
      <c r="ORN4"/>
      <c r="ORQ4" s="290"/>
      <c r="ORR4"/>
      <c r="ORS4"/>
      <c r="ORT4"/>
      <c r="ORU4"/>
      <c r="ORV4"/>
      <c r="ORY4" s="290"/>
      <c r="ORZ4"/>
      <c r="OSA4"/>
      <c r="OSB4"/>
      <c r="OSC4"/>
      <c r="OSD4"/>
      <c r="OSG4" s="290"/>
      <c r="OSH4"/>
      <c r="OSI4"/>
      <c r="OSJ4"/>
      <c r="OSK4"/>
      <c r="OSL4"/>
      <c r="OSO4" s="290"/>
      <c r="OSP4"/>
      <c r="OSQ4"/>
      <c r="OSR4"/>
      <c r="OSS4"/>
      <c r="OST4"/>
      <c r="OSW4" s="290"/>
      <c r="OSX4"/>
      <c r="OSY4"/>
      <c r="OSZ4"/>
      <c r="OTA4"/>
      <c r="OTB4"/>
      <c r="OTE4" s="290"/>
      <c r="OTF4"/>
      <c r="OTG4"/>
      <c r="OTH4"/>
      <c r="OTI4"/>
      <c r="OTJ4"/>
      <c r="OTM4" s="290"/>
      <c r="OTN4"/>
      <c r="OTO4"/>
      <c r="OTP4"/>
      <c r="OTQ4"/>
      <c r="OTR4"/>
      <c r="OTU4" s="290"/>
      <c r="OTV4"/>
      <c r="OTW4"/>
      <c r="OTX4"/>
      <c r="OTY4"/>
      <c r="OTZ4"/>
      <c r="OUC4" s="290"/>
      <c r="OUD4"/>
      <c r="OUE4"/>
      <c r="OUF4"/>
      <c r="OUG4"/>
      <c r="OUH4"/>
      <c r="OUK4" s="290"/>
      <c r="OUL4"/>
      <c r="OUM4"/>
      <c r="OUN4"/>
      <c r="OUO4"/>
      <c r="OUP4"/>
      <c r="OUS4" s="290"/>
      <c r="OUT4"/>
      <c r="OUU4"/>
      <c r="OUV4"/>
      <c r="OUW4"/>
      <c r="OUX4"/>
      <c r="OVA4" s="290"/>
      <c r="OVB4"/>
      <c r="OVC4"/>
      <c r="OVD4"/>
      <c r="OVE4"/>
      <c r="OVF4"/>
      <c r="OVI4" s="290"/>
      <c r="OVJ4"/>
      <c r="OVK4"/>
      <c r="OVL4"/>
      <c r="OVM4"/>
      <c r="OVN4"/>
      <c r="OVQ4" s="290"/>
      <c r="OVR4"/>
      <c r="OVS4"/>
      <c r="OVT4"/>
      <c r="OVU4"/>
      <c r="OVV4"/>
      <c r="OVY4" s="290"/>
      <c r="OVZ4"/>
      <c r="OWA4"/>
      <c r="OWB4"/>
      <c r="OWC4"/>
      <c r="OWD4"/>
      <c r="OWG4" s="290"/>
      <c r="OWH4"/>
      <c r="OWI4"/>
      <c r="OWJ4"/>
      <c r="OWK4"/>
      <c r="OWL4"/>
      <c r="OWO4" s="290"/>
      <c r="OWP4"/>
      <c r="OWQ4"/>
      <c r="OWR4"/>
      <c r="OWS4"/>
      <c r="OWT4"/>
      <c r="OWW4" s="290"/>
      <c r="OWX4"/>
      <c r="OWY4"/>
      <c r="OWZ4"/>
      <c r="OXA4"/>
      <c r="OXB4"/>
      <c r="OXE4" s="290"/>
      <c r="OXF4"/>
      <c r="OXG4"/>
      <c r="OXH4"/>
      <c r="OXI4"/>
      <c r="OXJ4"/>
      <c r="OXM4" s="290"/>
      <c r="OXN4"/>
      <c r="OXO4"/>
      <c r="OXP4"/>
      <c r="OXQ4"/>
      <c r="OXR4"/>
      <c r="OXU4" s="290"/>
      <c r="OXV4"/>
      <c r="OXW4"/>
      <c r="OXX4"/>
      <c r="OXY4"/>
      <c r="OXZ4"/>
      <c r="OYC4" s="290"/>
      <c r="OYD4"/>
      <c r="OYE4"/>
      <c r="OYF4"/>
      <c r="OYG4"/>
      <c r="OYH4"/>
      <c r="OYK4" s="290"/>
      <c r="OYL4"/>
      <c r="OYM4"/>
      <c r="OYN4"/>
      <c r="OYO4"/>
      <c r="OYP4"/>
      <c r="OYS4" s="290"/>
      <c r="OYT4"/>
      <c r="OYU4"/>
      <c r="OYV4"/>
      <c r="OYW4"/>
      <c r="OYX4"/>
      <c r="OZA4" s="290"/>
      <c r="OZB4"/>
      <c r="OZC4"/>
      <c r="OZD4"/>
      <c r="OZE4"/>
      <c r="OZF4"/>
      <c r="OZI4" s="290"/>
      <c r="OZJ4"/>
      <c r="OZK4"/>
      <c r="OZL4"/>
      <c r="OZM4"/>
      <c r="OZN4"/>
      <c r="OZQ4" s="290"/>
      <c r="OZR4"/>
      <c r="OZS4"/>
      <c r="OZT4"/>
      <c r="OZU4"/>
      <c r="OZV4"/>
      <c r="OZY4" s="290"/>
      <c r="OZZ4"/>
      <c r="PAA4"/>
      <c r="PAB4"/>
      <c r="PAC4"/>
      <c r="PAD4"/>
      <c r="PAG4" s="290"/>
      <c r="PAH4"/>
      <c r="PAI4"/>
      <c r="PAJ4"/>
      <c r="PAK4"/>
      <c r="PAL4"/>
      <c r="PAO4" s="290"/>
      <c r="PAP4"/>
      <c r="PAQ4"/>
      <c r="PAR4"/>
      <c r="PAS4"/>
      <c r="PAT4"/>
      <c r="PAW4" s="290"/>
      <c r="PAX4"/>
      <c r="PAY4"/>
      <c r="PAZ4"/>
      <c r="PBA4"/>
      <c r="PBB4"/>
      <c r="PBE4" s="290"/>
      <c r="PBF4"/>
      <c r="PBG4"/>
      <c r="PBH4"/>
      <c r="PBI4"/>
      <c r="PBJ4"/>
      <c r="PBM4" s="290"/>
      <c r="PBN4"/>
      <c r="PBO4"/>
      <c r="PBP4"/>
      <c r="PBQ4"/>
      <c r="PBR4"/>
      <c r="PBU4" s="290"/>
      <c r="PBV4"/>
      <c r="PBW4"/>
      <c r="PBX4"/>
      <c r="PBY4"/>
      <c r="PBZ4"/>
      <c r="PCC4" s="290"/>
      <c r="PCD4"/>
      <c r="PCE4"/>
      <c r="PCF4"/>
      <c r="PCG4"/>
      <c r="PCH4"/>
      <c r="PCK4" s="290"/>
      <c r="PCL4"/>
      <c r="PCM4"/>
      <c r="PCN4"/>
      <c r="PCO4"/>
      <c r="PCP4"/>
      <c r="PCS4" s="290"/>
      <c r="PCT4"/>
      <c r="PCU4"/>
      <c r="PCV4"/>
      <c r="PCW4"/>
      <c r="PCX4"/>
      <c r="PDA4" s="290"/>
      <c r="PDB4"/>
      <c r="PDC4"/>
      <c r="PDD4"/>
      <c r="PDE4"/>
      <c r="PDF4"/>
      <c r="PDI4" s="290"/>
      <c r="PDJ4"/>
      <c r="PDK4"/>
      <c r="PDL4"/>
      <c r="PDM4"/>
      <c r="PDN4"/>
      <c r="PDQ4" s="290"/>
      <c r="PDR4"/>
      <c r="PDS4"/>
      <c r="PDT4"/>
      <c r="PDU4"/>
      <c r="PDV4"/>
      <c r="PDY4" s="290"/>
      <c r="PDZ4"/>
      <c r="PEA4"/>
      <c r="PEB4"/>
      <c r="PEC4"/>
      <c r="PED4"/>
      <c r="PEG4" s="290"/>
      <c r="PEH4"/>
      <c r="PEI4"/>
      <c r="PEJ4"/>
      <c r="PEK4"/>
      <c r="PEL4"/>
      <c r="PEO4" s="290"/>
      <c r="PEP4"/>
      <c r="PEQ4"/>
      <c r="PER4"/>
      <c r="PES4"/>
      <c r="PET4"/>
      <c r="PEW4" s="290"/>
      <c r="PEX4"/>
      <c r="PEY4"/>
      <c r="PEZ4"/>
      <c r="PFA4"/>
      <c r="PFB4"/>
      <c r="PFE4" s="290"/>
      <c r="PFF4"/>
      <c r="PFG4"/>
      <c r="PFH4"/>
      <c r="PFI4"/>
      <c r="PFJ4"/>
      <c r="PFM4" s="290"/>
      <c r="PFN4"/>
      <c r="PFO4"/>
      <c r="PFP4"/>
      <c r="PFQ4"/>
      <c r="PFR4"/>
      <c r="PFU4" s="290"/>
      <c r="PFV4"/>
      <c r="PFW4"/>
      <c r="PFX4"/>
      <c r="PFY4"/>
      <c r="PFZ4"/>
      <c r="PGC4" s="290"/>
      <c r="PGD4"/>
      <c r="PGE4"/>
      <c r="PGF4"/>
      <c r="PGG4"/>
      <c r="PGH4"/>
      <c r="PGK4" s="290"/>
      <c r="PGL4"/>
      <c r="PGM4"/>
      <c r="PGN4"/>
      <c r="PGO4"/>
      <c r="PGP4"/>
      <c r="PGS4" s="290"/>
      <c r="PGT4"/>
      <c r="PGU4"/>
      <c r="PGV4"/>
      <c r="PGW4"/>
      <c r="PGX4"/>
      <c r="PHA4" s="290"/>
      <c r="PHB4"/>
      <c r="PHC4"/>
      <c r="PHD4"/>
      <c r="PHE4"/>
      <c r="PHF4"/>
      <c r="PHI4" s="290"/>
      <c r="PHJ4"/>
      <c r="PHK4"/>
      <c r="PHL4"/>
      <c r="PHM4"/>
      <c r="PHN4"/>
      <c r="PHQ4" s="290"/>
      <c r="PHR4"/>
      <c r="PHS4"/>
      <c r="PHT4"/>
      <c r="PHU4"/>
      <c r="PHV4"/>
      <c r="PHY4" s="290"/>
      <c r="PHZ4"/>
      <c r="PIA4"/>
      <c r="PIB4"/>
      <c r="PIC4"/>
      <c r="PID4"/>
      <c r="PIG4" s="290"/>
      <c r="PIH4"/>
      <c r="PII4"/>
      <c r="PIJ4"/>
      <c r="PIK4"/>
      <c r="PIL4"/>
      <c r="PIO4" s="290"/>
      <c r="PIP4"/>
      <c r="PIQ4"/>
      <c r="PIR4"/>
      <c r="PIS4"/>
      <c r="PIT4"/>
      <c r="PIW4" s="290"/>
      <c r="PIX4"/>
      <c r="PIY4"/>
      <c r="PIZ4"/>
      <c r="PJA4"/>
      <c r="PJB4"/>
      <c r="PJE4" s="290"/>
      <c r="PJF4"/>
      <c r="PJG4"/>
      <c r="PJH4"/>
      <c r="PJI4"/>
      <c r="PJJ4"/>
      <c r="PJM4" s="290"/>
      <c r="PJN4"/>
      <c r="PJO4"/>
      <c r="PJP4"/>
      <c r="PJQ4"/>
      <c r="PJR4"/>
      <c r="PJU4" s="290"/>
      <c r="PJV4"/>
      <c r="PJW4"/>
      <c r="PJX4"/>
      <c r="PJY4"/>
      <c r="PJZ4"/>
      <c r="PKC4" s="290"/>
      <c r="PKD4"/>
      <c r="PKE4"/>
      <c r="PKF4"/>
      <c r="PKG4"/>
      <c r="PKH4"/>
      <c r="PKK4" s="290"/>
      <c r="PKL4"/>
      <c r="PKM4"/>
      <c r="PKN4"/>
      <c r="PKO4"/>
      <c r="PKP4"/>
      <c r="PKS4" s="290"/>
      <c r="PKT4"/>
      <c r="PKU4"/>
      <c r="PKV4"/>
      <c r="PKW4"/>
      <c r="PKX4"/>
      <c r="PLA4" s="290"/>
      <c r="PLB4"/>
      <c r="PLC4"/>
      <c r="PLD4"/>
      <c r="PLE4"/>
      <c r="PLF4"/>
      <c r="PLI4" s="290"/>
      <c r="PLJ4"/>
      <c r="PLK4"/>
      <c r="PLL4"/>
      <c r="PLM4"/>
      <c r="PLN4"/>
      <c r="PLQ4" s="290"/>
      <c r="PLR4"/>
      <c r="PLS4"/>
      <c r="PLT4"/>
      <c r="PLU4"/>
      <c r="PLV4"/>
      <c r="PLY4" s="290"/>
      <c r="PLZ4"/>
      <c r="PMA4"/>
      <c r="PMB4"/>
      <c r="PMC4"/>
      <c r="PMD4"/>
      <c r="PMG4" s="290"/>
      <c r="PMH4"/>
      <c r="PMI4"/>
      <c r="PMJ4"/>
      <c r="PMK4"/>
      <c r="PML4"/>
      <c r="PMO4" s="290"/>
      <c r="PMP4"/>
      <c r="PMQ4"/>
      <c r="PMR4"/>
      <c r="PMS4"/>
      <c r="PMT4"/>
      <c r="PMW4" s="290"/>
      <c r="PMX4"/>
      <c r="PMY4"/>
      <c r="PMZ4"/>
      <c r="PNA4"/>
      <c r="PNB4"/>
      <c r="PNE4" s="290"/>
      <c r="PNF4"/>
      <c r="PNG4"/>
      <c r="PNH4"/>
      <c r="PNI4"/>
      <c r="PNJ4"/>
      <c r="PNM4" s="290"/>
      <c r="PNN4"/>
      <c r="PNO4"/>
      <c r="PNP4"/>
      <c r="PNQ4"/>
      <c r="PNR4"/>
      <c r="PNU4" s="290"/>
      <c r="PNV4"/>
      <c r="PNW4"/>
      <c r="PNX4"/>
      <c r="PNY4"/>
      <c r="PNZ4"/>
      <c r="POC4" s="290"/>
      <c r="POD4"/>
      <c r="POE4"/>
      <c r="POF4"/>
      <c r="POG4"/>
      <c r="POH4"/>
      <c r="POK4" s="290"/>
      <c r="POL4"/>
      <c r="POM4"/>
      <c r="PON4"/>
      <c r="POO4"/>
      <c r="POP4"/>
      <c r="POS4" s="290"/>
      <c r="POT4"/>
      <c r="POU4"/>
      <c r="POV4"/>
      <c r="POW4"/>
      <c r="POX4"/>
      <c r="PPA4" s="290"/>
      <c r="PPB4"/>
      <c r="PPC4"/>
      <c r="PPD4"/>
      <c r="PPE4"/>
      <c r="PPF4"/>
      <c r="PPI4" s="290"/>
      <c r="PPJ4"/>
      <c r="PPK4"/>
      <c r="PPL4"/>
      <c r="PPM4"/>
      <c r="PPN4"/>
      <c r="PPQ4" s="290"/>
      <c r="PPR4"/>
      <c r="PPS4"/>
      <c r="PPT4"/>
      <c r="PPU4"/>
      <c r="PPV4"/>
      <c r="PPY4" s="290"/>
      <c r="PPZ4"/>
      <c r="PQA4"/>
      <c r="PQB4"/>
      <c r="PQC4"/>
      <c r="PQD4"/>
      <c r="PQG4" s="290"/>
      <c r="PQH4"/>
      <c r="PQI4"/>
      <c r="PQJ4"/>
      <c r="PQK4"/>
      <c r="PQL4"/>
      <c r="PQO4" s="290"/>
      <c r="PQP4"/>
      <c r="PQQ4"/>
      <c r="PQR4"/>
      <c r="PQS4"/>
      <c r="PQT4"/>
      <c r="PQW4" s="290"/>
      <c r="PQX4"/>
      <c r="PQY4"/>
      <c r="PQZ4"/>
      <c r="PRA4"/>
      <c r="PRB4"/>
      <c r="PRE4" s="290"/>
      <c r="PRF4"/>
      <c r="PRG4"/>
      <c r="PRH4"/>
      <c r="PRI4"/>
      <c r="PRJ4"/>
      <c r="PRM4" s="290"/>
      <c r="PRN4"/>
      <c r="PRO4"/>
      <c r="PRP4"/>
      <c r="PRQ4"/>
      <c r="PRR4"/>
      <c r="PRU4" s="290"/>
      <c r="PRV4"/>
      <c r="PRW4"/>
      <c r="PRX4"/>
      <c r="PRY4"/>
      <c r="PRZ4"/>
      <c r="PSC4" s="290"/>
      <c r="PSD4"/>
      <c r="PSE4"/>
      <c r="PSF4"/>
      <c r="PSG4"/>
      <c r="PSH4"/>
      <c r="PSK4" s="290"/>
      <c r="PSL4"/>
      <c r="PSM4"/>
      <c r="PSN4"/>
      <c r="PSO4"/>
      <c r="PSP4"/>
      <c r="PSS4" s="290"/>
      <c r="PST4"/>
      <c r="PSU4"/>
      <c r="PSV4"/>
      <c r="PSW4"/>
      <c r="PSX4"/>
      <c r="PTA4" s="290"/>
      <c r="PTB4"/>
      <c r="PTC4"/>
      <c r="PTD4"/>
      <c r="PTE4"/>
      <c r="PTF4"/>
      <c r="PTI4" s="290"/>
      <c r="PTJ4"/>
      <c r="PTK4"/>
      <c r="PTL4"/>
      <c r="PTM4"/>
      <c r="PTN4"/>
      <c r="PTQ4" s="290"/>
      <c r="PTR4"/>
      <c r="PTS4"/>
      <c r="PTT4"/>
      <c r="PTU4"/>
      <c r="PTV4"/>
      <c r="PTY4" s="290"/>
      <c r="PTZ4"/>
      <c r="PUA4"/>
      <c r="PUB4"/>
      <c r="PUC4"/>
      <c r="PUD4"/>
      <c r="PUG4" s="290"/>
      <c r="PUH4"/>
      <c r="PUI4"/>
      <c r="PUJ4"/>
      <c r="PUK4"/>
      <c r="PUL4"/>
      <c r="PUO4" s="290"/>
      <c r="PUP4"/>
      <c r="PUQ4"/>
      <c r="PUR4"/>
      <c r="PUS4"/>
      <c r="PUT4"/>
      <c r="PUW4" s="290"/>
      <c r="PUX4"/>
      <c r="PUY4"/>
      <c r="PUZ4"/>
      <c r="PVA4"/>
      <c r="PVB4"/>
      <c r="PVE4" s="290"/>
      <c r="PVF4"/>
      <c r="PVG4"/>
      <c r="PVH4"/>
      <c r="PVI4"/>
      <c r="PVJ4"/>
      <c r="PVM4" s="290"/>
      <c r="PVN4"/>
      <c r="PVO4"/>
      <c r="PVP4"/>
      <c r="PVQ4"/>
      <c r="PVR4"/>
      <c r="PVU4" s="290"/>
      <c r="PVV4"/>
      <c r="PVW4"/>
      <c r="PVX4"/>
      <c r="PVY4"/>
      <c r="PVZ4"/>
      <c r="PWC4" s="290"/>
      <c r="PWD4"/>
      <c r="PWE4"/>
      <c r="PWF4"/>
      <c r="PWG4"/>
      <c r="PWH4"/>
      <c r="PWK4" s="290"/>
      <c r="PWL4"/>
      <c r="PWM4"/>
      <c r="PWN4"/>
      <c r="PWO4"/>
      <c r="PWP4"/>
      <c r="PWS4" s="290"/>
      <c r="PWT4"/>
      <c r="PWU4"/>
      <c r="PWV4"/>
      <c r="PWW4"/>
      <c r="PWX4"/>
      <c r="PXA4" s="290"/>
      <c r="PXB4"/>
      <c r="PXC4"/>
      <c r="PXD4"/>
      <c r="PXE4"/>
      <c r="PXF4"/>
      <c r="PXI4" s="290"/>
      <c r="PXJ4"/>
      <c r="PXK4"/>
      <c r="PXL4"/>
      <c r="PXM4"/>
      <c r="PXN4"/>
      <c r="PXQ4" s="290"/>
      <c r="PXR4"/>
      <c r="PXS4"/>
      <c r="PXT4"/>
      <c r="PXU4"/>
      <c r="PXV4"/>
      <c r="PXY4" s="290"/>
      <c r="PXZ4"/>
      <c r="PYA4"/>
      <c r="PYB4"/>
      <c r="PYC4"/>
      <c r="PYD4"/>
      <c r="PYG4" s="290"/>
      <c r="PYH4"/>
      <c r="PYI4"/>
      <c r="PYJ4"/>
      <c r="PYK4"/>
      <c r="PYL4"/>
      <c r="PYO4" s="290"/>
      <c r="PYP4"/>
      <c r="PYQ4"/>
      <c r="PYR4"/>
      <c r="PYS4"/>
      <c r="PYT4"/>
      <c r="PYW4" s="290"/>
      <c r="PYX4"/>
      <c r="PYY4"/>
      <c r="PYZ4"/>
      <c r="PZA4"/>
      <c r="PZB4"/>
      <c r="PZE4" s="290"/>
      <c r="PZF4"/>
      <c r="PZG4"/>
      <c r="PZH4"/>
      <c r="PZI4"/>
      <c r="PZJ4"/>
      <c r="PZM4" s="290"/>
      <c r="PZN4"/>
      <c r="PZO4"/>
      <c r="PZP4"/>
      <c r="PZQ4"/>
      <c r="PZR4"/>
      <c r="PZU4" s="290"/>
      <c r="PZV4"/>
      <c r="PZW4"/>
      <c r="PZX4"/>
      <c r="PZY4"/>
      <c r="PZZ4"/>
      <c r="QAC4" s="290"/>
      <c r="QAD4"/>
      <c r="QAE4"/>
      <c r="QAF4"/>
      <c r="QAG4"/>
      <c r="QAH4"/>
      <c r="QAK4" s="290"/>
      <c r="QAL4"/>
      <c r="QAM4"/>
      <c r="QAN4"/>
      <c r="QAO4"/>
      <c r="QAP4"/>
      <c r="QAS4" s="290"/>
      <c r="QAT4"/>
      <c r="QAU4"/>
      <c r="QAV4"/>
      <c r="QAW4"/>
      <c r="QAX4"/>
      <c r="QBA4" s="290"/>
      <c r="QBB4"/>
      <c r="QBC4"/>
      <c r="QBD4"/>
      <c r="QBE4"/>
      <c r="QBF4"/>
      <c r="QBI4" s="290"/>
      <c r="QBJ4"/>
      <c r="QBK4"/>
      <c r="QBL4"/>
      <c r="QBM4"/>
      <c r="QBN4"/>
      <c r="QBQ4" s="290"/>
      <c r="QBR4"/>
      <c r="QBS4"/>
      <c r="QBT4"/>
      <c r="QBU4"/>
      <c r="QBV4"/>
      <c r="QBY4" s="290"/>
      <c r="QBZ4"/>
      <c r="QCA4"/>
      <c r="QCB4"/>
      <c r="QCC4"/>
      <c r="QCD4"/>
      <c r="QCG4" s="290"/>
      <c r="QCH4"/>
      <c r="QCI4"/>
      <c r="QCJ4"/>
      <c r="QCK4"/>
      <c r="QCL4"/>
      <c r="QCO4" s="290"/>
      <c r="QCP4"/>
      <c r="QCQ4"/>
      <c r="QCR4"/>
      <c r="QCS4"/>
      <c r="QCT4"/>
      <c r="QCW4" s="290"/>
      <c r="QCX4"/>
      <c r="QCY4"/>
      <c r="QCZ4"/>
      <c r="QDA4"/>
      <c r="QDB4"/>
      <c r="QDE4" s="290"/>
      <c r="QDF4"/>
      <c r="QDG4"/>
      <c r="QDH4"/>
      <c r="QDI4"/>
      <c r="QDJ4"/>
      <c r="QDM4" s="290"/>
      <c r="QDN4"/>
      <c r="QDO4"/>
      <c r="QDP4"/>
      <c r="QDQ4"/>
      <c r="QDR4"/>
      <c r="QDU4" s="290"/>
      <c r="QDV4"/>
      <c r="QDW4"/>
      <c r="QDX4"/>
      <c r="QDY4"/>
      <c r="QDZ4"/>
      <c r="QEC4" s="290"/>
      <c r="QED4"/>
      <c r="QEE4"/>
      <c r="QEF4"/>
      <c r="QEG4"/>
      <c r="QEH4"/>
      <c r="QEK4" s="290"/>
      <c r="QEL4"/>
      <c r="QEM4"/>
      <c r="QEN4"/>
      <c r="QEO4"/>
      <c r="QEP4"/>
      <c r="QES4" s="290"/>
      <c r="QET4"/>
      <c r="QEU4"/>
      <c r="QEV4"/>
      <c r="QEW4"/>
      <c r="QEX4"/>
      <c r="QFA4" s="290"/>
      <c r="QFB4"/>
      <c r="QFC4"/>
      <c r="QFD4"/>
      <c r="QFE4"/>
      <c r="QFF4"/>
      <c r="QFI4" s="290"/>
      <c r="QFJ4"/>
      <c r="QFK4"/>
      <c r="QFL4"/>
      <c r="QFM4"/>
      <c r="QFN4"/>
      <c r="QFQ4" s="290"/>
      <c r="QFR4"/>
      <c r="QFS4"/>
      <c r="QFT4"/>
      <c r="QFU4"/>
      <c r="QFV4"/>
      <c r="QFY4" s="290"/>
      <c r="QFZ4"/>
      <c r="QGA4"/>
      <c r="QGB4"/>
      <c r="QGC4"/>
      <c r="QGD4"/>
      <c r="QGG4" s="290"/>
      <c r="QGH4"/>
      <c r="QGI4"/>
      <c r="QGJ4"/>
      <c r="QGK4"/>
      <c r="QGL4"/>
      <c r="QGO4" s="290"/>
      <c r="QGP4"/>
      <c r="QGQ4"/>
      <c r="QGR4"/>
      <c r="QGS4"/>
      <c r="QGT4"/>
      <c r="QGW4" s="290"/>
      <c r="QGX4"/>
      <c r="QGY4"/>
      <c r="QGZ4"/>
      <c r="QHA4"/>
      <c r="QHB4"/>
      <c r="QHE4" s="290"/>
      <c r="QHF4"/>
      <c r="QHG4"/>
      <c r="QHH4"/>
      <c r="QHI4"/>
      <c r="QHJ4"/>
      <c r="QHM4" s="290"/>
      <c r="QHN4"/>
      <c r="QHO4"/>
      <c r="QHP4"/>
      <c r="QHQ4"/>
      <c r="QHR4"/>
      <c r="QHU4" s="290"/>
      <c r="QHV4"/>
      <c r="QHW4"/>
      <c r="QHX4"/>
      <c r="QHY4"/>
      <c r="QHZ4"/>
      <c r="QIC4" s="290"/>
      <c r="QID4"/>
      <c r="QIE4"/>
      <c r="QIF4"/>
      <c r="QIG4"/>
      <c r="QIH4"/>
      <c r="QIK4" s="290"/>
      <c r="QIL4"/>
      <c r="QIM4"/>
      <c r="QIN4"/>
      <c r="QIO4"/>
      <c r="QIP4"/>
      <c r="QIS4" s="290"/>
      <c r="QIT4"/>
      <c r="QIU4"/>
      <c r="QIV4"/>
      <c r="QIW4"/>
      <c r="QIX4"/>
      <c r="QJA4" s="290"/>
      <c r="QJB4"/>
      <c r="QJC4"/>
      <c r="QJD4"/>
      <c r="QJE4"/>
      <c r="QJF4"/>
      <c r="QJI4" s="290"/>
      <c r="QJJ4"/>
      <c r="QJK4"/>
      <c r="QJL4"/>
      <c r="QJM4"/>
      <c r="QJN4"/>
      <c r="QJQ4" s="290"/>
      <c r="QJR4"/>
      <c r="QJS4"/>
      <c r="QJT4"/>
      <c r="QJU4"/>
      <c r="QJV4"/>
      <c r="QJY4" s="290"/>
      <c r="QJZ4"/>
      <c r="QKA4"/>
      <c r="QKB4"/>
      <c r="QKC4"/>
      <c r="QKD4"/>
      <c r="QKG4" s="290"/>
      <c r="QKH4"/>
      <c r="QKI4"/>
      <c r="QKJ4"/>
      <c r="QKK4"/>
      <c r="QKL4"/>
      <c r="QKO4" s="290"/>
      <c r="QKP4"/>
      <c r="QKQ4"/>
      <c r="QKR4"/>
      <c r="QKS4"/>
      <c r="QKT4"/>
      <c r="QKW4" s="290"/>
      <c r="QKX4"/>
      <c r="QKY4"/>
      <c r="QKZ4"/>
      <c r="QLA4"/>
      <c r="QLB4"/>
      <c r="QLE4" s="290"/>
      <c r="QLF4"/>
      <c r="QLG4"/>
      <c r="QLH4"/>
      <c r="QLI4"/>
      <c r="QLJ4"/>
      <c r="QLM4" s="290"/>
      <c r="QLN4"/>
      <c r="QLO4"/>
      <c r="QLP4"/>
      <c r="QLQ4"/>
      <c r="QLR4"/>
      <c r="QLU4" s="290"/>
      <c r="QLV4"/>
      <c r="QLW4"/>
      <c r="QLX4"/>
      <c r="QLY4"/>
      <c r="QLZ4"/>
      <c r="QMC4" s="290"/>
      <c r="QMD4"/>
      <c r="QME4"/>
      <c r="QMF4"/>
      <c r="QMG4"/>
      <c r="QMH4"/>
      <c r="QMK4" s="290"/>
      <c r="QML4"/>
      <c r="QMM4"/>
      <c r="QMN4"/>
      <c r="QMO4"/>
      <c r="QMP4"/>
      <c r="QMS4" s="290"/>
      <c r="QMT4"/>
      <c r="QMU4"/>
      <c r="QMV4"/>
      <c r="QMW4"/>
      <c r="QMX4"/>
      <c r="QNA4" s="290"/>
      <c r="QNB4"/>
      <c r="QNC4"/>
      <c r="QND4"/>
      <c r="QNE4"/>
      <c r="QNF4"/>
      <c r="QNI4" s="290"/>
      <c r="QNJ4"/>
      <c r="QNK4"/>
      <c r="QNL4"/>
      <c r="QNM4"/>
      <c r="QNN4"/>
      <c r="QNQ4" s="290"/>
      <c r="QNR4"/>
      <c r="QNS4"/>
      <c r="QNT4"/>
      <c r="QNU4"/>
      <c r="QNV4"/>
      <c r="QNY4" s="290"/>
      <c r="QNZ4"/>
      <c r="QOA4"/>
      <c r="QOB4"/>
      <c r="QOC4"/>
      <c r="QOD4"/>
      <c r="QOG4" s="290"/>
      <c r="QOH4"/>
      <c r="QOI4"/>
      <c r="QOJ4"/>
      <c r="QOK4"/>
      <c r="QOL4"/>
      <c r="QOO4" s="290"/>
      <c r="QOP4"/>
      <c r="QOQ4"/>
      <c r="QOR4"/>
      <c r="QOS4"/>
      <c r="QOT4"/>
      <c r="QOW4" s="290"/>
      <c r="QOX4"/>
      <c r="QOY4"/>
      <c r="QOZ4"/>
      <c r="QPA4"/>
      <c r="QPB4"/>
      <c r="QPE4" s="290"/>
      <c r="QPF4"/>
      <c r="QPG4"/>
      <c r="QPH4"/>
      <c r="QPI4"/>
      <c r="QPJ4"/>
      <c r="QPM4" s="290"/>
      <c r="QPN4"/>
      <c r="QPO4"/>
      <c r="QPP4"/>
      <c r="QPQ4"/>
      <c r="QPR4"/>
      <c r="QPU4" s="290"/>
      <c r="QPV4"/>
      <c r="QPW4"/>
      <c r="QPX4"/>
      <c r="QPY4"/>
      <c r="QPZ4"/>
      <c r="QQC4" s="290"/>
      <c r="QQD4"/>
      <c r="QQE4"/>
      <c r="QQF4"/>
      <c r="QQG4"/>
      <c r="QQH4"/>
      <c r="QQK4" s="290"/>
      <c r="QQL4"/>
      <c r="QQM4"/>
      <c r="QQN4"/>
      <c r="QQO4"/>
      <c r="QQP4"/>
      <c r="QQS4" s="290"/>
      <c r="QQT4"/>
      <c r="QQU4"/>
      <c r="QQV4"/>
      <c r="QQW4"/>
      <c r="QQX4"/>
      <c r="QRA4" s="290"/>
      <c r="QRB4"/>
      <c r="QRC4"/>
      <c r="QRD4"/>
      <c r="QRE4"/>
      <c r="QRF4"/>
      <c r="QRI4" s="290"/>
      <c r="QRJ4"/>
      <c r="QRK4"/>
      <c r="QRL4"/>
      <c r="QRM4"/>
      <c r="QRN4"/>
      <c r="QRQ4" s="290"/>
      <c r="QRR4"/>
      <c r="QRS4"/>
      <c r="QRT4"/>
      <c r="QRU4"/>
      <c r="QRV4"/>
      <c r="QRY4" s="290"/>
      <c r="QRZ4"/>
      <c r="QSA4"/>
      <c r="QSB4"/>
      <c r="QSC4"/>
      <c r="QSD4"/>
      <c r="QSG4" s="290"/>
      <c r="QSH4"/>
      <c r="QSI4"/>
      <c r="QSJ4"/>
      <c r="QSK4"/>
      <c r="QSL4"/>
      <c r="QSO4" s="290"/>
      <c r="QSP4"/>
      <c r="QSQ4"/>
      <c r="QSR4"/>
      <c r="QSS4"/>
      <c r="QST4"/>
      <c r="QSW4" s="290"/>
      <c r="QSX4"/>
      <c r="QSY4"/>
      <c r="QSZ4"/>
      <c r="QTA4"/>
      <c r="QTB4"/>
      <c r="QTE4" s="290"/>
      <c r="QTF4"/>
      <c r="QTG4"/>
      <c r="QTH4"/>
      <c r="QTI4"/>
      <c r="QTJ4"/>
      <c r="QTM4" s="290"/>
      <c r="QTN4"/>
      <c r="QTO4"/>
      <c r="QTP4"/>
      <c r="QTQ4"/>
      <c r="QTR4"/>
      <c r="QTU4" s="290"/>
      <c r="QTV4"/>
      <c r="QTW4"/>
      <c r="QTX4"/>
      <c r="QTY4"/>
      <c r="QTZ4"/>
      <c r="QUC4" s="290"/>
      <c r="QUD4"/>
      <c r="QUE4"/>
      <c r="QUF4"/>
      <c r="QUG4"/>
      <c r="QUH4"/>
      <c r="QUK4" s="290"/>
      <c r="QUL4"/>
      <c r="QUM4"/>
      <c r="QUN4"/>
      <c r="QUO4"/>
      <c r="QUP4"/>
      <c r="QUS4" s="290"/>
      <c r="QUT4"/>
      <c r="QUU4"/>
      <c r="QUV4"/>
      <c r="QUW4"/>
      <c r="QUX4"/>
      <c r="QVA4" s="290"/>
      <c r="QVB4"/>
      <c r="QVC4"/>
      <c r="QVD4"/>
      <c r="QVE4"/>
      <c r="QVF4"/>
      <c r="QVI4" s="290"/>
      <c r="QVJ4"/>
      <c r="QVK4"/>
      <c r="QVL4"/>
      <c r="QVM4"/>
      <c r="QVN4"/>
      <c r="QVQ4" s="290"/>
      <c r="QVR4"/>
      <c r="QVS4"/>
      <c r="QVT4"/>
      <c r="QVU4"/>
      <c r="QVV4"/>
      <c r="QVY4" s="290"/>
      <c r="QVZ4"/>
      <c r="QWA4"/>
      <c r="QWB4"/>
      <c r="QWC4"/>
      <c r="QWD4"/>
      <c r="QWG4" s="290"/>
      <c r="QWH4"/>
      <c r="QWI4"/>
      <c r="QWJ4"/>
      <c r="QWK4"/>
      <c r="QWL4"/>
      <c r="QWO4" s="290"/>
      <c r="QWP4"/>
      <c r="QWQ4"/>
      <c r="QWR4"/>
      <c r="QWS4"/>
      <c r="QWT4"/>
      <c r="QWW4" s="290"/>
      <c r="QWX4"/>
      <c r="QWY4"/>
      <c r="QWZ4"/>
      <c r="QXA4"/>
      <c r="QXB4"/>
      <c r="QXE4" s="290"/>
      <c r="QXF4"/>
      <c r="QXG4"/>
      <c r="QXH4"/>
      <c r="QXI4"/>
      <c r="QXJ4"/>
      <c r="QXM4" s="290"/>
      <c r="QXN4"/>
      <c r="QXO4"/>
      <c r="QXP4"/>
      <c r="QXQ4"/>
      <c r="QXR4"/>
      <c r="QXU4" s="290"/>
      <c r="QXV4"/>
      <c r="QXW4"/>
      <c r="QXX4"/>
      <c r="QXY4"/>
      <c r="QXZ4"/>
      <c r="QYC4" s="290"/>
      <c r="QYD4"/>
      <c r="QYE4"/>
      <c r="QYF4"/>
      <c r="QYG4"/>
      <c r="QYH4"/>
      <c r="QYK4" s="290"/>
      <c r="QYL4"/>
      <c r="QYM4"/>
      <c r="QYN4"/>
      <c r="QYO4"/>
      <c r="QYP4"/>
      <c r="QYS4" s="290"/>
      <c r="QYT4"/>
      <c r="QYU4"/>
      <c r="QYV4"/>
      <c r="QYW4"/>
      <c r="QYX4"/>
      <c r="QZA4" s="290"/>
      <c r="QZB4"/>
      <c r="QZC4"/>
      <c r="QZD4"/>
      <c r="QZE4"/>
      <c r="QZF4"/>
      <c r="QZI4" s="290"/>
      <c r="QZJ4"/>
      <c r="QZK4"/>
      <c r="QZL4"/>
      <c r="QZM4"/>
      <c r="QZN4"/>
      <c r="QZQ4" s="290"/>
      <c r="QZR4"/>
      <c r="QZS4"/>
      <c r="QZT4"/>
      <c r="QZU4"/>
      <c r="QZV4"/>
      <c r="QZY4" s="290"/>
      <c r="QZZ4"/>
      <c r="RAA4"/>
      <c r="RAB4"/>
      <c r="RAC4"/>
      <c r="RAD4"/>
      <c r="RAG4" s="290"/>
      <c r="RAH4"/>
      <c r="RAI4"/>
      <c r="RAJ4"/>
      <c r="RAK4"/>
      <c r="RAL4"/>
      <c r="RAO4" s="290"/>
      <c r="RAP4"/>
      <c r="RAQ4"/>
      <c r="RAR4"/>
      <c r="RAS4"/>
      <c r="RAT4"/>
      <c r="RAW4" s="290"/>
      <c r="RAX4"/>
      <c r="RAY4"/>
      <c r="RAZ4"/>
      <c r="RBA4"/>
      <c r="RBB4"/>
      <c r="RBE4" s="290"/>
      <c r="RBF4"/>
      <c r="RBG4"/>
      <c r="RBH4"/>
      <c r="RBI4"/>
      <c r="RBJ4"/>
      <c r="RBM4" s="290"/>
      <c r="RBN4"/>
      <c r="RBO4"/>
      <c r="RBP4"/>
      <c r="RBQ4"/>
      <c r="RBR4"/>
      <c r="RBU4" s="290"/>
      <c r="RBV4"/>
      <c r="RBW4"/>
      <c r="RBX4"/>
      <c r="RBY4"/>
      <c r="RBZ4"/>
      <c r="RCC4" s="290"/>
      <c r="RCD4"/>
      <c r="RCE4"/>
      <c r="RCF4"/>
      <c r="RCG4"/>
      <c r="RCH4"/>
      <c r="RCK4" s="290"/>
      <c r="RCL4"/>
      <c r="RCM4"/>
      <c r="RCN4"/>
      <c r="RCO4"/>
      <c r="RCP4"/>
      <c r="RCS4" s="290"/>
      <c r="RCT4"/>
      <c r="RCU4"/>
      <c r="RCV4"/>
      <c r="RCW4"/>
      <c r="RCX4"/>
      <c r="RDA4" s="290"/>
      <c r="RDB4"/>
      <c r="RDC4"/>
      <c r="RDD4"/>
      <c r="RDE4"/>
      <c r="RDF4"/>
      <c r="RDI4" s="290"/>
      <c r="RDJ4"/>
      <c r="RDK4"/>
      <c r="RDL4"/>
      <c r="RDM4"/>
      <c r="RDN4"/>
      <c r="RDQ4" s="290"/>
      <c r="RDR4"/>
      <c r="RDS4"/>
      <c r="RDT4"/>
      <c r="RDU4"/>
      <c r="RDV4"/>
      <c r="RDY4" s="290"/>
      <c r="RDZ4"/>
      <c r="REA4"/>
      <c r="REB4"/>
      <c r="REC4"/>
      <c r="RED4"/>
      <c r="REG4" s="290"/>
      <c r="REH4"/>
      <c r="REI4"/>
      <c r="REJ4"/>
      <c r="REK4"/>
      <c r="REL4"/>
      <c r="REO4" s="290"/>
      <c r="REP4"/>
      <c r="REQ4"/>
      <c r="RER4"/>
      <c r="RES4"/>
      <c r="RET4"/>
      <c r="REW4" s="290"/>
      <c r="REX4"/>
      <c r="REY4"/>
      <c r="REZ4"/>
      <c r="RFA4"/>
      <c r="RFB4"/>
      <c r="RFE4" s="290"/>
      <c r="RFF4"/>
      <c r="RFG4"/>
      <c r="RFH4"/>
      <c r="RFI4"/>
      <c r="RFJ4"/>
      <c r="RFM4" s="290"/>
      <c r="RFN4"/>
      <c r="RFO4"/>
      <c r="RFP4"/>
      <c r="RFQ4"/>
      <c r="RFR4"/>
      <c r="RFU4" s="290"/>
      <c r="RFV4"/>
      <c r="RFW4"/>
      <c r="RFX4"/>
      <c r="RFY4"/>
      <c r="RFZ4"/>
      <c r="RGC4" s="290"/>
      <c r="RGD4"/>
      <c r="RGE4"/>
      <c r="RGF4"/>
      <c r="RGG4"/>
      <c r="RGH4"/>
      <c r="RGK4" s="290"/>
      <c r="RGL4"/>
      <c r="RGM4"/>
      <c r="RGN4"/>
      <c r="RGO4"/>
      <c r="RGP4"/>
      <c r="RGS4" s="290"/>
      <c r="RGT4"/>
      <c r="RGU4"/>
      <c r="RGV4"/>
      <c r="RGW4"/>
      <c r="RGX4"/>
      <c r="RHA4" s="290"/>
      <c r="RHB4"/>
      <c r="RHC4"/>
      <c r="RHD4"/>
      <c r="RHE4"/>
      <c r="RHF4"/>
      <c r="RHI4" s="290"/>
      <c r="RHJ4"/>
      <c r="RHK4"/>
      <c r="RHL4"/>
      <c r="RHM4"/>
      <c r="RHN4"/>
      <c r="RHQ4" s="290"/>
      <c r="RHR4"/>
      <c r="RHS4"/>
      <c r="RHT4"/>
      <c r="RHU4"/>
      <c r="RHV4"/>
      <c r="RHY4" s="290"/>
      <c r="RHZ4"/>
      <c r="RIA4"/>
      <c r="RIB4"/>
      <c r="RIC4"/>
      <c r="RID4"/>
      <c r="RIG4" s="290"/>
      <c r="RIH4"/>
      <c r="RII4"/>
      <c r="RIJ4"/>
      <c r="RIK4"/>
      <c r="RIL4"/>
      <c r="RIO4" s="290"/>
      <c r="RIP4"/>
      <c r="RIQ4"/>
      <c r="RIR4"/>
      <c r="RIS4"/>
      <c r="RIT4"/>
      <c r="RIW4" s="290"/>
      <c r="RIX4"/>
      <c r="RIY4"/>
      <c r="RIZ4"/>
      <c r="RJA4"/>
      <c r="RJB4"/>
      <c r="RJE4" s="290"/>
      <c r="RJF4"/>
      <c r="RJG4"/>
      <c r="RJH4"/>
      <c r="RJI4"/>
      <c r="RJJ4"/>
      <c r="RJM4" s="290"/>
      <c r="RJN4"/>
      <c r="RJO4"/>
      <c r="RJP4"/>
      <c r="RJQ4"/>
      <c r="RJR4"/>
      <c r="RJU4" s="290"/>
      <c r="RJV4"/>
      <c r="RJW4"/>
      <c r="RJX4"/>
      <c r="RJY4"/>
      <c r="RJZ4"/>
      <c r="RKC4" s="290"/>
      <c r="RKD4"/>
      <c r="RKE4"/>
      <c r="RKF4"/>
      <c r="RKG4"/>
      <c r="RKH4"/>
      <c r="RKK4" s="290"/>
      <c r="RKL4"/>
      <c r="RKM4"/>
      <c r="RKN4"/>
      <c r="RKO4"/>
      <c r="RKP4"/>
      <c r="RKS4" s="290"/>
      <c r="RKT4"/>
      <c r="RKU4"/>
      <c r="RKV4"/>
      <c r="RKW4"/>
      <c r="RKX4"/>
      <c r="RLA4" s="290"/>
      <c r="RLB4"/>
      <c r="RLC4"/>
      <c r="RLD4"/>
      <c r="RLE4"/>
      <c r="RLF4"/>
      <c r="RLI4" s="290"/>
      <c r="RLJ4"/>
      <c r="RLK4"/>
      <c r="RLL4"/>
      <c r="RLM4"/>
      <c r="RLN4"/>
      <c r="RLQ4" s="290"/>
      <c r="RLR4"/>
      <c r="RLS4"/>
      <c r="RLT4"/>
      <c r="RLU4"/>
      <c r="RLV4"/>
      <c r="RLY4" s="290"/>
      <c r="RLZ4"/>
      <c r="RMA4"/>
      <c r="RMB4"/>
      <c r="RMC4"/>
      <c r="RMD4"/>
      <c r="RMG4" s="290"/>
      <c r="RMH4"/>
      <c r="RMI4"/>
      <c r="RMJ4"/>
      <c r="RMK4"/>
      <c r="RML4"/>
      <c r="RMO4" s="290"/>
      <c r="RMP4"/>
      <c r="RMQ4"/>
      <c r="RMR4"/>
      <c r="RMS4"/>
      <c r="RMT4"/>
      <c r="RMW4" s="290"/>
      <c r="RMX4"/>
      <c r="RMY4"/>
      <c r="RMZ4"/>
      <c r="RNA4"/>
      <c r="RNB4"/>
      <c r="RNE4" s="290"/>
      <c r="RNF4"/>
      <c r="RNG4"/>
      <c r="RNH4"/>
      <c r="RNI4"/>
      <c r="RNJ4"/>
      <c r="RNM4" s="290"/>
      <c r="RNN4"/>
      <c r="RNO4"/>
      <c r="RNP4"/>
      <c r="RNQ4"/>
      <c r="RNR4"/>
      <c r="RNU4" s="290"/>
      <c r="RNV4"/>
      <c r="RNW4"/>
      <c r="RNX4"/>
      <c r="RNY4"/>
      <c r="RNZ4"/>
      <c r="ROC4" s="290"/>
      <c r="ROD4"/>
      <c r="ROE4"/>
      <c r="ROF4"/>
      <c r="ROG4"/>
      <c r="ROH4"/>
      <c r="ROK4" s="290"/>
      <c r="ROL4"/>
      <c r="ROM4"/>
      <c r="RON4"/>
      <c r="ROO4"/>
      <c r="ROP4"/>
      <c r="ROS4" s="290"/>
      <c r="ROT4"/>
      <c r="ROU4"/>
      <c r="ROV4"/>
      <c r="ROW4"/>
      <c r="ROX4"/>
      <c r="RPA4" s="290"/>
      <c r="RPB4"/>
      <c r="RPC4"/>
      <c r="RPD4"/>
      <c r="RPE4"/>
      <c r="RPF4"/>
      <c r="RPI4" s="290"/>
      <c r="RPJ4"/>
      <c r="RPK4"/>
      <c r="RPL4"/>
      <c r="RPM4"/>
      <c r="RPN4"/>
      <c r="RPQ4" s="290"/>
      <c r="RPR4"/>
      <c r="RPS4"/>
      <c r="RPT4"/>
      <c r="RPU4"/>
      <c r="RPV4"/>
      <c r="RPY4" s="290"/>
      <c r="RPZ4"/>
      <c r="RQA4"/>
      <c r="RQB4"/>
      <c r="RQC4"/>
      <c r="RQD4"/>
      <c r="RQG4" s="290"/>
      <c r="RQH4"/>
      <c r="RQI4"/>
      <c r="RQJ4"/>
      <c r="RQK4"/>
      <c r="RQL4"/>
      <c r="RQO4" s="290"/>
      <c r="RQP4"/>
      <c r="RQQ4"/>
      <c r="RQR4"/>
      <c r="RQS4"/>
      <c r="RQT4"/>
      <c r="RQW4" s="290"/>
      <c r="RQX4"/>
      <c r="RQY4"/>
      <c r="RQZ4"/>
      <c r="RRA4"/>
      <c r="RRB4"/>
      <c r="RRE4" s="290"/>
      <c r="RRF4"/>
      <c r="RRG4"/>
      <c r="RRH4"/>
      <c r="RRI4"/>
      <c r="RRJ4"/>
      <c r="RRM4" s="290"/>
      <c r="RRN4"/>
      <c r="RRO4"/>
      <c r="RRP4"/>
      <c r="RRQ4"/>
      <c r="RRR4"/>
      <c r="RRU4" s="290"/>
      <c r="RRV4"/>
      <c r="RRW4"/>
      <c r="RRX4"/>
      <c r="RRY4"/>
      <c r="RRZ4"/>
      <c r="RSC4" s="290"/>
      <c r="RSD4"/>
      <c r="RSE4"/>
      <c r="RSF4"/>
      <c r="RSG4"/>
      <c r="RSH4"/>
      <c r="RSK4" s="290"/>
      <c r="RSL4"/>
      <c r="RSM4"/>
      <c r="RSN4"/>
      <c r="RSO4"/>
      <c r="RSP4"/>
      <c r="RSS4" s="290"/>
      <c r="RST4"/>
      <c r="RSU4"/>
      <c r="RSV4"/>
      <c r="RSW4"/>
      <c r="RSX4"/>
      <c r="RTA4" s="290"/>
      <c r="RTB4"/>
      <c r="RTC4"/>
      <c r="RTD4"/>
      <c r="RTE4"/>
      <c r="RTF4"/>
      <c r="RTI4" s="290"/>
      <c r="RTJ4"/>
      <c r="RTK4"/>
      <c r="RTL4"/>
      <c r="RTM4"/>
      <c r="RTN4"/>
      <c r="RTQ4" s="290"/>
      <c r="RTR4"/>
      <c r="RTS4"/>
      <c r="RTT4"/>
      <c r="RTU4"/>
      <c r="RTV4"/>
      <c r="RTY4" s="290"/>
      <c r="RTZ4"/>
      <c r="RUA4"/>
      <c r="RUB4"/>
      <c r="RUC4"/>
      <c r="RUD4"/>
      <c r="RUG4" s="290"/>
      <c r="RUH4"/>
      <c r="RUI4"/>
      <c r="RUJ4"/>
      <c r="RUK4"/>
      <c r="RUL4"/>
      <c r="RUO4" s="290"/>
      <c r="RUP4"/>
      <c r="RUQ4"/>
      <c r="RUR4"/>
      <c r="RUS4"/>
      <c r="RUT4"/>
      <c r="RUW4" s="290"/>
      <c r="RUX4"/>
      <c r="RUY4"/>
      <c r="RUZ4"/>
      <c r="RVA4"/>
      <c r="RVB4"/>
      <c r="RVE4" s="290"/>
      <c r="RVF4"/>
      <c r="RVG4"/>
      <c r="RVH4"/>
      <c r="RVI4"/>
      <c r="RVJ4"/>
      <c r="RVM4" s="290"/>
      <c r="RVN4"/>
      <c r="RVO4"/>
      <c r="RVP4"/>
      <c r="RVQ4"/>
      <c r="RVR4"/>
      <c r="RVU4" s="290"/>
      <c r="RVV4"/>
      <c r="RVW4"/>
      <c r="RVX4"/>
      <c r="RVY4"/>
      <c r="RVZ4"/>
      <c r="RWC4" s="290"/>
      <c r="RWD4"/>
      <c r="RWE4"/>
      <c r="RWF4"/>
      <c r="RWG4"/>
      <c r="RWH4"/>
      <c r="RWK4" s="290"/>
      <c r="RWL4"/>
      <c r="RWM4"/>
      <c r="RWN4"/>
      <c r="RWO4"/>
      <c r="RWP4"/>
      <c r="RWS4" s="290"/>
      <c r="RWT4"/>
      <c r="RWU4"/>
      <c r="RWV4"/>
      <c r="RWW4"/>
      <c r="RWX4"/>
      <c r="RXA4" s="290"/>
      <c r="RXB4"/>
      <c r="RXC4"/>
      <c r="RXD4"/>
      <c r="RXE4"/>
      <c r="RXF4"/>
      <c r="RXI4" s="290"/>
      <c r="RXJ4"/>
      <c r="RXK4"/>
      <c r="RXL4"/>
      <c r="RXM4"/>
      <c r="RXN4"/>
      <c r="RXQ4" s="290"/>
      <c r="RXR4"/>
      <c r="RXS4"/>
      <c r="RXT4"/>
      <c r="RXU4"/>
      <c r="RXV4"/>
      <c r="RXY4" s="290"/>
      <c r="RXZ4"/>
      <c r="RYA4"/>
      <c r="RYB4"/>
      <c r="RYC4"/>
      <c r="RYD4"/>
      <c r="RYG4" s="290"/>
      <c r="RYH4"/>
      <c r="RYI4"/>
      <c r="RYJ4"/>
      <c r="RYK4"/>
      <c r="RYL4"/>
      <c r="RYO4" s="290"/>
      <c r="RYP4"/>
      <c r="RYQ4"/>
      <c r="RYR4"/>
      <c r="RYS4"/>
      <c r="RYT4"/>
      <c r="RYW4" s="290"/>
      <c r="RYX4"/>
      <c r="RYY4"/>
      <c r="RYZ4"/>
      <c r="RZA4"/>
      <c r="RZB4"/>
      <c r="RZE4" s="290"/>
      <c r="RZF4"/>
      <c r="RZG4"/>
      <c r="RZH4"/>
      <c r="RZI4"/>
      <c r="RZJ4"/>
      <c r="RZM4" s="290"/>
      <c r="RZN4"/>
      <c r="RZO4"/>
      <c r="RZP4"/>
      <c r="RZQ4"/>
      <c r="RZR4"/>
      <c r="RZU4" s="290"/>
      <c r="RZV4"/>
      <c r="RZW4"/>
      <c r="RZX4"/>
      <c r="RZY4"/>
      <c r="RZZ4"/>
      <c r="SAC4" s="290"/>
      <c r="SAD4"/>
      <c r="SAE4"/>
      <c r="SAF4"/>
      <c r="SAG4"/>
      <c r="SAH4"/>
      <c r="SAK4" s="290"/>
      <c r="SAL4"/>
      <c r="SAM4"/>
      <c r="SAN4"/>
      <c r="SAO4"/>
      <c r="SAP4"/>
      <c r="SAS4" s="290"/>
      <c r="SAT4"/>
      <c r="SAU4"/>
      <c r="SAV4"/>
      <c r="SAW4"/>
      <c r="SAX4"/>
      <c r="SBA4" s="290"/>
      <c r="SBB4"/>
      <c r="SBC4"/>
      <c r="SBD4"/>
      <c r="SBE4"/>
      <c r="SBF4"/>
      <c r="SBI4" s="290"/>
      <c r="SBJ4"/>
      <c r="SBK4"/>
      <c r="SBL4"/>
      <c r="SBM4"/>
      <c r="SBN4"/>
      <c r="SBQ4" s="290"/>
      <c r="SBR4"/>
      <c r="SBS4"/>
      <c r="SBT4"/>
      <c r="SBU4"/>
      <c r="SBV4"/>
      <c r="SBY4" s="290"/>
      <c r="SBZ4"/>
      <c r="SCA4"/>
      <c r="SCB4"/>
      <c r="SCC4"/>
      <c r="SCD4"/>
      <c r="SCG4" s="290"/>
      <c r="SCH4"/>
      <c r="SCI4"/>
      <c r="SCJ4"/>
      <c r="SCK4"/>
      <c r="SCL4"/>
      <c r="SCO4" s="290"/>
      <c r="SCP4"/>
      <c r="SCQ4"/>
      <c r="SCR4"/>
      <c r="SCS4"/>
      <c r="SCT4"/>
      <c r="SCW4" s="290"/>
      <c r="SCX4"/>
      <c r="SCY4"/>
      <c r="SCZ4"/>
      <c r="SDA4"/>
      <c r="SDB4"/>
      <c r="SDE4" s="290"/>
      <c r="SDF4"/>
      <c r="SDG4"/>
      <c r="SDH4"/>
      <c r="SDI4"/>
      <c r="SDJ4"/>
      <c r="SDM4" s="290"/>
      <c r="SDN4"/>
      <c r="SDO4"/>
      <c r="SDP4"/>
      <c r="SDQ4"/>
      <c r="SDR4"/>
      <c r="SDU4" s="290"/>
      <c r="SDV4"/>
      <c r="SDW4"/>
      <c r="SDX4"/>
      <c r="SDY4"/>
      <c r="SDZ4"/>
      <c r="SEC4" s="290"/>
      <c r="SED4"/>
      <c r="SEE4"/>
      <c r="SEF4"/>
      <c r="SEG4"/>
      <c r="SEH4"/>
      <c r="SEK4" s="290"/>
      <c r="SEL4"/>
      <c r="SEM4"/>
      <c r="SEN4"/>
      <c r="SEO4"/>
      <c r="SEP4"/>
      <c r="SES4" s="290"/>
      <c r="SET4"/>
      <c r="SEU4"/>
      <c r="SEV4"/>
      <c r="SEW4"/>
      <c r="SEX4"/>
      <c r="SFA4" s="290"/>
      <c r="SFB4"/>
      <c r="SFC4"/>
      <c r="SFD4"/>
      <c r="SFE4"/>
      <c r="SFF4"/>
      <c r="SFI4" s="290"/>
      <c r="SFJ4"/>
      <c r="SFK4"/>
      <c r="SFL4"/>
      <c r="SFM4"/>
      <c r="SFN4"/>
      <c r="SFQ4" s="290"/>
      <c r="SFR4"/>
      <c r="SFS4"/>
      <c r="SFT4"/>
      <c r="SFU4"/>
      <c r="SFV4"/>
      <c r="SFY4" s="290"/>
      <c r="SFZ4"/>
      <c r="SGA4"/>
      <c r="SGB4"/>
      <c r="SGC4"/>
      <c r="SGD4"/>
      <c r="SGG4" s="290"/>
      <c r="SGH4"/>
      <c r="SGI4"/>
      <c r="SGJ4"/>
      <c r="SGK4"/>
      <c r="SGL4"/>
      <c r="SGO4" s="290"/>
      <c r="SGP4"/>
      <c r="SGQ4"/>
      <c r="SGR4"/>
      <c r="SGS4"/>
      <c r="SGT4"/>
      <c r="SGW4" s="290"/>
      <c r="SGX4"/>
      <c r="SGY4"/>
      <c r="SGZ4"/>
      <c r="SHA4"/>
      <c r="SHB4"/>
      <c r="SHE4" s="290"/>
      <c r="SHF4"/>
      <c r="SHG4"/>
      <c r="SHH4"/>
      <c r="SHI4"/>
      <c r="SHJ4"/>
      <c r="SHM4" s="290"/>
      <c r="SHN4"/>
      <c r="SHO4"/>
      <c r="SHP4"/>
      <c r="SHQ4"/>
      <c r="SHR4"/>
      <c r="SHU4" s="290"/>
      <c r="SHV4"/>
      <c r="SHW4"/>
      <c r="SHX4"/>
      <c r="SHY4"/>
      <c r="SHZ4"/>
      <c r="SIC4" s="290"/>
      <c r="SID4"/>
      <c r="SIE4"/>
      <c r="SIF4"/>
      <c r="SIG4"/>
      <c r="SIH4"/>
      <c r="SIK4" s="290"/>
      <c r="SIL4"/>
      <c r="SIM4"/>
      <c r="SIN4"/>
      <c r="SIO4"/>
      <c r="SIP4"/>
      <c r="SIS4" s="290"/>
      <c r="SIT4"/>
      <c r="SIU4"/>
      <c r="SIV4"/>
      <c r="SIW4"/>
      <c r="SIX4"/>
      <c r="SJA4" s="290"/>
      <c r="SJB4"/>
      <c r="SJC4"/>
      <c r="SJD4"/>
      <c r="SJE4"/>
      <c r="SJF4"/>
      <c r="SJI4" s="290"/>
      <c r="SJJ4"/>
      <c r="SJK4"/>
      <c r="SJL4"/>
      <c r="SJM4"/>
      <c r="SJN4"/>
      <c r="SJQ4" s="290"/>
      <c r="SJR4"/>
      <c r="SJS4"/>
      <c r="SJT4"/>
      <c r="SJU4"/>
      <c r="SJV4"/>
      <c r="SJY4" s="290"/>
      <c r="SJZ4"/>
      <c r="SKA4"/>
      <c r="SKB4"/>
      <c r="SKC4"/>
      <c r="SKD4"/>
      <c r="SKG4" s="290"/>
      <c r="SKH4"/>
      <c r="SKI4"/>
      <c r="SKJ4"/>
      <c r="SKK4"/>
      <c r="SKL4"/>
      <c r="SKO4" s="290"/>
      <c r="SKP4"/>
      <c r="SKQ4"/>
      <c r="SKR4"/>
      <c r="SKS4"/>
      <c r="SKT4"/>
      <c r="SKW4" s="290"/>
      <c r="SKX4"/>
      <c r="SKY4"/>
      <c r="SKZ4"/>
      <c r="SLA4"/>
      <c r="SLB4"/>
      <c r="SLE4" s="290"/>
      <c r="SLF4"/>
      <c r="SLG4"/>
      <c r="SLH4"/>
      <c r="SLI4"/>
      <c r="SLJ4"/>
      <c r="SLM4" s="290"/>
      <c r="SLN4"/>
      <c r="SLO4"/>
      <c r="SLP4"/>
      <c r="SLQ4"/>
      <c r="SLR4"/>
      <c r="SLU4" s="290"/>
      <c r="SLV4"/>
      <c r="SLW4"/>
      <c r="SLX4"/>
      <c r="SLY4"/>
      <c r="SLZ4"/>
      <c r="SMC4" s="290"/>
      <c r="SMD4"/>
      <c r="SME4"/>
      <c r="SMF4"/>
      <c r="SMG4"/>
      <c r="SMH4"/>
      <c r="SMK4" s="290"/>
      <c r="SML4"/>
      <c r="SMM4"/>
      <c r="SMN4"/>
      <c r="SMO4"/>
      <c r="SMP4"/>
      <c r="SMS4" s="290"/>
      <c r="SMT4"/>
      <c r="SMU4"/>
      <c r="SMV4"/>
      <c r="SMW4"/>
      <c r="SMX4"/>
      <c r="SNA4" s="290"/>
      <c r="SNB4"/>
      <c r="SNC4"/>
      <c r="SND4"/>
      <c r="SNE4"/>
      <c r="SNF4"/>
      <c r="SNI4" s="290"/>
      <c r="SNJ4"/>
      <c r="SNK4"/>
      <c r="SNL4"/>
      <c r="SNM4"/>
      <c r="SNN4"/>
      <c r="SNQ4" s="290"/>
      <c r="SNR4"/>
      <c r="SNS4"/>
      <c r="SNT4"/>
      <c r="SNU4"/>
      <c r="SNV4"/>
      <c r="SNY4" s="290"/>
      <c r="SNZ4"/>
      <c r="SOA4"/>
      <c r="SOB4"/>
      <c r="SOC4"/>
      <c r="SOD4"/>
      <c r="SOG4" s="290"/>
      <c r="SOH4"/>
      <c r="SOI4"/>
      <c r="SOJ4"/>
      <c r="SOK4"/>
      <c r="SOL4"/>
      <c r="SOO4" s="290"/>
      <c r="SOP4"/>
      <c r="SOQ4"/>
      <c r="SOR4"/>
      <c r="SOS4"/>
      <c r="SOT4"/>
      <c r="SOW4" s="290"/>
      <c r="SOX4"/>
      <c r="SOY4"/>
      <c r="SOZ4"/>
      <c r="SPA4"/>
      <c r="SPB4"/>
      <c r="SPE4" s="290"/>
      <c r="SPF4"/>
      <c r="SPG4"/>
      <c r="SPH4"/>
      <c r="SPI4"/>
      <c r="SPJ4"/>
      <c r="SPM4" s="290"/>
      <c r="SPN4"/>
      <c r="SPO4"/>
      <c r="SPP4"/>
      <c r="SPQ4"/>
      <c r="SPR4"/>
      <c r="SPU4" s="290"/>
      <c r="SPV4"/>
      <c r="SPW4"/>
      <c r="SPX4"/>
      <c r="SPY4"/>
      <c r="SPZ4"/>
      <c r="SQC4" s="290"/>
      <c r="SQD4"/>
      <c r="SQE4"/>
      <c r="SQF4"/>
      <c r="SQG4"/>
      <c r="SQH4"/>
      <c r="SQK4" s="290"/>
      <c r="SQL4"/>
      <c r="SQM4"/>
      <c r="SQN4"/>
      <c r="SQO4"/>
      <c r="SQP4"/>
      <c r="SQS4" s="290"/>
      <c r="SQT4"/>
      <c r="SQU4"/>
      <c r="SQV4"/>
      <c r="SQW4"/>
      <c r="SQX4"/>
      <c r="SRA4" s="290"/>
      <c r="SRB4"/>
      <c r="SRC4"/>
      <c r="SRD4"/>
      <c r="SRE4"/>
      <c r="SRF4"/>
      <c r="SRI4" s="290"/>
      <c r="SRJ4"/>
      <c r="SRK4"/>
      <c r="SRL4"/>
      <c r="SRM4"/>
      <c r="SRN4"/>
      <c r="SRQ4" s="290"/>
      <c r="SRR4"/>
      <c r="SRS4"/>
      <c r="SRT4"/>
      <c r="SRU4"/>
      <c r="SRV4"/>
      <c r="SRY4" s="290"/>
      <c r="SRZ4"/>
      <c r="SSA4"/>
      <c r="SSB4"/>
      <c r="SSC4"/>
      <c r="SSD4"/>
      <c r="SSG4" s="290"/>
      <c r="SSH4"/>
      <c r="SSI4"/>
      <c r="SSJ4"/>
      <c r="SSK4"/>
      <c r="SSL4"/>
      <c r="SSO4" s="290"/>
      <c r="SSP4"/>
      <c r="SSQ4"/>
      <c r="SSR4"/>
      <c r="SSS4"/>
      <c r="SST4"/>
      <c r="SSW4" s="290"/>
      <c r="SSX4"/>
      <c r="SSY4"/>
      <c r="SSZ4"/>
      <c r="STA4"/>
      <c r="STB4"/>
      <c r="STE4" s="290"/>
      <c r="STF4"/>
      <c r="STG4"/>
      <c r="STH4"/>
      <c r="STI4"/>
      <c r="STJ4"/>
      <c r="STM4" s="290"/>
      <c r="STN4"/>
      <c r="STO4"/>
      <c r="STP4"/>
      <c r="STQ4"/>
      <c r="STR4"/>
      <c r="STU4" s="290"/>
      <c r="STV4"/>
      <c r="STW4"/>
      <c r="STX4"/>
      <c r="STY4"/>
      <c r="STZ4"/>
      <c r="SUC4" s="290"/>
      <c r="SUD4"/>
      <c r="SUE4"/>
      <c r="SUF4"/>
      <c r="SUG4"/>
      <c r="SUH4"/>
      <c r="SUK4" s="290"/>
      <c r="SUL4"/>
      <c r="SUM4"/>
      <c r="SUN4"/>
      <c r="SUO4"/>
      <c r="SUP4"/>
      <c r="SUS4" s="290"/>
      <c r="SUT4"/>
      <c r="SUU4"/>
      <c r="SUV4"/>
      <c r="SUW4"/>
      <c r="SUX4"/>
      <c r="SVA4" s="290"/>
      <c r="SVB4"/>
      <c r="SVC4"/>
      <c r="SVD4"/>
      <c r="SVE4"/>
      <c r="SVF4"/>
      <c r="SVI4" s="290"/>
      <c r="SVJ4"/>
      <c r="SVK4"/>
      <c r="SVL4"/>
      <c r="SVM4"/>
      <c r="SVN4"/>
      <c r="SVQ4" s="290"/>
      <c r="SVR4"/>
      <c r="SVS4"/>
      <c r="SVT4"/>
      <c r="SVU4"/>
      <c r="SVV4"/>
      <c r="SVY4" s="290"/>
      <c r="SVZ4"/>
      <c r="SWA4"/>
      <c r="SWB4"/>
      <c r="SWC4"/>
      <c r="SWD4"/>
      <c r="SWG4" s="290"/>
      <c r="SWH4"/>
      <c r="SWI4"/>
      <c r="SWJ4"/>
      <c r="SWK4"/>
      <c r="SWL4"/>
      <c r="SWO4" s="290"/>
      <c r="SWP4"/>
      <c r="SWQ4"/>
      <c r="SWR4"/>
      <c r="SWS4"/>
      <c r="SWT4"/>
      <c r="SWW4" s="290"/>
      <c r="SWX4"/>
      <c r="SWY4"/>
      <c r="SWZ4"/>
      <c r="SXA4"/>
      <c r="SXB4"/>
      <c r="SXE4" s="290"/>
      <c r="SXF4"/>
      <c r="SXG4"/>
      <c r="SXH4"/>
      <c r="SXI4"/>
      <c r="SXJ4"/>
      <c r="SXM4" s="290"/>
      <c r="SXN4"/>
      <c r="SXO4"/>
      <c r="SXP4"/>
      <c r="SXQ4"/>
      <c r="SXR4"/>
      <c r="SXU4" s="290"/>
      <c r="SXV4"/>
      <c r="SXW4"/>
      <c r="SXX4"/>
      <c r="SXY4"/>
      <c r="SXZ4"/>
      <c r="SYC4" s="290"/>
      <c r="SYD4"/>
      <c r="SYE4"/>
      <c r="SYF4"/>
      <c r="SYG4"/>
      <c r="SYH4"/>
      <c r="SYK4" s="290"/>
      <c r="SYL4"/>
      <c r="SYM4"/>
      <c r="SYN4"/>
      <c r="SYO4"/>
      <c r="SYP4"/>
      <c r="SYS4" s="290"/>
      <c r="SYT4"/>
      <c r="SYU4"/>
      <c r="SYV4"/>
      <c r="SYW4"/>
      <c r="SYX4"/>
      <c r="SZA4" s="290"/>
      <c r="SZB4"/>
      <c r="SZC4"/>
      <c r="SZD4"/>
      <c r="SZE4"/>
      <c r="SZF4"/>
      <c r="SZI4" s="290"/>
      <c r="SZJ4"/>
      <c r="SZK4"/>
      <c r="SZL4"/>
      <c r="SZM4"/>
      <c r="SZN4"/>
      <c r="SZQ4" s="290"/>
      <c r="SZR4"/>
      <c r="SZS4"/>
      <c r="SZT4"/>
      <c r="SZU4"/>
      <c r="SZV4"/>
      <c r="SZY4" s="290"/>
      <c r="SZZ4"/>
      <c r="TAA4"/>
      <c r="TAB4"/>
      <c r="TAC4"/>
      <c r="TAD4"/>
      <c r="TAG4" s="290"/>
      <c r="TAH4"/>
      <c r="TAI4"/>
      <c r="TAJ4"/>
      <c r="TAK4"/>
      <c r="TAL4"/>
      <c r="TAO4" s="290"/>
      <c r="TAP4"/>
      <c r="TAQ4"/>
      <c r="TAR4"/>
      <c r="TAS4"/>
      <c r="TAT4"/>
      <c r="TAW4" s="290"/>
      <c r="TAX4"/>
      <c r="TAY4"/>
      <c r="TAZ4"/>
      <c r="TBA4"/>
      <c r="TBB4"/>
      <c r="TBE4" s="290"/>
      <c r="TBF4"/>
      <c r="TBG4"/>
      <c r="TBH4"/>
      <c r="TBI4"/>
      <c r="TBJ4"/>
      <c r="TBM4" s="290"/>
      <c r="TBN4"/>
      <c r="TBO4"/>
      <c r="TBP4"/>
      <c r="TBQ4"/>
      <c r="TBR4"/>
      <c r="TBU4" s="290"/>
      <c r="TBV4"/>
      <c r="TBW4"/>
      <c r="TBX4"/>
      <c r="TBY4"/>
      <c r="TBZ4"/>
      <c r="TCC4" s="290"/>
      <c r="TCD4"/>
      <c r="TCE4"/>
      <c r="TCF4"/>
      <c r="TCG4"/>
      <c r="TCH4"/>
      <c r="TCK4" s="290"/>
      <c r="TCL4"/>
      <c r="TCM4"/>
      <c r="TCN4"/>
      <c r="TCO4"/>
      <c r="TCP4"/>
      <c r="TCS4" s="290"/>
      <c r="TCT4"/>
      <c r="TCU4"/>
      <c r="TCV4"/>
      <c r="TCW4"/>
      <c r="TCX4"/>
      <c r="TDA4" s="290"/>
      <c r="TDB4"/>
      <c r="TDC4"/>
      <c r="TDD4"/>
      <c r="TDE4"/>
      <c r="TDF4"/>
      <c r="TDI4" s="290"/>
      <c r="TDJ4"/>
      <c r="TDK4"/>
      <c r="TDL4"/>
      <c r="TDM4"/>
      <c r="TDN4"/>
      <c r="TDQ4" s="290"/>
      <c r="TDR4"/>
      <c r="TDS4"/>
      <c r="TDT4"/>
      <c r="TDU4"/>
      <c r="TDV4"/>
      <c r="TDY4" s="290"/>
      <c r="TDZ4"/>
      <c r="TEA4"/>
      <c r="TEB4"/>
      <c r="TEC4"/>
      <c r="TED4"/>
      <c r="TEG4" s="290"/>
      <c r="TEH4"/>
      <c r="TEI4"/>
      <c r="TEJ4"/>
      <c r="TEK4"/>
      <c r="TEL4"/>
      <c r="TEO4" s="290"/>
      <c r="TEP4"/>
      <c r="TEQ4"/>
      <c r="TER4"/>
      <c r="TES4"/>
      <c r="TET4"/>
      <c r="TEW4" s="290"/>
      <c r="TEX4"/>
      <c r="TEY4"/>
      <c r="TEZ4"/>
      <c r="TFA4"/>
      <c r="TFB4"/>
      <c r="TFE4" s="290"/>
      <c r="TFF4"/>
      <c r="TFG4"/>
      <c r="TFH4"/>
      <c r="TFI4"/>
      <c r="TFJ4"/>
      <c r="TFM4" s="290"/>
      <c r="TFN4"/>
      <c r="TFO4"/>
      <c r="TFP4"/>
      <c r="TFQ4"/>
      <c r="TFR4"/>
      <c r="TFU4" s="290"/>
      <c r="TFV4"/>
      <c r="TFW4"/>
      <c r="TFX4"/>
      <c r="TFY4"/>
      <c r="TFZ4"/>
      <c r="TGC4" s="290"/>
      <c r="TGD4"/>
      <c r="TGE4"/>
      <c r="TGF4"/>
      <c r="TGG4"/>
      <c r="TGH4"/>
      <c r="TGK4" s="290"/>
      <c r="TGL4"/>
      <c r="TGM4"/>
      <c r="TGN4"/>
      <c r="TGO4"/>
      <c r="TGP4"/>
      <c r="TGS4" s="290"/>
      <c r="TGT4"/>
      <c r="TGU4"/>
      <c r="TGV4"/>
      <c r="TGW4"/>
      <c r="TGX4"/>
      <c r="THA4" s="290"/>
      <c r="THB4"/>
      <c r="THC4"/>
      <c r="THD4"/>
      <c r="THE4"/>
      <c r="THF4"/>
      <c r="THI4" s="290"/>
      <c r="THJ4"/>
      <c r="THK4"/>
      <c r="THL4"/>
      <c r="THM4"/>
      <c r="THN4"/>
      <c r="THQ4" s="290"/>
      <c r="THR4"/>
      <c r="THS4"/>
      <c r="THT4"/>
      <c r="THU4"/>
      <c r="THV4"/>
      <c r="THY4" s="290"/>
      <c r="THZ4"/>
      <c r="TIA4"/>
      <c r="TIB4"/>
      <c r="TIC4"/>
      <c r="TID4"/>
      <c r="TIG4" s="290"/>
      <c r="TIH4"/>
      <c r="TII4"/>
      <c r="TIJ4"/>
      <c r="TIK4"/>
      <c r="TIL4"/>
      <c r="TIO4" s="290"/>
      <c r="TIP4"/>
      <c r="TIQ4"/>
      <c r="TIR4"/>
      <c r="TIS4"/>
      <c r="TIT4"/>
      <c r="TIW4" s="290"/>
      <c r="TIX4"/>
      <c r="TIY4"/>
      <c r="TIZ4"/>
      <c r="TJA4"/>
      <c r="TJB4"/>
      <c r="TJE4" s="290"/>
      <c r="TJF4"/>
      <c r="TJG4"/>
      <c r="TJH4"/>
      <c r="TJI4"/>
      <c r="TJJ4"/>
      <c r="TJM4" s="290"/>
      <c r="TJN4"/>
      <c r="TJO4"/>
      <c r="TJP4"/>
      <c r="TJQ4"/>
      <c r="TJR4"/>
      <c r="TJU4" s="290"/>
      <c r="TJV4"/>
      <c r="TJW4"/>
      <c r="TJX4"/>
      <c r="TJY4"/>
      <c r="TJZ4"/>
      <c r="TKC4" s="290"/>
      <c r="TKD4"/>
      <c r="TKE4"/>
      <c r="TKF4"/>
      <c r="TKG4"/>
      <c r="TKH4"/>
      <c r="TKK4" s="290"/>
      <c r="TKL4"/>
      <c r="TKM4"/>
      <c r="TKN4"/>
      <c r="TKO4"/>
      <c r="TKP4"/>
      <c r="TKS4" s="290"/>
      <c r="TKT4"/>
      <c r="TKU4"/>
      <c r="TKV4"/>
      <c r="TKW4"/>
      <c r="TKX4"/>
      <c r="TLA4" s="290"/>
      <c r="TLB4"/>
      <c r="TLC4"/>
      <c r="TLD4"/>
      <c r="TLE4"/>
      <c r="TLF4"/>
      <c r="TLI4" s="290"/>
      <c r="TLJ4"/>
      <c r="TLK4"/>
      <c r="TLL4"/>
      <c r="TLM4"/>
      <c r="TLN4"/>
      <c r="TLQ4" s="290"/>
      <c r="TLR4"/>
      <c r="TLS4"/>
      <c r="TLT4"/>
      <c r="TLU4"/>
      <c r="TLV4"/>
      <c r="TLY4" s="290"/>
      <c r="TLZ4"/>
      <c r="TMA4"/>
      <c r="TMB4"/>
      <c r="TMC4"/>
      <c r="TMD4"/>
      <c r="TMG4" s="290"/>
      <c r="TMH4"/>
      <c r="TMI4"/>
      <c r="TMJ4"/>
      <c r="TMK4"/>
      <c r="TML4"/>
      <c r="TMO4" s="290"/>
      <c r="TMP4"/>
      <c r="TMQ4"/>
      <c r="TMR4"/>
      <c r="TMS4"/>
      <c r="TMT4"/>
      <c r="TMW4" s="290"/>
      <c r="TMX4"/>
      <c r="TMY4"/>
      <c r="TMZ4"/>
      <c r="TNA4"/>
      <c r="TNB4"/>
      <c r="TNE4" s="290"/>
      <c r="TNF4"/>
      <c r="TNG4"/>
      <c r="TNH4"/>
      <c r="TNI4"/>
      <c r="TNJ4"/>
      <c r="TNM4" s="290"/>
      <c r="TNN4"/>
      <c r="TNO4"/>
      <c r="TNP4"/>
      <c r="TNQ4"/>
      <c r="TNR4"/>
      <c r="TNU4" s="290"/>
      <c r="TNV4"/>
      <c r="TNW4"/>
      <c r="TNX4"/>
      <c r="TNY4"/>
      <c r="TNZ4"/>
      <c r="TOC4" s="290"/>
      <c r="TOD4"/>
      <c r="TOE4"/>
      <c r="TOF4"/>
      <c r="TOG4"/>
      <c r="TOH4"/>
      <c r="TOK4" s="290"/>
      <c r="TOL4"/>
      <c r="TOM4"/>
      <c r="TON4"/>
      <c r="TOO4"/>
      <c r="TOP4"/>
      <c r="TOS4" s="290"/>
      <c r="TOT4"/>
      <c r="TOU4"/>
      <c r="TOV4"/>
      <c r="TOW4"/>
      <c r="TOX4"/>
      <c r="TPA4" s="290"/>
      <c r="TPB4"/>
      <c r="TPC4"/>
      <c r="TPD4"/>
      <c r="TPE4"/>
      <c r="TPF4"/>
      <c r="TPI4" s="290"/>
      <c r="TPJ4"/>
      <c r="TPK4"/>
      <c r="TPL4"/>
      <c r="TPM4"/>
      <c r="TPN4"/>
      <c r="TPQ4" s="290"/>
      <c r="TPR4"/>
      <c r="TPS4"/>
      <c r="TPT4"/>
      <c r="TPU4"/>
      <c r="TPV4"/>
      <c r="TPY4" s="290"/>
      <c r="TPZ4"/>
      <c r="TQA4"/>
      <c r="TQB4"/>
      <c r="TQC4"/>
      <c r="TQD4"/>
      <c r="TQG4" s="290"/>
      <c r="TQH4"/>
      <c r="TQI4"/>
      <c r="TQJ4"/>
      <c r="TQK4"/>
      <c r="TQL4"/>
      <c r="TQO4" s="290"/>
      <c r="TQP4"/>
      <c r="TQQ4"/>
      <c r="TQR4"/>
      <c r="TQS4"/>
      <c r="TQT4"/>
      <c r="TQW4" s="290"/>
      <c r="TQX4"/>
      <c r="TQY4"/>
      <c r="TQZ4"/>
      <c r="TRA4"/>
      <c r="TRB4"/>
      <c r="TRE4" s="290"/>
      <c r="TRF4"/>
      <c r="TRG4"/>
      <c r="TRH4"/>
      <c r="TRI4"/>
      <c r="TRJ4"/>
      <c r="TRM4" s="290"/>
      <c r="TRN4"/>
      <c r="TRO4"/>
      <c r="TRP4"/>
      <c r="TRQ4"/>
      <c r="TRR4"/>
      <c r="TRU4" s="290"/>
      <c r="TRV4"/>
      <c r="TRW4"/>
      <c r="TRX4"/>
      <c r="TRY4"/>
      <c r="TRZ4"/>
      <c r="TSC4" s="290"/>
      <c r="TSD4"/>
      <c r="TSE4"/>
      <c r="TSF4"/>
      <c r="TSG4"/>
      <c r="TSH4"/>
      <c r="TSK4" s="290"/>
      <c r="TSL4"/>
      <c r="TSM4"/>
      <c r="TSN4"/>
      <c r="TSO4"/>
      <c r="TSP4"/>
      <c r="TSS4" s="290"/>
      <c r="TST4"/>
      <c r="TSU4"/>
      <c r="TSV4"/>
      <c r="TSW4"/>
      <c r="TSX4"/>
      <c r="TTA4" s="290"/>
      <c r="TTB4"/>
      <c r="TTC4"/>
      <c r="TTD4"/>
      <c r="TTE4"/>
      <c r="TTF4"/>
      <c r="TTI4" s="290"/>
      <c r="TTJ4"/>
      <c r="TTK4"/>
      <c r="TTL4"/>
      <c r="TTM4"/>
      <c r="TTN4"/>
      <c r="TTQ4" s="290"/>
      <c r="TTR4"/>
      <c r="TTS4"/>
      <c r="TTT4"/>
      <c r="TTU4"/>
      <c r="TTV4"/>
      <c r="TTY4" s="290"/>
      <c r="TTZ4"/>
      <c r="TUA4"/>
      <c r="TUB4"/>
      <c r="TUC4"/>
      <c r="TUD4"/>
      <c r="TUG4" s="290"/>
      <c r="TUH4"/>
      <c r="TUI4"/>
      <c r="TUJ4"/>
      <c r="TUK4"/>
      <c r="TUL4"/>
      <c r="TUO4" s="290"/>
      <c r="TUP4"/>
      <c r="TUQ4"/>
      <c r="TUR4"/>
      <c r="TUS4"/>
      <c r="TUT4"/>
      <c r="TUW4" s="290"/>
      <c r="TUX4"/>
      <c r="TUY4"/>
      <c r="TUZ4"/>
      <c r="TVA4"/>
      <c r="TVB4"/>
      <c r="TVE4" s="290"/>
      <c r="TVF4"/>
      <c r="TVG4"/>
      <c r="TVH4"/>
      <c r="TVI4"/>
      <c r="TVJ4"/>
      <c r="TVM4" s="290"/>
      <c r="TVN4"/>
      <c r="TVO4"/>
      <c r="TVP4"/>
      <c r="TVQ4"/>
      <c r="TVR4"/>
      <c r="TVU4" s="290"/>
      <c r="TVV4"/>
      <c r="TVW4"/>
      <c r="TVX4"/>
      <c r="TVY4"/>
      <c r="TVZ4"/>
      <c r="TWC4" s="290"/>
      <c r="TWD4"/>
      <c r="TWE4"/>
      <c r="TWF4"/>
      <c r="TWG4"/>
      <c r="TWH4"/>
      <c r="TWK4" s="290"/>
      <c r="TWL4"/>
      <c r="TWM4"/>
      <c r="TWN4"/>
      <c r="TWO4"/>
      <c r="TWP4"/>
      <c r="TWS4" s="290"/>
      <c r="TWT4"/>
      <c r="TWU4"/>
      <c r="TWV4"/>
      <c r="TWW4"/>
      <c r="TWX4"/>
      <c r="TXA4" s="290"/>
      <c r="TXB4"/>
      <c r="TXC4"/>
      <c r="TXD4"/>
      <c r="TXE4"/>
      <c r="TXF4"/>
      <c r="TXI4" s="290"/>
      <c r="TXJ4"/>
      <c r="TXK4"/>
      <c r="TXL4"/>
      <c r="TXM4"/>
      <c r="TXN4"/>
      <c r="TXQ4" s="290"/>
      <c r="TXR4"/>
      <c r="TXS4"/>
      <c r="TXT4"/>
      <c r="TXU4"/>
      <c r="TXV4"/>
      <c r="TXY4" s="290"/>
      <c r="TXZ4"/>
      <c r="TYA4"/>
      <c r="TYB4"/>
      <c r="TYC4"/>
      <c r="TYD4"/>
      <c r="TYG4" s="290"/>
      <c r="TYH4"/>
      <c r="TYI4"/>
      <c r="TYJ4"/>
      <c r="TYK4"/>
      <c r="TYL4"/>
      <c r="TYO4" s="290"/>
      <c r="TYP4"/>
      <c r="TYQ4"/>
      <c r="TYR4"/>
      <c r="TYS4"/>
      <c r="TYT4"/>
      <c r="TYW4" s="290"/>
      <c r="TYX4"/>
      <c r="TYY4"/>
      <c r="TYZ4"/>
      <c r="TZA4"/>
      <c r="TZB4"/>
      <c r="TZE4" s="290"/>
      <c r="TZF4"/>
      <c r="TZG4"/>
      <c r="TZH4"/>
      <c r="TZI4"/>
      <c r="TZJ4"/>
      <c r="TZM4" s="290"/>
      <c r="TZN4"/>
      <c r="TZO4"/>
      <c r="TZP4"/>
      <c r="TZQ4"/>
      <c r="TZR4"/>
      <c r="TZU4" s="290"/>
      <c r="TZV4"/>
      <c r="TZW4"/>
      <c r="TZX4"/>
      <c r="TZY4"/>
      <c r="TZZ4"/>
      <c r="UAC4" s="290"/>
      <c r="UAD4"/>
      <c r="UAE4"/>
      <c r="UAF4"/>
      <c r="UAG4"/>
      <c r="UAH4"/>
      <c r="UAK4" s="290"/>
      <c r="UAL4"/>
      <c r="UAM4"/>
      <c r="UAN4"/>
      <c r="UAO4"/>
      <c r="UAP4"/>
      <c r="UAS4" s="290"/>
      <c r="UAT4"/>
      <c r="UAU4"/>
      <c r="UAV4"/>
      <c r="UAW4"/>
      <c r="UAX4"/>
      <c r="UBA4" s="290"/>
      <c r="UBB4"/>
      <c r="UBC4"/>
      <c r="UBD4"/>
      <c r="UBE4"/>
      <c r="UBF4"/>
      <c r="UBI4" s="290"/>
      <c r="UBJ4"/>
      <c r="UBK4"/>
      <c r="UBL4"/>
      <c r="UBM4"/>
      <c r="UBN4"/>
      <c r="UBQ4" s="290"/>
      <c r="UBR4"/>
      <c r="UBS4"/>
      <c r="UBT4"/>
      <c r="UBU4"/>
      <c r="UBV4"/>
      <c r="UBY4" s="290"/>
      <c r="UBZ4"/>
      <c r="UCA4"/>
      <c r="UCB4"/>
      <c r="UCC4"/>
      <c r="UCD4"/>
      <c r="UCG4" s="290"/>
      <c r="UCH4"/>
      <c r="UCI4"/>
      <c r="UCJ4"/>
      <c r="UCK4"/>
      <c r="UCL4"/>
      <c r="UCO4" s="290"/>
      <c r="UCP4"/>
      <c r="UCQ4"/>
      <c r="UCR4"/>
      <c r="UCS4"/>
      <c r="UCT4"/>
      <c r="UCW4" s="290"/>
      <c r="UCX4"/>
      <c r="UCY4"/>
      <c r="UCZ4"/>
      <c r="UDA4"/>
      <c r="UDB4"/>
      <c r="UDE4" s="290"/>
      <c r="UDF4"/>
      <c r="UDG4"/>
      <c r="UDH4"/>
      <c r="UDI4"/>
      <c r="UDJ4"/>
      <c r="UDM4" s="290"/>
      <c r="UDN4"/>
      <c r="UDO4"/>
      <c r="UDP4"/>
      <c r="UDQ4"/>
      <c r="UDR4"/>
      <c r="UDU4" s="290"/>
      <c r="UDV4"/>
      <c r="UDW4"/>
      <c r="UDX4"/>
      <c r="UDY4"/>
      <c r="UDZ4"/>
      <c r="UEC4" s="290"/>
      <c r="UED4"/>
      <c r="UEE4"/>
      <c r="UEF4"/>
      <c r="UEG4"/>
      <c r="UEH4"/>
      <c r="UEK4" s="290"/>
      <c r="UEL4"/>
      <c r="UEM4"/>
      <c r="UEN4"/>
      <c r="UEO4"/>
      <c r="UEP4"/>
      <c r="UES4" s="290"/>
      <c r="UET4"/>
      <c r="UEU4"/>
      <c r="UEV4"/>
      <c r="UEW4"/>
      <c r="UEX4"/>
      <c r="UFA4" s="290"/>
      <c r="UFB4"/>
      <c r="UFC4"/>
      <c r="UFD4"/>
      <c r="UFE4"/>
      <c r="UFF4"/>
      <c r="UFI4" s="290"/>
      <c r="UFJ4"/>
      <c r="UFK4"/>
      <c r="UFL4"/>
      <c r="UFM4"/>
      <c r="UFN4"/>
      <c r="UFQ4" s="290"/>
      <c r="UFR4"/>
      <c r="UFS4"/>
      <c r="UFT4"/>
      <c r="UFU4"/>
      <c r="UFV4"/>
      <c r="UFY4" s="290"/>
      <c r="UFZ4"/>
      <c r="UGA4"/>
      <c r="UGB4"/>
      <c r="UGC4"/>
      <c r="UGD4"/>
      <c r="UGG4" s="290"/>
      <c r="UGH4"/>
      <c r="UGI4"/>
      <c r="UGJ4"/>
      <c r="UGK4"/>
      <c r="UGL4"/>
      <c r="UGO4" s="290"/>
      <c r="UGP4"/>
      <c r="UGQ4"/>
      <c r="UGR4"/>
      <c r="UGS4"/>
      <c r="UGT4"/>
      <c r="UGW4" s="290"/>
      <c r="UGX4"/>
      <c r="UGY4"/>
      <c r="UGZ4"/>
      <c r="UHA4"/>
      <c r="UHB4"/>
      <c r="UHE4" s="290"/>
      <c r="UHF4"/>
      <c r="UHG4"/>
      <c r="UHH4"/>
      <c r="UHI4"/>
      <c r="UHJ4"/>
      <c r="UHM4" s="290"/>
      <c r="UHN4"/>
      <c r="UHO4"/>
      <c r="UHP4"/>
      <c r="UHQ4"/>
      <c r="UHR4"/>
      <c r="UHU4" s="290"/>
      <c r="UHV4"/>
      <c r="UHW4"/>
      <c r="UHX4"/>
      <c r="UHY4"/>
      <c r="UHZ4"/>
      <c r="UIC4" s="290"/>
      <c r="UID4"/>
      <c r="UIE4"/>
      <c r="UIF4"/>
      <c r="UIG4"/>
      <c r="UIH4"/>
      <c r="UIK4" s="290"/>
      <c r="UIL4"/>
      <c r="UIM4"/>
      <c r="UIN4"/>
      <c r="UIO4"/>
      <c r="UIP4"/>
      <c r="UIS4" s="290"/>
      <c r="UIT4"/>
      <c r="UIU4"/>
      <c r="UIV4"/>
      <c r="UIW4"/>
      <c r="UIX4"/>
      <c r="UJA4" s="290"/>
      <c r="UJB4"/>
      <c r="UJC4"/>
      <c r="UJD4"/>
      <c r="UJE4"/>
      <c r="UJF4"/>
      <c r="UJI4" s="290"/>
      <c r="UJJ4"/>
      <c r="UJK4"/>
      <c r="UJL4"/>
      <c r="UJM4"/>
      <c r="UJN4"/>
      <c r="UJQ4" s="290"/>
      <c r="UJR4"/>
      <c r="UJS4"/>
      <c r="UJT4"/>
      <c r="UJU4"/>
      <c r="UJV4"/>
      <c r="UJY4" s="290"/>
      <c r="UJZ4"/>
      <c r="UKA4"/>
      <c r="UKB4"/>
      <c r="UKC4"/>
      <c r="UKD4"/>
      <c r="UKG4" s="290"/>
      <c r="UKH4"/>
      <c r="UKI4"/>
      <c r="UKJ4"/>
      <c r="UKK4"/>
      <c r="UKL4"/>
      <c r="UKO4" s="290"/>
      <c r="UKP4"/>
      <c r="UKQ4"/>
      <c r="UKR4"/>
      <c r="UKS4"/>
      <c r="UKT4"/>
      <c r="UKW4" s="290"/>
      <c r="UKX4"/>
      <c r="UKY4"/>
      <c r="UKZ4"/>
      <c r="ULA4"/>
      <c r="ULB4"/>
      <c r="ULE4" s="290"/>
      <c r="ULF4"/>
      <c r="ULG4"/>
      <c r="ULH4"/>
      <c r="ULI4"/>
      <c r="ULJ4"/>
      <c r="ULM4" s="290"/>
      <c r="ULN4"/>
      <c r="ULO4"/>
      <c r="ULP4"/>
      <c r="ULQ4"/>
      <c r="ULR4"/>
      <c r="ULU4" s="290"/>
      <c r="ULV4"/>
      <c r="ULW4"/>
      <c r="ULX4"/>
      <c r="ULY4"/>
      <c r="ULZ4"/>
      <c r="UMC4" s="290"/>
      <c r="UMD4"/>
      <c r="UME4"/>
      <c r="UMF4"/>
      <c r="UMG4"/>
      <c r="UMH4"/>
      <c r="UMK4" s="290"/>
      <c r="UML4"/>
      <c r="UMM4"/>
      <c r="UMN4"/>
      <c r="UMO4"/>
      <c r="UMP4"/>
      <c r="UMS4" s="290"/>
      <c r="UMT4"/>
      <c r="UMU4"/>
      <c r="UMV4"/>
      <c r="UMW4"/>
      <c r="UMX4"/>
      <c r="UNA4" s="290"/>
      <c r="UNB4"/>
      <c r="UNC4"/>
      <c r="UND4"/>
      <c r="UNE4"/>
      <c r="UNF4"/>
      <c r="UNI4" s="290"/>
      <c r="UNJ4"/>
      <c r="UNK4"/>
      <c r="UNL4"/>
      <c r="UNM4"/>
      <c r="UNN4"/>
      <c r="UNQ4" s="290"/>
      <c r="UNR4"/>
      <c r="UNS4"/>
      <c r="UNT4"/>
      <c r="UNU4"/>
      <c r="UNV4"/>
      <c r="UNY4" s="290"/>
      <c r="UNZ4"/>
      <c r="UOA4"/>
      <c r="UOB4"/>
      <c r="UOC4"/>
      <c r="UOD4"/>
      <c r="UOG4" s="290"/>
      <c r="UOH4"/>
      <c r="UOI4"/>
      <c r="UOJ4"/>
      <c r="UOK4"/>
      <c r="UOL4"/>
      <c r="UOO4" s="290"/>
      <c r="UOP4"/>
      <c r="UOQ4"/>
      <c r="UOR4"/>
      <c r="UOS4"/>
      <c r="UOT4"/>
      <c r="UOW4" s="290"/>
      <c r="UOX4"/>
      <c r="UOY4"/>
      <c r="UOZ4"/>
      <c r="UPA4"/>
      <c r="UPB4"/>
      <c r="UPE4" s="290"/>
      <c r="UPF4"/>
      <c r="UPG4"/>
      <c r="UPH4"/>
      <c r="UPI4"/>
      <c r="UPJ4"/>
      <c r="UPM4" s="290"/>
      <c r="UPN4"/>
      <c r="UPO4"/>
      <c r="UPP4"/>
      <c r="UPQ4"/>
      <c r="UPR4"/>
      <c r="UPU4" s="290"/>
      <c r="UPV4"/>
      <c r="UPW4"/>
      <c r="UPX4"/>
      <c r="UPY4"/>
      <c r="UPZ4"/>
      <c r="UQC4" s="290"/>
      <c r="UQD4"/>
      <c r="UQE4"/>
      <c r="UQF4"/>
      <c r="UQG4"/>
      <c r="UQH4"/>
      <c r="UQK4" s="290"/>
      <c r="UQL4"/>
      <c r="UQM4"/>
      <c r="UQN4"/>
      <c r="UQO4"/>
      <c r="UQP4"/>
      <c r="UQS4" s="290"/>
      <c r="UQT4"/>
      <c r="UQU4"/>
      <c r="UQV4"/>
      <c r="UQW4"/>
      <c r="UQX4"/>
      <c r="URA4" s="290"/>
      <c r="URB4"/>
      <c r="URC4"/>
      <c r="URD4"/>
      <c r="URE4"/>
      <c r="URF4"/>
      <c r="URI4" s="290"/>
      <c r="URJ4"/>
      <c r="URK4"/>
      <c r="URL4"/>
      <c r="URM4"/>
      <c r="URN4"/>
      <c r="URQ4" s="290"/>
      <c r="URR4"/>
      <c r="URS4"/>
      <c r="URT4"/>
      <c r="URU4"/>
      <c r="URV4"/>
      <c r="URY4" s="290"/>
      <c r="URZ4"/>
      <c r="USA4"/>
      <c r="USB4"/>
      <c r="USC4"/>
      <c r="USD4"/>
      <c r="USG4" s="290"/>
      <c r="USH4"/>
      <c r="USI4"/>
      <c r="USJ4"/>
      <c r="USK4"/>
      <c r="USL4"/>
      <c r="USO4" s="290"/>
      <c r="USP4"/>
      <c r="USQ4"/>
      <c r="USR4"/>
      <c r="USS4"/>
      <c r="UST4"/>
      <c r="USW4" s="290"/>
      <c r="USX4"/>
      <c r="USY4"/>
      <c r="USZ4"/>
      <c r="UTA4"/>
      <c r="UTB4"/>
      <c r="UTE4" s="290"/>
      <c r="UTF4"/>
      <c r="UTG4"/>
      <c r="UTH4"/>
      <c r="UTI4"/>
      <c r="UTJ4"/>
      <c r="UTM4" s="290"/>
      <c r="UTN4"/>
      <c r="UTO4"/>
      <c r="UTP4"/>
      <c r="UTQ4"/>
      <c r="UTR4"/>
      <c r="UTU4" s="290"/>
      <c r="UTV4"/>
      <c r="UTW4"/>
      <c r="UTX4"/>
      <c r="UTY4"/>
      <c r="UTZ4"/>
      <c r="UUC4" s="290"/>
      <c r="UUD4"/>
      <c r="UUE4"/>
      <c r="UUF4"/>
      <c r="UUG4"/>
      <c r="UUH4"/>
      <c r="UUK4" s="290"/>
      <c r="UUL4"/>
      <c r="UUM4"/>
      <c r="UUN4"/>
      <c r="UUO4"/>
      <c r="UUP4"/>
      <c r="UUS4" s="290"/>
      <c r="UUT4"/>
      <c r="UUU4"/>
      <c r="UUV4"/>
      <c r="UUW4"/>
      <c r="UUX4"/>
      <c r="UVA4" s="290"/>
      <c r="UVB4"/>
      <c r="UVC4"/>
      <c r="UVD4"/>
      <c r="UVE4"/>
      <c r="UVF4"/>
      <c r="UVI4" s="290"/>
      <c r="UVJ4"/>
      <c r="UVK4"/>
      <c r="UVL4"/>
      <c r="UVM4"/>
      <c r="UVN4"/>
      <c r="UVQ4" s="290"/>
      <c r="UVR4"/>
      <c r="UVS4"/>
      <c r="UVT4"/>
      <c r="UVU4"/>
      <c r="UVV4"/>
      <c r="UVY4" s="290"/>
      <c r="UVZ4"/>
      <c r="UWA4"/>
      <c r="UWB4"/>
      <c r="UWC4"/>
      <c r="UWD4"/>
      <c r="UWG4" s="290"/>
      <c r="UWH4"/>
      <c r="UWI4"/>
      <c r="UWJ4"/>
      <c r="UWK4"/>
      <c r="UWL4"/>
      <c r="UWO4" s="290"/>
      <c r="UWP4"/>
      <c r="UWQ4"/>
      <c r="UWR4"/>
      <c r="UWS4"/>
      <c r="UWT4"/>
      <c r="UWW4" s="290"/>
      <c r="UWX4"/>
      <c r="UWY4"/>
      <c r="UWZ4"/>
      <c r="UXA4"/>
      <c r="UXB4"/>
      <c r="UXE4" s="290"/>
      <c r="UXF4"/>
      <c r="UXG4"/>
      <c r="UXH4"/>
      <c r="UXI4"/>
      <c r="UXJ4"/>
      <c r="UXM4" s="290"/>
      <c r="UXN4"/>
      <c r="UXO4"/>
      <c r="UXP4"/>
      <c r="UXQ4"/>
      <c r="UXR4"/>
      <c r="UXU4" s="290"/>
      <c r="UXV4"/>
      <c r="UXW4"/>
      <c r="UXX4"/>
      <c r="UXY4"/>
      <c r="UXZ4"/>
      <c r="UYC4" s="290"/>
      <c r="UYD4"/>
      <c r="UYE4"/>
      <c r="UYF4"/>
      <c r="UYG4"/>
      <c r="UYH4"/>
      <c r="UYK4" s="290"/>
      <c r="UYL4"/>
      <c r="UYM4"/>
      <c r="UYN4"/>
      <c r="UYO4"/>
      <c r="UYP4"/>
      <c r="UYS4" s="290"/>
      <c r="UYT4"/>
      <c r="UYU4"/>
      <c r="UYV4"/>
      <c r="UYW4"/>
      <c r="UYX4"/>
      <c r="UZA4" s="290"/>
      <c r="UZB4"/>
      <c r="UZC4"/>
      <c r="UZD4"/>
      <c r="UZE4"/>
      <c r="UZF4"/>
      <c r="UZI4" s="290"/>
      <c r="UZJ4"/>
      <c r="UZK4"/>
      <c r="UZL4"/>
      <c r="UZM4"/>
      <c r="UZN4"/>
      <c r="UZQ4" s="290"/>
      <c r="UZR4"/>
      <c r="UZS4"/>
      <c r="UZT4"/>
      <c r="UZU4"/>
      <c r="UZV4"/>
      <c r="UZY4" s="290"/>
      <c r="UZZ4"/>
      <c r="VAA4"/>
      <c r="VAB4"/>
      <c r="VAC4"/>
      <c r="VAD4"/>
      <c r="VAG4" s="290"/>
      <c r="VAH4"/>
      <c r="VAI4"/>
      <c r="VAJ4"/>
      <c r="VAK4"/>
      <c r="VAL4"/>
      <c r="VAO4" s="290"/>
      <c r="VAP4"/>
      <c r="VAQ4"/>
      <c r="VAR4"/>
      <c r="VAS4"/>
      <c r="VAT4"/>
      <c r="VAW4" s="290"/>
      <c r="VAX4"/>
      <c r="VAY4"/>
      <c r="VAZ4"/>
      <c r="VBA4"/>
      <c r="VBB4"/>
      <c r="VBE4" s="290"/>
      <c r="VBF4"/>
      <c r="VBG4"/>
      <c r="VBH4"/>
      <c r="VBI4"/>
      <c r="VBJ4"/>
      <c r="VBM4" s="290"/>
      <c r="VBN4"/>
      <c r="VBO4"/>
      <c r="VBP4"/>
      <c r="VBQ4"/>
      <c r="VBR4"/>
      <c r="VBU4" s="290"/>
      <c r="VBV4"/>
      <c r="VBW4"/>
      <c r="VBX4"/>
      <c r="VBY4"/>
      <c r="VBZ4"/>
      <c r="VCC4" s="290"/>
      <c r="VCD4"/>
      <c r="VCE4"/>
      <c r="VCF4"/>
      <c r="VCG4"/>
      <c r="VCH4"/>
      <c r="VCK4" s="290"/>
      <c r="VCL4"/>
      <c r="VCM4"/>
      <c r="VCN4"/>
      <c r="VCO4"/>
      <c r="VCP4"/>
      <c r="VCS4" s="290"/>
      <c r="VCT4"/>
      <c r="VCU4"/>
      <c r="VCV4"/>
      <c r="VCW4"/>
      <c r="VCX4"/>
      <c r="VDA4" s="290"/>
      <c r="VDB4"/>
      <c r="VDC4"/>
      <c r="VDD4"/>
      <c r="VDE4"/>
      <c r="VDF4"/>
      <c r="VDI4" s="290"/>
      <c r="VDJ4"/>
      <c r="VDK4"/>
      <c r="VDL4"/>
      <c r="VDM4"/>
      <c r="VDN4"/>
      <c r="VDQ4" s="290"/>
      <c r="VDR4"/>
      <c r="VDS4"/>
      <c r="VDT4"/>
      <c r="VDU4"/>
      <c r="VDV4"/>
      <c r="VDY4" s="290"/>
      <c r="VDZ4"/>
      <c r="VEA4"/>
      <c r="VEB4"/>
      <c r="VEC4"/>
      <c r="VED4"/>
      <c r="VEG4" s="290"/>
      <c r="VEH4"/>
      <c r="VEI4"/>
      <c r="VEJ4"/>
      <c r="VEK4"/>
      <c r="VEL4"/>
      <c r="VEO4" s="290"/>
      <c r="VEP4"/>
      <c r="VEQ4"/>
      <c r="VER4"/>
      <c r="VES4"/>
      <c r="VET4"/>
      <c r="VEW4" s="290"/>
      <c r="VEX4"/>
      <c r="VEY4"/>
      <c r="VEZ4"/>
      <c r="VFA4"/>
      <c r="VFB4"/>
      <c r="VFE4" s="290"/>
      <c r="VFF4"/>
      <c r="VFG4"/>
      <c r="VFH4"/>
      <c r="VFI4"/>
      <c r="VFJ4"/>
      <c r="VFM4" s="290"/>
      <c r="VFN4"/>
      <c r="VFO4"/>
      <c r="VFP4"/>
      <c r="VFQ4"/>
      <c r="VFR4"/>
      <c r="VFU4" s="290"/>
      <c r="VFV4"/>
      <c r="VFW4"/>
      <c r="VFX4"/>
      <c r="VFY4"/>
      <c r="VFZ4"/>
      <c r="VGC4" s="290"/>
      <c r="VGD4"/>
      <c r="VGE4"/>
      <c r="VGF4"/>
      <c r="VGG4"/>
      <c r="VGH4"/>
      <c r="VGK4" s="290"/>
      <c r="VGL4"/>
      <c r="VGM4"/>
      <c r="VGN4"/>
      <c r="VGO4"/>
      <c r="VGP4"/>
      <c r="VGS4" s="290"/>
      <c r="VGT4"/>
      <c r="VGU4"/>
      <c r="VGV4"/>
      <c r="VGW4"/>
      <c r="VGX4"/>
      <c r="VHA4" s="290"/>
      <c r="VHB4"/>
      <c r="VHC4"/>
      <c r="VHD4"/>
      <c r="VHE4"/>
      <c r="VHF4"/>
      <c r="VHI4" s="290"/>
      <c r="VHJ4"/>
      <c r="VHK4"/>
      <c r="VHL4"/>
      <c r="VHM4"/>
      <c r="VHN4"/>
      <c r="VHQ4" s="290"/>
      <c r="VHR4"/>
      <c r="VHS4"/>
      <c r="VHT4"/>
      <c r="VHU4"/>
      <c r="VHV4"/>
      <c r="VHY4" s="290"/>
      <c r="VHZ4"/>
      <c r="VIA4"/>
      <c r="VIB4"/>
      <c r="VIC4"/>
      <c r="VID4"/>
      <c r="VIG4" s="290"/>
      <c r="VIH4"/>
      <c r="VII4"/>
      <c r="VIJ4"/>
      <c r="VIK4"/>
      <c r="VIL4"/>
      <c r="VIO4" s="290"/>
      <c r="VIP4"/>
      <c r="VIQ4"/>
      <c r="VIR4"/>
      <c r="VIS4"/>
      <c r="VIT4"/>
      <c r="VIW4" s="290"/>
      <c r="VIX4"/>
      <c r="VIY4"/>
      <c r="VIZ4"/>
      <c r="VJA4"/>
      <c r="VJB4"/>
      <c r="VJE4" s="290"/>
      <c r="VJF4"/>
      <c r="VJG4"/>
      <c r="VJH4"/>
      <c r="VJI4"/>
      <c r="VJJ4"/>
      <c r="VJM4" s="290"/>
      <c r="VJN4"/>
      <c r="VJO4"/>
      <c r="VJP4"/>
      <c r="VJQ4"/>
      <c r="VJR4"/>
      <c r="VJU4" s="290"/>
      <c r="VJV4"/>
      <c r="VJW4"/>
      <c r="VJX4"/>
      <c r="VJY4"/>
      <c r="VJZ4"/>
      <c r="VKC4" s="290"/>
      <c r="VKD4"/>
      <c r="VKE4"/>
      <c r="VKF4"/>
      <c r="VKG4"/>
      <c r="VKH4"/>
      <c r="VKK4" s="290"/>
      <c r="VKL4"/>
      <c r="VKM4"/>
      <c r="VKN4"/>
      <c r="VKO4"/>
      <c r="VKP4"/>
      <c r="VKS4" s="290"/>
      <c r="VKT4"/>
      <c r="VKU4"/>
      <c r="VKV4"/>
      <c r="VKW4"/>
      <c r="VKX4"/>
      <c r="VLA4" s="290"/>
      <c r="VLB4"/>
      <c r="VLC4"/>
      <c r="VLD4"/>
      <c r="VLE4"/>
      <c r="VLF4"/>
      <c r="VLI4" s="290"/>
      <c r="VLJ4"/>
      <c r="VLK4"/>
      <c r="VLL4"/>
      <c r="VLM4"/>
      <c r="VLN4"/>
      <c r="VLQ4" s="290"/>
      <c r="VLR4"/>
      <c r="VLS4"/>
      <c r="VLT4"/>
      <c r="VLU4"/>
      <c r="VLV4"/>
      <c r="VLY4" s="290"/>
      <c r="VLZ4"/>
      <c r="VMA4"/>
      <c r="VMB4"/>
      <c r="VMC4"/>
      <c r="VMD4"/>
      <c r="VMG4" s="290"/>
      <c r="VMH4"/>
      <c r="VMI4"/>
      <c r="VMJ4"/>
      <c r="VMK4"/>
      <c r="VML4"/>
      <c r="VMO4" s="290"/>
      <c r="VMP4"/>
      <c r="VMQ4"/>
      <c r="VMR4"/>
      <c r="VMS4"/>
      <c r="VMT4"/>
      <c r="VMW4" s="290"/>
      <c r="VMX4"/>
      <c r="VMY4"/>
      <c r="VMZ4"/>
      <c r="VNA4"/>
      <c r="VNB4"/>
      <c r="VNE4" s="290"/>
      <c r="VNF4"/>
      <c r="VNG4"/>
      <c r="VNH4"/>
      <c r="VNI4"/>
      <c r="VNJ4"/>
      <c r="VNM4" s="290"/>
      <c r="VNN4"/>
      <c r="VNO4"/>
      <c r="VNP4"/>
      <c r="VNQ4"/>
      <c r="VNR4"/>
      <c r="VNU4" s="290"/>
      <c r="VNV4"/>
      <c r="VNW4"/>
      <c r="VNX4"/>
      <c r="VNY4"/>
      <c r="VNZ4"/>
      <c r="VOC4" s="290"/>
      <c r="VOD4"/>
      <c r="VOE4"/>
      <c r="VOF4"/>
      <c r="VOG4"/>
      <c r="VOH4"/>
      <c r="VOK4" s="290"/>
      <c r="VOL4"/>
      <c r="VOM4"/>
      <c r="VON4"/>
      <c r="VOO4"/>
      <c r="VOP4"/>
      <c r="VOS4" s="290"/>
      <c r="VOT4"/>
      <c r="VOU4"/>
      <c r="VOV4"/>
      <c r="VOW4"/>
      <c r="VOX4"/>
      <c r="VPA4" s="290"/>
      <c r="VPB4"/>
      <c r="VPC4"/>
      <c r="VPD4"/>
      <c r="VPE4"/>
      <c r="VPF4"/>
      <c r="VPI4" s="290"/>
      <c r="VPJ4"/>
      <c r="VPK4"/>
      <c r="VPL4"/>
      <c r="VPM4"/>
      <c r="VPN4"/>
      <c r="VPQ4" s="290"/>
      <c r="VPR4"/>
      <c r="VPS4"/>
      <c r="VPT4"/>
      <c r="VPU4"/>
      <c r="VPV4"/>
      <c r="VPY4" s="290"/>
      <c r="VPZ4"/>
      <c r="VQA4"/>
      <c r="VQB4"/>
      <c r="VQC4"/>
      <c r="VQD4"/>
      <c r="VQG4" s="290"/>
      <c r="VQH4"/>
      <c r="VQI4"/>
      <c r="VQJ4"/>
      <c r="VQK4"/>
      <c r="VQL4"/>
      <c r="VQO4" s="290"/>
      <c r="VQP4"/>
      <c r="VQQ4"/>
      <c r="VQR4"/>
      <c r="VQS4"/>
      <c r="VQT4"/>
      <c r="VQW4" s="290"/>
      <c r="VQX4"/>
      <c r="VQY4"/>
      <c r="VQZ4"/>
      <c r="VRA4"/>
      <c r="VRB4"/>
      <c r="VRE4" s="290"/>
      <c r="VRF4"/>
      <c r="VRG4"/>
      <c r="VRH4"/>
      <c r="VRI4"/>
      <c r="VRJ4"/>
      <c r="VRM4" s="290"/>
      <c r="VRN4"/>
      <c r="VRO4"/>
      <c r="VRP4"/>
      <c r="VRQ4"/>
      <c r="VRR4"/>
      <c r="VRU4" s="290"/>
      <c r="VRV4"/>
      <c r="VRW4"/>
      <c r="VRX4"/>
      <c r="VRY4"/>
      <c r="VRZ4"/>
      <c r="VSC4" s="290"/>
      <c r="VSD4"/>
      <c r="VSE4"/>
      <c r="VSF4"/>
      <c r="VSG4"/>
      <c r="VSH4"/>
      <c r="VSK4" s="290"/>
      <c r="VSL4"/>
      <c r="VSM4"/>
      <c r="VSN4"/>
      <c r="VSO4"/>
      <c r="VSP4"/>
      <c r="VSS4" s="290"/>
      <c r="VST4"/>
      <c r="VSU4"/>
      <c r="VSV4"/>
      <c r="VSW4"/>
      <c r="VSX4"/>
      <c r="VTA4" s="290"/>
      <c r="VTB4"/>
      <c r="VTC4"/>
      <c r="VTD4"/>
      <c r="VTE4"/>
      <c r="VTF4"/>
      <c r="VTI4" s="290"/>
      <c r="VTJ4"/>
      <c r="VTK4"/>
      <c r="VTL4"/>
      <c r="VTM4"/>
      <c r="VTN4"/>
      <c r="VTQ4" s="290"/>
      <c r="VTR4"/>
      <c r="VTS4"/>
      <c r="VTT4"/>
      <c r="VTU4"/>
      <c r="VTV4"/>
      <c r="VTY4" s="290"/>
      <c r="VTZ4"/>
      <c r="VUA4"/>
      <c r="VUB4"/>
      <c r="VUC4"/>
      <c r="VUD4"/>
      <c r="VUG4" s="290"/>
      <c r="VUH4"/>
      <c r="VUI4"/>
      <c r="VUJ4"/>
      <c r="VUK4"/>
      <c r="VUL4"/>
      <c r="VUO4" s="290"/>
      <c r="VUP4"/>
      <c r="VUQ4"/>
      <c r="VUR4"/>
      <c r="VUS4"/>
      <c r="VUT4"/>
      <c r="VUW4" s="290"/>
      <c r="VUX4"/>
      <c r="VUY4"/>
      <c r="VUZ4"/>
      <c r="VVA4"/>
      <c r="VVB4"/>
      <c r="VVE4" s="290"/>
      <c r="VVF4"/>
      <c r="VVG4"/>
      <c r="VVH4"/>
      <c r="VVI4"/>
      <c r="VVJ4"/>
      <c r="VVM4" s="290"/>
      <c r="VVN4"/>
      <c r="VVO4"/>
      <c r="VVP4"/>
      <c r="VVQ4"/>
      <c r="VVR4"/>
      <c r="VVU4" s="290"/>
      <c r="VVV4"/>
      <c r="VVW4"/>
      <c r="VVX4"/>
      <c r="VVY4"/>
      <c r="VVZ4"/>
      <c r="VWC4" s="290"/>
      <c r="VWD4"/>
      <c r="VWE4"/>
      <c r="VWF4"/>
      <c r="VWG4"/>
      <c r="VWH4"/>
      <c r="VWK4" s="290"/>
      <c r="VWL4"/>
      <c r="VWM4"/>
      <c r="VWN4"/>
      <c r="VWO4"/>
      <c r="VWP4"/>
      <c r="VWS4" s="290"/>
      <c r="VWT4"/>
      <c r="VWU4"/>
      <c r="VWV4"/>
      <c r="VWW4"/>
      <c r="VWX4"/>
      <c r="VXA4" s="290"/>
      <c r="VXB4"/>
      <c r="VXC4"/>
      <c r="VXD4"/>
      <c r="VXE4"/>
      <c r="VXF4"/>
      <c r="VXI4" s="290"/>
      <c r="VXJ4"/>
      <c r="VXK4"/>
      <c r="VXL4"/>
      <c r="VXM4"/>
      <c r="VXN4"/>
      <c r="VXQ4" s="290"/>
      <c r="VXR4"/>
      <c r="VXS4"/>
      <c r="VXT4"/>
      <c r="VXU4"/>
      <c r="VXV4"/>
      <c r="VXY4" s="290"/>
      <c r="VXZ4"/>
      <c r="VYA4"/>
      <c r="VYB4"/>
      <c r="VYC4"/>
      <c r="VYD4"/>
      <c r="VYG4" s="290"/>
      <c r="VYH4"/>
      <c r="VYI4"/>
      <c r="VYJ4"/>
      <c r="VYK4"/>
      <c r="VYL4"/>
      <c r="VYO4" s="290"/>
      <c r="VYP4"/>
      <c r="VYQ4"/>
      <c r="VYR4"/>
      <c r="VYS4"/>
      <c r="VYT4"/>
      <c r="VYW4" s="290"/>
      <c r="VYX4"/>
      <c r="VYY4"/>
      <c r="VYZ4"/>
      <c r="VZA4"/>
      <c r="VZB4"/>
      <c r="VZE4" s="290"/>
      <c r="VZF4"/>
      <c r="VZG4"/>
      <c r="VZH4"/>
      <c r="VZI4"/>
      <c r="VZJ4"/>
      <c r="VZM4" s="290"/>
      <c r="VZN4"/>
      <c r="VZO4"/>
      <c r="VZP4"/>
      <c r="VZQ4"/>
      <c r="VZR4"/>
      <c r="VZU4" s="290"/>
      <c r="VZV4"/>
      <c r="VZW4"/>
      <c r="VZX4"/>
      <c r="VZY4"/>
      <c r="VZZ4"/>
      <c r="WAC4" s="290"/>
      <c r="WAD4"/>
      <c r="WAE4"/>
      <c r="WAF4"/>
      <c r="WAG4"/>
      <c r="WAH4"/>
      <c r="WAK4" s="290"/>
      <c r="WAL4"/>
      <c r="WAM4"/>
      <c r="WAN4"/>
      <c r="WAO4"/>
      <c r="WAP4"/>
      <c r="WAS4" s="290"/>
      <c r="WAT4"/>
      <c r="WAU4"/>
      <c r="WAV4"/>
      <c r="WAW4"/>
      <c r="WAX4"/>
      <c r="WBA4" s="290"/>
      <c r="WBB4"/>
      <c r="WBC4"/>
      <c r="WBD4"/>
      <c r="WBE4"/>
      <c r="WBF4"/>
      <c r="WBI4" s="290"/>
      <c r="WBJ4"/>
      <c r="WBK4"/>
      <c r="WBL4"/>
      <c r="WBM4"/>
      <c r="WBN4"/>
      <c r="WBQ4" s="290"/>
      <c r="WBR4"/>
      <c r="WBS4"/>
      <c r="WBT4"/>
      <c r="WBU4"/>
      <c r="WBV4"/>
      <c r="WBY4" s="290"/>
      <c r="WBZ4"/>
      <c r="WCA4"/>
      <c r="WCB4"/>
      <c r="WCC4"/>
      <c r="WCD4"/>
      <c r="WCG4" s="290"/>
      <c r="WCH4"/>
      <c r="WCI4"/>
      <c r="WCJ4"/>
      <c r="WCK4"/>
      <c r="WCL4"/>
      <c r="WCO4" s="290"/>
      <c r="WCP4"/>
      <c r="WCQ4"/>
      <c r="WCR4"/>
      <c r="WCS4"/>
      <c r="WCT4"/>
      <c r="WCW4" s="290"/>
      <c r="WCX4"/>
      <c r="WCY4"/>
      <c r="WCZ4"/>
      <c r="WDA4"/>
      <c r="WDB4"/>
      <c r="WDE4" s="290"/>
      <c r="WDF4"/>
      <c r="WDG4"/>
      <c r="WDH4"/>
      <c r="WDI4"/>
      <c r="WDJ4"/>
      <c r="WDM4" s="290"/>
      <c r="WDN4"/>
      <c r="WDO4"/>
      <c r="WDP4"/>
      <c r="WDQ4"/>
      <c r="WDR4"/>
      <c r="WDU4" s="290"/>
      <c r="WDV4"/>
      <c r="WDW4"/>
      <c r="WDX4"/>
      <c r="WDY4"/>
      <c r="WDZ4"/>
      <c r="WEC4" s="290"/>
      <c r="WED4"/>
      <c r="WEE4"/>
      <c r="WEF4"/>
      <c r="WEG4"/>
      <c r="WEH4"/>
      <c r="WEK4" s="290"/>
      <c r="WEL4"/>
      <c r="WEM4"/>
      <c r="WEN4"/>
      <c r="WEO4"/>
      <c r="WEP4"/>
      <c r="WES4" s="290"/>
      <c r="WET4"/>
      <c r="WEU4"/>
      <c r="WEV4"/>
      <c r="WEW4"/>
      <c r="WEX4"/>
      <c r="WFA4" s="290"/>
      <c r="WFB4"/>
      <c r="WFC4"/>
      <c r="WFD4"/>
      <c r="WFE4"/>
      <c r="WFF4"/>
      <c r="WFI4" s="290"/>
      <c r="WFJ4"/>
      <c r="WFK4"/>
      <c r="WFL4"/>
      <c r="WFM4"/>
      <c r="WFN4"/>
      <c r="WFQ4" s="290"/>
      <c r="WFR4"/>
      <c r="WFS4"/>
      <c r="WFT4"/>
      <c r="WFU4"/>
      <c r="WFV4"/>
      <c r="WFY4" s="290"/>
      <c r="WFZ4"/>
      <c r="WGA4"/>
      <c r="WGB4"/>
      <c r="WGC4"/>
      <c r="WGD4"/>
      <c r="WGG4" s="290"/>
      <c r="WGH4"/>
      <c r="WGI4"/>
      <c r="WGJ4"/>
      <c r="WGK4"/>
      <c r="WGL4"/>
      <c r="WGO4" s="290"/>
      <c r="WGP4"/>
      <c r="WGQ4"/>
      <c r="WGR4"/>
      <c r="WGS4"/>
      <c r="WGT4"/>
      <c r="WGW4" s="290"/>
      <c r="WGX4"/>
      <c r="WGY4"/>
      <c r="WGZ4"/>
      <c r="WHA4"/>
      <c r="WHB4"/>
      <c r="WHE4" s="290"/>
      <c r="WHF4"/>
      <c r="WHG4"/>
      <c r="WHH4"/>
      <c r="WHI4"/>
      <c r="WHJ4"/>
      <c r="WHM4" s="290"/>
      <c r="WHN4"/>
      <c r="WHO4"/>
      <c r="WHP4"/>
      <c r="WHQ4"/>
      <c r="WHR4"/>
      <c r="WHU4" s="290"/>
      <c r="WHV4"/>
      <c r="WHW4"/>
      <c r="WHX4"/>
      <c r="WHY4"/>
      <c r="WHZ4"/>
      <c r="WIC4" s="290"/>
      <c r="WID4"/>
      <c r="WIE4"/>
      <c r="WIF4"/>
      <c r="WIG4"/>
      <c r="WIH4"/>
      <c r="WIK4" s="290"/>
      <c r="WIL4"/>
      <c r="WIM4"/>
      <c r="WIN4"/>
      <c r="WIO4"/>
      <c r="WIP4"/>
      <c r="WIS4" s="290"/>
      <c r="WIT4"/>
      <c r="WIU4"/>
      <c r="WIV4"/>
      <c r="WIW4"/>
      <c r="WIX4"/>
      <c r="WJA4" s="290"/>
      <c r="WJB4"/>
      <c r="WJC4"/>
      <c r="WJD4"/>
      <c r="WJE4"/>
      <c r="WJF4"/>
      <c r="WJI4" s="290"/>
      <c r="WJJ4"/>
      <c r="WJK4"/>
      <c r="WJL4"/>
      <c r="WJM4"/>
      <c r="WJN4"/>
      <c r="WJQ4" s="290"/>
      <c r="WJR4"/>
      <c r="WJS4"/>
      <c r="WJT4"/>
      <c r="WJU4"/>
      <c r="WJV4"/>
      <c r="WJY4" s="290"/>
      <c r="WJZ4"/>
      <c r="WKA4"/>
      <c r="WKB4"/>
      <c r="WKC4"/>
      <c r="WKD4"/>
      <c r="WKG4" s="290"/>
      <c r="WKH4"/>
      <c r="WKI4"/>
      <c r="WKJ4"/>
      <c r="WKK4"/>
      <c r="WKL4"/>
      <c r="WKO4" s="290"/>
      <c r="WKP4"/>
      <c r="WKQ4"/>
      <c r="WKR4"/>
      <c r="WKS4"/>
      <c r="WKT4"/>
      <c r="WKW4" s="290"/>
      <c r="WKX4"/>
      <c r="WKY4"/>
      <c r="WKZ4"/>
      <c r="WLA4"/>
      <c r="WLB4"/>
      <c r="WLE4" s="290"/>
      <c r="WLF4"/>
      <c r="WLG4"/>
      <c r="WLH4"/>
      <c r="WLI4"/>
      <c r="WLJ4"/>
      <c r="WLM4" s="290"/>
      <c r="WLN4"/>
      <c r="WLO4"/>
      <c r="WLP4"/>
      <c r="WLQ4"/>
      <c r="WLR4"/>
      <c r="WLU4" s="290"/>
      <c r="WLV4"/>
      <c r="WLW4"/>
      <c r="WLX4"/>
      <c r="WLY4"/>
      <c r="WLZ4"/>
      <c r="WMC4" s="290"/>
      <c r="WMD4"/>
      <c r="WME4"/>
      <c r="WMF4"/>
      <c r="WMG4"/>
      <c r="WMH4"/>
      <c r="WMK4" s="290"/>
      <c r="WML4"/>
      <c r="WMM4"/>
      <c r="WMN4"/>
      <c r="WMO4"/>
      <c r="WMP4"/>
      <c r="WMS4" s="290"/>
      <c r="WMT4"/>
      <c r="WMU4"/>
      <c r="WMV4"/>
      <c r="WMW4"/>
      <c r="WMX4"/>
      <c r="WNA4" s="290"/>
      <c r="WNB4"/>
      <c r="WNC4"/>
      <c r="WND4"/>
      <c r="WNE4"/>
      <c r="WNF4"/>
      <c r="WNI4" s="290"/>
      <c r="WNJ4"/>
      <c r="WNK4"/>
      <c r="WNL4"/>
      <c r="WNM4"/>
      <c r="WNN4"/>
      <c r="WNQ4" s="290"/>
      <c r="WNR4"/>
      <c r="WNS4"/>
      <c r="WNT4"/>
      <c r="WNU4"/>
      <c r="WNV4"/>
      <c r="WNY4" s="290"/>
      <c r="WNZ4"/>
      <c r="WOA4"/>
      <c r="WOB4"/>
      <c r="WOC4"/>
      <c r="WOD4"/>
      <c r="WOG4" s="290"/>
      <c r="WOH4"/>
      <c r="WOI4"/>
      <c r="WOJ4"/>
      <c r="WOK4"/>
      <c r="WOL4"/>
      <c r="WOO4" s="290"/>
      <c r="WOP4"/>
      <c r="WOQ4"/>
      <c r="WOR4"/>
      <c r="WOS4"/>
      <c r="WOT4"/>
      <c r="WOW4" s="290"/>
      <c r="WOX4"/>
      <c r="WOY4"/>
      <c r="WOZ4"/>
      <c r="WPA4"/>
      <c r="WPB4"/>
      <c r="WPE4" s="290"/>
      <c r="WPF4"/>
      <c r="WPG4"/>
      <c r="WPH4"/>
      <c r="WPI4"/>
      <c r="WPJ4"/>
      <c r="WPM4" s="290"/>
      <c r="WPN4"/>
      <c r="WPO4"/>
      <c r="WPP4"/>
      <c r="WPQ4"/>
      <c r="WPR4"/>
      <c r="WPU4" s="290"/>
      <c r="WPV4"/>
      <c r="WPW4"/>
      <c r="WPX4"/>
      <c r="WPY4"/>
      <c r="WPZ4"/>
      <c r="WQC4" s="290"/>
      <c r="WQD4"/>
      <c r="WQE4"/>
      <c r="WQF4"/>
      <c r="WQG4"/>
      <c r="WQH4"/>
      <c r="WQK4" s="290"/>
      <c r="WQL4"/>
      <c r="WQM4"/>
      <c r="WQN4"/>
      <c r="WQO4"/>
      <c r="WQP4"/>
      <c r="WQS4" s="290"/>
      <c r="WQT4"/>
      <c r="WQU4"/>
      <c r="WQV4"/>
      <c r="WQW4"/>
      <c r="WQX4"/>
      <c r="WRA4" s="290"/>
      <c r="WRB4"/>
      <c r="WRC4"/>
      <c r="WRD4"/>
      <c r="WRE4"/>
      <c r="WRF4"/>
      <c r="WRI4" s="290"/>
      <c r="WRJ4"/>
      <c r="WRK4"/>
      <c r="WRL4"/>
      <c r="WRM4"/>
      <c r="WRN4"/>
      <c r="WRQ4" s="290"/>
      <c r="WRR4"/>
      <c r="WRS4"/>
      <c r="WRT4"/>
      <c r="WRU4"/>
      <c r="WRV4"/>
      <c r="WRY4" s="290"/>
      <c r="WRZ4"/>
      <c r="WSA4"/>
      <c r="WSB4"/>
      <c r="WSC4"/>
      <c r="WSD4"/>
      <c r="WSG4" s="290"/>
      <c r="WSH4"/>
      <c r="WSI4"/>
      <c r="WSJ4"/>
      <c r="WSK4"/>
      <c r="WSL4"/>
      <c r="WSO4" s="290"/>
      <c r="WSP4"/>
      <c r="WSQ4"/>
      <c r="WSR4"/>
      <c r="WSS4"/>
      <c r="WST4"/>
      <c r="WSW4" s="290"/>
      <c r="WSX4"/>
      <c r="WSY4"/>
      <c r="WSZ4"/>
      <c r="WTA4"/>
      <c r="WTB4"/>
      <c r="WTE4" s="290"/>
      <c r="WTF4"/>
      <c r="WTG4"/>
      <c r="WTH4"/>
      <c r="WTI4"/>
      <c r="WTJ4"/>
      <c r="WTM4" s="290"/>
      <c r="WTN4"/>
      <c r="WTO4"/>
      <c r="WTP4"/>
      <c r="WTQ4"/>
      <c r="WTR4"/>
      <c r="WTU4" s="290"/>
      <c r="WTV4"/>
      <c r="WTW4"/>
      <c r="WTX4"/>
      <c r="WTY4"/>
      <c r="WTZ4"/>
      <c r="WUC4" s="290"/>
      <c r="WUD4"/>
      <c r="WUE4"/>
      <c r="WUF4"/>
      <c r="WUG4"/>
      <c r="WUH4"/>
      <c r="WUK4" s="290"/>
      <c r="WUL4"/>
      <c r="WUM4"/>
      <c r="WUN4"/>
      <c r="WUO4"/>
      <c r="WUP4"/>
      <c r="WUS4" s="290"/>
      <c r="WUT4"/>
      <c r="WUU4"/>
      <c r="WUV4"/>
      <c r="WUW4"/>
      <c r="WUX4"/>
      <c r="WVA4" s="290"/>
      <c r="WVB4"/>
      <c r="WVC4"/>
      <c r="WVD4"/>
      <c r="WVE4"/>
      <c r="WVF4"/>
      <c r="WVI4" s="290"/>
      <c r="WVJ4"/>
      <c r="WVK4"/>
      <c r="WVL4"/>
      <c r="WVM4"/>
      <c r="WVN4"/>
      <c r="WVQ4" s="290"/>
      <c r="WVR4"/>
      <c r="WVS4"/>
      <c r="WVT4"/>
      <c r="WVU4"/>
      <c r="WVV4"/>
      <c r="WVY4" s="290"/>
      <c r="WVZ4"/>
      <c r="WWA4"/>
      <c r="WWB4"/>
      <c r="WWC4"/>
      <c r="WWD4"/>
      <c r="WWG4" s="290"/>
      <c r="WWH4"/>
      <c r="WWI4"/>
      <c r="WWJ4"/>
      <c r="WWK4"/>
      <c r="WWL4"/>
      <c r="WWO4" s="290"/>
      <c r="WWP4"/>
      <c r="WWQ4"/>
      <c r="WWR4"/>
      <c r="WWS4"/>
      <c r="WWT4"/>
      <c r="WWW4" s="290"/>
      <c r="WWX4"/>
      <c r="WWY4"/>
      <c r="WWZ4"/>
      <c r="WXA4"/>
      <c r="WXB4"/>
      <c r="WXE4" s="290"/>
      <c r="WXF4"/>
      <c r="WXG4"/>
      <c r="WXH4"/>
      <c r="WXI4"/>
      <c r="WXJ4"/>
      <c r="WXM4" s="290"/>
      <c r="WXN4"/>
      <c r="WXO4"/>
      <c r="WXP4"/>
      <c r="WXQ4"/>
      <c r="WXR4"/>
      <c r="WXU4" s="290"/>
      <c r="WXV4"/>
      <c r="WXW4"/>
      <c r="WXX4"/>
      <c r="WXY4"/>
      <c r="WXZ4"/>
      <c r="WYC4" s="290"/>
      <c r="WYD4"/>
      <c r="WYE4"/>
      <c r="WYF4"/>
      <c r="WYG4"/>
      <c r="WYH4"/>
      <c r="WYK4" s="290"/>
      <c r="WYL4"/>
      <c r="WYM4"/>
      <c r="WYN4"/>
      <c r="WYO4"/>
      <c r="WYP4"/>
      <c r="WYS4" s="290"/>
      <c r="WYT4"/>
      <c r="WYU4"/>
      <c r="WYV4"/>
      <c r="WYW4"/>
      <c r="WYX4"/>
      <c r="WZA4" s="290"/>
      <c r="WZB4"/>
      <c r="WZC4"/>
      <c r="WZD4"/>
      <c r="WZE4"/>
      <c r="WZF4"/>
      <c r="WZI4" s="290"/>
      <c r="WZJ4"/>
      <c r="WZK4"/>
      <c r="WZL4"/>
      <c r="WZM4"/>
      <c r="WZN4"/>
      <c r="WZQ4" s="290"/>
      <c r="WZR4"/>
      <c r="WZS4"/>
      <c r="WZT4"/>
      <c r="WZU4"/>
      <c r="WZV4"/>
      <c r="WZY4" s="290"/>
      <c r="WZZ4"/>
      <c r="XAA4"/>
      <c r="XAB4"/>
      <c r="XAC4"/>
      <c r="XAD4"/>
      <c r="XAG4" s="290"/>
      <c r="XAH4"/>
      <c r="XAI4"/>
      <c r="XAJ4"/>
      <c r="XAK4"/>
      <c r="XAL4"/>
      <c r="XAO4" s="290"/>
      <c r="XAP4"/>
      <c r="XAQ4"/>
      <c r="XAR4"/>
      <c r="XAS4"/>
      <c r="XAT4"/>
      <c r="XAW4" s="290"/>
      <c r="XAX4"/>
      <c r="XAY4"/>
      <c r="XAZ4"/>
      <c r="XBA4"/>
      <c r="XBB4"/>
      <c r="XBE4" s="290"/>
      <c r="XBF4"/>
      <c r="XBG4"/>
      <c r="XBH4"/>
      <c r="XBI4"/>
      <c r="XBJ4"/>
      <c r="XBM4" s="290"/>
      <c r="XBN4"/>
      <c r="XBO4"/>
      <c r="XBP4"/>
      <c r="XBQ4"/>
      <c r="XBR4"/>
      <c r="XBU4" s="290"/>
      <c r="XBV4"/>
      <c r="XBW4"/>
      <c r="XBX4"/>
      <c r="XBY4"/>
      <c r="XBZ4"/>
      <c r="XCC4" s="290"/>
      <c r="XCD4"/>
      <c r="XCE4"/>
      <c r="XCF4"/>
      <c r="XCG4"/>
      <c r="XCH4"/>
      <c r="XCK4" s="290"/>
      <c r="XCL4"/>
      <c r="XCM4"/>
      <c r="XCN4"/>
      <c r="XCO4"/>
      <c r="XCP4"/>
      <c r="XCS4" s="290"/>
      <c r="XCT4"/>
      <c r="XCU4"/>
      <c r="XCV4"/>
      <c r="XCW4"/>
      <c r="XCX4"/>
      <c r="XDA4" s="290"/>
      <c r="XDB4"/>
      <c r="XDC4"/>
      <c r="XDD4"/>
      <c r="XDE4"/>
      <c r="XDF4"/>
      <c r="XDI4" s="290"/>
      <c r="XDJ4"/>
      <c r="XDK4"/>
      <c r="XDL4"/>
      <c r="XDM4"/>
      <c r="XDN4"/>
      <c r="XDQ4" s="290"/>
      <c r="XDR4"/>
      <c r="XDS4"/>
      <c r="XDT4"/>
      <c r="XDU4"/>
      <c r="XDV4"/>
      <c r="XDY4" s="290"/>
      <c r="XDZ4"/>
      <c r="XEA4"/>
      <c r="XEB4"/>
      <c r="XEC4"/>
      <c r="XED4"/>
      <c r="XEG4" s="290"/>
      <c r="XEH4"/>
      <c r="XEI4"/>
      <c r="XEJ4"/>
      <c r="XEK4"/>
      <c r="XEL4"/>
      <c r="XEO4" s="290"/>
      <c r="XEP4"/>
      <c r="XEQ4"/>
      <c r="XER4"/>
      <c r="XES4"/>
      <c r="XET4"/>
      <c r="XEW4" s="290"/>
      <c r="XEX4"/>
      <c r="XEY4"/>
      <c r="XEZ4"/>
      <c r="XFA4"/>
      <c r="XFB4"/>
    </row>
    <row r="5" spans="1:1022 1025:2046 2049:3070 3073:4094 4097:5118 5121:6142 6145:7166 7169:8190 8193:9214 9217:10238 10241:11262 11265:12286 12289:13310 13313:14334 14337:15358 15361:16382" ht="18.75" x14ac:dyDescent="0.3">
      <c r="A5" s="29" t="s">
        <v>89</v>
      </c>
      <c r="B5" s="22"/>
      <c r="C5" s="22"/>
      <c r="D5" s="22"/>
      <c r="E5" s="22"/>
      <c r="F5" s="22"/>
      <c r="G5" s="22"/>
      <c r="H5" s="22"/>
      <c r="I5" s="22"/>
      <c r="J5" s="22"/>
      <c r="K5" s="22"/>
      <c r="L5" s="22"/>
      <c r="M5" s="22"/>
    </row>
    <row r="6" spans="1:1022 1025:2046 2049:3070 3073:4094 4097:5118 5121:6142 6145:7166 7169:8190 8193:9214 9217:10238 10241:11262 11265:12286 12289:13310 13313:14334 14337:15358 15361:16382" ht="21" x14ac:dyDescent="0.35">
      <c r="A6" s="30" t="s">
        <v>97</v>
      </c>
      <c r="B6" s="22"/>
      <c r="C6" s="22"/>
      <c r="D6" s="22"/>
      <c r="E6" s="22"/>
      <c r="F6" s="22"/>
      <c r="G6" s="22"/>
      <c r="H6" s="22"/>
      <c r="I6" s="22"/>
      <c r="J6" s="22"/>
      <c r="K6" s="22"/>
      <c r="L6" s="22"/>
      <c r="M6" s="22"/>
    </row>
    <row r="7" spans="1:1022 1025:2046 2049:3070 3073:4094 4097:5118 5121:6142 6145:7166 7169:8190 8193:9214 9217:10238 10241:11262 11265:12286 12289:13310 13313:14334 14337:15358 15361:16382" ht="15.75" x14ac:dyDescent="0.25">
      <c r="A7" s="31" t="s">
        <v>330</v>
      </c>
    </row>
    <row r="9" spans="1:1022 1025:2046 2049:3070 3073:4094 4097:5118 5121:6142 6145:7166 7169:8190 8193:9214 9217:10238 10241:11262 11265:12286 12289:13310 13313:14334 14337:15358 15361:16382" x14ac:dyDescent="0.2">
      <c r="B9" s="161"/>
    </row>
    <row r="10" spans="1:1022 1025:2046 2049:3070 3073:4094 4097:5118 5121:6142 6145:7166 7169:8190 8193:9214 9217:10238 10241:11262 11265:12286 12289:13310 13313:14334 14337:15358 15361:16382" x14ac:dyDescent="0.2">
      <c r="B10" s="586" t="s">
        <v>338</v>
      </c>
      <c r="C10" s="587"/>
      <c r="D10" s="587"/>
      <c r="E10" s="587"/>
      <c r="F10" s="587"/>
      <c r="G10" s="587"/>
      <c r="H10" s="587"/>
      <c r="I10" s="587"/>
      <c r="J10" s="587"/>
      <c r="K10" s="587"/>
      <c r="L10" s="587"/>
      <c r="M10" s="587"/>
      <c r="N10" s="588"/>
    </row>
    <row r="11" spans="1:1022 1025:2046 2049:3070 3073:4094 4097:5118 5121:6142 6145:7166 7169:8190 8193:9214 9217:10238 10241:11262 11265:12286 12289:13310 13313:14334 14337:15358 15361:16382" ht="13.5" thickBot="1" x14ac:dyDescent="0.25">
      <c r="A11" s="3" t="s">
        <v>26</v>
      </c>
      <c r="B11" s="35" t="s">
        <v>101</v>
      </c>
      <c r="C11" s="35" t="s">
        <v>102</v>
      </c>
      <c r="D11" s="35" t="s">
        <v>103</v>
      </c>
      <c r="E11" s="35" t="s">
        <v>104</v>
      </c>
      <c r="F11" s="35" t="s">
        <v>105</v>
      </c>
      <c r="G11" s="35" t="s">
        <v>106</v>
      </c>
      <c r="H11" s="35" t="s">
        <v>107</v>
      </c>
      <c r="I11" s="35" t="s">
        <v>108</v>
      </c>
      <c r="J11" s="35" t="s">
        <v>109</v>
      </c>
      <c r="K11" s="35" t="s">
        <v>110</v>
      </c>
      <c r="L11" s="35" t="s">
        <v>111</v>
      </c>
      <c r="M11" s="35" t="s">
        <v>112</v>
      </c>
      <c r="N11" s="36" t="s">
        <v>12</v>
      </c>
    </row>
    <row r="12" spans="1:1022 1025:2046 2049:3070 3073:4094 4097:5118 5121:6142 6145:7166 7169:8190 8193:9214 9217:10238 10241:11262 11265:12286 12289:13310 13313:14334 14337:15358 15361:16382" ht="13.5" thickTop="1" x14ac:dyDescent="0.2">
      <c r="A12" s="2" t="s">
        <v>82</v>
      </c>
      <c r="B12" s="425"/>
      <c r="C12" s="426"/>
      <c r="D12" s="426"/>
      <c r="E12" s="426"/>
      <c r="F12" s="426"/>
      <c r="G12" s="426"/>
      <c r="H12" s="426"/>
      <c r="I12" s="426"/>
      <c r="J12" s="426"/>
      <c r="K12" s="426"/>
      <c r="L12" s="426"/>
      <c r="M12" s="427"/>
      <c r="N12" s="428"/>
      <c r="Q12" s="8"/>
      <c r="R12" s="223"/>
    </row>
    <row r="13" spans="1:1022 1025:2046 2049:3070 3073:4094 4097:5118 5121:6142 6145:7166 7169:8190 8193:9214 9217:10238 10241:11262 11265:12286 12289:13310 13313:14334 14337:15358 15361:16382" x14ac:dyDescent="0.2">
      <c r="A13" s="2" t="s">
        <v>83</v>
      </c>
      <c r="B13" s="429"/>
      <c r="C13" s="430"/>
      <c r="D13" s="430"/>
      <c r="E13" s="430"/>
      <c r="F13" s="430"/>
      <c r="G13" s="430"/>
      <c r="H13" s="430"/>
      <c r="I13" s="430"/>
      <c r="J13" s="430"/>
      <c r="K13" s="430"/>
      <c r="L13" s="430"/>
      <c r="M13" s="431"/>
      <c r="N13" s="432"/>
      <c r="Q13" s="8"/>
      <c r="R13" s="223"/>
    </row>
    <row r="14" spans="1:1022 1025:2046 2049:3070 3073:4094 4097:5118 5121:6142 6145:7166 7169:8190 8193:9214 9217:10238 10241:11262 11265:12286 12289:13310 13313:14334 14337:15358 15361:16382" x14ac:dyDescent="0.2">
      <c r="A14" s="2" t="s">
        <v>84</v>
      </c>
      <c r="B14" s="429"/>
      <c r="C14" s="430"/>
      <c r="D14" s="430"/>
      <c r="E14" s="430"/>
      <c r="F14" s="430"/>
      <c r="G14" s="430"/>
      <c r="H14" s="430"/>
      <c r="I14" s="430"/>
      <c r="J14" s="430"/>
      <c r="K14" s="430"/>
      <c r="L14" s="430"/>
      <c r="M14" s="431"/>
      <c r="N14" s="432"/>
      <c r="Q14" s="8"/>
      <c r="R14" s="223"/>
    </row>
    <row r="15" spans="1:1022 1025:2046 2049:3070 3073:4094 4097:5118 5121:6142 6145:7166 7169:8190 8193:9214 9217:10238 10241:11262 11265:12286 12289:13310 13313:14334 14337:15358 15361:16382" s="3" customFormat="1" ht="13.5" thickBot="1" x14ac:dyDescent="0.25">
      <c r="A15" s="3" t="s">
        <v>12</v>
      </c>
      <c r="B15" s="433"/>
      <c r="C15" s="434"/>
      <c r="D15" s="434"/>
      <c r="E15" s="434"/>
      <c r="F15" s="434"/>
      <c r="G15" s="434"/>
      <c r="H15" s="434"/>
      <c r="I15" s="434"/>
      <c r="J15" s="434"/>
      <c r="K15" s="434"/>
      <c r="L15" s="434"/>
      <c r="M15" s="435"/>
      <c r="N15" s="436"/>
      <c r="O15" s="2"/>
    </row>
    <row r="16" spans="1:1022 1025:2046 2049:3070 3073:4094 4097:5118 5121:6142 6145:7166 7169:8190 8193:9214 9217:10238 10241:11262 11265:12286 12289:13310 13313:14334 14337:15358 15361:16382" ht="13.5" thickTop="1" x14ac:dyDescent="0.2"/>
    <row r="17" spans="1:27" x14ac:dyDescent="0.2">
      <c r="B17" s="586" t="s">
        <v>68</v>
      </c>
      <c r="C17" s="587"/>
      <c r="D17" s="587"/>
      <c r="E17" s="587"/>
      <c r="F17" s="587"/>
      <c r="G17" s="587"/>
      <c r="H17" s="587"/>
      <c r="I17" s="587"/>
      <c r="J17" s="587"/>
      <c r="K17" s="587"/>
      <c r="L17" s="587"/>
      <c r="M17" s="587"/>
      <c r="N17" s="588"/>
    </row>
    <row r="18" spans="1:27" ht="13.5" thickBot="1" x14ac:dyDescent="0.25">
      <c r="A18" s="3" t="s">
        <v>26</v>
      </c>
      <c r="B18" s="35" t="s">
        <v>101</v>
      </c>
      <c r="C18" s="35" t="s">
        <v>102</v>
      </c>
      <c r="D18" s="35" t="s">
        <v>103</v>
      </c>
      <c r="E18" s="35" t="s">
        <v>104</v>
      </c>
      <c r="F18" s="35" t="s">
        <v>105</v>
      </c>
      <c r="G18" s="35" t="s">
        <v>106</v>
      </c>
      <c r="H18" s="35" t="s">
        <v>107</v>
      </c>
      <c r="I18" s="35" t="s">
        <v>108</v>
      </c>
      <c r="J18" s="35" t="s">
        <v>109</v>
      </c>
      <c r="K18" s="35" t="s">
        <v>110</v>
      </c>
      <c r="L18" s="35" t="s">
        <v>111</v>
      </c>
      <c r="M18" s="35" t="s">
        <v>112</v>
      </c>
      <c r="N18" s="36" t="s">
        <v>12</v>
      </c>
    </row>
    <row r="19" spans="1:27" ht="13.5" thickTop="1" x14ac:dyDescent="0.2">
      <c r="A19" s="2" t="s">
        <v>82</v>
      </c>
      <c r="B19" s="437"/>
      <c r="C19" s="438"/>
      <c r="D19" s="438"/>
      <c r="E19" s="438"/>
      <c r="F19" s="438"/>
      <c r="G19" s="438"/>
      <c r="H19" s="438"/>
      <c r="I19" s="438"/>
      <c r="J19" s="438"/>
      <c r="K19" s="438"/>
      <c r="L19" s="438"/>
      <c r="M19" s="452"/>
      <c r="N19" s="428"/>
    </row>
    <row r="20" spans="1:27" x14ac:dyDescent="0.2">
      <c r="A20" s="2" t="s">
        <v>83</v>
      </c>
      <c r="B20" s="440"/>
      <c r="C20" s="441"/>
      <c r="D20" s="441"/>
      <c r="E20" s="441"/>
      <c r="F20" s="441"/>
      <c r="G20" s="441"/>
      <c r="H20" s="441"/>
      <c r="I20" s="441"/>
      <c r="J20" s="441"/>
      <c r="K20" s="441"/>
      <c r="L20" s="441"/>
      <c r="M20" s="453"/>
      <c r="N20" s="432"/>
    </row>
    <row r="21" spans="1:27" x14ac:dyDescent="0.2">
      <c r="A21" s="2" t="s">
        <v>84</v>
      </c>
      <c r="B21" s="440"/>
      <c r="C21" s="441"/>
      <c r="D21" s="441"/>
      <c r="E21" s="441"/>
      <c r="F21" s="441"/>
      <c r="G21" s="441"/>
      <c r="H21" s="441"/>
      <c r="I21" s="441"/>
      <c r="J21" s="441"/>
      <c r="K21" s="441"/>
      <c r="L21" s="441"/>
      <c r="M21" s="453"/>
      <c r="N21" s="432"/>
    </row>
    <row r="22" spans="1:27" ht="13.5" thickBot="1" x14ac:dyDescent="0.25">
      <c r="A22" s="3" t="s">
        <v>12</v>
      </c>
      <c r="B22" s="433"/>
      <c r="C22" s="434"/>
      <c r="D22" s="434"/>
      <c r="E22" s="434"/>
      <c r="F22" s="434"/>
      <c r="G22" s="434"/>
      <c r="H22" s="434"/>
      <c r="I22" s="434"/>
      <c r="J22" s="434"/>
      <c r="K22" s="434"/>
      <c r="L22" s="434"/>
      <c r="M22" s="435"/>
      <c r="N22" s="436"/>
    </row>
    <row r="23" spans="1:27" ht="13.5" thickTop="1" x14ac:dyDescent="0.2"/>
    <row r="25" spans="1:27" ht="13.5" thickBot="1" x14ac:dyDescent="0.25">
      <c r="A25" s="3" t="s">
        <v>116</v>
      </c>
      <c r="B25" s="35" t="s">
        <v>101</v>
      </c>
      <c r="C25" s="35" t="s">
        <v>102</v>
      </c>
      <c r="D25" s="35" t="s">
        <v>103</v>
      </c>
      <c r="E25" s="35" t="s">
        <v>104</v>
      </c>
      <c r="F25" s="35" t="s">
        <v>105</v>
      </c>
      <c r="G25" s="35" t="s">
        <v>106</v>
      </c>
      <c r="H25" s="35" t="s">
        <v>107</v>
      </c>
      <c r="I25" s="35" t="s">
        <v>108</v>
      </c>
      <c r="J25" s="35" t="s">
        <v>109</v>
      </c>
      <c r="K25" s="35" t="s">
        <v>110</v>
      </c>
      <c r="L25" s="35" t="s">
        <v>111</v>
      </c>
      <c r="M25" s="35" t="s">
        <v>112</v>
      </c>
      <c r="N25" s="36" t="s">
        <v>12</v>
      </c>
    </row>
    <row r="26" spans="1:27" ht="13.5" thickTop="1" x14ac:dyDescent="0.2">
      <c r="A26" s="2" t="s">
        <v>82</v>
      </c>
      <c r="B26" s="437"/>
      <c r="C26" s="438"/>
      <c r="D26" s="438"/>
      <c r="E26" s="438"/>
      <c r="F26" s="438"/>
      <c r="G26" s="438"/>
      <c r="H26" s="438"/>
      <c r="I26" s="438"/>
      <c r="J26" s="438"/>
      <c r="K26" s="438"/>
      <c r="L26" s="438"/>
      <c r="M26" s="452"/>
      <c r="N26" s="428"/>
    </row>
    <row r="27" spans="1:27" x14ac:dyDescent="0.2">
      <c r="A27" s="2" t="s">
        <v>83</v>
      </c>
      <c r="B27" s="440"/>
      <c r="C27" s="441"/>
      <c r="D27" s="441"/>
      <c r="E27" s="441"/>
      <c r="F27" s="441"/>
      <c r="G27" s="441"/>
      <c r="H27" s="441"/>
      <c r="I27" s="441"/>
      <c r="J27" s="441"/>
      <c r="K27" s="441"/>
      <c r="L27" s="441"/>
      <c r="M27" s="453"/>
      <c r="N27" s="432"/>
      <c r="P27" s="8"/>
      <c r="Q27" s="214"/>
    </row>
    <row r="28" spans="1:27" x14ac:dyDescent="0.2">
      <c r="A28" s="2" t="s">
        <v>84</v>
      </c>
      <c r="B28" s="440"/>
      <c r="C28" s="441"/>
      <c r="D28" s="441"/>
      <c r="E28" s="441"/>
      <c r="F28" s="441"/>
      <c r="G28" s="441"/>
      <c r="H28" s="441"/>
      <c r="I28" s="441"/>
      <c r="J28" s="441"/>
      <c r="K28" s="441"/>
      <c r="L28" s="441"/>
      <c r="M28" s="453"/>
      <c r="N28" s="432"/>
      <c r="Q28" s="214"/>
    </row>
    <row r="29" spans="1:27" ht="13.5" thickBot="1" x14ac:dyDescent="0.25">
      <c r="A29" s="3" t="s">
        <v>12</v>
      </c>
      <c r="B29" s="433"/>
      <c r="C29" s="434"/>
      <c r="D29" s="434"/>
      <c r="E29" s="434"/>
      <c r="F29" s="434"/>
      <c r="G29" s="434"/>
      <c r="H29" s="434"/>
      <c r="I29" s="434"/>
      <c r="J29" s="434"/>
      <c r="K29" s="434"/>
      <c r="L29" s="434"/>
      <c r="M29" s="435"/>
      <c r="N29" s="436"/>
    </row>
    <row r="30" spans="1:27" ht="14.25" thickTop="1" thickBot="1" x14ac:dyDescent="0.25"/>
    <row r="31" spans="1:27" s="3" customFormat="1" ht="14.25" thickTop="1" thickBot="1" x14ac:dyDescent="0.25">
      <c r="A31" s="3" t="s">
        <v>29</v>
      </c>
      <c r="B31" s="454"/>
      <c r="C31" s="455"/>
      <c r="D31" s="455"/>
      <c r="E31" s="455"/>
      <c r="F31" s="455"/>
      <c r="G31" s="455"/>
      <c r="H31" s="455"/>
      <c r="I31" s="455"/>
      <c r="J31" s="455"/>
      <c r="K31" s="455"/>
      <c r="L31" s="455"/>
      <c r="M31" s="455"/>
      <c r="N31" s="456"/>
    </row>
    <row r="32" spans="1:27" ht="13.5" thickTop="1" x14ac:dyDescent="0.2">
      <c r="P32" s="3"/>
      <c r="Q32" s="3"/>
      <c r="R32" s="3"/>
      <c r="S32" s="3"/>
      <c r="T32" s="3"/>
      <c r="U32" s="3"/>
      <c r="V32" s="3"/>
      <c r="W32" s="3"/>
      <c r="X32" s="3"/>
      <c r="Y32" s="3"/>
      <c r="Z32" s="3"/>
      <c r="AA32" s="3"/>
    </row>
    <row r="33" spans="15:27" x14ac:dyDescent="0.2">
      <c r="P33" s="3"/>
      <c r="Q33" s="3"/>
      <c r="R33" s="3"/>
      <c r="S33" s="3"/>
      <c r="T33" s="3"/>
      <c r="U33" s="3"/>
      <c r="V33" s="3"/>
      <c r="W33" s="3"/>
      <c r="X33" s="3"/>
      <c r="Y33" s="3"/>
      <c r="Z33" s="3"/>
      <c r="AA33" s="3"/>
    </row>
    <row r="34" spans="15:27" x14ac:dyDescent="0.2">
      <c r="P34" s="3"/>
      <c r="Q34" s="3"/>
      <c r="R34" s="3"/>
      <c r="S34" s="3"/>
      <c r="T34" s="3"/>
      <c r="U34" s="3"/>
      <c r="V34" s="3"/>
      <c r="W34" s="3"/>
      <c r="X34" s="3"/>
      <c r="Y34" s="3"/>
      <c r="Z34" s="3"/>
      <c r="AA34" s="3"/>
    </row>
    <row r="35" spans="15:27" x14ac:dyDescent="0.2">
      <c r="P35" s="3"/>
      <c r="Q35" s="3"/>
      <c r="R35" s="3"/>
      <c r="S35" s="3"/>
      <c r="T35" s="3"/>
      <c r="U35" s="3"/>
      <c r="V35" s="3"/>
      <c r="W35" s="3"/>
      <c r="X35" s="3"/>
      <c r="Y35" s="3"/>
      <c r="Z35" s="3"/>
      <c r="AA35" s="3"/>
    </row>
    <row r="36" spans="15:27" x14ac:dyDescent="0.2">
      <c r="O36" s="3"/>
      <c r="P36" s="3"/>
      <c r="Q36" s="3"/>
      <c r="R36" s="3"/>
      <c r="S36" s="3"/>
      <c r="T36" s="3"/>
      <c r="U36" s="3"/>
      <c r="V36" s="3"/>
      <c r="W36" s="3"/>
      <c r="X36" s="3"/>
      <c r="Y36" s="3"/>
      <c r="Z36" s="3"/>
    </row>
    <row r="37" spans="15:27" x14ac:dyDescent="0.2">
      <c r="O37" s="3"/>
      <c r="P37" s="3"/>
      <c r="Q37" s="3"/>
      <c r="R37" s="3"/>
      <c r="S37" s="3"/>
      <c r="T37" s="3"/>
      <c r="U37" s="3"/>
      <c r="V37" s="3"/>
      <c r="W37" s="3"/>
      <c r="X37" s="3"/>
      <c r="Y37" s="3"/>
      <c r="Z37" s="3"/>
    </row>
    <row r="38" spans="15:27" x14ac:dyDescent="0.2">
      <c r="O38" s="3"/>
      <c r="P38" s="3"/>
      <c r="Q38" s="3"/>
      <c r="R38" s="3"/>
      <c r="S38" s="3"/>
      <c r="T38" s="3"/>
      <c r="U38" s="3"/>
      <c r="V38" s="3"/>
      <c r="W38" s="3"/>
      <c r="X38" s="3"/>
      <c r="Y38" s="3"/>
      <c r="Z38" s="3"/>
    </row>
    <row r="39" spans="15:27" x14ac:dyDescent="0.2">
      <c r="P39" s="3"/>
      <c r="Q39" s="3"/>
      <c r="R39" s="3"/>
      <c r="S39" s="3"/>
      <c r="T39" s="3"/>
      <c r="U39" s="3"/>
      <c r="V39" s="3"/>
      <c r="W39" s="3"/>
      <c r="X39" s="3"/>
      <c r="Y39" s="3"/>
      <c r="Z39" s="3"/>
      <c r="AA39" s="3"/>
    </row>
    <row r="40" spans="15:27" x14ac:dyDescent="0.2">
      <c r="P40" s="3"/>
      <c r="Q40" s="3"/>
      <c r="R40" s="3"/>
      <c r="S40" s="3"/>
      <c r="T40" s="3"/>
      <c r="U40" s="3"/>
      <c r="V40" s="3"/>
      <c r="W40" s="3"/>
      <c r="X40" s="3"/>
      <c r="Y40" s="3"/>
      <c r="Z40" s="3"/>
      <c r="AA40" s="3"/>
    </row>
    <row r="41" spans="15:27" x14ac:dyDescent="0.2">
      <c r="P41" s="3"/>
      <c r="Q41" s="3"/>
      <c r="R41" s="3"/>
      <c r="S41" s="3"/>
      <c r="T41" s="3"/>
      <c r="U41" s="3"/>
      <c r="V41" s="3"/>
      <c r="W41" s="3"/>
      <c r="X41" s="3"/>
      <c r="Y41" s="3"/>
      <c r="Z41" s="3"/>
      <c r="AA41" s="3"/>
    </row>
    <row r="42" spans="15:27" x14ac:dyDescent="0.2">
      <c r="P42" s="3"/>
      <c r="Q42" s="3"/>
      <c r="R42" s="3"/>
      <c r="S42" s="3"/>
      <c r="T42" s="3"/>
      <c r="U42" s="3"/>
      <c r="V42" s="3"/>
      <c r="W42" s="3"/>
      <c r="X42" s="3"/>
      <c r="Y42" s="3"/>
      <c r="Z42" s="3"/>
      <c r="AA42" s="3"/>
    </row>
    <row r="43" spans="15:27" x14ac:dyDescent="0.2">
      <c r="P43" s="3"/>
      <c r="Q43" s="3"/>
      <c r="R43" s="3"/>
      <c r="S43" s="3"/>
      <c r="T43" s="3"/>
      <c r="U43" s="3"/>
      <c r="V43" s="3"/>
      <c r="W43" s="3"/>
      <c r="X43" s="3"/>
      <c r="Y43" s="3"/>
      <c r="Z43" s="3"/>
      <c r="AA43" s="3"/>
    </row>
    <row r="44" spans="15:27" x14ac:dyDescent="0.2">
      <c r="P44" s="3"/>
      <c r="Q44" s="3"/>
      <c r="R44" s="3"/>
      <c r="S44" s="3"/>
      <c r="T44" s="3"/>
      <c r="U44" s="3"/>
      <c r="V44" s="3"/>
      <c r="W44" s="3"/>
      <c r="X44" s="3"/>
      <c r="Y44" s="3"/>
      <c r="Z44" s="3"/>
      <c r="AA44" s="3"/>
    </row>
    <row r="45" spans="15:27" x14ac:dyDescent="0.2">
      <c r="P45" s="3"/>
      <c r="Q45" s="3"/>
      <c r="R45" s="3"/>
      <c r="S45" s="3"/>
      <c r="T45" s="3"/>
      <c r="U45" s="3"/>
      <c r="V45" s="3"/>
      <c r="W45" s="3"/>
      <c r="X45" s="3"/>
      <c r="Y45" s="3"/>
      <c r="Z45" s="3"/>
      <c r="AA45" s="3"/>
    </row>
    <row r="46" spans="15:27" x14ac:dyDescent="0.2">
      <c r="P46" s="3"/>
      <c r="Q46" s="3"/>
      <c r="R46" s="3"/>
      <c r="S46" s="3"/>
      <c r="T46" s="3"/>
      <c r="U46" s="3"/>
      <c r="V46" s="3"/>
      <c r="W46" s="3"/>
      <c r="X46" s="3"/>
      <c r="Y46" s="3"/>
      <c r="Z46" s="3"/>
      <c r="AA46" s="3"/>
    </row>
    <row r="47" spans="15:27" x14ac:dyDescent="0.2">
      <c r="P47" s="3"/>
      <c r="Q47" s="3"/>
      <c r="R47" s="3"/>
      <c r="S47" s="3"/>
      <c r="T47" s="3"/>
      <c r="U47" s="3"/>
      <c r="V47" s="3"/>
      <c r="W47" s="3"/>
      <c r="X47" s="3"/>
      <c r="Y47" s="3"/>
      <c r="Z47" s="3"/>
      <c r="AA47" s="3"/>
    </row>
    <row r="48" spans="15:27" x14ac:dyDescent="0.2">
      <c r="P48" s="3"/>
      <c r="Q48" s="3"/>
      <c r="R48" s="3"/>
      <c r="S48" s="3"/>
      <c r="T48" s="3"/>
      <c r="U48" s="3"/>
      <c r="V48" s="3"/>
      <c r="W48" s="3"/>
      <c r="X48" s="3"/>
      <c r="Y48" s="3"/>
      <c r="Z48" s="3"/>
      <c r="AA48" s="3"/>
    </row>
    <row r="49" spans="16:27" x14ac:dyDescent="0.2">
      <c r="P49" s="3"/>
      <c r="Q49" s="3"/>
      <c r="R49" s="3"/>
      <c r="S49" s="3"/>
      <c r="T49" s="3"/>
      <c r="U49" s="3"/>
      <c r="V49" s="3"/>
      <c r="W49" s="3"/>
      <c r="X49" s="3"/>
      <c r="Y49" s="3"/>
      <c r="Z49" s="3"/>
      <c r="AA49" s="3"/>
    </row>
    <row r="50" spans="16:27" x14ac:dyDescent="0.2">
      <c r="P50" s="3"/>
      <c r="Q50" s="3"/>
      <c r="R50" s="3"/>
      <c r="S50" s="3"/>
      <c r="T50" s="3"/>
      <c r="U50" s="3"/>
      <c r="V50" s="3"/>
      <c r="W50" s="3"/>
      <c r="X50" s="3"/>
      <c r="Y50" s="3"/>
      <c r="Z50" s="3"/>
      <c r="AA50" s="3"/>
    </row>
    <row r="51" spans="16:27" x14ac:dyDescent="0.2">
      <c r="P51" s="3"/>
      <c r="Q51" s="3"/>
      <c r="R51" s="3"/>
      <c r="S51" s="3"/>
      <c r="T51" s="3"/>
      <c r="U51" s="3"/>
      <c r="V51" s="3"/>
      <c r="W51" s="3"/>
      <c r="X51" s="3"/>
      <c r="Y51" s="3"/>
      <c r="Z51" s="3"/>
      <c r="AA51" s="3"/>
    </row>
    <row r="52" spans="16:27" x14ac:dyDescent="0.2">
      <c r="P52" s="3"/>
      <c r="Q52" s="3"/>
      <c r="R52" s="3"/>
      <c r="S52" s="3"/>
      <c r="T52" s="3"/>
      <c r="U52" s="3"/>
      <c r="V52" s="3"/>
      <c r="W52" s="3"/>
      <c r="X52" s="3"/>
      <c r="Y52" s="3"/>
      <c r="Z52" s="3"/>
      <c r="AA52" s="3"/>
    </row>
    <row r="53" spans="16:27" x14ac:dyDescent="0.2">
      <c r="P53" s="3"/>
      <c r="Q53" s="3"/>
      <c r="R53" s="3"/>
      <c r="S53" s="3"/>
      <c r="T53" s="3"/>
      <c r="U53" s="3"/>
      <c r="V53" s="3"/>
      <c r="W53" s="3"/>
      <c r="X53" s="3"/>
      <c r="Y53" s="3"/>
      <c r="Z53" s="3"/>
      <c r="AA53" s="3"/>
    </row>
    <row r="54" spans="16:27" x14ac:dyDescent="0.2">
      <c r="P54" s="3"/>
      <c r="Q54" s="3"/>
      <c r="R54" s="3"/>
      <c r="S54" s="3"/>
      <c r="T54" s="3"/>
      <c r="U54" s="3"/>
      <c r="V54" s="3"/>
      <c r="W54" s="3"/>
      <c r="X54" s="3"/>
      <c r="Y54" s="3"/>
      <c r="Z54" s="3"/>
      <c r="AA54" s="3"/>
    </row>
    <row r="55" spans="16:27" x14ac:dyDescent="0.2">
      <c r="P55" s="3"/>
      <c r="Q55" s="3"/>
      <c r="R55" s="3"/>
      <c r="S55" s="3"/>
      <c r="T55" s="3"/>
      <c r="U55" s="3"/>
      <c r="V55" s="3"/>
      <c r="W55" s="3"/>
      <c r="X55" s="3"/>
      <c r="Y55" s="3"/>
      <c r="Z55" s="3"/>
      <c r="AA55" s="3"/>
    </row>
    <row r="56" spans="16:27" x14ac:dyDescent="0.2">
      <c r="P56" s="3"/>
      <c r="Q56" s="3"/>
      <c r="R56" s="3"/>
      <c r="S56" s="3"/>
      <c r="T56" s="3"/>
      <c r="U56" s="3"/>
      <c r="V56" s="3"/>
      <c r="W56" s="3"/>
      <c r="X56" s="3"/>
      <c r="Y56" s="3"/>
      <c r="Z56" s="3"/>
      <c r="AA56" s="3"/>
    </row>
    <row r="57" spans="16:27" x14ac:dyDescent="0.2">
      <c r="P57" s="3"/>
      <c r="Q57" s="3"/>
      <c r="R57" s="3"/>
      <c r="S57" s="3"/>
      <c r="T57" s="3"/>
      <c r="U57" s="3"/>
      <c r="V57" s="3"/>
      <c r="W57" s="3"/>
      <c r="X57" s="3"/>
      <c r="Y57" s="3"/>
      <c r="Z57" s="3"/>
      <c r="AA57" s="3"/>
    </row>
    <row r="58" spans="16:27" x14ac:dyDescent="0.2">
      <c r="P58" s="3"/>
      <c r="Q58" s="3"/>
      <c r="R58" s="3"/>
      <c r="S58" s="3"/>
      <c r="T58" s="3"/>
      <c r="U58" s="3"/>
      <c r="V58" s="3"/>
      <c r="W58" s="3"/>
      <c r="X58" s="3"/>
      <c r="Y58" s="3"/>
      <c r="Z58" s="3"/>
      <c r="AA58" s="3"/>
    </row>
    <row r="59" spans="16:27" x14ac:dyDescent="0.2">
      <c r="P59" s="3"/>
      <c r="Q59" s="3"/>
      <c r="R59" s="3"/>
      <c r="S59" s="3"/>
      <c r="T59" s="3"/>
      <c r="U59" s="3"/>
      <c r="V59" s="3"/>
      <c r="W59" s="3"/>
      <c r="X59" s="3"/>
      <c r="Y59" s="3"/>
      <c r="Z59" s="3"/>
      <c r="AA59" s="3"/>
    </row>
  </sheetData>
  <mergeCells count="4">
    <mergeCell ref="B10:N10"/>
    <mergeCell ref="B17:N17"/>
    <mergeCell ref="A1:N1"/>
    <mergeCell ref="A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103"/>
  <sheetViews>
    <sheetView zoomScaleNormal="100" workbookViewId="0">
      <selection activeCell="A2" sqref="A2"/>
    </sheetView>
  </sheetViews>
  <sheetFormatPr defaultColWidth="8.5703125" defaultRowHeight="12.75" x14ac:dyDescent="0.2"/>
  <cols>
    <col min="1" max="1" width="46.42578125" style="2" bestFit="1" customWidth="1"/>
    <col min="2" max="13" width="15.5703125" style="2" customWidth="1"/>
    <col min="14" max="14" width="17.28515625" style="2" bestFit="1" customWidth="1"/>
    <col min="15" max="15" width="11.42578125" style="2" customWidth="1"/>
    <col min="16" max="16" width="14" style="2" bestFit="1" customWidth="1"/>
    <col min="17" max="18" width="11" style="2" bestFit="1" customWidth="1"/>
    <col min="19" max="19" width="14.140625" style="2" bestFit="1" customWidth="1"/>
    <col min="20" max="20" width="16.140625" style="2" bestFit="1" customWidth="1"/>
    <col min="21" max="21" width="13.5703125" style="2" bestFit="1" customWidth="1"/>
    <col min="22" max="22" width="11" style="2" bestFit="1" customWidth="1"/>
    <col min="23" max="23" width="16.140625" style="2" bestFit="1" customWidth="1"/>
    <col min="24" max="24" width="11" style="2" bestFit="1" customWidth="1"/>
    <col min="25" max="25" width="13" style="2" customWidth="1"/>
    <col min="26" max="26" width="14.140625" style="2" bestFit="1" customWidth="1"/>
    <col min="27" max="27" width="11" style="2" bestFit="1" customWidth="1"/>
    <col min="28" max="29" width="14.5703125" style="2" bestFit="1" customWidth="1"/>
    <col min="30" max="16384" width="8.5703125" style="2"/>
  </cols>
  <sheetData>
    <row r="1" spans="1:30" ht="15" x14ac:dyDescent="0.25">
      <c r="A1" s="585" t="s">
        <v>336</v>
      </c>
      <c r="B1" s="585"/>
      <c r="C1" s="585"/>
      <c r="D1" s="585"/>
      <c r="E1" s="585"/>
      <c r="F1" s="585"/>
      <c r="G1" s="585"/>
      <c r="H1" s="585"/>
      <c r="I1" s="585"/>
      <c r="J1" s="585"/>
      <c r="K1" s="585"/>
      <c r="L1" s="585"/>
      <c r="M1" s="585"/>
      <c r="N1" s="585"/>
    </row>
    <row r="2" spans="1:30" ht="15" x14ac:dyDescent="0.25">
      <c r="A2" s="290"/>
      <c r="B2"/>
      <c r="C2"/>
      <c r="D2"/>
      <c r="E2"/>
      <c r="F2"/>
    </row>
    <row r="3" spans="1:30" ht="15" x14ac:dyDescent="0.25">
      <c r="A3" s="585" t="s">
        <v>337</v>
      </c>
      <c r="B3" s="585"/>
      <c r="C3" s="585"/>
      <c r="D3" s="585"/>
      <c r="E3" s="585"/>
      <c r="F3" s="585"/>
      <c r="G3" s="585"/>
      <c r="H3" s="585"/>
      <c r="I3" s="585"/>
      <c r="J3" s="585"/>
      <c r="K3" s="585"/>
      <c r="L3" s="585"/>
      <c r="M3" s="585"/>
      <c r="N3" s="585"/>
    </row>
    <row r="4" spans="1:30" ht="15" x14ac:dyDescent="0.25">
      <c r="A4" s="290"/>
      <c r="B4"/>
      <c r="C4"/>
      <c r="D4"/>
      <c r="E4"/>
      <c r="F4"/>
    </row>
    <row r="5" spans="1:30" ht="18.75" x14ac:dyDescent="0.3">
      <c r="A5" s="29" t="s">
        <v>89</v>
      </c>
    </row>
    <row r="6" spans="1:30" ht="21" x14ac:dyDescent="0.35">
      <c r="A6" s="30" t="s">
        <v>96</v>
      </c>
    </row>
    <row r="7" spans="1:30" ht="15.75" x14ac:dyDescent="0.25">
      <c r="A7" s="31" t="s">
        <v>330</v>
      </c>
    </row>
    <row r="10" spans="1:30" x14ac:dyDescent="0.2">
      <c r="B10" s="586" t="s">
        <v>338</v>
      </c>
      <c r="C10" s="587"/>
      <c r="D10" s="587"/>
      <c r="E10" s="587"/>
      <c r="F10" s="587"/>
      <c r="G10" s="587"/>
      <c r="H10" s="587"/>
      <c r="I10" s="587"/>
      <c r="J10" s="587"/>
      <c r="K10" s="587"/>
      <c r="L10" s="587"/>
      <c r="M10" s="587"/>
      <c r="N10" s="588"/>
    </row>
    <row r="11" spans="1:30" ht="13.5" thickBot="1" x14ac:dyDescent="0.25">
      <c r="A11" s="3" t="s">
        <v>11</v>
      </c>
      <c r="B11" s="35" t="s">
        <v>101</v>
      </c>
      <c r="C11" s="35" t="s">
        <v>102</v>
      </c>
      <c r="D11" s="35" t="s">
        <v>103</v>
      </c>
      <c r="E11" s="35" t="s">
        <v>104</v>
      </c>
      <c r="F11" s="35" t="s">
        <v>105</v>
      </c>
      <c r="G11" s="35" t="s">
        <v>106</v>
      </c>
      <c r="H11" s="35" t="s">
        <v>107</v>
      </c>
      <c r="I11" s="35" t="s">
        <v>108</v>
      </c>
      <c r="J11" s="35" t="s">
        <v>109</v>
      </c>
      <c r="K11" s="35" t="s">
        <v>110</v>
      </c>
      <c r="L11" s="35" t="s">
        <v>111</v>
      </c>
      <c r="M11" s="35" t="s">
        <v>112</v>
      </c>
      <c r="N11" s="36" t="s">
        <v>12</v>
      </c>
      <c r="P11" s="57"/>
      <c r="Q11" s="57"/>
      <c r="R11" s="57"/>
      <c r="S11" s="256"/>
      <c r="T11" s="256"/>
      <c r="U11" s="256"/>
      <c r="V11" s="256"/>
      <c r="W11" s="256"/>
      <c r="X11" s="256"/>
      <c r="Y11" s="256"/>
      <c r="Z11" s="256"/>
      <c r="AA11" s="57"/>
      <c r="AB11" s="57"/>
      <c r="AC11" s="57"/>
    </row>
    <row r="12" spans="1:30" ht="13.5" thickTop="1" x14ac:dyDescent="0.2">
      <c r="A12" s="2" t="s">
        <v>62</v>
      </c>
      <c r="B12" s="343"/>
      <c r="C12" s="344"/>
      <c r="D12" s="344"/>
      <c r="E12" s="344"/>
      <c r="F12" s="344"/>
      <c r="G12" s="344"/>
      <c r="H12" s="344"/>
      <c r="I12" s="344"/>
      <c r="J12" s="344"/>
      <c r="K12" s="344"/>
      <c r="L12" s="344"/>
      <c r="M12" s="457"/>
      <c r="N12" s="458"/>
      <c r="P12" s="103"/>
      <c r="Q12" s="57"/>
      <c r="R12" s="57"/>
      <c r="S12" s="117"/>
      <c r="T12" s="65"/>
      <c r="U12" s="68"/>
      <c r="V12" s="117"/>
      <c r="W12" s="65"/>
      <c r="X12" s="68"/>
      <c r="Y12" s="103"/>
      <c r="Z12" s="103"/>
      <c r="AA12" s="117"/>
      <c r="AB12" s="117"/>
      <c r="AC12" s="57"/>
    </row>
    <row r="13" spans="1:30" x14ac:dyDescent="0.2">
      <c r="A13" s="2" t="s">
        <v>63</v>
      </c>
      <c r="B13" s="346"/>
      <c r="C13" s="347"/>
      <c r="D13" s="347"/>
      <c r="E13" s="347"/>
      <c r="F13" s="347"/>
      <c r="G13" s="347"/>
      <c r="H13" s="347"/>
      <c r="I13" s="347"/>
      <c r="J13" s="347"/>
      <c r="K13" s="347"/>
      <c r="L13" s="347"/>
      <c r="M13" s="459"/>
      <c r="N13" s="460"/>
      <c r="P13" s="103"/>
      <c r="Q13" s="57"/>
      <c r="R13" s="57"/>
      <c r="S13" s="117"/>
      <c r="T13" s="65"/>
      <c r="U13" s="68"/>
      <c r="V13" s="117"/>
      <c r="W13" s="65"/>
      <c r="X13" s="68"/>
      <c r="Y13" s="103"/>
      <c r="Z13" s="103"/>
      <c r="AA13" s="117"/>
      <c r="AB13" s="117"/>
      <c r="AC13" s="68"/>
      <c r="AD13" s="221"/>
    </row>
    <row r="14" spans="1:30" x14ac:dyDescent="0.2">
      <c r="A14" s="2" t="s">
        <v>77</v>
      </c>
      <c r="B14" s="367"/>
      <c r="C14" s="368"/>
      <c r="D14" s="368"/>
      <c r="E14" s="368"/>
      <c r="F14" s="368"/>
      <c r="G14" s="368"/>
      <c r="H14" s="368"/>
      <c r="I14" s="368"/>
      <c r="J14" s="368"/>
      <c r="K14" s="368"/>
      <c r="L14" s="368"/>
      <c r="M14" s="461"/>
      <c r="N14" s="460"/>
      <c r="P14" s="57"/>
      <c r="Q14" s="57"/>
      <c r="R14" s="57"/>
      <c r="S14" s="117"/>
      <c r="T14" s="117"/>
      <c r="U14" s="57"/>
      <c r="V14" s="117"/>
      <c r="W14" s="117"/>
      <c r="X14" s="57"/>
      <c r="Y14" s="103"/>
      <c r="Z14" s="103"/>
      <c r="AA14" s="117"/>
      <c r="AB14" s="117"/>
      <c r="AC14" s="57"/>
    </row>
    <row r="15" spans="1:30" ht="13.5" thickBot="1" x14ac:dyDescent="0.25">
      <c r="A15" s="3" t="s">
        <v>12</v>
      </c>
      <c r="B15" s="370"/>
      <c r="C15" s="371"/>
      <c r="D15" s="371"/>
      <c r="E15" s="371"/>
      <c r="F15" s="371"/>
      <c r="G15" s="371"/>
      <c r="H15" s="371"/>
      <c r="I15" s="371"/>
      <c r="J15" s="371"/>
      <c r="K15" s="371"/>
      <c r="L15" s="371"/>
      <c r="M15" s="372"/>
      <c r="N15" s="352"/>
      <c r="P15" s="57"/>
      <c r="Q15" s="57"/>
      <c r="R15" s="57"/>
      <c r="S15" s="57"/>
      <c r="T15" s="57"/>
      <c r="U15" s="57"/>
      <c r="V15" s="57"/>
      <c r="W15" s="57"/>
      <c r="X15" s="57"/>
      <c r="Y15" s="57"/>
      <c r="Z15" s="57"/>
      <c r="AA15" s="57"/>
      <c r="AB15" s="57"/>
      <c r="AC15" s="57"/>
    </row>
    <row r="16" spans="1:30" ht="13.5" thickTop="1" x14ac:dyDescent="0.2">
      <c r="P16" s="57"/>
      <c r="Q16" s="57"/>
      <c r="R16" s="104"/>
      <c r="S16" s="117"/>
      <c r="T16" s="68"/>
      <c r="U16" s="68"/>
      <c r="V16" s="57"/>
      <c r="W16" s="65"/>
      <c r="X16" s="68"/>
      <c r="Y16" s="65"/>
      <c r="Z16" s="225"/>
      <c r="AA16" s="57"/>
      <c r="AB16" s="117"/>
      <c r="AC16" s="68"/>
    </row>
    <row r="17" spans="1:35" x14ac:dyDescent="0.2">
      <c r="B17" s="586" t="s">
        <v>68</v>
      </c>
      <c r="C17" s="587"/>
      <c r="D17" s="587"/>
      <c r="E17" s="587"/>
      <c r="F17" s="587"/>
      <c r="G17" s="587"/>
      <c r="H17" s="587"/>
      <c r="I17" s="587"/>
      <c r="J17" s="587"/>
      <c r="K17" s="587"/>
      <c r="L17" s="587"/>
      <c r="M17" s="587"/>
      <c r="N17" s="588"/>
      <c r="P17" s="57"/>
      <c r="Q17" s="117"/>
      <c r="R17" s="104"/>
      <c r="S17" s="117"/>
      <c r="T17" s="68"/>
      <c r="U17" s="68"/>
      <c r="V17" s="57"/>
      <c r="W17" s="68"/>
      <c r="X17" s="68"/>
      <c r="Y17" s="65"/>
      <c r="Z17" s="225"/>
      <c r="AA17" s="57"/>
      <c r="AB17" s="68"/>
      <c r="AC17" s="57"/>
    </row>
    <row r="18" spans="1:35" ht="13.5" thickBot="1" x14ac:dyDescent="0.25">
      <c r="A18" s="3" t="s">
        <v>11</v>
      </c>
      <c r="B18" s="35" t="s">
        <v>101</v>
      </c>
      <c r="C18" s="35" t="s">
        <v>102</v>
      </c>
      <c r="D18" s="35" t="s">
        <v>103</v>
      </c>
      <c r="E18" s="35" t="s">
        <v>104</v>
      </c>
      <c r="F18" s="35" t="s">
        <v>105</v>
      </c>
      <c r="G18" s="35" t="s">
        <v>106</v>
      </c>
      <c r="H18" s="35" t="s">
        <v>107</v>
      </c>
      <c r="I18" s="35" t="s">
        <v>108</v>
      </c>
      <c r="J18" s="35" t="s">
        <v>109</v>
      </c>
      <c r="K18" s="35" t="s">
        <v>110</v>
      </c>
      <c r="L18" s="35" t="s">
        <v>111</v>
      </c>
      <c r="M18" s="35" t="s">
        <v>112</v>
      </c>
      <c r="N18" s="36" t="s">
        <v>12</v>
      </c>
      <c r="P18" s="57"/>
      <c r="Q18" s="57"/>
      <c r="R18" s="57"/>
      <c r="S18" s="57"/>
      <c r="T18" s="57"/>
      <c r="U18" s="57"/>
      <c r="V18" s="57"/>
      <c r="W18" s="57"/>
      <c r="X18" s="57"/>
      <c r="Y18" s="57"/>
      <c r="Z18" s="57"/>
      <c r="AA18" s="57"/>
      <c r="AB18" s="68"/>
      <c r="AC18" s="57"/>
    </row>
    <row r="19" spans="1:35" ht="13.5" thickTop="1" x14ac:dyDescent="0.2">
      <c r="A19" s="2" t="s">
        <v>62</v>
      </c>
      <c r="B19" s="291"/>
      <c r="C19" s="292"/>
      <c r="D19" s="292"/>
      <c r="E19" s="292"/>
      <c r="F19" s="292"/>
      <c r="G19" s="292"/>
      <c r="H19" s="292"/>
      <c r="I19" s="292"/>
      <c r="J19" s="292"/>
      <c r="K19" s="292"/>
      <c r="L19" s="292"/>
      <c r="M19" s="292"/>
      <c r="N19" s="345"/>
      <c r="P19" s="57"/>
      <c r="Q19" s="57"/>
      <c r="R19" s="57"/>
      <c r="S19" s="57"/>
      <c r="T19" s="65"/>
      <c r="U19" s="57"/>
      <c r="V19" s="57"/>
      <c r="W19" s="57"/>
      <c r="X19" s="57"/>
      <c r="Y19" s="57"/>
      <c r="Z19" s="57"/>
      <c r="AA19" s="57"/>
      <c r="AB19" s="57"/>
      <c r="AC19" s="57"/>
    </row>
    <row r="20" spans="1:35" x14ac:dyDescent="0.2">
      <c r="A20" s="2" t="s">
        <v>63</v>
      </c>
      <c r="B20" s="353"/>
      <c r="C20" s="301"/>
      <c r="D20" s="301"/>
      <c r="E20" s="301"/>
      <c r="F20" s="301"/>
      <c r="G20" s="301"/>
      <c r="H20" s="301"/>
      <c r="I20" s="301"/>
      <c r="J20" s="301"/>
      <c r="K20" s="301"/>
      <c r="L20" s="301"/>
      <c r="M20" s="301"/>
      <c r="N20" s="348"/>
      <c r="P20" s="68"/>
      <c r="Q20" s="57"/>
      <c r="R20" s="57"/>
      <c r="S20" s="57"/>
      <c r="T20" s="65"/>
      <c r="U20" s="57"/>
      <c r="V20" s="57"/>
      <c r="W20" s="57"/>
      <c r="X20" s="57"/>
      <c r="Y20" s="57"/>
      <c r="Z20" s="57"/>
      <c r="AA20" s="57"/>
      <c r="AB20" s="57"/>
      <c r="AC20" s="57"/>
    </row>
    <row r="21" spans="1:35" x14ac:dyDescent="0.2">
      <c r="A21" s="2" t="s">
        <v>77</v>
      </c>
      <c r="B21" s="353"/>
      <c r="C21" s="301"/>
      <c r="D21" s="301"/>
      <c r="E21" s="301"/>
      <c r="F21" s="301"/>
      <c r="G21" s="301"/>
      <c r="H21" s="301"/>
      <c r="I21" s="301"/>
      <c r="J21" s="301"/>
      <c r="K21" s="301"/>
      <c r="L21" s="301"/>
      <c r="M21" s="301"/>
      <c r="N21" s="462"/>
      <c r="P21" s="57"/>
      <c r="Q21" s="57"/>
      <c r="R21" s="57"/>
      <c r="S21" s="57"/>
      <c r="T21" s="57"/>
      <c r="U21" s="57"/>
      <c r="V21" s="57"/>
      <c r="W21" s="57"/>
      <c r="X21" s="57"/>
      <c r="Y21" s="57"/>
      <c r="Z21" s="57"/>
      <c r="AA21" s="57"/>
      <c r="AB21" s="57"/>
      <c r="AC21" s="57"/>
    </row>
    <row r="22" spans="1:35" ht="13.5" thickBot="1" x14ac:dyDescent="0.25">
      <c r="A22" s="3" t="s">
        <v>12</v>
      </c>
      <c r="B22" s="349"/>
      <c r="C22" s="350"/>
      <c r="D22" s="350"/>
      <c r="E22" s="350"/>
      <c r="F22" s="350"/>
      <c r="G22" s="350"/>
      <c r="H22" s="350"/>
      <c r="I22" s="350"/>
      <c r="J22" s="350"/>
      <c r="K22" s="350"/>
      <c r="L22" s="350"/>
      <c r="M22" s="350"/>
      <c r="N22" s="352"/>
      <c r="P22" s="57"/>
      <c r="Q22" s="57"/>
      <c r="R22" s="57"/>
      <c r="S22" s="111"/>
      <c r="T22" s="42"/>
      <c r="U22" s="68"/>
      <c r="V22" s="117"/>
      <c r="W22" s="117"/>
      <c r="X22" s="68"/>
      <c r="Y22" s="57"/>
      <c r="Z22" s="57"/>
      <c r="AA22" s="57"/>
      <c r="AB22" s="68"/>
      <c r="AC22" s="57"/>
    </row>
    <row r="23" spans="1:35" ht="13.5" thickTop="1" x14ac:dyDescent="0.2">
      <c r="P23" s="57"/>
      <c r="Q23" s="57"/>
      <c r="R23" s="57"/>
      <c r="S23" s="111"/>
      <c r="T23" s="42"/>
      <c r="U23" s="68"/>
      <c r="V23" s="117"/>
      <c r="W23" s="65"/>
      <c r="X23" s="68"/>
      <c r="Y23" s="57"/>
      <c r="Z23" s="57"/>
      <c r="AA23" s="57"/>
      <c r="AB23" s="57"/>
      <c r="AC23" s="57"/>
    </row>
    <row r="24" spans="1:35" ht="13.5" thickBot="1" x14ac:dyDescent="0.25">
      <c r="A24" s="3" t="s">
        <v>124</v>
      </c>
      <c r="B24" s="35" t="s">
        <v>101</v>
      </c>
      <c r="C24" s="35" t="s">
        <v>102</v>
      </c>
      <c r="D24" s="35" t="s">
        <v>103</v>
      </c>
      <c r="E24" s="35" t="s">
        <v>104</v>
      </c>
      <c r="F24" s="35" t="s">
        <v>105</v>
      </c>
      <c r="G24" s="35" t="s">
        <v>106</v>
      </c>
      <c r="H24" s="35" t="s">
        <v>107</v>
      </c>
      <c r="I24" s="35" t="s">
        <v>108</v>
      </c>
      <c r="J24" s="35" t="s">
        <v>109</v>
      </c>
      <c r="K24" s="35" t="s">
        <v>110</v>
      </c>
      <c r="L24" s="35" t="s">
        <v>111</v>
      </c>
      <c r="M24" s="35" t="s">
        <v>112</v>
      </c>
      <c r="N24" s="36" t="s">
        <v>12</v>
      </c>
      <c r="P24" s="57"/>
      <c r="Q24" s="57"/>
      <c r="R24" s="57"/>
      <c r="S24" s="110"/>
      <c r="T24" s="255"/>
      <c r="U24" s="57"/>
      <c r="V24" s="110"/>
      <c r="W24" s="255"/>
      <c r="X24" s="57"/>
      <c r="Y24" s="57"/>
      <c r="Z24" s="103"/>
      <c r="AA24" s="117"/>
      <c r="AB24" s="117"/>
      <c r="AC24" s="57"/>
    </row>
    <row r="25" spans="1:35" ht="13.5" thickTop="1" x14ac:dyDescent="0.2">
      <c r="A25" s="2" t="s">
        <v>62</v>
      </c>
      <c r="B25" s="291"/>
      <c r="C25" s="292"/>
      <c r="D25" s="292"/>
      <c r="E25" s="292"/>
      <c r="F25" s="292"/>
      <c r="G25" s="292"/>
      <c r="H25" s="292"/>
      <c r="I25" s="292"/>
      <c r="J25" s="292"/>
      <c r="K25" s="292"/>
      <c r="L25" s="292"/>
      <c r="M25" s="292"/>
      <c r="N25" s="345"/>
      <c r="P25" s="57"/>
      <c r="Q25" s="57"/>
      <c r="R25" s="57"/>
      <c r="S25" s="57"/>
      <c r="T25" s="57"/>
      <c r="U25" s="57"/>
      <c r="V25" s="57"/>
      <c r="W25" s="57"/>
      <c r="X25" s="57"/>
      <c r="Y25" s="57"/>
      <c r="Z25" s="57"/>
      <c r="AA25" s="57"/>
      <c r="AB25" s="57"/>
      <c r="AC25" s="57"/>
    </row>
    <row r="26" spans="1:35" x14ac:dyDescent="0.2">
      <c r="A26" s="2" t="s">
        <v>63</v>
      </c>
      <c r="B26" s="353"/>
      <c r="C26" s="301"/>
      <c r="D26" s="301"/>
      <c r="E26" s="301"/>
      <c r="F26" s="301"/>
      <c r="G26" s="301"/>
      <c r="H26" s="301"/>
      <c r="I26" s="301"/>
      <c r="J26" s="301"/>
      <c r="K26" s="301"/>
      <c r="L26" s="301"/>
      <c r="M26" s="301"/>
      <c r="N26" s="348"/>
      <c r="P26" s="57"/>
      <c r="Q26" s="57"/>
      <c r="R26" s="57"/>
      <c r="S26" s="57"/>
      <c r="T26" s="57"/>
      <c r="U26" s="57"/>
      <c r="V26" s="57"/>
      <c r="W26" s="57"/>
      <c r="X26" s="57"/>
      <c r="Y26" s="57"/>
      <c r="Z26" s="57"/>
      <c r="AA26" s="57"/>
      <c r="AB26" s="57"/>
      <c r="AC26" s="57"/>
    </row>
    <row r="27" spans="1:35" x14ac:dyDescent="0.2">
      <c r="A27" s="2" t="s">
        <v>77</v>
      </c>
      <c r="B27" s="353"/>
      <c r="C27" s="301"/>
      <c r="D27" s="301"/>
      <c r="E27" s="301"/>
      <c r="F27" s="301"/>
      <c r="G27" s="301"/>
      <c r="H27" s="301"/>
      <c r="I27" s="301"/>
      <c r="J27" s="301"/>
      <c r="K27" s="301"/>
      <c r="L27" s="301"/>
      <c r="M27" s="301"/>
      <c r="N27" s="348"/>
      <c r="P27" s="103"/>
      <c r="Q27" s="57"/>
      <c r="R27" s="57"/>
      <c r="S27" s="57"/>
      <c r="T27" s="57"/>
      <c r="U27" s="57"/>
      <c r="V27" s="57"/>
      <c r="W27" s="57"/>
      <c r="X27" s="57"/>
      <c r="Y27" s="57"/>
      <c r="Z27" s="57"/>
      <c r="AA27" s="57"/>
      <c r="AB27" s="57"/>
      <c r="AC27" s="57"/>
    </row>
    <row r="28" spans="1:35" ht="13.5" thickBot="1" x14ac:dyDescent="0.25">
      <c r="A28" s="3" t="s">
        <v>12</v>
      </c>
      <c r="B28" s="349"/>
      <c r="C28" s="350"/>
      <c r="D28" s="350"/>
      <c r="E28" s="350"/>
      <c r="F28" s="350"/>
      <c r="G28" s="350"/>
      <c r="H28" s="350"/>
      <c r="I28" s="350"/>
      <c r="J28" s="350"/>
      <c r="K28" s="350"/>
      <c r="L28" s="350"/>
      <c r="M28" s="351"/>
      <c r="N28" s="352"/>
      <c r="P28" s="257"/>
      <c r="Q28" s="57"/>
      <c r="R28" s="57"/>
      <c r="S28" s="57"/>
      <c r="T28" s="57"/>
      <c r="U28" s="57"/>
      <c r="V28" s="57"/>
      <c r="W28" s="57"/>
      <c r="X28" s="57"/>
      <c r="Y28" s="57"/>
      <c r="Z28" s="57"/>
      <c r="AA28" s="57"/>
      <c r="AB28" s="57"/>
      <c r="AC28" s="57"/>
    </row>
    <row r="29" spans="1:35" ht="13.5" thickTop="1" x14ac:dyDescent="0.2">
      <c r="A29" s="3"/>
      <c r="B29" s="7"/>
      <c r="C29" s="7"/>
      <c r="D29" s="7"/>
      <c r="E29" s="7"/>
      <c r="F29" s="7"/>
      <c r="G29" s="7"/>
      <c r="H29" s="7"/>
      <c r="I29" s="7"/>
      <c r="J29" s="7"/>
      <c r="K29" s="7"/>
      <c r="L29" s="7"/>
      <c r="M29" s="7"/>
      <c r="N29" s="7"/>
      <c r="P29" s="57"/>
      <c r="Q29" s="57"/>
      <c r="R29" s="57"/>
      <c r="S29" s="57"/>
      <c r="T29" s="57"/>
      <c r="U29" s="57"/>
      <c r="V29" s="57"/>
      <c r="W29" s="57"/>
      <c r="X29" s="57"/>
      <c r="Y29" s="57"/>
      <c r="Z29" s="57"/>
      <c r="AA29" s="57"/>
      <c r="AB29" s="57"/>
      <c r="AC29" s="57"/>
    </row>
    <row r="30" spans="1:35" x14ac:dyDescent="0.2">
      <c r="A30" s="3"/>
      <c r="B30" s="586" t="s">
        <v>338</v>
      </c>
      <c r="C30" s="587"/>
      <c r="D30" s="587"/>
      <c r="E30" s="587"/>
      <c r="F30" s="587"/>
      <c r="G30" s="587"/>
      <c r="H30" s="587"/>
      <c r="I30" s="587"/>
      <c r="J30" s="587"/>
      <c r="K30" s="587"/>
      <c r="L30" s="587"/>
      <c r="M30" s="587"/>
      <c r="N30" s="588"/>
      <c r="P30" s="57"/>
      <c r="Q30" s="57"/>
      <c r="R30" s="57"/>
      <c r="S30" s="57"/>
      <c r="T30" s="57"/>
      <c r="U30" s="57"/>
      <c r="V30" s="57"/>
      <c r="W30" s="57"/>
      <c r="X30" s="57"/>
      <c r="Y30" s="57"/>
      <c r="Z30" s="57"/>
      <c r="AA30" s="57"/>
      <c r="AB30" s="57"/>
      <c r="AC30" s="57"/>
    </row>
    <row r="31" spans="1:35" ht="13.5" thickBot="1" x14ac:dyDescent="0.25">
      <c r="A31" s="3" t="s">
        <v>26</v>
      </c>
      <c r="B31" s="35" t="s">
        <v>101</v>
      </c>
      <c r="C31" s="35" t="s">
        <v>102</v>
      </c>
      <c r="D31" s="35" t="s">
        <v>103</v>
      </c>
      <c r="E31" s="35" t="s">
        <v>104</v>
      </c>
      <c r="F31" s="35" t="s">
        <v>105</v>
      </c>
      <c r="G31" s="35" t="s">
        <v>106</v>
      </c>
      <c r="H31" s="35" t="s">
        <v>107</v>
      </c>
      <c r="I31" s="35" t="s">
        <v>108</v>
      </c>
      <c r="J31" s="35" t="s">
        <v>109</v>
      </c>
      <c r="K31" s="35" t="s">
        <v>110</v>
      </c>
      <c r="L31" s="35" t="s">
        <v>111</v>
      </c>
      <c r="M31" s="35" t="s">
        <v>112</v>
      </c>
      <c r="N31" s="36" t="s">
        <v>12</v>
      </c>
      <c r="P31" s="57"/>
      <c r="Q31" s="57"/>
      <c r="R31" s="57"/>
      <c r="S31" s="57"/>
      <c r="T31" s="57"/>
      <c r="U31" s="57"/>
      <c r="V31" s="57"/>
      <c r="W31" s="57"/>
      <c r="X31" s="57"/>
      <c r="Y31" s="57"/>
      <c r="Z31" s="57"/>
      <c r="AA31" s="57"/>
      <c r="AB31" s="57"/>
      <c r="AC31" s="57"/>
    </row>
    <row r="32" spans="1:35" ht="13.5" thickTop="1" x14ac:dyDescent="0.2">
      <c r="A32" s="2" t="s">
        <v>78</v>
      </c>
      <c r="B32" s="425"/>
      <c r="C32" s="426"/>
      <c r="D32" s="426"/>
      <c r="E32" s="426"/>
      <c r="F32" s="426"/>
      <c r="G32" s="426"/>
      <c r="H32" s="426"/>
      <c r="I32" s="426"/>
      <c r="J32" s="426"/>
      <c r="K32" s="426"/>
      <c r="L32" s="426"/>
      <c r="M32" s="427"/>
      <c r="N32" s="428"/>
      <c r="P32" s="255"/>
      <c r="Q32" s="103"/>
      <c r="R32" s="57"/>
      <c r="S32" s="57"/>
      <c r="T32" s="198"/>
      <c r="U32" s="198"/>
      <c r="V32" s="198"/>
      <c r="W32" s="198"/>
      <c r="X32" s="198"/>
      <c r="Y32" s="198"/>
      <c r="Z32" s="198"/>
      <c r="AA32" s="198"/>
      <c r="AB32" s="198"/>
      <c r="AC32" s="198"/>
      <c r="AD32" s="198"/>
      <c r="AE32" s="198"/>
      <c r="AF32" s="57"/>
      <c r="AG32" s="57"/>
      <c r="AH32" s="57"/>
      <c r="AI32" s="57"/>
    </row>
    <row r="33" spans="1:35" x14ac:dyDescent="0.2">
      <c r="A33" s="2" t="s">
        <v>79</v>
      </c>
      <c r="B33" s="429"/>
      <c r="C33" s="430"/>
      <c r="D33" s="430"/>
      <c r="E33" s="430"/>
      <c r="F33" s="430"/>
      <c r="G33" s="430"/>
      <c r="H33" s="430"/>
      <c r="I33" s="430"/>
      <c r="J33" s="430"/>
      <c r="K33" s="430"/>
      <c r="L33" s="430"/>
      <c r="M33" s="431"/>
      <c r="N33" s="432"/>
      <c r="P33" s="255"/>
      <c r="Q33" s="57"/>
      <c r="R33" s="57"/>
      <c r="S33" s="57"/>
      <c r="T33" s="198"/>
      <c r="U33" s="198"/>
      <c r="V33" s="198"/>
      <c r="W33" s="198"/>
      <c r="X33" s="198"/>
      <c r="Y33" s="198"/>
      <c r="Z33" s="198"/>
      <c r="AA33" s="198"/>
      <c r="AB33" s="198"/>
      <c r="AC33" s="198"/>
      <c r="AD33" s="198"/>
      <c r="AE33" s="198"/>
      <c r="AF33" s="57"/>
      <c r="AG33" s="57"/>
      <c r="AH33" s="57"/>
      <c r="AI33" s="57"/>
    </row>
    <row r="34" spans="1:35" x14ac:dyDescent="0.2">
      <c r="A34" s="2" t="s">
        <v>80</v>
      </c>
      <c r="B34" s="440"/>
      <c r="C34" s="441"/>
      <c r="D34" s="441"/>
      <c r="E34" s="441"/>
      <c r="F34" s="441"/>
      <c r="G34" s="441"/>
      <c r="H34" s="441"/>
      <c r="I34" s="441"/>
      <c r="J34" s="441"/>
      <c r="K34" s="441"/>
      <c r="L34" s="441"/>
      <c r="M34" s="453"/>
      <c r="N34" s="432"/>
      <c r="P34" s="255"/>
      <c r="Q34" s="57"/>
      <c r="R34" s="57"/>
      <c r="S34" s="57"/>
      <c r="T34" s="57"/>
      <c r="U34" s="57"/>
      <c r="V34" s="57"/>
      <c r="W34" s="57"/>
      <c r="X34" s="57"/>
      <c r="Y34" s="57"/>
      <c r="Z34" s="57"/>
      <c r="AA34" s="57"/>
      <c r="AB34" s="57"/>
      <c r="AC34" s="57"/>
    </row>
    <row r="35" spans="1:35" x14ac:dyDescent="0.2">
      <c r="A35" s="2" t="s">
        <v>52</v>
      </c>
      <c r="B35" s="440"/>
      <c r="C35" s="441"/>
      <c r="D35" s="441"/>
      <c r="E35" s="441"/>
      <c r="F35" s="441"/>
      <c r="G35" s="441"/>
      <c r="H35" s="441"/>
      <c r="I35" s="441"/>
      <c r="J35" s="441"/>
      <c r="K35" s="441"/>
      <c r="L35" s="441"/>
      <c r="M35" s="453"/>
      <c r="N35" s="432"/>
      <c r="P35" s="255"/>
      <c r="Q35" s="57"/>
      <c r="R35" s="57"/>
      <c r="S35" s="57"/>
      <c r="T35" s="65"/>
      <c r="U35" s="57"/>
      <c r="V35" s="57"/>
      <c r="W35" s="57"/>
      <c r="X35" s="57"/>
      <c r="Y35" s="57"/>
      <c r="Z35" s="57"/>
      <c r="AA35" s="57"/>
      <c r="AB35" s="57"/>
      <c r="AC35" s="57"/>
    </row>
    <row r="36" spans="1:35" x14ac:dyDescent="0.2">
      <c r="A36" s="2" t="s">
        <v>153</v>
      </c>
      <c r="B36" s="440"/>
      <c r="C36" s="441"/>
      <c r="D36" s="441"/>
      <c r="E36" s="441"/>
      <c r="F36" s="441"/>
      <c r="G36" s="441"/>
      <c r="H36" s="441"/>
      <c r="I36" s="441"/>
      <c r="J36" s="441"/>
      <c r="K36" s="441"/>
      <c r="L36" s="441"/>
      <c r="M36" s="453"/>
      <c r="N36" s="432"/>
      <c r="P36" s="255"/>
      <c r="Q36" s="57"/>
      <c r="R36" s="57"/>
      <c r="S36" s="57"/>
      <c r="T36" s="57"/>
      <c r="U36" s="57"/>
      <c r="V36" s="57"/>
      <c r="W36" s="57"/>
      <c r="X36" s="57"/>
      <c r="Y36" s="57"/>
      <c r="Z36" s="57"/>
      <c r="AA36" s="57"/>
      <c r="AB36" s="57"/>
      <c r="AC36" s="57"/>
    </row>
    <row r="37" spans="1:35" x14ac:dyDescent="0.2">
      <c r="A37" s="2" t="s">
        <v>81</v>
      </c>
      <c r="B37" s="463"/>
      <c r="C37" s="464"/>
      <c r="D37" s="464"/>
      <c r="E37" s="464"/>
      <c r="F37" s="464"/>
      <c r="G37" s="464"/>
      <c r="H37" s="464"/>
      <c r="I37" s="464"/>
      <c r="J37" s="464"/>
      <c r="K37" s="464"/>
      <c r="L37" s="464"/>
      <c r="M37" s="465"/>
      <c r="N37" s="432"/>
      <c r="P37" s="255"/>
      <c r="Q37" s="103"/>
      <c r="R37" s="57"/>
      <c r="S37" s="57"/>
      <c r="T37" s="57"/>
      <c r="U37" s="57"/>
      <c r="V37" s="57"/>
      <c r="W37" s="57"/>
      <c r="X37" s="57"/>
      <c r="Y37" s="57"/>
      <c r="Z37" s="57"/>
      <c r="AA37" s="57"/>
      <c r="AB37" s="57"/>
      <c r="AC37" s="57"/>
    </row>
    <row r="38" spans="1:35" s="3" customFormat="1" ht="13.5" thickBot="1" x14ac:dyDescent="0.25">
      <c r="A38" s="3" t="s">
        <v>12</v>
      </c>
      <c r="B38" s="433"/>
      <c r="C38" s="434"/>
      <c r="D38" s="434"/>
      <c r="E38" s="434"/>
      <c r="F38" s="434"/>
      <c r="G38" s="434"/>
      <c r="H38" s="434"/>
      <c r="I38" s="434"/>
      <c r="J38" s="434"/>
      <c r="K38" s="434"/>
      <c r="L38" s="434"/>
      <c r="M38" s="435"/>
      <c r="N38" s="436"/>
      <c r="O38" s="32"/>
      <c r="P38" s="254"/>
      <c r="Q38" s="258"/>
      <c r="R38" s="67"/>
      <c r="S38" s="67"/>
      <c r="T38" s="67"/>
      <c r="U38" s="67"/>
      <c r="V38" s="67"/>
      <c r="W38" s="67"/>
      <c r="X38" s="67"/>
      <c r="Y38" s="67"/>
      <c r="Z38" s="67"/>
      <c r="AA38" s="67"/>
      <c r="AB38" s="67"/>
      <c r="AC38" s="67"/>
    </row>
    <row r="39" spans="1:35" ht="13.5" thickTop="1" x14ac:dyDescent="0.2">
      <c r="B39" s="8"/>
      <c r="C39" s="8"/>
      <c r="D39" s="8"/>
      <c r="E39" s="8"/>
      <c r="F39" s="8"/>
      <c r="G39" s="8"/>
      <c r="H39" s="8"/>
      <c r="I39" s="8"/>
      <c r="J39" s="8"/>
      <c r="K39" s="8"/>
      <c r="L39" s="8"/>
      <c r="M39" s="8"/>
      <c r="P39" s="254"/>
      <c r="Q39" s="57"/>
      <c r="R39" s="57"/>
      <c r="S39" s="57"/>
      <c r="T39" s="57"/>
      <c r="U39" s="57"/>
      <c r="V39" s="57"/>
      <c r="W39" s="57"/>
      <c r="X39" s="57"/>
      <c r="Y39" s="57"/>
      <c r="Z39" s="57"/>
      <c r="AA39" s="57"/>
      <c r="AB39" s="57"/>
      <c r="AC39" s="57"/>
    </row>
    <row r="40" spans="1:35" x14ac:dyDescent="0.2">
      <c r="B40" s="586" t="s">
        <v>68</v>
      </c>
      <c r="C40" s="587"/>
      <c r="D40" s="587"/>
      <c r="E40" s="587"/>
      <c r="F40" s="587"/>
      <c r="G40" s="587"/>
      <c r="H40" s="587"/>
      <c r="I40" s="587"/>
      <c r="J40" s="587"/>
      <c r="K40" s="587"/>
      <c r="L40" s="587"/>
      <c r="M40" s="587"/>
      <c r="N40" s="588"/>
      <c r="P40" s="254"/>
      <c r="Q40" s="57"/>
      <c r="R40" s="57"/>
      <c r="S40" s="57"/>
      <c r="T40" s="57"/>
      <c r="U40" s="57"/>
      <c r="V40" s="57"/>
      <c r="W40" s="57"/>
      <c r="X40" s="57"/>
      <c r="Y40" s="57"/>
      <c r="Z40" s="57"/>
      <c r="AA40" s="57"/>
      <c r="AB40" s="57"/>
      <c r="AC40" s="57"/>
    </row>
    <row r="41" spans="1:35" ht="13.5" thickBot="1" x14ac:dyDescent="0.25">
      <c r="A41" s="3" t="s">
        <v>26</v>
      </c>
      <c r="B41" s="35" t="s">
        <v>101</v>
      </c>
      <c r="C41" s="35" t="s">
        <v>102</v>
      </c>
      <c r="D41" s="35" t="s">
        <v>103</v>
      </c>
      <c r="E41" s="35" t="s">
        <v>104</v>
      </c>
      <c r="F41" s="35" t="s">
        <v>105</v>
      </c>
      <c r="G41" s="35" t="s">
        <v>106</v>
      </c>
      <c r="H41" s="35" t="s">
        <v>107</v>
      </c>
      <c r="I41" s="35" t="s">
        <v>108</v>
      </c>
      <c r="J41" s="35" t="s">
        <v>109</v>
      </c>
      <c r="K41" s="35" t="s">
        <v>110</v>
      </c>
      <c r="L41" s="35" t="s">
        <v>111</v>
      </c>
      <c r="M41" s="35" t="s">
        <v>112</v>
      </c>
      <c r="N41" s="36" t="s">
        <v>12</v>
      </c>
      <c r="P41" s="255"/>
      <c r="Q41" s="57"/>
      <c r="R41" s="57"/>
      <c r="S41" s="57"/>
      <c r="T41" s="57"/>
      <c r="U41" s="57"/>
      <c r="V41" s="57"/>
      <c r="W41" s="57"/>
      <c r="X41" s="57"/>
      <c r="Y41" s="57"/>
      <c r="Z41" s="57"/>
      <c r="AA41" s="57"/>
      <c r="AB41" s="57"/>
      <c r="AC41" s="57"/>
    </row>
    <row r="42" spans="1:35" ht="13.5" thickTop="1" x14ac:dyDescent="0.2">
      <c r="A42" s="2" t="s">
        <v>78</v>
      </c>
      <c r="B42" s="437"/>
      <c r="C42" s="438"/>
      <c r="D42" s="438"/>
      <c r="E42" s="438"/>
      <c r="F42" s="438"/>
      <c r="G42" s="438"/>
      <c r="H42" s="438"/>
      <c r="I42" s="438"/>
      <c r="J42" s="438"/>
      <c r="K42" s="438"/>
      <c r="L42" s="438"/>
      <c r="M42" s="452"/>
      <c r="N42" s="428"/>
      <c r="P42" s="255"/>
      <c r="Q42" s="57"/>
      <c r="R42" s="57"/>
      <c r="S42" s="57"/>
      <c r="T42" s="57"/>
      <c r="U42" s="57"/>
      <c r="V42" s="57"/>
      <c r="W42" s="57"/>
      <c r="X42" s="57"/>
      <c r="Y42" s="57"/>
      <c r="Z42" s="57"/>
      <c r="AA42" s="57"/>
      <c r="AB42" s="57"/>
      <c r="AC42" s="57"/>
    </row>
    <row r="43" spans="1:35" x14ac:dyDescent="0.2">
      <c r="A43" s="2" t="s">
        <v>79</v>
      </c>
      <c r="B43" s="440"/>
      <c r="C43" s="441"/>
      <c r="D43" s="441"/>
      <c r="E43" s="441"/>
      <c r="F43" s="441"/>
      <c r="G43" s="441"/>
      <c r="H43" s="441"/>
      <c r="I43" s="441"/>
      <c r="J43" s="441"/>
      <c r="K43" s="441"/>
      <c r="L43" s="441"/>
      <c r="M43" s="453"/>
      <c r="N43" s="432"/>
      <c r="P43" s="255"/>
      <c r="Q43" s="57"/>
      <c r="R43" s="57"/>
      <c r="S43" s="57"/>
      <c r="T43" s="57"/>
      <c r="U43" s="57"/>
      <c r="V43" s="57"/>
      <c r="W43" s="57"/>
      <c r="X43" s="57"/>
      <c r="Y43" s="57"/>
      <c r="Z43" s="57"/>
      <c r="AA43" s="57"/>
      <c r="AB43" s="57"/>
      <c r="AC43" s="57"/>
    </row>
    <row r="44" spans="1:35" x14ac:dyDescent="0.2">
      <c r="A44" s="2" t="s">
        <v>80</v>
      </c>
      <c r="B44" s="440"/>
      <c r="C44" s="441"/>
      <c r="D44" s="441"/>
      <c r="E44" s="441"/>
      <c r="F44" s="441"/>
      <c r="G44" s="441"/>
      <c r="H44" s="441"/>
      <c r="I44" s="441"/>
      <c r="J44" s="441"/>
      <c r="K44" s="441"/>
      <c r="L44" s="441"/>
      <c r="M44" s="453"/>
      <c r="N44" s="432"/>
      <c r="P44" s="255"/>
      <c r="Q44" s="57"/>
      <c r="R44" s="57"/>
      <c r="S44" s="57"/>
      <c r="T44" s="57"/>
      <c r="U44" s="57"/>
      <c r="V44" s="57"/>
      <c r="W44" s="57"/>
      <c r="X44" s="57"/>
      <c r="Y44" s="57"/>
      <c r="Z44" s="57"/>
      <c r="AA44" s="57"/>
      <c r="AB44" s="57"/>
      <c r="AC44" s="57"/>
    </row>
    <row r="45" spans="1:35" x14ac:dyDescent="0.2">
      <c r="A45" s="2" t="s">
        <v>52</v>
      </c>
      <c r="B45" s="440"/>
      <c r="C45" s="441"/>
      <c r="D45" s="441"/>
      <c r="E45" s="441"/>
      <c r="F45" s="441"/>
      <c r="G45" s="441"/>
      <c r="H45" s="441"/>
      <c r="I45" s="441"/>
      <c r="J45" s="441"/>
      <c r="K45" s="441"/>
      <c r="L45" s="441"/>
      <c r="M45" s="453"/>
      <c r="N45" s="432"/>
      <c r="P45" s="255"/>
      <c r="Q45" s="57"/>
      <c r="R45" s="57"/>
      <c r="S45" s="57"/>
      <c r="T45" s="57"/>
      <c r="U45" s="57"/>
      <c r="V45" s="57"/>
      <c r="W45" s="57"/>
      <c r="X45" s="57"/>
      <c r="Y45" s="57"/>
      <c r="Z45" s="57"/>
      <c r="AA45" s="57"/>
      <c r="AB45" s="57"/>
      <c r="AC45" s="57"/>
    </row>
    <row r="46" spans="1:35" x14ac:dyDescent="0.2">
      <c r="A46" s="2" t="s">
        <v>153</v>
      </c>
      <c r="B46" s="440"/>
      <c r="C46" s="441"/>
      <c r="D46" s="441"/>
      <c r="E46" s="441"/>
      <c r="F46" s="441"/>
      <c r="G46" s="441"/>
      <c r="H46" s="441"/>
      <c r="I46" s="441"/>
      <c r="J46" s="441"/>
      <c r="K46" s="441"/>
      <c r="L46" s="441"/>
      <c r="M46" s="453"/>
      <c r="N46" s="432"/>
      <c r="P46" s="255"/>
      <c r="Q46" s="57"/>
      <c r="R46" s="57"/>
      <c r="S46" s="57"/>
      <c r="T46" s="57"/>
      <c r="U46" s="57"/>
      <c r="V46" s="57"/>
      <c r="W46" s="57"/>
      <c r="X46" s="57"/>
      <c r="Y46" s="57"/>
      <c r="Z46" s="57"/>
      <c r="AA46" s="57"/>
      <c r="AB46" s="57"/>
      <c r="AC46" s="57"/>
    </row>
    <row r="47" spans="1:35" x14ac:dyDescent="0.2">
      <c r="A47" s="2" t="s">
        <v>81</v>
      </c>
      <c r="B47" s="440"/>
      <c r="C47" s="441"/>
      <c r="D47" s="441"/>
      <c r="E47" s="441"/>
      <c r="F47" s="441"/>
      <c r="G47" s="441"/>
      <c r="H47" s="441"/>
      <c r="I47" s="441"/>
      <c r="J47" s="441"/>
      <c r="K47" s="441"/>
      <c r="L47" s="441"/>
      <c r="M47" s="453"/>
      <c r="N47" s="432"/>
      <c r="P47" s="255"/>
      <c r="Q47" s="258"/>
      <c r="R47" s="57"/>
      <c r="S47" s="57"/>
      <c r="T47" s="57"/>
      <c r="U47" s="57"/>
      <c r="V47" s="57"/>
      <c r="W47" s="57"/>
      <c r="X47" s="57"/>
      <c r="Y47" s="57"/>
      <c r="Z47" s="57"/>
      <c r="AA47" s="57"/>
      <c r="AB47" s="57"/>
      <c r="AC47" s="57"/>
    </row>
    <row r="48" spans="1:35" ht="13.5" thickBot="1" x14ac:dyDescent="0.25">
      <c r="A48" s="3" t="s">
        <v>12</v>
      </c>
      <c r="B48" s="433"/>
      <c r="C48" s="434"/>
      <c r="D48" s="434"/>
      <c r="E48" s="434"/>
      <c r="F48" s="434"/>
      <c r="G48" s="434"/>
      <c r="H48" s="434"/>
      <c r="I48" s="434"/>
      <c r="J48" s="434"/>
      <c r="K48" s="434"/>
      <c r="L48" s="434"/>
      <c r="M48" s="435"/>
      <c r="N48" s="436"/>
      <c r="O48" s="32"/>
      <c r="P48" s="17"/>
      <c r="Q48" s="258"/>
      <c r="R48" s="57"/>
      <c r="S48" s="57"/>
      <c r="T48" s="57"/>
      <c r="U48" s="57"/>
      <c r="V48" s="57"/>
      <c r="W48" s="57"/>
      <c r="X48" s="57"/>
      <c r="Y48" s="57"/>
      <c r="Z48" s="57"/>
      <c r="AA48" s="57"/>
      <c r="AB48" s="57"/>
      <c r="AC48" s="57"/>
    </row>
    <row r="49" spans="1:29" s="57" customFormat="1" ht="13.5" thickTop="1" x14ac:dyDescent="0.2">
      <c r="B49" s="65"/>
      <c r="C49" s="65"/>
      <c r="D49" s="65"/>
      <c r="E49" s="65"/>
      <c r="F49" s="65"/>
      <c r="G49" s="65"/>
      <c r="H49" s="65"/>
      <c r="I49" s="65"/>
      <c r="J49" s="65"/>
      <c r="K49" s="65"/>
      <c r="L49" s="65"/>
      <c r="M49" s="65"/>
      <c r="N49" s="65"/>
    </row>
    <row r="50" spans="1:29" ht="13.5" thickBot="1" x14ac:dyDescent="0.25">
      <c r="A50" s="3" t="s">
        <v>116</v>
      </c>
      <c r="B50" s="35" t="s">
        <v>101</v>
      </c>
      <c r="C50" s="35" t="s">
        <v>102</v>
      </c>
      <c r="D50" s="35" t="s">
        <v>103</v>
      </c>
      <c r="E50" s="35" t="s">
        <v>104</v>
      </c>
      <c r="F50" s="35" t="s">
        <v>105</v>
      </c>
      <c r="G50" s="35" t="s">
        <v>106</v>
      </c>
      <c r="H50" s="35" t="s">
        <v>107</v>
      </c>
      <c r="I50" s="35" t="s">
        <v>108</v>
      </c>
      <c r="J50" s="35" t="s">
        <v>109</v>
      </c>
      <c r="K50" s="35" t="s">
        <v>110</v>
      </c>
      <c r="L50" s="35" t="s">
        <v>111</v>
      </c>
      <c r="M50" s="35" t="s">
        <v>112</v>
      </c>
      <c r="N50" s="36" t="s">
        <v>12</v>
      </c>
      <c r="P50" s="57"/>
      <c r="Q50" s="57"/>
      <c r="R50" s="57"/>
      <c r="S50" s="57"/>
      <c r="T50" s="57"/>
      <c r="U50" s="57"/>
      <c r="V50" s="57"/>
      <c r="W50" s="57"/>
      <c r="X50" s="57"/>
      <c r="Y50" s="57"/>
      <c r="Z50" s="57"/>
      <c r="AA50" s="57"/>
      <c r="AB50" s="57"/>
      <c r="AC50" s="57"/>
    </row>
    <row r="51" spans="1:29" ht="13.5" thickTop="1" x14ac:dyDescent="0.2">
      <c r="A51" s="2" t="s">
        <v>78</v>
      </c>
      <c r="B51" s="437"/>
      <c r="C51" s="438"/>
      <c r="D51" s="438"/>
      <c r="E51" s="438"/>
      <c r="F51" s="438"/>
      <c r="G51" s="438"/>
      <c r="H51" s="438"/>
      <c r="I51" s="438"/>
      <c r="J51" s="438"/>
      <c r="K51" s="438"/>
      <c r="L51" s="438"/>
      <c r="M51" s="452"/>
      <c r="N51" s="428"/>
      <c r="P51" s="57"/>
      <c r="Q51" s="57"/>
      <c r="R51" s="57"/>
      <c r="S51" s="57"/>
      <c r="T51" s="57"/>
      <c r="U51" s="57"/>
      <c r="V51" s="57"/>
      <c r="W51" s="57"/>
      <c r="X51" s="57"/>
      <c r="Y51" s="57"/>
      <c r="Z51" s="57"/>
      <c r="AA51" s="57"/>
      <c r="AB51" s="57"/>
      <c r="AC51" s="57"/>
    </row>
    <row r="52" spans="1:29" x14ac:dyDescent="0.2">
      <c r="A52" s="2" t="s">
        <v>79</v>
      </c>
      <c r="B52" s="440"/>
      <c r="C52" s="441"/>
      <c r="D52" s="441"/>
      <c r="E52" s="441"/>
      <c r="F52" s="441"/>
      <c r="G52" s="441"/>
      <c r="H52" s="441"/>
      <c r="I52" s="441"/>
      <c r="J52" s="441"/>
      <c r="K52" s="441"/>
      <c r="L52" s="441"/>
      <c r="M52" s="453"/>
      <c r="N52" s="432"/>
      <c r="P52" s="214"/>
    </row>
    <row r="53" spans="1:29" x14ac:dyDescent="0.2">
      <c r="A53" s="2" t="s">
        <v>80</v>
      </c>
      <c r="B53" s="440"/>
      <c r="C53" s="441"/>
      <c r="D53" s="441"/>
      <c r="E53" s="441"/>
      <c r="F53" s="441"/>
      <c r="G53" s="441"/>
      <c r="H53" s="441"/>
      <c r="I53" s="441"/>
      <c r="J53" s="441"/>
      <c r="K53" s="441"/>
      <c r="L53" s="441"/>
      <c r="M53" s="453"/>
      <c r="N53" s="432"/>
    </row>
    <row r="54" spans="1:29" x14ac:dyDescent="0.2">
      <c r="A54" s="2" t="s">
        <v>52</v>
      </c>
      <c r="B54" s="440"/>
      <c r="C54" s="441"/>
      <c r="D54" s="441"/>
      <c r="E54" s="441"/>
      <c r="F54" s="441"/>
      <c r="G54" s="441"/>
      <c r="H54" s="441"/>
      <c r="I54" s="441"/>
      <c r="J54" s="441"/>
      <c r="K54" s="441"/>
      <c r="L54" s="441"/>
      <c r="M54" s="453"/>
      <c r="N54" s="432"/>
    </row>
    <row r="55" spans="1:29" x14ac:dyDescent="0.2">
      <c r="A55" s="2" t="s">
        <v>153</v>
      </c>
      <c r="B55" s="440"/>
      <c r="C55" s="441"/>
      <c r="D55" s="441"/>
      <c r="E55" s="441"/>
      <c r="F55" s="441"/>
      <c r="G55" s="441"/>
      <c r="H55" s="441"/>
      <c r="I55" s="441"/>
      <c r="J55" s="441"/>
      <c r="K55" s="441"/>
      <c r="L55" s="441"/>
      <c r="M55" s="453"/>
      <c r="N55" s="432"/>
      <c r="O55" s="1"/>
      <c r="P55" s="8"/>
    </row>
    <row r="56" spans="1:29" x14ac:dyDescent="0.2">
      <c r="A56" s="2" t="s">
        <v>81</v>
      </c>
      <c r="B56" s="440"/>
      <c r="C56" s="441"/>
      <c r="D56" s="441"/>
      <c r="E56" s="441"/>
      <c r="F56" s="441"/>
      <c r="G56" s="441"/>
      <c r="H56" s="441"/>
      <c r="I56" s="441"/>
      <c r="J56" s="441"/>
      <c r="K56" s="441"/>
      <c r="L56" s="441"/>
      <c r="M56" s="453"/>
      <c r="N56" s="432"/>
      <c r="O56" s="1"/>
      <c r="P56" s="8"/>
    </row>
    <row r="57" spans="1:29" ht="13.5" thickBot="1" x14ac:dyDescent="0.25">
      <c r="A57" s="3" t="s">
        <v>12</v>
      </c>
      <c r="B57" s="433"/>
      <c r="C57" s="434"/>
      <c r="D57" s="434"/>
      <c r="E57" s="434"/>
      <c r="F57" s="434"/>
      <c r="G57" s="434"/>
      <c r="H57" s="434"/>
      <c r="I57" s="434"/>
      <c r="J57" s="434"/>
      <c r="K57" s="434"/>
      <c r="L57" s="434"/>
      <c r="M57" s="435"/>
      <c r="N57" s="436"/>
      <c r="P57" s="217"/>
    </row>
    <row r="58" spans="1:29" ht="13.5" thickTop="1" x14ac:dyDescent="0.2"/>
    <row r="59" spans="1:29" x14ac:dyDescent="0.2">
      <c r="N59" s="8"/>
      <c r="P59" s="3"/>
      <c r="Q59" s="3"/>
      <c r="R59" s="3"/>
      <c r="S59" s="3"/>
      <c r="T59" s="3"/>
      <c r="U59" s="3"/>
      <c r="V59" s="3"/>
      <c r="W59" s="3"/>
      <c r="X59" s="3"/>
      <c r="Y59" s="3"/>
      <c r="Z59" s="3"/>
      <c r="AA59" s="3"/>
    </row>
    <row r="60" spans="1:29" ht="13.5" thickBot="1" x14ac:dyDescent="0.25">
      <c r="A60" s="3" t="s">
        <v>258</v>
      </c>
      <c r="B60" s="65"/>
      <c r="C60" s="65"/>
      <c r="D60" s="65"/>
      <c r="E60" s="65"/>
      <c r="F60" s="65"/>
      <c r="G60" s="65"/>
      <c r="H60" s="65"/>
      <c r="I60" s="65"/>
      <c r="J60" s="65"/>
      <c r="K60" s="65"/>
      <c r="L60" s="65"/>
      <c r="M60" s="65"/>
      <c r="N60" s="65"/>
      <c r="P60" s="3"/>
      <c r="Q60" s="3"/>
      <c r="R60" s="3"/>
      <c r="S60" s="3"/>
      <c r="T60" s="3"/>
      <c r="U60" s="3"/>
      <c r="V60" s="3"/>
      <c r="W60" s="3"/>
      <c r="X60" s="3"/>
      <c r="Y60" s="3"/>
      <c r="Z60" s="3"/>
      <c r="AA60" s="3"/>
    </row>
    <row r="61" spans="1:29" ht="13.5" thickTop="1" x14ac:dyDescent="0.2">
      <c r="A61" s="2" t="s">
        <v>81</v>
      </c>
      <c r="B61" s="425"/>
      <c r="C61" s="426"/>
      <c r="D61" s="426"/>
      <c r="E61" s="426"/>
      <c r="F61" s="426"/>
      <c r="G61" s="426"/>
      <c r="H61" s="426"/>
      <c r="I61" s="426"/>
      <c r="J61" s="426"/>
      <c r="K61" s="426"/>
      <c r="L61" s="426"/>
      <c r="M61" s="426"/>
      <c r="N61" s="466"/>
      <c r="P61" s="3"/>
      <c r="Q61" s="3"/>
      <c r="R61" s="3"/>
      <c r="S61" s="3"/>
      <c r="T61" s="3"/>
      <c r="U61" s="3"/>
      <c r="V61" s="3"/>
      <c r="W61" s="3"/>
      <c r="X61" s="3"/>
      <c r="Y61" s="3"/>
      <c r="Z61" s="3"/>
      <c r="AA61" s="3"/>
    </row>
    <row r="62" spans="1:29" ht="13.5" thickBot="1" x14ac:dyDescent="0.25">
      <c r="A62" s="2" t="s">
        <v>234</v>
      </c>
      <c r="B62" s="467"/>
      <c r="C62" s="468"/>
      <c r="D62" s="468"/>
      <c r="E62" s="468"/>
      <c r="F62" s="468"/>
      <c r="G62" s="468"/>
      <c r="H62" s="468"/>
      <c r="I62" s="468"/>
      <c r="J62" s="468"/>
      <c r="K62" s="468"/>
      <c r="L62" s="468"/>
      <c r="M62" s="468"/>
      <c r="N62" s="469"/>
      <c r="P62" s="3"/>
      <c r="Q62" s="3"/>
      <c r="R62" s="3"/>
      <c r="S62" s="3"/>
      <c r="T62" s="3"/>
      <c r="U62" s="3"/>
      <c r="V62" s="3"/>
      <c r="W62" s="3"/>
      <c r="X62" s="3"/>
      <c r="Y62" s="3"/>
      <c r="Z62" s="3"/>
      <c r="AA62" s="3"/>
    </row>
    <row r="63" spans="1:29" ht="13.5" thickTop="1" x14ac:dyDescent="0.2">
      <c r="B63" s="182"/>
      <c r="C63" s="182"/>
      <c r="D63" s="182"/>
      <c r="E63" s="182"/>
      <c r="F63" s="182"/>
      <c r="G63" s="182"/>
      <c r="H63" s="182"/>
      <c r="I63" s="182"/>
      <c r="J63" s="182"/>
      <c r="K63" s="182"/>
      <c r="L63" s="182"/>
      <c r="M63" s="182"/>
      <c r="P63" s="3"/>
      <c r="Q63" s="3"/>
      <c r="R63" s="3"/>
      <c r="S63" s="3"/>
      <c r="T63" s="3"/>
      <c r="U63" s="3"/>
      <c r="V63" s="3"/>
      <c r="W63" s="3"/>
      <c r="X63" s="3"/>
      <c r="Y63" s="3"/>
      <c r="Z63" s="3"/>
      <c r="AA63" s="3"/>
    </row>
    <row r="64" spans="1:29" x14ac:dyDescent="0.2">
      <c r="O64" s="3"/>
      <c r="P64" s="3"/>
      <c r="Q64" s="3"/>
      <c r="R64" s="3"/>
      <c r="S64" s="3"/>
      <c r="T64" s="3"/>
      <c r="U64" s="3"/>
      <c r="V64" s="3"/>
      <c r="W64" s="3"/>
      <c r="X64" s="3"/>
      <c r="Y64" s="3"/>
      <c r="Z64" s="3"/>
    </row>
    <row r="65" spans="1:27" x14ac:dyDescent="0.2">
      <c r="A65" s="57"/>
      <c r="B65" s="65">
        <v>139.4653278756</v>
      </c>
      <c r="C65" s="65">
        <v>70.113180697757073</v>
      </c>
      <c r="D65" s="65">
        <v>79.456574939695741</v>
      </c>
      <c r="E65" s="65">
        <v>82.651451508227879</v>
      </c>
      <c r="F65" s="65">
        <v>14.932383198904807</v>
      </c>
      <c r="G65" s="65">
        <v>39.731425117467609</v>
      </c>
      <c r="H65" s="65">
        <v>76.452872886396506</v>
      </c>
      <c r="I65" s="65">
        <v>65.081932925483457</v>
      </c>
      <c r="J65" s="65">
        <v>51.997471487098991</v>
      </c>
      <c r="K65" s="65">
        <v>71.578440799444451</v>
      </c>
      <c r="L65" s="65">
        <v>64.596638591839309</v>
      </c>
      <c r="M65" s="65">
        <v>52.319567610271974</v>
      </c>
      <c r="N65" s="262">
        <v>68.58953444944126</v>
      </c>
      <c r="O65" s="3"/>
      <c r="P65" s="3"/>
      <c r="Q65" s="3"/>
      <c r="R65" s="3"/>
      <c r="S65" s="3"/>
      <c r="T65" s="3"/>
      <c r="U65" s="3"/>
      <c r="V65" s="3"/>
      <c r="W65" s="3"/>
      <c r="X65" s="3"/>
      <c r="Y65" s="3"/>
      <c r="Z65" s="3"/>
    </row>
    <row r="66" spans="1:27" x14ac:dyDescent="0.2">
      <c r="A66" s="57"/>
      <c r="B66" s="65">
        <v>133.50865404359857</v>
      </c>
      <c r="C66" s="65">
        <v>65.684882117099633</v>
      </c>
      <c r="D66" s="65">
        <v>78.141075877130874</v>
      </c>
      <c r="E66" s="65">
        <v>78.356047979092139</v>
      </c>
      <c r="F66" s="65">
        <v>15.722581839497288</v>
      </c>
      <c r="G66" s="65">
        <v>38.85303186266195</v>
      </c>
      <c r="H66" s="65"/>
      <c r="I66" s="65"/>
      <c r="J66" s="65"/>
      <c r="K66" s="65"/>
      <c r="L66" s="65"/>
      <c r="M66" s="65"/>
      <c r="N66" s="17"/>
      <c r="O66" s="3"/>
      <c r="P66" s="3"/>
      <c r="Q66" s="3"/>
      <c r="R66" s="3"/>
      <c r="S66" s="3"/>
      <c r="T66" s="3"/>
      <c r="U66" s="3"/>
      <c r="V66" s="3"/>
      <c r="W66" s="3"/>
      <c r="X66" s="3"/>
      <c r="Y66" s="3"/>
      <c r="Z66" s="3"/>
    </row>
    <row r="67" spans="1:27" x14ac:dyDescent="0.2">
      <c r="A67" s="57"/>
      <c r="B67" s="65"/>
      <c r="C67" s="65"/>
      <c r="D67" s="65"/>
      <c r="E67" s="65"/>
      <c r="F67" s="65"/>
      <c r="G67" s="65"/>
      <c r="H67" s="65"/>
      <c r="I67" s="65"/>
      <c r="J67" s="65"/>
      <c r="K67" s="65"/>
      <c r="L67" s="65"/>
      <c r="M67" s="65"/>
      <c r="N67" s="17"/>
      <c r="P67" s="3"/>
      <c r="Q67" s="3"/>
      <c r="R67" s="3"/>
      <c r="S67" s="3"/>
      <c r="T67" s="3"/>
      <c r="U67" s="3"/>
      <c r="V67" s="3"/>
      <c r="W67" s="3"/>
      <c r="X67" s="3"/>
      <c r="Y67" s="3"/>
      <c r="Z67" s="3"/>
      <c r="AA67" s="3"/>
    </row>
    <row r="68" spans="1:27" x14ac:dyDescent="0.2">
      <c r="A68" s="57"/>
      <c r="B68" s="68">
        <v>139.4653278756</v>
      </c>
      <c r="C68" s="68">
        <v>70.097030591310428</v>
      </c>
      <c r="D68" s="68">
        <v>78.841729818514082</v>
      </c>
      <c r="E68" s="68">
        <v>79.721104381313978</v>
      </c>
      <c r="F68" s="68">
        <v>14.932383198904807</v>
      </c>
      <c r="G68" s="68">
        <v>39.294883729440869</v>
      </c>
      <c r="H68" s="68">
        <v>76.21525893401973</v>
      </c>
      <c r="I68" s="68">
        <v>65.081932925483457</v>
      </c>
      <c r="J68" s="68">
        <v>51.835991550706808</v>
      </c>
      <c r="K68" s="68">
        <v>71.288146858872935</v>
      </c>
      <c r="L68" s="68">
        <v>63.943875369730002</v>
      </c>
      <c r="M68" s="68">
        <v>52.319567610271974</v>
      </c>
      <c r="N68" s="68">
        <v>68.172640406590844</v>
      </c>
      <c r="P68" s="3"/>
      <c r="Q68" s="3"/>
      <c r="R68" s="3"/>
      <c r="S68" s="3"/>
      <c r="T68" s="3"/>
      <c r="U68" s="3"/>
      <c r="V68" s="3"/>
      <c r="W68" s="3"/>
      <c r="X68" s="3"/>
      <c r="Y68" s="3"/>
      <c r="Z68" s="3"/>
      <c r="AA68" s="3"/>
    </row>
    <row r="69" spans="1:27" x14ac:dyDescent="0.2">
      <c r="A69" s="57"/>
      <c r="B69" s="255"/>
      <c r="C69" s="255"/>
      <c r="D69" s="255"/>
      <c r="E69" s="255"/>
      <c r="F69" s="255"/>
      <c r="G69" s="255"/>
      <c r="H69" s="255"/>
      <c r="I69" s="255"/>
      <c r="J69" s="255"/>
      <c r="K69" s="255"/>
      <c r="L69" s="255"/>
      <c r="M69" s="255"/>
      <c r="N69" s="255"/>
      <c r="P69" s="3"/>
      <c r="Q69" s="3"/>
      <c r="R69" s="3"/>
      <c r="S69" s="3"/>
      <c r="T69" s="3"/>
      <c r="U69" s="3"/>
      <c r="V69" s="3"/>
      <c r="W69" s="3"/>
      <c r="X69" s="3"/>
      <c r="Y69" s="3"/>
      <c r="Z69" s="3"/>
      <c r="AA69" s="3"/>
    </row>
    <row r="70" spans="1:27" x14ac:dyDescent="0.2">
      <c r="A70" s="57"/>
      <c r="B70" s="255"/>
      <c r="C70" s="255"/>
      <c r="D70" s="255"/>
      <c r="E70" s="255"/>
      <c r="F70" s="255"/>
      <c r="G70" s="255"/>
      <c r="H70" s="255"/>
      <c r="I70" s="255"/>
      <c r="J70" s="255"/>
      <c r="K70" s="255"/>
      <c r="L70" s="255"/>
      <c r="M70" s="255"/>
      <c r="N70" s="255"/>
      <c r="P70" s="3"/>
      <c r="Q70" s="3"/>
      <c r="R70" s="3"/>
      <c r="S70" s="3"/>
      <c r="T70" s="3"/>
      <c r="U70" s="3"/>
      <c r="V70" s="3"/>
      <c r="W70" s="3"/>
      <c r="X70" s="3"/>
      <c r="Y70" s="3"/>
      <c r="Z70" s="3"/>
      <c r="AA70" s="3"/>
    </row>
    <row r="71" spans="1:27" x14ac:dyDescent="0.2">
      <c r="A71" s="57"/>
      <c r="B71" s="65"/>
      <c r="C71" s="65"/>
      <c r="D71" s="65"/>
      <c r="E71" s="65"/>
      <c r="F71" s="65"/>
      <c r="G71" s="65"/>
      <c r="H71" s="65"/>
      <c r="I71" s="65"/>
      <c r="J71" s="65"/>
      <c r="K71" s="65"/>
      <c r="L71" s="65"/>
      <c r="M71" s="65"/>
      <c r="N71" s="17"/>
      <c r="P71" s="3"/>
      <c r="Q71" s="3"/>
      <c r="R71" s="3"/>
      <c r="S71" s="3"/>
      <c r="T71" s="3"/>
      <c r="U71" s="3"/>
      <c r="V71" s="3"/>
      <c r="W71" s="3"/>
      <c r="X71" s="3"/>
      <c r="Y71" s="3"/>
      <c r="Z71" s="3"/>
      <c r="AA71" s="3"/>
    </row>
    <row r="72" spans="1:27" x14ac:dyDescent="0.2">
      <c r="A72" s="57"/>
      <c r="B72" s="65"/>
      <c r="C72" s="65"/>
      <c r="D72" s="65"/>
      <c r="E72" s="65"/>
      <c r="F72" s="65"/>
      <c r="G72" s="65"/>
      <c r="H72" s="65"/>
      <c r="I72" s="65"/>
      <c r="J72" s="65"/>
      <c r="K72" s="65"/>
      <c r="L72" s="65"/>
      <c r="M72" s="65"/>
      <c r="N72" s="17"/>
      <c r="P72" s="3"/>
      <c r="Q72" s="3"/>
      <c r="R72" s="3"/>
      <c r="S72" s="3"/>
      <c r="T72" s="3"/>
      <c r="U72" s="3"/>
      <c r="V72" s="3"/>
      <c r="W72" s="3"/>
      <c r="X72" s="3"/>
      <c r="Y72" s="3"/>
      <c r="Z72" s="3"/>
      <c r="AA72" s="3"/>
    </row>
    <row r="73" spans="1:27" x14ac:dyDescent="0.2">
      <c r="A73" s="57"/>
      <c r="B73" s="65"/>
      <c r="C73" s="65"/>
      <c r="D73" s="65"/>
      <c r="E73" s="65"/>
      <c r="F73" s="65"/>
      <c r="G73" s="65"/>
      <c r="H73" s="65"/>
      <c r="I73" s="65"/>
      <c r="J73" s="65"/>
      <c r="K73" s="65"/>
      <c r="L73" s="65"/>
      <c r="M73" s="65"/>
      <c r="N73" s="17"/>
      <c r="P73" s="3"/>
      <c r="Q73" s="3"/>
      <c r="R73" s="3"/>
      <c r="S73" s="3"/>
      <c r="T73" s="3"/>
      <c r="U73" s="3"/>
      <c r="V73" s="3"/>
      <c r="W73" s="3"/>
      <c r="X73" s="3"/>
      <c r="Y73" s="3"/>
      <c r="Z73" s="3"/>
      <c r="AA73" s="3"/>
    </row>
    <row r="74" spans="1:27" x14ac:dyDescent="0.2">
      <c r="A74" s="57"/>
      <c r="B74" s="255"/>
      <c r="C74" s="255"/>
      <c r="D74" s="255"/>
      <c r="E74" s="255"/>
      <c r="F74" s="255"/>
      <c r="G74" s="255"/>
      <c r="H74" s="255"/>
      <c r="I74" s="255"/>
      <c r="J74" s="255"/>
      <c r="K74" s="255"/>
      <c r="L74" s="255"/>
      <c r="M74" s="255"/>
      <c r="N74" s="255"/>
      <c r="P74" s="3"/>
      <c r="Q74" s="3"/>
      <c r="R74" s="3"/>
      <c r="S74" s="3"/>
      <c r="T74" s="3"/>
      <c r="U74" s="3"/>
      <c r="V74" s="3"/>
      <c r="W74" s="3"/>
      <c r="X74" s="3"/>
      <c r="Y74" s="3"/>
      <c r="Z74" s="3"/>
      <c r="AA74" s="3"/>
    </row>
    <row r="75" spans="1:27" x14ac:dyDescent="0.2">
      <c r="A75" s="57"/>
      <c r="B75" s="255"/>
      <c r="C75" s="255"/>
      <c r="D75" s="255"/>
      <c r="E75" s="255"/>
      <c r="F75" s="255"/>
      <c r="G75" s="255"/>
      <c r="H75" s="255"/>
      <c r="I75" s="255"/>
      <c r="J75" s="255"/>
      <c r="K75" s="255"/>
      <c r="L75" s="255"/>
      <c r="M75" s="255"/>
      <c r="N75" s="255"/>
      <c r="P75" s="3"/>
      <c r="Q75" s="3"/>
      <c r="R75" s="3"/>
      <c r="S75" s="3"/>
      <c r="T75" s="3"/>
      <c r="U75" s="3"/>
      <c r="V75" s="3"/>
      <c r="W75" s="3"/>
      <c r="X75" s="3"/>
      <c r="Y75" s="3"/>
      <c r="Z75" s="3"/>
      <c r="AA75" s="3"/>
    </row>
    <row r="76" spans="1:27" x14ac:dyDescent="0.2">
      <c r="A76" s="57"/>
      <c r="B76" s="65"/>
      <c r="C76" s="65"/>
      <c r="D76" s="65"/>
      <c r="E76" s="65"/>
      <c r="F76" s="65"/>
      <c r="G76" s="65"/>
      <c r="H76" s="65"/>
      <c r="I76" s="65"/>
      <c r="J76" s="65"/>
      <c r="K76" s="65"/>
      <c r="L76" s="65"/>
      <c r="M76" s="65"/>
      <c r="N76" s="17"/>
      <c r="O76" s="213"/>
      <c r="P76" s="3"/>
      <c r="Q76" s="3"/>
      <c r="R76" s="3"/>
      <c r="S76" s="3"/>
      <c r="T76" s="3"/>
      <c r="U76" s="3"/>
      <c r="V76" s="3"/>
      <c r="W76" s="3"/>
      <c r="X76" s="3"/>
      <c r="Y76" s="3"/>
      <c r="Z76" s="3"/>
      <c r="AA76" s="3"/>
    </row>
    <row r="77" spans="1:27" x14ac:dyDescent="0.2">
      <c r="A77" s="57"/>
      <c r="B77" s="65"/>
      <c r="C77" s="65"/>
      <c r="D77" s="65"/>
      <c r="E77" s="65"/>
      <c r="F77" s="65"/>
      <c r="G77" s="65"/>
      <c r="H77" s="65"/>
      <c r="I77" s="65"/>
      <c r="J77" s="65"/>
      <c r="K77" s="65"/>
      <c r="L77" s="65"/>
      <c r="M77" s="65"/>
      <c r="N77" s="17"/>
      <c r="O77" s="213"/>
      <c r="P77" s="3"/>
      <c r="Q77" s="3"/>
      <c r="R77" s="3"/>
      <c r="S77" s="3"/>
      <c r="T77" s="3"/>
      <c r="U77" s="3"/>
      <c r="V77" s="3"/>
      <c r="W77" s="3"/>
      <c r="X77" s="3"/>
      <c r="Y77" s="3"/>
      <c r="Z77" s="3"/>
      <c r="AA77" s="3"/>
    </row>
    <row r="78" spans="1:27" x14ac:dyDescent="0.2">
      <c r="A78" s="57"/>
      <c r="B78" s="65"/>
      <c r="C78" s="65"/>
      <c r="D78" s="65"/>
      <c r="E78" s="65"/>
      <c r="F78" s="65"/>
      <c r="G78" s="65"/>
      <c r="H78" s="65"/>
      <c r="I78" s="65"/>
      <c r="J78" s="65"/>
      <c r="K78" s="65"/>
      <c r="L78" s="65"/>
      <c r="M78" s="65"/>
      <c r="N78" s="17"/>
      <c r="O78" s="213"/>
      <c r="P78" s="3"/>
      <c r="Q78" s="3"/>
      <c r="R78" s="3"/>
      <c r="S78" s="3"/>
      <c r="T78" s="3"/>
      <c r="U78" s="3"/>
      <c r="V78" s="3"/>
      <c r="W78" s="3"/>
      <c r="X78" s="3"/>
      <c r="Y78" s="3"/>
      <c r="Z78" s="3"/>
      <c r="AA78" s="3"/>
    </row>
    <row r="79" spans="1:27" x14ac:dyDescent="0.2">
      <c r="A79" s="57"/>
      <c r="B79" s="57"/>
      <c r="C79" s="57"/>
      <c r="D79" s="57"/>
      <c r="E79" s="57"/>
      <c r="F79" s="57"/>
      <c r="G79" s="57"/>
      <c r="H79" s="57"/>
      <c r="I79" s="57"/>
      <c r="J79" s="57"/>
      <c r="K79" s="57"/>
      <c r="L79" s="57"/>
      <c r="M79" s="57"/>
      <c r="N79" s="57"/>
      <c r="P79" s="3"/>
      <c r="Q79" s="3"/>
      <c r="R79" s="3"/>
      <c r="S79" s="3"/>
      <c r="T79" s="3"/>
      <c r="U79" s="3"/>
      <c r="V79" s="3"/>
      <c r="W79" s="3"/>
      <c r="X79" s="3"/>
      <c r="Y79" s="3"/>
      <c r="Z79" s="3"/>
      <c r="AA79" s="3"/>
    </row>
    <row r="80" spans="1:27" x14ac:dyDescent="0.2">
      <c r="A80" s="57"/>
      <c r="B80" s="57"/>
      <c r="C80" s="57"/>
      <c r="D80" s="57"/>
      <c r="E80" s="57"/>
      <c r="F80" s="57"/>
      <c r="G80" s="57"/>
      <c r="H80" s="57"/>
      <c r="I80" s="57"/>
      <c r="J80" s="57"/>
      <c r="K80" s="57"/>
      <c r="L80" s="57"/>
      <c r="M80" s="57"/>
      <c r="N80" s="57"/>
      <c r="P80" s="3"/>
      <c r="Q80" s="3"/>
      <c r="R80" s="3"/>
      <c r="S80" s="3"/>
      <c r="T80" s="3"/>
      <c r="U80" s="3"/>
      <c r="V80" s="3"/>
      <c r="W80" s="3"/>
      <c r="X80" s="3"/>
      <c r="Y80" s="3"/>
      <c r="Z80" s="3"/>
      <c r="AA80" s="3"/>
    </row>
    <row r="81" spans="1:27" x14ac:dyDescent="0.2">
      <c r="A81" s="57"/>
      <c r="B81" s="57"/>
      <c r="C81" s="57"/>
      <c r="D81" s="57"/>
      <c r="E81" s="57"/>
      <c r="F81" s="57"/>
      <c r="G81" s="57"/>
      <c r="H81" s="57"/>
      <c r="I81" s="57"/>
      <c r="J81" s="57"/>
      <c r="K81" s="57"/>
      <c r="L81" s="57"/>
      <c r="M81" s="57"/>
      <c r="N81" s="57"/>
      <c r="P81" s="3"/>
      <c r="Q81" s="3"/>
      <c r="R81" s="3"/>
      <c r="S81" s="3"/>
      <c r="T81" s="3"/>
      <c r="U81" s="3"/>
      <c r="V81" s="3"/>
      <c r="W81" s="3"/>
      <c r="X81" s="3"/>
      <c r="Y81" s="3"/>
      <c r="Z81" s="3"/>
      <c r="AA81" s="3"/>
    </row>
    <row r="82" spans="1:27" x14ac:dyDescent="0.2">
      <c r="A82" s="57"/>
      <c r="B82" s="111"/>
      <c r="C82" s="111"/>
      <c r="D82" s="111"/>
      <c r="E82" s="111"/>
      <c r="F82" s="111"/>
      <c r="G82" s="111"/>
      <c r="H82" s="111"/>
      <c r="I82" s="111"/>
      <c r="J82" s="111"/>
      <c r="K82" s="111"/>
      <c r="L82" s="111"/>
      <c r="M82" s="111"/>
      <c r="N82" s="259"/>
      <c r="O82" s="135"/>
      <c r="P82" s="3"/>
      <c r="Q82" s="3"/>
      <c r="R82" s="3"/>
      <c r="S82" s="3"/>
      <c r="T82" s="3"/>
      <c r="U82" s="3"/>
      <c r="V82" s="3"/>
      <c r="W82" s="3"/>
      <c r="X82" s="3"/>
      <c r="Y82" s="3"/>
      <c r="Z82" s="3"/>
      <c r="AA82" s="3"/>
    </row>
    <row r="83" spans="1:27" x14ac:dyDescent="0.2">
      <c r="A83" s="57"/>
      <c r="B83" s="111"/>
      <c r="C83" s="111"/>
      <c r="D83" s="111"/>
      <c r="E83" s="111"/>
      <c r="F83" s="111"/>
      <c r="G83" s="111"/>
      <c r="H83" s="111"/>
      <c r="I83" s="111"/>
      <c r="J83" s="111"/>
      <c r="K83" s="111"/>
      <c r="L83" s="111"/>
      <c r="M83" s="111"/>
      <c r="N83" s="259"/>
      <c r="O83" s="135"/>
      <c r="P83" s="3"/>
      <c r="Q83" s="3"/>
      <c r="R83" s="3"/>
      <c r="S83" s="3"/>
      <c r="T83" s="3"/>
      <c r="U83" s="3"/>
      <c r="V83" s="3"/>
      <c r="W83" s="3"/>
      <c r="X83" s="3"/>
      <c r="Y83" s="3"/>
      <c r="Z83" s="3"/>
      <c r="AA83" s="3"/>
    </row>
    <row r="84" spans="1:27" x14ac:dyDescent="0.2">
      <c r="A84" s="57"/>
      <c r="B84" s="111"/>
      <c r="C84" s="111"/>
      <c r="D84" s="111"/>
      <c r="E84" s="111"/>
      <c r="F84" s="111"/>
      <c r="G84" s="111"/>
      <c r="H84" s="111"/>
      <c r="I84" s="111"/>
      <c r="J84" s="111"/>
      <c r="K84" s="111"/>
      <c r="L84" s="111"/>
      <c r="M84" s="111"/>
      <c r="N84" s="259"/>
      <c r="O84" s="135"/>
    </row>
    <row r="85" spans="1:27" x14ac:dyDescent="0.2">
      <c r="A85" s="57"/>
      <c r="B85" s="111"/>
      <c r="C85" s="111"/>
      <c r="D85" s="111"/>
      <c r="E85" s="111"/>
      <c r="F85" s="111"/>
      <c r="G85" s="111"/>
      <c r="H85" s="111"/>
      <c r="I85" s="111"/>
      <c r="J85" s="111"/>
      <c r="K85" s="111"/>
      <c r="L85" s="111"/>
      <c r="M85" s="111"/>
      <c r="N85" s="111"/>
      <c r="O85" s="135"/>
    </row>
    <row r="86" spans="1:27" x14ac:dyDescent="0.2">
      <c r="A86" s="57"/>
      <c r="B86" s="111"/>
      <c r="C86" s="111"/>
      <c r="D86" s="111"/>
      <c r="E86" s="111"/>
      <c r="F86" s="111"/>
      <c r="G86" s="111"/>
      <c r="H86" s="111"/>
      <c r="I86" s="111"/>
      <c r="J86" s="111"/>
      <c r="K86" s="111"/>
      <c r="L86" s="111"/>
      <c r="M86" s="111"/>
      <c r="N86" s="111"/>
      <c r="O86" s="135"/>
    </row>
    <row r="87" spans="1:27" x14ac:dyDescent="0.2">
      <c r="A87" s="57"/>
      <c r="B87" s="111"/>
      <c r="C87" s="111"/>
      <c r="D87" s="111"/>
      <c r="E87" s="111"/>
      <c r="F87" s="111"/>
      <c r="G87" s="111"/>
      <c r="H87" s="111"/>
      <c r="I87" s="111"/>
      <c r="J87" s="111"/>
      <c r="K87" s="111"/>
      <c r="L87" s="111"/>
      <c r="M87" s="111"/>
      <c r="N87" s="259"/>
      <c r="O87" s="135"/>
    </row>
    <row r="88" spans="1:27" x14ac:dyDescent="0.2">
      <c r="A88" s="57"/>
      <c r="B88" s="111"/>
      <c r="C88" s="111"/>
      <c r="D88" s="111"/>
      <c r="E88" s="111"/>
      <c r="F88" s="111"/>
      <c r="G88" s="111"/>
      <c r="H88" s="111"/>
      <c r="I88" s="111"/>
      <c r="J88" s="111"/>
      <c r="K88" s="111"/>
      <c r="L88" s="111"/>
      <c r="M88" s="111"/>
      <c r="N88" s="259"/>
      <c r="O88" s="135"/>
    </row>
    <row r="89" spans="1:27" x14ac:dyDescent="0.2">
      <c r="A89" s="57"/>
      <c r="B89" s="111"/>
      <c r="C89" s="111"/>
      <c r="D89" s="111"/>
      <c r="E89" s="111"/>
      <c r="F89" s="111"/>
      <c r="G89" s="111"/>
      <c r="H89" s="111"/>
      <c r="I89" s="111"/>
      <c r="J89" s="111"/>
      <c r="K89" s="111"/>
      <c r="L89" s="111"/>
      <c r="M89" s="111"/>
      <c r="N89" s="259"/>
    </row>
    <row r="90" spans="1:27" x14ac:dyDescent="0.2">
      <c r="A90" s="57"/>
      <c r="B90" s="57"/>
      <c r="C90" s="57"/>
      <c r="D90" s="57"/>
      <c r="E90" s="57"/>
      <c r="F90" s="57"/>
      <c r="G90" s="57"/>
      <c r="H90" s="57"/>
      <c r="I90" s="57"/>
      <c r="J90" s="57"/>
      <c r="K90" s="57"/>
      <c r="L90" s="57"/>
      <c r="M90" s="57"/>
      <c r="N90" s="57"/>
    </row>
    <row r="91" spans="1:27" x14ac:dyDescent="0.2">
      <c r="A91" s="57"/>
      <c r="B91" s="57"/>
      <c r="C91" s="57"/>
      <c r="D91" s="57"/>
      <c r="E91" s="57"/>
      <c r="F91" s="57"/>
      <c r="G91" s="57"/>
      <c r="H91" s="57"/>
      <c r="I91" s="57"/>
      <c r="J91" s="57"/>
      <c r="K91" s="57"/>
      <c r="L91" s="57"/>
      <c r="M91" s="57"/>
      <c r="N91" s="57"/>
    </row>
    <row r="92" spans="1:27" x14ac:dyDescent="0.2">
      <c r="A92" s="57"/>
      <c r="B92" s="111"/>
      <c r="C92" s="111"/>
      <c r="D92" s="111"/>
      <c r="E92" s="111"/>
      <c r="F92" s="111"/>
      <c r="G92" s="111"/>
      <c r="H92" s="111"/>
      <c r="I92" s="111"/>
      <c r="J92" s="111"/>
      <c r="K92" s="111"/>
      <c r="L92" s="111"/>
      <c r="M92" s="111"/>
      <c r="N92" s="259"/>
      <c r="O92" s="59"/>
    </row>
    <row r="93" spans="1:27" x14ac:dyDescent="0.2">
      <c r="A93" s="57"/>
      <c r="B93" s="111"/>
      <c r="C93" s="111"/>
      <c r="D93" s="111"/>
      <c r="E93" s="111"/>
      <c r="F93" s="111"/>
      <c r="G93" s="111"/>
      <c r="H93" s="111"/>
      <c r="I93" s="111"/>
      <c r="J93" s="111"/>
      <c r="K93" s="111"/>
      <c r="L93" s="111"/>
      <c r="M93" s="111"/>
      <c r="N93" s="259"/>
      <c r="O93" s="59"/>
    </row>
    <row r="94" spans="1:27" x14ac:dyDescent="0.2">
      <c r="A94" s="57"/>
      <c r="B94" s="111"/>
      <c r="C94" s="111"/>
      <c r="D94" s="111"/>
      <c r="E94" s="111"/>
      <c r="F94" s="111"/>
      <c r="G94" s="111"/>
      <c r="H94" s="111"/>
      <c r="I94" s="111"/>
      <c r="J94" s="111"/>
      <c r="K94" s="111"/>
      <c r="L94" s="111"/>
      <c r="M94" s="111"/>
      <c r="N94" s="259"/>
      <c r="O94" s="59"/>
    </row>
    <row r="95" spans="1:27" x14ac:dyDescent="0.2">
      <c r="A95" s="57"/>
      <c r="B95" s="57"/>
      <c r="C95" s="57"/>
      <c r="D95" s="57"/>
      <c r="E95" s="57"/>
      <c r="F95" s="57"/>
      <c r="G95" s="57"/>
      <c r="H95" s="57"/>
      <c r="I95" s="57"/>
      <c r="J95" s="57"/>
      <c r="K95" s="57"/>
      <c r="L95" s="57"/>
      <c r="M95" s="57"/>
      <c r="N95" s="57"/>
    </row>
    <row r="96" spans="1:27" x14ac:dyDescent="0.2">
      <c r="A96" s="57"/>
      <c r="B96" s="57"/>
      <c r="C96" s="57"/>
      <c r="D96" s="57"/>
      <c r="E96" s="57"/>
      <c r="F96" s="57"/>
      <c r="G96" s="57"/>
      <c r="H96" s="57"/>
      <c r="I96" s="57"/>
      <c r="J96" s="57"/>
      <c r="K96" s="57"/>
      <c r="L96" s="57"/>
      <c r="M96" s="57"/>
      <c r="N96" s="57"/>
    </row>
    <row r="97" spans="1:14" x14ac:dyDescent="0.2">
      <c r="A97" s="57"/>
      <c r="B97" s="57"/>
      <c r="C97" s="57"/>
      <c r="D97" s="57"/>
      <c r="E97" s="57"/>
      <c r="F97" s="57"/>
      <c r="G97" s="57"/>
      <c r="H97" s="57"/>
      <c r="I97" s="57"/>
      <c r="J97" s="57"/>
      <c r="K97" s="57"/>
      <c r="L97" s="57"/>
      <c r="M97" s="57"/>
      <c r="N97" s="57"/>
    </row>
    <row r="98" spans="1:14" x14ac:dyDescent="0.2">
      <c r="A98" s="57"/>
      <c r="B98" s="57"/>
      <c r="C98" s="57"/>
      <c r="D98" s="57"/>
      <c r="E98" s="57"/>
      <c r="F98" s="57"/>
      <c r="G98" s="57"/>
      <c r="H98" s="57"/>
      <c r="I98" s="57"/>
      <c r="J98" s="57"/>
      <c r="K98" s="57"/>
      <c r="L98" s="57"/>
      <c r="M98" s="57"/>
      <c r="N98" s="57"/>
    </row>
    <row r="99" spans="1:14" x14ac:dyDescent="0.2">
      <c r="A99" s="57"/>
      <c r="B99" s="57"/>
      <c r="C99" s="57"/>
      <c r="D99" s="57"/>
      <c r="E99" s="57"/>
      <c r="F99" s="57"/>
      <c r="G99" s="57"/>
      <c r="H99" s="57"/>
      <c r="I99" s="57"/>
      <c r="J99" s="57"/>
      <c r="K99" s="57"/>
      <c r="L99" s="57"/>
      <c r="M99" s="57"/>
      <c r="N99" s="57"/>
    </row>
    <row r="100" spans="1:14" x14ac:dyDescent="0.2">
      <c r="A100" s="57"/>
      <c r="B100" s="57"/>
      <c r="C100" s="57"/>
      <c r="D100" s="57"/>
      <c r="E100" s="57"/>
      <c r="F100" s="57"/>
      <c r="G100" s="57"/>
      <c r="H100" s="57"/>
      <c r="I100" s="57"/>
      <c r="J100" s="57"/>
      <c r="K100" s="57"/>
      <c r="L100" s="57"/>
      <c r="M100" s="57"/>
      <c r="N100" s="57"/>
    </row>
    <row r="101" spans="1:14" x14ac:dyDescent="0.2">
      <c r="A101" s="57"/>
      <c r="B101" s="57"/>
      <c r="C101" s="57"/>
      <c r="D101" s="57"/>
      <c r="E101" s="57"/>
      <c r="F101" s="57"/>
      <c r="G101" s="57"/>
      <c r="H101" s="57"/>
      <c r="I101" s="57"/>
      <c r="J101" s="57"/>
      <c r="K101" s="57"/>
      <c r="L101" s="57"/>
      <c r="M101" s="57"/>
      <c r="N101" s="57"/>
    </row>
    <row r="102" spans="1:14" x14ac:dyDescent="0.2">
      <c r="A102" s="57"/>
      <c r="B102" s="57"/>
      <c r="C102" s="57"/>
      <c r="D102" s="57"/>
      <c r="E102" s="57"/>
      <c r="F102" s="57"/>
      <c r="G102" s="57"/>
      <c r="H102" s="57"/>
      <c r="I102" s="57"/>
      <c r="J102" s="57"/>
      <c r="K102" s="57"/>
      <c r="L102" s="57"/>
      <c r="M102" s="57"/>
      <c r="N102" s="57"/>
    </row>
    <row r="103" spans="1:14" x14ac:dyDescent="0.2">
      <c r="A103" s="57"/>
      <c r="B103" s="57"/>
      <c r="C103" s="57"/>
      <c r="D103" s="57"/>
      <c r="E103" s="57"/>
      <c r="F103" s="57"/>
      <c r="G103" s="57"/>
      <c r="H103" s="57"/>
      <c r="I103" s="57"/>
      <c r="J103" s="57"/>
      <c r="K103" s="57"/>
      <c r="L103" s="57"/>
      <c r="M103" s="57"/>
      <c r="N103" s="57"/>
    </row>
  </sheetData>
  <mergeCells count="6">
    <mergeCell ref="B10:N10"/>
    <mergeCell ref="B17:N17"/>
    <mergeCell ref="B30:N30"/>
    <mergeCell ref="B40:N40"/>
    <mergeCell ref="A1:N1"/>
    <mergeCell ref="A3:N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61"/>
  <sheetViews>
    <sheetView zoomScale="90" zoomScaleNormal="90" workbookViewId="0">
      <pane xSplit="1" topLeftCell="B1" activePane="topRight" state="frozen"/>
      <selection activeCell="L7" sqref="A1:XFD1048576"/>
      <selection pane="topRight" activeCell="B18" sqref="B18"/>
    </sheetView>
  </sheetViews>
  <sheetFormatPr defaultColWidth="8.5703125" defaultRowHeight="12.75" x14ac:dyDescent="0.2"/>
  <cols>
    <col min="1" max="1" width="58.28515625" style="2" customWidth="1"/>
    <col min="2" max="2" width="19.140625" style="2" customWidth="1"/>
    <col min="3" max="3" width="14.5703125" style="2" bestFit="1" customWidth="1"/>
    <col min="4" max="4" width="17.85546875" style="2" customWidth="1"/>
    <col min="5" max="5" width="14.7109375" style="2" bestFit="1" customWidth="1"/>
    <col min="6" max="7" width="13.7109375" style="2" bestFit="1" customWidth="1"/>
    <col min="8" max="8" width="14.140625" style="2" bestFit="1" customWidth="1"/>
    <col min="9" max="12" width="13.7109375" style="2" bestFit="1" customWidth="1"/>
    <col min="13" max="13" width="14.140625" style="2" bestFit="1" customWidth="1"/>
    <col min="14" max="14" width="14.7109375" style="2" bestFit="1" customWidth="1"/>
    <col min="15" max="15" width="16.28515625" style="2" customWidth="1"/>
    <col min="16" max="16" width="18.140625" style="2" bestFit="1" customWidth="1"/>
    <col min="17" max="17" width="17.140625" style="2" customWidth="1"/>
    <col min="18" max="18" width="11" style="2" bestFit="1" customWidth="1"/>
    <col min="19" max="21" width="10" style="2" bestFit="1" customWidth="1"/>
    <col min="22" max="27" width="11" style="2" bestFit="1" customWidth="1"/>
    <col min="28" max="28" width="12" style="2" bestFit="1" customWidth="1"/>
    <col min="29" max="16384" width="8.5703125" style="2"/>
  </cols>
  <sheetData>
    <row r="1" spans="1:21" ht="15" x14ac:dyDescent="0.25">
      <c r="A1" s="585" t="s">
        <v>336</v>
      </c>
      <c r="B1" s="585"/>
      <c r="C1" s="585"/>
      <c r="D1" s="585"/>
      <c r="E1" s="585"/>
      <c r="F1" s="585"/>
      <c r="G1" s="585"/>
      <c r="H1" s="585"/>
      <c r="I1" s="585"/>
      <c r="J1" s="585"/>
      <c r="K1" s="585"/>
      <c r="L1" s="585"/>
      <c r="M1" s="585"/>
      <c r="N1" s="585"/>
    </row>
    <row r="2" spans="1:21" ht="15" x14ac:dyDescent="0.25">
      <c r="A2" s="290"/>
      <c r="B2"/>
      <c r="C2"/>
      <c r="D2"/>
      <c r="E2"/>
    </row>
    <row r="3" spans="1:21" ht="15" x14ac:dyDescent="0.25">
      <c r="A3" s="585" t="s">
        <v>337</v>
      </c>
      <c r="B3" s="585"/>
      <c r="C3" s="585"/>
      <c r="D3" s="585"/>
      <c r="E3" s="585"/>
      <c r="F3" s="585"/>
      <c r="G3" s="585"/>
      <c r="H3" s="585"/>
      <c r="I3" s="585"/>
      <c r="J3" s="585"/>
      <c r="K3" s="585"/>
      <c r="L3" s="585"/>
      <c r="M3" s="585"/>
      <c r="N3" s="585"/>
    </row>
    <row r="4" spans="1:21" ht="15" x14ac:dyDescent="0.25">
      <c r="A4" s="290"/>
      <c r="B4"/>
      <c r="C4"/>
      <c r="D4"/>
      <c r="E4"/>
    </row>
    <row r="5" spans="1:21" ht="18.75" x14ac:dyDescent="0.3">
      <c r="A5" s="29" t="s">
        <v>89</v>
      </c>
    </row>
    <row r="6" spans="1:21" ht="21" x14ac:dyDescent="0.35">
      <c r="A6" s="30" t="s">
        <v>98</v>
      </c>
    </row>
    <row r="7" spans="1:21" ht="15.75" x14ac:dyDescent="0.25">
      <c r="A7" s="31" t="s">
        <v>330</v>
      </c>
    </row>
    <row r="10" spans="1:21" x14ac:dyDescent="0.2">
      <c r="B10" s="586" t="s">
        <v>338</v>
      </c>
      <c r="C10" s="587"/>
      <c r="D10" s="587"/>
      <c r="E10" s="587"/>
      <c r="F10" s="587"/>
      <c r="G10" s="587"/>
      <c r="H10" s="587"/>
      <c r="I10" s="587"/>
      <c r="J10" s="587"/>
      <c r="K10" s="587"/>
      <c r="L10" s="587"/>
      <c r="M10" s="587"/>
      <c r="N10" s="588"/>
    </row>
    <row r="11" spans="1:21" ht="13.5" thickBot="1" x14ac:dyDescent="0.25">
      <c r="A11" s="3" t="s">
        <v>58</v>
      </c>
      <c r="B11" s="35" t="s">
        <v>101</v>
      </c>
      <c r="C11" s="35" t="s">
        <v>102</v>
      </c>
      <c r="D11" s="35" t="s">
        <v>103</v>
      </c>
      <c r="E11" s="35" t="s">
        <v>104</v>
      </c>
      <c r="F11" s="35" t="s">
        <v>105</v>
      </c>
      <c r="G11" s="35" t="s">
        <v>106</v>
      </c>
      <c r="H11" s="35" t="s">
        <v>107</v>
      </c>
      <c r="I11" s="35" t="s">
        <v>108</v>
      </c>
      <c r="J11" s="35" t="s">
        <v>109</v>
      </c>
      <c r="K11" s="35" t="s">
        <v>110</v>
      </c>
      <c r="L11" s="35" t="s">
        <v>111</v>
      </c>
      <c r="M11" s="35" t="s">
        <v>112</v>
      </c>
      <c r="N11" s="36" t="s">
        <v>12</v>
      </c>
    </row>
    <row r="12" spans="1:21" ht="13.5" thickTop="1" x14ac:dyDescent="0.2">
      <c r="A12" s="2" t="s">
        <v>243</v>
      </c>
      <c r="B12" s="291"/>
      <c r="C12" s="292"/>
      <c r="D12" s="292"/>
      <c r="E12" s="292"/>
      <c r="F12" s="292"/>
      <c r="G12" s="292"/>
      <c r="H12" s="292"/>
      <c r="I12" s="292"/>
      <c r="J12" s="292"/>
      <c r="K12" s="292"/>
      <c r="L12" s="292"/>
      <c r="M12" s="292"/>
      <c r="N12" s="345"/>
      <c r="P12" s="58"/>
      <c r="Q12" s="58"/>
      <c r="R12" s="58"/>
      <c r="S12" s="58"/>
      <c r="T12" s="58"/>
      <c r="U12" s="58"/>
    </row>
    <row r="13" spans="1:21" x14ac:dyDescent="0.2">
      <c r="A13" s="2" t="s">
        <v>167</v>
      </c>
      <c r="B13" s="353"/>
      <c r="C13" s="301"/>
      <c r="D13" s="301"/>
      <c r="E13" s="301"/>
      <c r="F13" s="301"/>
      <c r="G13" s="301"/>
      <c r="H13" s="301"/>
      <c r="I13" s="301"/>
      <c r="J13" s="301"/>
      <c r="K13" s="375"/>
      <c r="L13" s="301"/>
      <c r="M13" s="470"/>
      <c r="N13" s="369"/>
    </row>
    <row r="14" spans="1:21" ht="13.5" thickBot="1" x14ac:dyDescent="0.25">
      <c r="A14" s="3" t="s">
        <v>168</v>
      </c>
      <c r="B14" s="349"/>
      <c r="C14" s="350"/>
      <c r="D14" s="350"/>
      <c r="E14" s="350"/>
      <c r="F14" s="350"/>
      <c r="G14" s="350"/>
      <c r="H14" s="350"/>
      <c r="I14" s="350"/>
      <c r="J14" s="350"/>
      <c r="K14" s="350"/>
      <c r="L14" s="350"/>
      <c r="M14" s="351"/>
      <c r="N14" s="352"/>
    </row>
    <row r="15" spans="1:21" ht="13.5" thickTop="1" x14ac:dyDescent="0.2"/>
    <row r="16" spans="1:21" x14ac:dyDescent="0.2">
      <c r="B16" s="586" t="s">
        <v>68</v>
      </c>
      <c r="C16" s="587"/>
      <c r="D16" s="587"/>
      <c r="E16" s="587"/>
      <c r="F16" s="587"/>
      <c r="G16" s="587"/>
      <c r="H16" s="587"/>
      <c r="I16" s="587"/>
      <c r="J16" s="587"/>
      <c r="K16" s="587"/>
      <c r="L16" s="587"/>
      <c r="M16" s="587"/>
      <c r="N16" s="588"/>
    </row>
    <row r="17" spans="1:27" ht="13.5" thickBot="1" x14ac:dyDescent="0.25">
      <c r="A17" s="3" t="s">
        <v>58</v>
      </c>
      <c r="B17" s="35" t="s">
        <v>101</v>
      </c>
      <c r="C17" s="35" t="s">
        <v>102</v>
      </c>
      <c r="D17" s="35" t="s">
        <v>103</v>
      </c>
      <c r="E17" s="35" t="s">
        <v>104</v>
      </c>
      <c r="F17" s="35" t="s">
        <v>105</v>
      </c>
      <c r="G17" s="35" t="s">
        <v>106</v>
      </c>
      <c r="H17" s="35" t="s">
        <v>107</v>
      </c>
      <c r="I17" s="35" t="s">
        <v>108</v>
      </c>
      <c r="J17" s="35" t="s">
        <v>109</v>
      </c>
      <c r="K17" s="35" t="s">
        <v>110</v>
      </c>
      <c r="L17" s="35" t="s">
        <v>111</v>
      </c>
      <c r="M17" s="35" t="s">
        <v>112</v>
      </c>
      <c r="N17" s="36" t="s">
        <v>12</v>
      </c>
    </row>
    <row r="18" spans="1:27" ht="13.5" thickTop="1" x14ac:dyDescent="0.2">
      <c r="A18" s="2" t="s">
        <v>244</v>
      </c>
      <c r="B18" s="291"/>
      <c r="C18" s="292"/>
      <c r="D18" s="292"/>
      <c r="E18" s="292"/>
      <c r="F18" s="292"/>
      <c r="G18" s="292"/>
      <c r="H18" s="292"/>
      <c r="I18" s="292"/>
      <c r="J18" s="292"/>
      <c r="K18" s="292"/>
      <c r="L18" s="292"/>
      <c r="M18" s="292"/>
      <c r="N18" s="345"/>
      <c r="P18" s="152"/>
      <c r="Q18" s="152"/>
    </row>
    <row r="19" spans="1:27" ht="13.5" thickBot="1" x14ac:dyDescent="0.25">
      <c r="A19" s="3" t="s">
        <v>12</v>
      </c>
      <c r="B19" s="349"/>
      <c r="C19" s="350"/>
      <c r="D19" s="350"/>
      <c r="E19" s="350"/>
      <c r="F19" s="350"/>
      <c r="G19" s="350"/>
      <c r="H19" s="350"/>
      <c r="I19" s="350"/>
      <c r="J19" s="350"/>
      <c r="K19" s="350"/>
      <c r="L19" s="350"/>
      <c r="M19" s="351"/>
      <c r="N19" s="352"/>
      <c r="P19" s="27"/>
      <c r="Q19" s="152"/>
    </row>
    <row r="20" spans="1:27" ht="13.5" thickTop="1" x14ac:dyDescent="0.2"/>
    <row r="21" spans="1:27" ht="13.5" thickBot="1" x14ac:dyDescent="0.25">
      <c r="A21" s="3" t="s">
        <v>125</v>
      </c>
      <c r="B21" s="35" t="s">
        <v>101</v>
      </c>
      <c r="C21" s="35" t="s">
        <v>102</v>
      </c>
      <c r="D21" s="35" t="s">
        <v>103</v>
      </c>
      <c r="E21" s="35" t="s">
        <v>104</v>
      </c>
      <c r="F21" s="35" t="s">
        <v>105</v>
      </c>
      <c r="G21" s="35" t="s">
        <v>106</v>
      </c>
      <c r="H21" s="35" t="s">
        <v>107</v>
      </c>
      <c r="I21" s="35" t="s">
        <v>108</v>
      </c>
      <c r="J21" s="35" t="s">
        <v>109</v>
      </c>
      <c r="K21" s="35" t="s">
        <v>110</v>
      </c>
      <c r="L21" s="35" t="s">
        <v>111</v>
      </c>
      <c r="M21" s="35" t="s">
        <v>112</v>
      </c>
      <c r="N21" s="36" t="s">
        <v>12</v>
      </c>
    </row>
    <row r="22" spans="1:27" ht="13.5" thickTop="1" x14ac:dyDescent="0.2">
      <c r="A22" s="2" t="s">
        <v>243</v>
      </c>
      <c r="B22" s="291"/>
      <c r="C22" s="292"/>
      <c r="D22" s="292"/>
      <c r="E22" s="292"/>
      <c r="F22" s="292"/>
      <c r="G22" s="292"/>
      <c r="H22" s="292"/>
      <c r="I22" s="292"/>
      <c r="J22" s="292"/>
      <c r="K22" s="292"/>
      <c r="L22" s="292"/>
      <c r="M22" s="292"/>
      <c r="N22" s="345"/>
    </row>
    <row r="23" spans="1:27" ht="13.5" thickBot="1" x14ac:dyDescent="0.25">
      <c r="A23" s="3" t="s">
        <v>12</v>
      </c>
      <c r="B23" s="349"/>
      <c r="C23" s="350"/>
      <c r="D23" s="350"/>
      <c r="E23" s="350"/>
      <c r="F23" s="350"/>
      <c r="G23" s="350"/>
      <c r="H23" s="350"/>
      <c r="I23" s="350"/>
      <c r="J23" s="350"/>
      <c r="K23" s="350"/>
      <c r="L23" s="350"/>
      <c r="M23" s="351"/>
      <c r="N23" s="471"/>
      <c r="O23" s="280"/>
      <c r="Q23" s="6"/>
    </row>
    <row r="24" spans="1:27" ht="13.5" thickTop="1" x14ac:dyDescent="0.2">
      <c r="B24" s="6"/>
      <c r="C24" s="7"/>
      <c r="D24" s="7"/>
      <c r="E24" s="7"/>
      <c r="F24" s="7"/>
      <c r="G24" s="7"/>
      <c r="H24" s="7"/>
      <c r="I24" s="7"/>
      <c r="J24" s="7"/>
      <c r="K24" s="7"/>
      <c r="L24" s="7"/>
      <c r="M24" s="7"/>
      <c r="N24" s="7"/>
    </row>
    <row r="25" spans="1:27" x14ac:dyDescent="0.2">
      <c r="A25" s="2" t="s">
        <v>238</v>
      </c>
      <c r="B25" s="184">
        <v>46.514000000000003</v>
      </c>
      <c r="C25" s="185">
        <v>46.514000000000003</v>
      </c>
      <c r="D25" s="185">
        <v>46.514000000000003</v>
      </c>
      <c r="E25" s="185">
        <v>46.514000000000003</v>
      </c>
      <c r="F25" s="185">
        <v>46.514000000000003</v>
      </c>
      <c r="G25" s="185">
        <v>46.514000000000003</v>
      </c>
      <c r="H25" s="185">
        <v>46.514000000000003</v>
      </c>
      <c r="I25" s="185">
        <v>46.514000000000003</v>
      </c>
      <c r="J25" s="185">
        <v>46.514000000000003</v>
      </c>
      <c r="K25" s="185">
        <v>46.514000000000003</v>
      </c>
      <c r="L25" s="185">
        <v>46.514000000000003</v>
      </c>
      <c r="M25" s="185">
        <v>46.514000000000003</v>
      </c>
      <c r="N25" s="186">
        <v>46.514000000000003</v>
      </c>
      <c r="O25" s="152"/>
    </row>
    <row r="26" spans="1:27" x14ac:dyDescent="0.2">
      <c r="A26" s="2" t="s">
        <v>245</v>
      </c>
      <c r="B26" s="211">
        <v>38.982999999999997</v>
      </c>
      <c r="C26" s="205"/>
      <c r="D26" s="205"/>
      <c r="E26" s="205"/>
      <c r="F26" s="205"/>
      <c r="G26" s="205"/>
      <c r="H26" s="205"/>
      <c r="I26" s="205"/>
      <c r="J26" s="205"/>
      <c r="K26" s="205"/>
      <c r="L26" s="205"/>
      <c r="M26" s="205"/>
      <c r="N26" s="206"/>
    </row>
    <row r="27" spans="1:27" ht="13.5" thickBot="1" x14ac:dyDescent="0.25">
      <c r="B27" s="152"/>
      <c r="C27" s="6"/>
      <c r="D27" s="6"/>
      <c r="E27" s="6"/>
      <c r="F27" s="6"/>
      <c r="G27" s="6"/>
      <c r="H27" s="6"/>
      <c r="I27" s="6"/>
      <c r="J27" s="6"/>
      <c r="K27" s="6"/>
      <c r="L27" s="6"/>
      <c r="M27" s="6"/>
    </row>
    <row r="28" spans="1:27" ht="13.5" thickTop="1" x14ac:dyDescent="0.2">
      <c r="A28" s="2" t="s">
        <v>248</v>
      </c>
      <c r="B28" s="376"/>
      <c r="C28" s="377"/>
      <c r="D28" s="377"/>
      <c r="E28" s="377"/>
      <c r="F28" s="377"/>
      <c r="G28" s="377"/>
      <c r="H28" s="377"/>
      <c r="I28" s="377"/>
      <c r="J28" s="377"/>
      <c r="K28" s="377"/>
      <c r="L28" s="377"/>
      <c r="M28" s="405"/>
      <c r="N28" s="378"/>
      <c r="P28" s="3"/>
      <c r="Q28" s="3"/>
      <c r="R28" s="3"/>
      <c r="S28" s="3"/>
      <c r="T28" s="3"/>
      <c r="U28" s="3"/>
      <c r="V28" s="3"/>
      <c r="W28" s="3"/>
      <c r="X28" s="3"/>
      <c r="Y28" s="3"/>
      <c r="Z28" s="3"/>
      <c r="AA28" s="3"/>
    </row>
    <row r="29" spans="1:27" x14ac:dyDescent="0.2">
      <c r="A29" s="2" t="s">
        <v>133</v>
      </c>
      <c r="B29" s="379"/>
      <c r="C29" s="380"/>
      <c r="D29" s="380"/>
      <c r="E29" s="380"/>
      <c r="F29" s="380"/>
      <c r="G29" s="380"/>
      <c r="H29" s="380"/>
      <c r="I29" s="380"/>
      <c r="J29" s="380"/>
      <c r="K29" s="380"/>
      <c r="L29" s="380"/>
      <c r="M29" s="396"/>
      <c r="N29" s="381"/>
      <c r="P29" s="11"/>
      <c r="Q29" s="3"/>
      <c r="R29" s="3"/>
      <c r="S29" s="3"/>
      <c r="T29" s="3"/>
      <c r="U29" s="3"/>
      <c r="V29" s="3"/>
      <c r="W29" s="3"/>
      <c r="X29" s="3"/>
      <c r="Y29" s="3"/>
      <c r="Z29" s="3"/>
      <c r="AA29" s="3"/>
    </row>
    <row r="30" spans="1:27" x14ac:dyDescent="0.2">
      <c r="A30" s="2" t="s">
        <v>246</v>
      </c>
      <c r="B30" s="397"/>
      <c r="C30" s="398"/>
      <c r="D30" s="398"/>
      <c r="E30" s="398"/>
      <c r="F30" s="398"/>
      <c r="G30" s="398"/>
      <c r="H30" s="398"/>
      <c r="I30" s="398"/>
      <c r="J30" s="398"/>
      <c r="K30" s="398"/>
      <c r="L30" s="398"/>
      <c r="M30" s="399"/>
      <c r="N30" s="472"/>
      <c r="P30" s="203"/>
      <c r="Q30" s="3"/>
      <c r="R30" s="3"/>
      <c r="S30" s="3"/>
      <c r="T30" s="3"/>
      <c r="U30" s="3"/>
      <c r="V30" s="3"/>
      <c r="W30" s="3"/>
      <c r="X30" s="3"/>
      <c r="Y30" s="3"/>
      <c r="Z30" s="3"/>
      <c r="AA30" s="3"/>
    </row>
    <row r="31" spans="1:27" s="3" customFormat="1" ht="13.5" thickBot="1" x14ac:dyDescent="0.25">
      <c r="A31" s="3" t="s">
        <v>166</v>
      </c>
      <c r="B31" s="401"/>
      <c r="C31" s="402"/>
      <c r="D31" s="402"/>
      <c r="E31" s="402"/>
      <c r="F31" s="402"/>
      <c r="G31" s="402"/>
      <c r="H31" s="402"/>
      <c r="I31" s="402"/>
      <c r="J31" s="402"/>
      <c r="K31" s="402"/>
      <c r="L31" s="402"/>
      <c r="M31" s="402"/>
      <c r="N31" s="473"/>
      <c r="O31" s="150"/>
      <c r="P31" s="150"/>
    </row>
    <row r="32" spans="1:27" ht="13.5" thickTop="1" x14ac:dyDescent="0.2">
      <c r="B32" s="22"/>
      <c r="C32" s="22"/>
      <c r="D32" s="22"/>
      <c r="E32" s="22"/>
      <c r="F32" s="22"/>
      <c r="G32" s="22"/>
      <c r="H32" s="22"/>
      <c r="I32" s="22"/>
      <c r="J32" s="22"/>
      <c r="K32" s="22"/>
      <c r="L32" s="22"/>
      <c r="M32" s="22"/>
      <c r="N32" s="22"/>
      <c r="P32" s="3"/>
      <c r="Q32" s="3"/>
      <c r="R32" s="3"/>
      <c r="S32" s="3"/>
      <c r="T32" s="3"/>
      <c r="U32" s="3"/>
      <c r="V32" s="3"/>
      <c r="W32" s="3"/>
      <c r="X32" s="3"/>
      <c r="Y32" s="3"/>
      <c r="Z32" s="3"/>
      <c r="AA32" s="3"/>
    </row>
    <row r="33" spans="1:16" x14ac:dyDescent="0.2">
      <c r="B33" s="39"/>
      <c r="C33" s="39"/>
      <c r="D33" s="39"/>
      <c r="E33" s="39"/>
      <c r="F33" s="39"/>
      <c r="G33" s="39"/>
      <c r="H33" s="39"/>
      <c r="I33" s="39"/>
      <c r="J33" s="39"/>
      <c r="K33" s="39"/>
      <c r="L33" s="39"/>
      <c r="M33" s="39"/>
      <c r="P33" s="45"/>
    </row>
    <row r="34" spans="1:16" ht="13.5" thickBot="1" x14ac:dyDescent="0.25">
      <c r="A34" s="3" t="s">
        <v>172</v>
      </c>
      <c r="B34" s="35" t="s">
        <v>101</v>
      </c>
      <c r="C34" s="35" t="s">
        <v>102</v>
      </c>
      <c r="D34" s="35" t="s">
        <v>103</v>
      </c>
      <c r="E34" s="35" t="s">
        <v>104</v>
      </c>
      <c r="F34" s="35" t="s">
        <v>105</v>
      </c>
      <c r="G34" s="35" t="s">
        <v>106</v>
      </c>
      <c r="H34" s="35" t="s">
        <v>107</v>
      </c>
      <c r="I34" s="35" t="s">
        <v>108</v>
      </c>
      <c r="J34" s="35" t="s">
        <v>109</v>
      </c>
      <c r="K34" s="35" t="s">
        <v>110</v>
      </c>
      <c r="L34" s="35" t="s">
        <v>111</v>
      </c>
      <c r="M34" s="35" t="s">
        <v>112</v>
      </c>
      <c r="N34" s="36" t="s">
        <v>12</v>
      </c>
      <c r="P34" s="152"/>
    </row>
    <row r="35" spans="1:16" ht="13.5" thickTop="1" x14ac:dyDescent="0.2">
      <c r="A35" s="2" t="s">
        <v>247</v>
      </c>
      <c r="B35" s="291"/>
      <c r="C35" s="292"/>
      <c r="D35" s="292"/>
      <c r="E35" s="292"/>
      <c r="F35" s="292"/>
      <c r="G35" s="292"/>
      <c r="H35" s="292"/>
      <c r="I35" s="292"/>
      <c r="J35" s="292"/>
      <c r="K35" s="292"/>
      <c r="L35" s="292"/>
      <c r="M35" s="292"/>
      <c r="N35" s="345"/>
      <c r="O35" s="58"/>
    </row>
    <row r="36" spans="1:16" x14ac:dyDescent="0.2">
      <c r="A36" s="60" t="s">
        <v>68</v>
      </c>
      <c r="B36" s="374"/>
      <c r="C36" s="375"/>
      <c r="D36" s="375"/>
      <c r="E36" s="375"/>
      <c r="F36" s="375"/>
      <c r="G36" s="375"/>
      <c r="H36" s="375"/>
      <c r="I36" s="375"/>
      <c r="J36" s="375"/>
      <c r="K36" s="375"/>
      <c r="L36" s="375"/>
      <c r="M36" s="375"/>
      <c r="N36" s="369"/>
      <c r="O36" s="58"/>
    </row>
    <row r="37" spans="1:16" ht="13.5" thickBot="1" x14ac:dyDescent="0.25">
      <c r="A37" s="3" t="s">
        <v>134</v>
      </c>
      <c r="B37" s="349"/>
      <c r="C37" s="350"/>
      <c r="D37" s="350"/>
      <c r="E37" s="350"/>
      <c r="F37" s="350"/>
      <c r="G37" s="350"/>
      <c r="H37" s="350"/>
      <c r="I37" s="350"/>
      <c r="J37" s="350"/>
      <c r="K37" s="350"/>
      <c r="L37" s="350"/>
      <c r="M37" s="351"/>
      <c r="N37" s="471"/>
      <c r="O37" s="280"/>
    </row>
    <row r="38" spans="1:16" ht="13.5" thickTop="1" x14ac:dyDescent="0.2"/>
    <row r="39" spans="1:16" ht="13.5" thickBot="1" x14ac:dyDescent="0.25">
      <c r="A39" s="2" t="s">
        <v>171</v>
      </c>
      <c r="B39" s="6">
        <v>137.73709677419356</v>
      </c>
      <c r="C39" s="6">
        <v>69.972857142857151</v>
      </c>
      <c r="D39" s="6">
        <v>73.577741935483857</v>
      </c>
      <c r="E39" s="6">
        <v>70.532333333333327</v>
      </c>
      <c r="F39" s="6">
        <v>15.686451612903223</v>
      </c>
      <c r="G39" s="6">
        <v>35.544333333333341</v>
      </c>
      <c r="H39" s="6">
        <v>71.131290322580654</v>
      </c>
      <c r="I39" s="6">
        <v>69.789677419354845</v>
      </c>
      <c r="J39" s="6">
        <v>45.70933333333334</v>
      </c>
      <c r="K39" s="6">
        <v>80.722258064516112</v>
      </c>
      <c r="L39" s="6">
        <v>64.185666666666663</v>
      </c>
      <c r="M39" s="6">
        <v>49.962580645161303</v>
      </c>
    </row>
    <row r="40" spans="1:16" ht="14.25" thickTop="1" thickBot="1" x14ac:dyDescent="0.25">
      <c r="A40" s="2" t="s">
        <v>135</v>
      </c>
      <c r="B40" s="454"/>
      <c r="C40" s="455"/>
      <c r="D40" s="455"/>
      <c r="E40" s="455"/>
      <c r="F40" s="455"/>
      <c r="G40" s="455"/>
      <c r="H40" s="455"/>
      <c r="I40" s="455"/>
      <c r="J40" s="455"/>
      <c r="K40" s="455"/>
      <c r="L40" s="455"/>
      <c r="M40" s="474"/>
      <c r="N40" s="456"/>
      <c r="P40" s="6"/>
    </row>
    <row r="41" spans="1:16" ht="13.5" thickTop="1" x14ac:dyDescent="0.2">
      <c r="B41" s="6"/>
      <c r="C41" s="6"/>
      <c r="D41" s="6"/>
      <c r="E41" s="6"/>
      <c r="F41" s="6"/>
      <c r="G41" s="6"/>
      <c r="H41" s="6"/>
      <c r="I41" s="6"/>
      <c r="J41" s="6"/>
      <c r="K41" s="6"/>
      <c r="L41" s="6"/>
      <c r="M41" s="6"/>
      <c r="P41" s="6"/>
    </row>
    <row r="42" spans="1:16" x14ac:dyDescent="0.2">
      <c r="B42" s="149"/>
      <c r="C42" s="149"/>
      <c r="D42" s="149"/>
      <c r="E42" s="149"/>
      <c r="F42" s="149"/>
      <c r="G42" s="149"/>
      <c r="H42" s="149"/>
      <c r="I42" s="149"/>
      <c r="J42" s="149"/>
      <c r="K42" s="149"/>
      <c r="L42" s="149"/>
      <c r="M42" s="149"/>
      <c r="N42" s="231"/>
    </row>
    <row r="43" spans="1:16" x14ac:dyDescent="0.2">
      <c r="B43" s="151"/>
      <c r="C43" s="151"/>
      <c r="D43" s="151"/>
      <c r="E43" s="151"/>
      <c r="F43" s="151"/>
      <c r="G43" s="151"/>
      <c r="H43" s="151"/>
      <c r="I43" s="151"/>
      <c r="J43" s="151"/>
      <c r="K43" s="151"/>
      <c r="L43" s="151"/>
      <c r="M43" s="151"/>
      <c r="N43" s="273"/>
    </row>
    <row r="44" spans="1:16" x14ac:dyDescent="0.2">
      <c r="N44" s="214"/>
    </row>
    <row r="45" spans="1:16" x14ac:dyDescent="0.2">
      <c r="A45" s="168"/>
      <c r="B45" s="58"/>
      <c r="E45" s="58"/>
      <c r="F45" s="183"/>
      <c r="G45" s="58"/>
      <c r="N45" s="39"/>
    </row>
    <row r="46" spans="1:16" ht="13.5" thickBot="1" x14ac:dyDescent="0.25">
      <c r="A46" s="200" t="s">
        <v>255</v>
      </c>
      <c r="B46" s="182" t="s">
        <v>230</v>
      </c>
      <c r="C46" s="182" t="s">
        <v>6</v>
      </c>
      <c r="D46" s="2" t="s">
        <v>254</v>
      </c>
      <c r="E46" s="2" t="s">
        <v>252</v>
      </c>
      <c r="G46" s="204"/>
      <c r="N46" s="39"/>
    </row>
    <row r="47" spans="1:16" ht="13.5" thickTop="1" x14ac:dyDescent="0.2">
      <c r="A47" s="2" t="s">
        <v>249</v>
      </c>
      <c r="B47" s="475"/>
      <c r="C47" s="292"/>
      <c r="D47" s="476"/>
      <c r="E47" s="477"/>
      <c r="F47" s="22"/>
      <c r="H47" s="152"/>
    </row>
    <row r="48" spans="1:16" x14ac:dyDescent="0.2">
      <c r="A48" s="2" t="s">
        <v>250</v>
      </c>
      <c r="B48" s="478"/>
      <c r="C48" s="479"/>
      <c r="D48" s="480"/>
      <c r="E48" s="481"/>
    </row>
    <row r="49" spans="1:13" ht="13.5" thickBot="1" x14ac:dyDescent="0.25">
      <c r="A49" s="2" t="s">
        <v>253</v>
      </c>
      <c r="B49" s="482"/>
      <c r="C49" s="483"/>
      <c r="D49" s="484"/>
      <c r="E49" s="485"/>
    </row>
    <row r="50" spans="1:13" ht="13.5" thickTop="1" x14ac:dyDescent="0.2">
      <c r="B50" s="152"/>
    </row>
    <row r="51" spans="1:13" x14ac:dyDescent="0.2">
      <c r="C51" s="109"/>
    </row>
    <row r="52" spans="1:13" x14ac:dyDescent="0.2">
      <c r="D52" s="135"/>
    </row>
    <row r="53" spans="1:13" x14ac:dyDescent="0.2">
      <c r="A53" s="13" t="s">
        <v>241</v>
      </c>
    </row>
    <row r="55" spans="1:13" x14ac:dyDescent="0.2">
      <c r="F55" s="45"/>
      <c r="G55" s="45"/>
      <c r="H55" s="182"/>
      <c r="I55" s="45"/>
      <c r="J55" s="45"/>
      <c r="K55" s="45"/>
      <c r="L55" s="45"/>
      <c r="M55" s="45"/>
    </row>
    <row r="56" spans="1:13" x14ac:dyDescent="0.2">
      <c r="F56" s="45"/>
      <c r="H56" s="182"/>
      <c r="I56" s="45"/>
    </row>
    <row r="57" spans="1:13" x14ac:dyDescent="0.2">
      <c r="F57" s="45"/>
      <c r="H57" s="72"/>
      <c r="I57" s="45"/>
    </row>
    <row r="59" spans="1:13" x14ac:dyDescent="0.2">
      <c r="E59" s="152"/>
    </row>
    <row r="61" spans="1:13" x14ac:dyDescent="0.2">
      <c r="E61" s="152"/>
    </row>
  </sheetData>
  <mergeCells count="4">
    <mergeCell ref="B10:N10"/>
    <mergeCell ref="B16:N16"/>
    <mergeCell ref="A1:N1"/>
    <mergeCell ref="A3:N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W207"/>
  <sheetViews>
    <sheetView zoomScale="70" zoomScaleNormal="70" workbookViewId="0">
      <pane xSplit="2" ySplit="10" topLeftCell="C11" activePane="bottomRight" state="frozen"/>
      <selection activeCell="L7" sqref="A1:XFD1048576"/>
      <selection pane="topRight" activeCell="L7" sqref="A1:XFD1048576"/>
      <selection pane="bottomLeft" activeCell="L7" sqref="A1:XFD1048576"/>
      <selection pane="bottomRight" activeCell="E4" sqref="E4"/>
    </sheetView>
  </sheetViews>
  <sheetFormatPr defaultColWidth="38.42578125" defaultRowHeight="12.75" x14ac:dyDescent="0.2"/>
  <cols>
    <col min="1" max="1" width="37.42578125" style="2" customWidth="1"/>
    <col min="2" max="2" width="15.85546875" style="2" bestFit="1" customWidth="1"/>
    <col min="3" max="4" width="12.42578125" style="2" customWidth="1"/>
    <col min="5" max="15" width="15.7109375" style="2" bestFit="1" customWidth="1"/>
    <col min="16" max="16" width="15.140625" style="2" customWidth="1"/>
    <col min="17" max="17" width="15.5703125" style="2" bestFit="1" customWidth="1"/>
    <col min="18" max="18" width="24.5703125" style="2" customWidth="1"/>
    <col min="19" max="19" width="11.42578125" style="18" bestFit="1" customWidth="1"/>
    <col min="20" max="32" width="12.5703125" style="2" customWidth="1"/>
    <col min="33" max="33" width="3.5703125" style="2" customWidth="1"/>
    <col min="34" max="16384" width="38.42578125" style="2"/>
  </cols>
  <sheetData>
    <row r="1" spans="1:23" ht="15" x14ac:dyDescent="0.25">
      <c r="A1" s="585" t="s">
        <v>336</v>
      </c>
      <c r="B1" s="585"/>
      <c r="C1" s="585"/>
      <c r="D1" s="585"/>
      <c r="E1" s="585"/>
      <c r="F1" s="585"/>
      <c r="G1" s="585"/>
      <c r="H1" s="585"/>
      <c r="I1" s="585"/>
      <c r="J1" s="585"/>
      <c r="K1" s="585"/>
      <c r="L1" s="585"/>
      <c r="M1" s="585"/>
      <c r="N1" s="585"/>
      <c r="O1" s="585"/>
      <c r="P1" s="585"/>
      <c r="Q1" s="585"/>
    </row>
    <row r="2" spans="1:23" ht="15" x14ac:dyDescent="0.25">
      <c r="A2" s="290"/>
      <c r="B2"/>
      <c r="C2"/>
      <c r="D2"/>
      <c r="E2"/>
    </row>
    <row r="3" spans="1:23" ht="15" x14ac:dyDescent="0.25">
      <c r="A3" s="585" t="s">
        <v>337</v>
      </c>
      <c r="B3" s="585"/>
      <c r="C3" s="585"/>
      <c r="D3" s="585"/>
      <c r="E3" s="585"/>
      <c r="F3" s="585"/>
      <c r="G3" s="585"/>
      <c r="H3" s="585"/>
      <c r="I3" s="585"/>
      <c r="J3" s="585"/>
      <c r="K3" s="585"/>
      <c r="L3" s="585"/>
      <c r="M3" s="585"/>
      <c r="N3" s="585"/>
      <c r="O3" s="585"/>
      <c r="P3" s="585"/>
      <c r="Q3" s="585"/>
    </row>
    <row r="4" spans="1:23" ht="15" x14ac:dyDescent="0.25">
      <c r="A4" s="290"/>
      <c r="B4"/>
      <c r="C4"/>
      <c r="D4"/>
      <c r="E4"/>
    </row>
    <row r="5" spans="1:23" ht="18.75" x14ac:dyDescent="0.3">
      <c r="A5" s="29" t="s">
        <v>89</v>
      </c>
      <c r="E5" s="152"/>
      <c r="F5" s="152"/>
      <c r="G5" s="152"/>
      <c r="H5" s="152"/>
      <c r="I5" s="152"/>
      <c r="J5" s="152"/>
      <c r="K5" s="152"/>
      <c r="L5" s="152"/>
      <c r="M5" s="152"/>
      <c r="N5" s="152"/>
      <c r="O5" s="152"/>
      <c r="P5" s="152"/>
      <c r="S5" s="2"/>
    </row>
    <row r="6" spans="1:23" ht="21" x14ac:dyDescent="0.35">
      <c r="A6" s="30" t="s">
        <v>169</v>
      </c>
      <c r="S6" s="2"/>
    </row>
    <row r="7" spans="1:23" ht="15.75" x14ac:dyDescent="0.25">
      <c r="A7" s="31" t="s">
        <v>330</v>
      </c>
      <c r="S7" s="2"/>
    </row>
    <row r="9" spans="1:23" x14ac:dyDescent="0.2">
      <c r="A9" s="592" t="s">
        <v>68</v>
      </c>
      <c r="B9" s="587"/>
      <c r="C9" s="587"/>
      <c r="D9" s="587"/>
      <c r="E9" s="587"/>
      <c r="F9" s="587"/>
      <c r="G9" s="587"/>
      <c r="H9" s="587"/>
      <c r="I9" s="587"/>
      <c r="J9" s="587"/>
      <c r="K9" s="587"/>
      <c r="L9" s="587"/>
      <c r="M9" s="587"/>
      <c r="N9" s="587"/>
      <c r="O9" s="587"/>
      <c r="P9" s="587"/>
      <c r="Q9" s="588"/>
      <c r="S9" s="2"/>
    </row>
    <row r="10" spans="1:23" s="3" customFormat="1" ht="13.5" thickBot="1" x14ac:dyDescent="0.25">
      <c r="B10" s="20"/>
      <c r="C10" s="209" t="s">
        <v>257</v>
      </c>
      <c r="D10" s="209" t="s">
        <v>251</v>
      </c>
      <c r="E10" s="38" t="s">
        <v>101</v>
      </c>
      <c r="F10" s="38" t="s">
        <v>102</v>
      </c>
      <c r="G10" s="38" t="s">
        <v>103</v>
      </c>
      <c r="H10" s="38" t="s">
        <v>104</v>
      </c>
      <c r="I10" s="38" t="s">
        <v>105</v>
      </c>
      <c r="J10" s="38" t="s">
        <v>106</v>
      </c>
      <c r="K10" s="38" t="s">
        <v>107</v>
      </c>
      <c r="L10" s="38" t="s">
        <v>108</v>
      </c>
      <c r="M10" s="38" t="s">
        <v>109</v>
      </c>
      <c r="N10" s="38" t="s">
        <v>110</v>
      </c>
      <c r="O10" s="38" t="s">
        <v>111</v>
      </c>
      <c r="P10" s="38" t="s">
        <v>112</v>
      </c>
      <c r="Q10" s="20"/>
      <c r="S10" s="4" t="s">
        <v>229</v>
      </c>
      <c r="T10" s="3" t="s">
        <v>230</v>
      </c>
      <c r="U10" s="3" t="s">
        <v>220</v>
      </c>
      <c r="V10" s="3" t="s">
        <v>230</v>
      </c>
      <c r="W10" s="3" t="s">
        <v>221</v>
      </c>
    </row>
    <row r="11" spans="1:23" ht="13.5" thickTop="1" x14ac:dyDescent="0.2">
      <c r="A11" s="104" t="s">
        <v>150</v>
      </c>
      <c r="B11" s="20" t="s">
        <v>71</v>
      </c>
      <c r="C11" s="20"/>
      <c r="D11" s="20"/>
      <c r="E11" s="486"/>
      <c r="F11" s="487"/>
      <c r="G11" s="487"/>
      <c r="H11" s="487"/>
      <c r="I11" s="487"/>
      <c r="J11" s="487"/>
      <c r="K11" s="487"/>
      <c r="L11" s="487"/>
      <c r="M11" s="487"/>
      <c r="N11" s="487"/>
      <c r="O11" s="487"/>
      <c r="P11" s="487"/>
      <c r="Q11" s="488"/>
      <c r="S11" s="562"/>
      <c r="T11" s="2">
        <v>0.32258064516129031</v>
      </c>
      <c r="U11" s="565"/>
      <c r="V11" s="2">
        <v>0.67741935483870963</v>
      </c>
      <c r="W11" s="562"/>
    </row>
    <row r="12" spans="1:23" x14ac:dyDescent="0.2">
      <c r="A12" s="104" t="s">
        <v>151</v>
      </c>
      <c r="B12" s="20" t="s">
        <v>72</v>
      </c>
      <c r="C12" s="20"/>
      <c r="D12" s="20"/>
      <c r="E12" s="489"/>
      <c r="F12" s="490"/>
      <c r="G12" s="490"/>
      <c r="H12" s="490"/>
      <c r="I12" s="490"/>
      <c r="J12" s="490"/>
      <c r="K12" s="490"/>
      <c r="L12" s="490"/>
      <c r="M12" s="490"/>
      <c r="N12" s="490"/>
      <c r="O12" s="490"/>
      <c r="P12" s="490"/>
      <c r="Q12" s="491"/>
      <c r="S12" s="563"/>
      <c r="T12" s="2">
        <v>0.32258064516129031</v>
      </c>
      <c r="U12" s="566"/>
      <c r="V12" s="2">
        <v>0.67741935483870963</v>
      </c>
      <c r="W12" s="563"/>
    </row>
    <row r="13" spans="1:23" ht="13.5" thickBot="1" x14ac:dyDescent="0.25">
      <c r="A13" s="104" t="s">
        <v>152</v>
      </c>
      <c r="B13" s="20" t="s">
        <v>73</v>
      </c>
      <c r="C13" s="20"/>
      <c r="D13" s="20"/>
      <c r="E13" s="492"/>
      <c r="F13" s="493"/>
      <c r="G13" s="493"/>
      <c r="H13" s="493"/>
      <c r="I13" s="493"/>
      <c r="J13" s="493"/>
      <c r="K13" s="493"/>
      <c r="L13" s="493"/>
      <c r="M13" s="493"/>
      <c r="N13" s="493"/>
      <c r="O13" s="493"/>
      <c r="P13" s="493"/>
      <c r="Q13" s="494"/>
      <c r="S13" s="564"/>
      <c r="T13" s="2">
        <v>0.32258064516129031</v>
      </c>
      <c r="U13" s="567"/>
      <c r="V13" s="2">
        <v>0.67741935483870963</v>
      </c>
      <c r="W13" s="564"/>
    </row>
    <row r="14" spans="1:23" ht="14.25" thickTop="1" thickBot="1" x14ac:dyDescent="0.25">
      <c r="A14" s="1"/>
      <c r="B14" s="18"/>
      <c r="C14" s="18"/>
      <c r="D14" s="18"/>
      <c r="S14" s="2"/>
    </row>
    <row r="15" spans="1:23" ht="13.5" thickTop="1" x14ac:dyDescent="0.2">
      <c r="A15" s="1" t="s">
        <v>0</v>
      </c>
      <c r="B15" s="18" t="s">
        <v>87</v>
      </c>
      <c r="C15" s="18"/>
      <c r="D15" s="18"/>
      <c r="E15" s="495"/>
      <c r="F15" s="496"/>
      <c r="G15" s="496"/>
      <c r="H15" s="496"/>
      <c r="I15" s="496"/>
      <c r="J15" s="496"/>
      <c r="K15" s="496"/>
      <c r="L15" s="496"/>
      <c r="M15" s="496"/>
      <c r="N15" s="496"/>
      <c r="O15" s="496"/>
      <c r="P15" s="496"/>
      <c r="Q15" s="497"/>
      <c r="S15" s="2"/>
    </row>
    <row r="16" spans="1:23" x14ac:dyDescent="0.2">
      <c r="A16" s="1" t="s">
        <v>1</v>
      </c>
      <c r="B16" s="18" t="s">
        <v>87</v>
      </c>
      <c r="C16" s="18"/>
      <c r="D16" s="18"/>
      <c r="E16" s="498"/>
      <c r="F16" s="499"/>
      <c r="G16" s="499"/>
      <c r="H16" s="499"/>
      <c r="I16" s="499"/>
      <c r="J16" s="499"/>
      <c r="K16" s="499"/>
      <c r="L16" s="499"/>
      <c r="M16" s="499"/>
      <c r="N16" s="499"/>
      <c r="O16" s="499"/>
      <c r="P16" s="499"/>
      <c r="Q16" s="500"/>
      <c r="S16" s="2"/>
    </row>
    <row r="17" spans="1:19" x14ac:dyDescent="0.2">
      <c r="A17" s="1" t="s">
        <v>2</v>
      </c>
      <c r="B17" s="18" t="s">
        <v>87</v>
      </c>
      <c r="C17" s="18"/>
      <c r="D17" s="18"/>
      <c r="E17" s="498"/>
      <c r="F17" s="499"/>
      <c r="G17" s="499"/>
      <c r="H17" s="499"/>
      <c r="I17" s="499"/>
      <c r="J17" s="499"/>
      <c r="K17" s="499"/>
      <c r="L17" s="499"/>
      <c r="M17" s="499"/>
      <c r="N17" s="499"/>
      <c r="O17" s="499"/>
      <c r="P17" s="499"/>
      <c r="Q17" s="500"/>
      <c r="S17" s="2"/>
    </row>
    <row r="18" spans="1:19" x14ac:dyDescent="0.2">
      <c r="A18" s="1" t="s">
        <v>75</v>
      </c>
      <c r="B18" s="18" t="s">
        <v>87</v>
      </c>
      <c r="C18" s="18"/>
      <c r="D18" s="18"/>
      <c r="E18" s="498"/>
      <c r="F18" s="499"/>
      <c r="G18" s="499"/>
      <c r="H18" s="499"/>
      <c r="I18" s="499"/>
      <c r="J18" s="499"/>
      <c r="K18" s="499"/>
      <c r="L18" s="499"/>
      <c r="M18" s="499"/>
      <c r="N18" s="499"/>
      <c r="O18" s="499"/>
      <c r="P18" s="499"/>
      <c r="Q18" s="500"/>
      <c r="S18" s="2"/>
    </row>
    <row r="19" spans="1:19" ht="13.5" thickBot="1" x14ac:dyDescent="0.25">
      <c r="A19" s="1" t="s">
        <v>10</v>
      </c>
      <c r="B19" s="18" t="s">
        <v>87</v>
      </c>
      <c r="C19" s="18"/>
      <c r="D19" s="18"/>
      <c r="E19" s="501"/>
      <c r="F19" s="502"/>
      <c r="G19" s="502"/>
      <c r="H19" s="502"/>
      <c r="I19" s="502"/>
      <c r="J19" s="502"/>
      <c r="K19" s="502"/>
      <c r="L19" s="502"/>
      <c r="M19" s="502"/>
      <c r="N19" s="502"/>
      <c r="O19" s="502"/>
      <c r="P19" s="502"/>
      <c r="Q19" s="503"/>
      <c r="S19" s="2"/>
    </row>
    <row r="20" spans="1:19" ht="14.25" thickTop="1" thickBot="1" x14ac:dyDescent="0.25">
      <c r="A20" s="1"/>
      <c r="B20" s="18"/>
      <c r="C20" s="18"/>
      <c r="D20" s="18"/>
      <c r="S20" s="2"/>
    </row>
    <row r="21" spans="1:19" ht="13.5" thickTop="1" x14ac:dyDescent="0.2">
      <c r="A21" s="1" t="s">
        <v>3</v>
      </c>
      <c r="B21" s="18" t="s">
        <v>87</v>
      </c>
      <c r="C21" s="18"/>
      <c r="D21" s="18"/>
      <c r="E21" s="504"/>
      <c r="F21" s="505"/>
      <c r="G21" s="505"/>
      <c r="H21" s="505"/>
      <c r="I21" s="505"/>
      <c r="J21" s="505"/>
      <c r="K21" s="505"/>
      <c r="L21" s="505"/>
      <c r="M21" s="505"/>
      <c r="N21" s="496"/>
      <c r="O21" s="505"/>
      <c r="P21" s="505"/>
      <c r="Q21" s="497"/>
      <c r="S21" s="2"/>
    </row>
    <row r="22" spans="1:19" x14ac:dyDescent="0.2">
      <c r="A22" s="1" t="s">
        <v>4</v>
      </c>
      <c r="B22" s="18" t="s">
        <v>87</v>
      </c>
      <c r="C22" s="18"/>
      <c r="D22" s="18"/>
      <c r="E22" s="506"/>
      <c r="F22" s="507"/>
      <c r="G22" s="507"/>
      <c r="H22" s="507"/>
      <c r="I22" s="507"/>
      <c r="J22" s="507"/>
      <c r="K22" s="507"/>
      <c r="L22" s="507"/>
      <c r="M22" s="507"/>
      <c r="N22" s="499"/>
      <c r="O22" s="507"/>
      <c r="P22" s="507"/>
      <c r="Q22" s="500"/>
      <c r="S22" s="2"/>
    </row>
    <row r="23" spans="1:19" ht="13.5" thickBot="1" x14ac:dyDescent="0.25">
      <c r="A23" s="1" t="s">
        <v>5</v>
      </c>
      <c r="B23" s="18" t="s">
        <v>87</v>
      </c>
      <c r="C23" s="18"/>
      <c r="D23" s="18"/>
      <c r="E23" s="508"/>
      <c r="F23" s="509"/>
      <c r="G23" s="509"/>
      <c r="H23" s="509"/>
      <c r="I23" s="509"/>
      <c r="J23" s="509"/>
      <c r="K23" s="509"/>
      <c r="L23" s="509"/>
      <c r="M23" s="509"/>
      <c r="N23" s="502"/>
      <c r="O23" s="509"/>
      <c r="P23" s="509"/>
      <c r="Q23" s="503"/>
      <c r="S23" s="2"/>
    </row>
    <row r="24" spans="1:19" ht="14.25" thickTop="1" thickBot="1" x14ac:dyDescent="0.25">
      <c r="A24" s="1"/>
      <c r="B24" s="18"/>
      <c r="C24" s="18"/>
      <c r="D24" s="18"/>
      <c r="S24" s="2"/>
    </row>
    <row r="25" spans="1:19" ht="13.5" thickTop="1" x14ac:dyDescent="0.2">
      <c r="A25" s="1" t="s">
        <v>14</v>
      </c>
      <c r="B25" s="18" t="s">
        <v>87</v>
      </c>
      <c r="C25" s="18"/>
      <c r="D25" s="18"/>
      <c r="E25" s="510"/>
      <c r="F25" s="511"/>
      <c r="G25" s="511"/>
      <c r="H25" s="511"/>
      <c r="I25" s="511"/>
      <c r="J25" s="511"/>
      <c r="K25" s="511"/>
      <c r="L25" s="511"/>
      <c r="M25" s="511"/>
      <c r="N25" s="512"/>
      <c r="O25" s="511"/>
      <c r="P25" s="511"/>
      <c r="Q25" s="497"/>
      <c r="S25" s="2"/>
    </row>
    <row r="26" spans="1:19" x14ac:dyDescent="0.2">
      <c r="A26" s="1" t="s">
        <v>15</v>
      </c>
      <c r="B26" s="18" t="s">
        <v>87</v>
      </c>
      <c r="C26" s="18"/>
      <c r="D26" s="18"/>
      <c r="E26" s="506"/>
      <c r="F26" s="507"/>
      <c r="G26" s="507"/>
      <c r="H26" s="507"/>
      <c r="I26" s="507"/>
      <c r="J26" s="507"/>
      <c r="K26" s="507"/>
      <c r="L26" s="507"/>
      <c r="M26" s="507"/>
      <c r="N26" s="499"/>
      <c r="O26" s="507"/>
      <c r="P26" s="507"/>
      <c r="Q26" s="500"/>
      <c r="S26" s="2"/>
    </row>
    <row r="27" spans="1:19" x14ac:dyDescent="0.2">
      <c r="A27" s="1" t="s">
        <v>16</v>
      </c>
      <c r="B27" s="18" t="s">
        <v>87</v>
      </c>
      <c r="C27" s="18"/>
      <c r="D27" s="18"/>
      <c r="E27" s="506"/>
      <c r="F27" s="507"/>
      <c r="G27" s="507"/>
      <c r="H27" s="507"/>
      <c r="I27" s="507"/>
      <c r="J27" s="507"/>
      <c r="K27" s="507"/>
      <c r="L27" s="507"/>
      <c r="M27" s="507"/>
      <c r="N27" s="499"/>
      <c r="O27" s="507"/>
      <c r="P27" s="507"/>
      <c r="Q27" s="500"/>
      <c r="S27" s="2"/>
    </row>
    <row r="28" spans="1:19" x14ac:dyDescent="0.2">
      <c r="A28" s="1" t="s">
        <v>117</v>
      </c>
      <c r="B28" s="18" t="s">
        <v>87</v>
      </c>
      <c r="C28" s="18"/>
      <c r="D28" s="18"/>
      <c r="E28" s="506"/>
      <c r="F28" s="507"/>
      <c r="G28" s="507"/>
      <c r="H28" s="507"/>
      <c r="I28" s="507"/>
      <c r="J28" s="507"/>
      <c r="K28" s="507"/>
      <c r="L28" s="507"/>
      <c r="M28" s="507"/>
      <c r="N28" s="499"/>
      <c r="O28" s="507"/>
      <c r="P28" s="507"/>
      <c r="Q28" s="500"/>
      <c r="S28" s="2"/>
    </row>
    <row r="29" spans="1:19" x14ac:dyDescent="0.2">
      <c r="A29" s="1" t="s">
        <v>118</v>
      </c>
      <c r="B29" s="18" t="s">
        <v>87</v>
      </c>
      <c r="C29" s="18"/>
      <c r="D29" s="18"/>
      <c r="E29" s="506"/>
      <c r="F29" s="507"/>
      <c r="G29" s="507"/>
      <c r="H29" s="507"/>
      <c r="I29" s="507"/>
      <c r="J29" s="507"/>
      <c r="K29" s="507"/>
      <c r="L29" s="507"/>
      <c r="M29" s="507"/>
      <c r="N29" s="499"/>
      <c r="O29" s="507"/>
      <c r="P29" s="507"/>
      <c r="Q29" s="500"/>
      <c r="S29" s="2"/>
    </row>
    <row r="30" spans="1:19" x14ac:dyDescent="0.2">
      <c r="A30" s="1" t="s">
        <v>19</v>
      </c>
      <c r="B30" s="18" t="s">
        <v>87</v>
      </c>
      <c r="C30" s="18"/>
      <c r="D30" s="18"/>
      <c r="E30" s="506"/>
      <c r="F30" s="507"/>
      <c r="G30" s="507"/>
      <c r="H30" s="507"/>
      <c r="I30" s="507"/>
      <c r="J30" s="507"/>
      <c r="K30" s="507"/>
      <c r="L30" s="507"/>
      <c r="M30" s="507"/>
      <c r="N30" s="499"/>
      <c r="O30" s="507"/>
      <c r="P30" s="507"/>
      <c r="Q30" s="500"/>
      <c r="S30" s="2"/>
    </row>
    <row r="31" spans="1:19" x14ac:dyDescent="0.2">
      <c r="A31" s="1" t="s">
        <v>20</v>
      </c>
      <c r="B31" s="18" t="s">
        <v>87</v>
      </c>
      <c r="C31" s="18"/>
      <c r="D31" s="18"/>
      <c r="E31" s="506"/>
      <c r="F31" s="507"/>
      <c r="G31" s="507"/>
      <c r="H31" s="507"/>
      <c r="I31" s="507"/>
      <c r="J31" s="507"/>
      <c r="K31" s="507"/>
      <c r="L31" s="507"/>
      <c r="M31" s="507"/>
      <c r="N31" s="499"/>
      <c r="O31" s="507"/>
      <c r="P31" s="507"/>
      <c r="Q31" s="500"/>
      <c r="S31" s="2"/>
    </row>
    <row r="32" spans="1:19" x14ac:dyDescent="0.2">
      <c r="A32" s="1" t="s">
        <v>21</v>
      </c>
      <c r="B32" s="18" t="s">
        <v>87</v>
      </c>
      <c r="C32" s="18"/>
      <c r="D32" s="18"/>
      <c r="E32" s="506"/>
      <c r="F32" s="507"/>
      <c r="G32" s="507"/>
      <c r="H32" s="507"/>
      <c r="I32" s="507"/>
      <c r="J32" s="507"/>
      <c r="K32" s="507"/>
      <c r="L32" s="507"/>
      <c r="M32" s="507"/>
      <c r="N32" s="499"/>
      <c r="O32" s="507"/>
      <c r="P32" s="507"/>
      <c r="Q32" s="500"/>
      <c r="S32" s="2"/>
    </row>
    <row r="33" spans="1:19" x14ac:dyDescent="0.2">
      <c r="A33" s="1" t="s">
        <v>22</v>
      </c>
      <c r="B33" s="18" t="s">
        <v>87</v>
      </c>
      <c r="C33" s="18"/>
      <c r="D33" s="18"/>
      <c r="E33" s="506"/>
      <c r="F33" s="507"/>
      <c r="G33" s="507"/>
      <c r="H33" s="507"/>
      <c r="I33" s="507"/>
      <c r="J33" s="507"/>
      <c r="K33" s="507"/>
      <c r="L33" s="507"/>
      <c r="M33" s="507"/>
      <c r="N33" s="499"/>
      <c r="O33" s="507"/>
      <c r="P33" s="507"/>
      <c r="Q33" s="500"/>
      <c r="S33" s="2"/>
    </row>
    <row r="34" spans="1:19" x14ac:dyDescent="0.2">
      <c r="A34" s="1" t="s">
        <v>23</v>
      </c>
      <c r="B34" s="18" t="s">
        <v>87</v>
      </c>
      <c r="C34" s="18"/>
      <c r="D34" s="18"/>
      <c r="E34" s="506"/>
      <c r="F34" s="507"/>
      <c r="G34" s="507"/>
      <c r="H34" s="507"/>
      <c r="I34" s="507"/>
      <c r="J34" s="507"/>
      <c r="K34" s="507"/>
      <c r="L34" s="507"/>
      <c r="M34" s="507"/>
      <c r="N34" s="499"/>
      <c r="O34" s="507"/>
      <c r="P34" s="507"/>
      <c r="Q34" s="500"/>
      <c r="S34" s="2"/>
    </row>
    <row r="35" spans="1:19" ht="13.5" thickBot="1" x14ac:dyDescent="0.25">
      <c r="A35" s="1" t="s">
        <v>24</v>
      </c>
      <c r="B35" s="18" t="s">
        <v>87</v>
      </c>
      <c r="C35" s="18"/>
      <c r="D35" s="18"/>
      <c r="E35" s="508"/>
      <c r="F35" s="509"/>
      <c r="G35" s="509"/>
      <c r="H35" s="509"/>
      <c r="I35" s="509"/>
      <c r="J35" s="509"/>
      <c r="K35" s="509"/>
      <c r="L35" s="509"/>
      <c r="M35" s="509"/>
      <c r="N35" s="502"/>
      <c r="O35" s="509"/>
      <c r="P35" s="509"/>
      <c r="Q35" s="503"/>
      <c r="S35" s="2"/>
    </row>
    <row r="36" spans="1:19" s="46" customFormat="1" ht="14.25" thickTop="1" thickBot="1" x14ac:dyDescent="0.25">
      <c r="A36" s="107"/>
      <c r="B36" s="108"/>
      <c r="C36" s="108"/>
      <c r="D36" s="108"/>
      <c r="E36" s="110"/>
      <c r="F36" s="110"/>
      <c r="G36" s="110"/>
      <c r="H36" s="110"/>
      <c r="I36" s="110"/>
      <c r="J36" s="110"/>
      <c r="K36" s="110"/>
      <c r="L36" s="110"/>
      <c r="M36" s="110"/>
      <c r="N36" s="111"/>
      <c r="O36" s="110"/>
      <c r="P36" s="110"/>
      <c r="Q36" s="111"/>
    </row>
    <row r="37" spans="1:19" s="46" customFormat="1" ht="14.25" thickTop="1" thickBot="1" x14ac:dyDescent="0.25">
      <c r="A37" s="1" t="s">
        <v>32</v>
      </c>
      <c r="B37" s="18" t="s">
        <v>87</v>
      </c>
      <c r="C37" s="18"/>
      <c r="D37" s="18"/>
      <c r="E37" s="513"/>
      <c r="F37" s="514"/>
      <c r="G37" s="514"/>
      <c r="H37" s="514"/>
      <c r="I37" s="514"/>
      <c r="J37" s="514"/>
      <c r="K37" s="514"/>
      <c r="L37" s="514"/>
      <c r="M37" s="514"/>
      <c r="N37" s="515"/>
      <c r="O37" s="514"/>
      <c r="P37" s="514"/>
      <c r="Q37" s="516"/>
    </row>
    <row r="38" spans="1:19" s="46" customFormat="1" ht="14.25" thickTop="1" thickBot="1" x14ac:dyDescent="0.25">
      <c r="A38" s="107"/>
      <c r="B38" s="108"/>
      <c r="C38" s="108"/>
      <c r="D38" s="108"/>
      <c r="E38" s="110"/>
      <c r="F38" s="110"/>
      <c r="G38" s="110"/>
      <c r="H38" s="110"/>
      <c r="I38" s="110"/>
      <c r="J38" s="110"/>
      <c r="K38" s="110"/>
      <c r="L38" s="110"/>
      <c r="M38" s="110"/>
      <c r="N38" s="111"/>
      <c r="O38" s="110"/>
      <c r="P38" s="110"/>
      <c r="Q38" s="111"/>
    </row>
    <row r="39" spans="1:19" s="46" customFormat="1" ht="13.5" thickTop="1" x14ac:dyDescent="0.2">
      <c r="A39" s="1" t="s">
        <v>7</v>
      </c>
      <c r="B39" s="40" t="s">
        <v>87</v>
      </c>
      <c r="C39" s="40"/>
      <c r="D39" s="40"/>
      <c r="E39" s="517"/>
      <c r="F39" s="496"/>
      <c r="G39" s="496"/>
      <c r="H39" s="496"/>
      <c r="I39" s="496"/>
      <c r="J39" s="496"/>
      <c r="K39" s="496"/>
      <c r="L39" s="496"/>
      <c r="M39" s="496"/>
      <c r="N39" s="496"/>
      <c r="O39" s="496"/>
      <c r="P39" s="496"/>
      <c r="Q39" s="497"/>
    </row>
    <row r="40" spans="1:19" s="46" customFormat="1" x14ac:dyDescent="0.2">
      <c r="A40" s="1" t="s">
        <v>232</v>
      </c>
      <c r="B40" s="40" t="s">
        <v>87</v>
      </c>
      <c r="C40" s="40"/>
      <c r="D40" s="40"/>
      <c r="E40" s="518"/>
      <c r="F40" s="499"/>
      <c r="G40" s="499"/>
      <c r="H40" s="499"/>
      <c r="I40" s="499"/>
      <c r="J40" s="499"/>
      <c r="K40" s="499"/>
      <c r="L40" s="499"/>
      <c r="M40" s="499"/>
      <c r="N40" s="499"/>
      <c r="O40" s="499"/>
      <c r="P40" s="499"/>
      <c r="Q40" s="500"/>
    </row>
    <row r="41" spans="1:19" s="46" customFormat="1" x14ac:dyDescent="0.2">
      <c r="A41" s="1" t="s">
        <v>8</v>
      </c>
      <c r="B41" s="40" t="s">
        <v>87</v>
      </c>
      <c r="C41" s="40"/>
      <c r="D41" s="40"/>
      <c r="E41" s="518"/>
      <c r="F41" s="499"/>
      <c r="G41" s="499"/>
      <c r="H41" s="499"/>
      <c r="I41" s="499"/>
      <c r="J41" s="499"/>
      <c r="K41" s="499"/>
      <c r="L41" s="499"/>
      <c r="M41" s="499"/>
      <c r="N41" s="499"/>
      <c r="O41" s="499"/>
      <c r="P41" s="499"/>
      <c r="Q41" s="500"/>
    </row>
    <row r="42" spans="1:19" s="46" customFormat="1" x14ac:dyDescent="0.2">
      <c r="A42" s="1" t="s">
        <v>35</v>
      </c>
      <c r="B42" s="40" t="s">
        <v>87</v>
      </c>
      <c r="C42" s="40"/>
      <c r="D42" s="40"/>
      <c r="E42" s="518"/>
      <c r="F42" s="499"/>
      <c r="G42" s="499"/>
      <c r="H42" s="499"/>
      <c r="I42" s="499"/>
      <c r="J42" s="499"/>
      <c r="K42" s="499"/>
      <c r="L42" s="499"/>
      <c r="M42" s="499"/>
      <c r="N42" s="499"/>
      <c r="O42" s="499"/>
      <c r="P42" s="499"/>
      <c r="Q42" s="500"/>
    </row>
    <row r="43" spans="1:19" s="46" customFormat="1" x14ac:dyDescent="0.2">
      <c r="A43" s="1" t="s">
        <v>9</v>
      </c>
      <c r="B43" s="40" t="s">
        <v>87</v>
      </c>
      <c r="C43" s="40"/>
      <c r="D43" s="40"/>
      <c r="E43" s="518"/>
      <c r="F43" s="499"/>
      <c r="G43" s="499"/>
      <c r="H43" s="499"/>
      <c r="I43" s="499"/>
      <c r="J43" s="499"/>
      <c r="K43" s="499"/>
      <c r="L43" s="499"/>
      <c r="M43" s="499"/>
      <c r="N43" s="499"/>
      <c r="O43" s="499"/>
      <c r="P43" s="499"/>
      <c r="Q43" s="500"/>
    </row>
    <row r="44" spans="1:19" s="46" customFormat="1" x14ac:dyDescent="0.2">
      <c r="A44" s="1" t="s">
        <v>36</v>
      </c>
      <c r="B44" s="40" t="s">
        <v>87</v>
      </c>
      <c r="C44" s="40"/>
      <c r="D44" s="40"/>
      <c r="E44" s="518"/>
      <c r="F44" s="499"/>
      <c r="G44" s="499"/>
      <c r="H44" s="499"/>
      <c r="I44" s="499"/>
      <c r="J44" s="499"/>
      <c r="K44" s="499"/>
      <c r="L44" s="499"/>
      <c r="M44" s="499"/>
      <c r="N44" s="499"/>
      <c r="O44" s="499"/>
      <c r="P44" s="499"/>
      <c r="Q44" s="500"/>
    </row>
    <row r="45" spans="1:19" s="46" customFormat="1" x14ac:dyDescent="0.2">
      <c r="A45" s="1" t="s">
        <v>37</v>
      </c>
      <c r="B45" s="40" t="s">
        <v>87</v>
      </c>
      <c r="C45" s="40"/>
      <c r="D45" s="40"/>
      <c r="E45" s="518"/>
      <c r="F45" s="499"/>
      <c r="G45" s="499"/>
      <c r="H45" s="499"/>
      <c r="I45" s="499"/>
      <c r="J45" s="499"/>
      <c r="K45" s="499"/>
      <c r="L45" s="499"/>
      <c r="M45" s="499"/>
      <c r="N45" s="499"/>
      <c r="O45" s="499"/>
      <c r="P45" s="499"/>
      <c r="Q45" s="500"/>
    </row>
    <row r="46" spans="1:19" s="46" customFormat="1" x14ac:dyDescent="0.2">
      <c r="A46" s="1" t="s">
        <v>38</v>
      </c>
      <c r="B46" s="40" t="s">
        <v>87</v>
      </c>
      <c r="C46" s="40"/>
      <c r="D46" s="40"/>
      <c r="E46" s="519"/>
      <c r="F46" s="479"/>
      <c r="G46" s="479"/>
      <c r="H46" s="479"/>
      <c r="I46" s="479"/>
      <c r="J46" s="479"/>
      <c r="K46" s="479"/>
      <c r="L46" s="479"/>
      <c r="M46" s="479"/>
      <c r="N46" s="479"/>
      <c r="O46" s="479"/>
      <c r="P46" s="479"/>
      <c r="Q46" s="500"/>
    </row>
    <row r="47" spans="1:19" s="46" customFormat="1" x14ac:dyDescent="0.2">
      <c r="A47" s="1" t="s">
        <v>39</v>
      </c>
      <c r="B47" s="40" t="s">
        <v>87</v>
      </c>
      <c r="C47" s="40"/>
      <c r="D47" s="40"/>
      <c r="E47" s="518"/>
      <c r="F47" s="499"/>
      <c r="G47" s="499"/>
      <c r="H47" s="499"/>
      <c r="I47" s="499"/>
      <c r="J47" s="499"/>
      <c r="K47" s="499"/>
      <c r="L47" s="499"/>
      <c r="M47" s="499"/>
      <c r="N47" s="499"/>
      <c r="O47" s="499"/>
      <c r="P47" s="499"/>
      <c r="Q47" s="500"/>
    </row>
    <row r="48" spans="1:19" s="46" customFormat="1" x14ac:dyDescent="0.2">
      <c r="A48" s="1" t="s">
        <v>40</v>
      </c>
      <c r="B48" s="40" t="s">
        <v>87</v>
      </c>
      <c r="C48" s="40"/>
      <c r="D48" s="40"/>
      <c r="E48" s="518"/>
      <c r="F48" s="499"/>
      <c r="G48" s="499"/>
      <c r="H48" s="499"/>
      <c r="I48" s="499"/>
      <c r="J48" s="499"/>
      <c r="K48" s="499"/>
      <c r="L48" s="499"/>
      <c r="M48" s="499"/>
      <c r="N48" s="499"/>
      <c r="O48" s="499"/>
      <c r="P48" s="499"/>
      <c r="Q48" s="500"/>
    </row>
    <row r="49" spans="1:21" s="46" customFormat="1" x14ac:dyDescent="0.2">
      <c r="A49" s="1" t="s">
        <v>129</v>
      </c>
      <c r="B49" s="40" t="s">
        <v>87</v>
      </c>
      <c r="C49" s="40"/>
      <c r="D49" s="40"/>
      <c r="E49" s="518"/>
      <c r="F49" s="520"/>
      <c r="G49" s="520"/>
      <c r="H49" s="520"/>
      <c r="I49" s="520"/>
      <c r="J49" s="520"/>
      <c r="K49" s="520"/>
      <c r="L49" s="520"/>
      <c r="M49" s="520"/>
      <c r="N49" s="520"/>
      <c r="O49" s="520"/>
      <c r="P49" s="520"/>
      <c r="Q49" s="500"/>
    </row>
    <row r="50" spans="1:21" s="46" customFormat="1" x14ac:dyDescent="0.2">
      <c r="A50" s="1" t="s">
        <v>128</v>
      </c>
      <c r="B50" s="40" t="s">
        <v>87</v>
      </c>
      <c r="C50" s="40"/>
      <c r="D50" s="40"/>
      <c r="E50" s="518"/>
      <c r="F50" s="520"/>
      <c r="G50" s="520"/>
      <c r="H50" s="520"/>
      <c r="I50" s="520"/>
      <c r="J50" s="520"/>
      <c r="K50" s="520"/>
      <c r="L50" s="520"/>
      <c r="M50" s="520"/>
      <c r="N50" s="520"/>
      <c r="O50" s="520"/>
      <c r="P50" s="520"/>
      <c r="Q50" s="500"/>
    </row>
    <row r="51" spans="1:21" s="46" customFormat="1" x14ac:dyDescent="0.2">
      <c r="A51" s="1" t="s">
        <v>138</v>
      </c>
      <c r="B51" s="40" t="s">
        <v>87</v>
      </c>
      <c r="C51" s="40"/>
      <c r="D51" s="40"/>
      <c r="E51" s="518"/>
      <c r="F51" s="520"/>
      <c r="G51" s="520"/>
      <c r="H51" s="520"/>
      <c r="I51" s="520"/>
      <c r="J51" s="520"/>
      <c r="K51" s="520"/>
      <c r="L51" s="520"/>
      <c r="M51" s="520"/>
      <c r="N51" s="520"/>
      <c r="O51" s="520"/>
      <c r="P51" s="520"/>
      <c r="Q51" s="500"/>
    </row>
    <row r="52" spans="1:21" s="46" customFormat="1" x14ac:dyDescent="0.2">
      <c r="A52" s="1" t="s">
        <v>139</v>
      </c>
      <c r="B52" s="40" t="s">
        <v>87</v>
      </c>
      <c r="C52" s="40"/>
      <c r="D52" s="40"/>
      <c r="E52" s="518"/>
      <c r="F52" s="520"/>
      <c r="G52" s="520"/>
      <c r="H52" s="520"/>
      <c r="I52" s="520"/>
      <c r="J52" s="520"/>
      <c r="K52" s="520"/>
      <c r="L52" s="520"/>
      <c r="M52" s="520"/>
      <c r="N52" s="520"/>
      <c r="O52" s="520"/>
      <c r="P52" s="520"/>
      <c r="Q52" s="500"/>
    </row>
    <row r="53" spans="1:21" s="46" customFormat="1" x14ac:dyDescent="0.2">
      <c r="A53" s="1" t="s">
        <v>202</v>
      </c>
      <c r="B53" s="40" t="s">
        <v>87</v>
      </c>
      <c r="C53" s="40"/>
      <c r="D53" s="40"/>
      <c r="E53" s="518"/>
      <c r="F53" s="520"/>
      <c r="G53" s="520"/>
      <c r="H53" s="520"/>
      <c r="I53" s="520"/>
      <c r="J53" s="520"/>
      <c r="K53" s="520"/>
      <c r="L53" s="520"/>
      <c r="M53" s="520"/>
      <c r="N53" s="520"/>
      <c r="O53" s="520"/>
      <c r="P53" s="520"/>
      <c r="Q53" s="500"/>
    </row>
    <row r="54" spans="1:21" s="46" customFormat="1" ht="13.5" thickBot="1" x14ac:dyDescent="0.25">
      <c r="A54" s="1" t="s">
        <v>233</v>
      </c>
      <c r="B54" s="40" t="s">
        <v>87</v>
      </c>
      <c r="C54" s="40"/>
      <c r="D54" s="40"/>
      <c r="E54" s="521"/>
      <c r="F54" s="522"/>
      <c r="G54" s="522"/>
      <c r="H54" s="522"/>
      <c r="I54" s="522"/>
      <c r="J54" s="522"/>
      <c r="K54" s="522"/>
      <c r="L54" s="522"/>
      <c r="M54" s="522"/>
      <c r="N54" s="522"/>
      <c r="O54" s="522"/>
      <c r="P54" s="522"/>
      <c r="Q54" s="503"/>
    </row>
    <row r="55" spans="1:21" s="46" customFormat="1" ht="14.25" thickTop="1" thickBot="1" x14ac:dyDescent="0.25">
      <c r="A55" s="107"/>
      <c r="B55" s="108"/>
      <c r="C55" s="108"/>
      <c r="D55" s="108"/>
      <c r="E55" s="110"/>
      <c r="F55" s="110"/>
      <c r="G55" s="110"/>
      <c r="H55" s="110"/>
      <c r="I55" s="110"/>
      <c r="J55" s="110"/>
      <c r="K55" s="110"/>
      <c r="L55" s="110"/>
      <c r="M55" s="110"/>
      <c r="N55" s="111"/>
      <c r="O55" s="110"/>
      <c r="P55" s="110"/>
      <c r="Q55" s="111"/>
    </row>
    <row r="56" spans="1:21" s="46" customFormat="1" ht="13.5" thickTop="1" x14ac:dyDescent="0.2">
      <c r="A56" s="1" t="s">
        <v>62</v>
      </c>
      <c r="B56" s="18" t="s">
        <v>87</v>
      </c>
      <c r="C56" s="18"/>
      <c r="D56" s="18"/>
      <c r="E56" s="504"/>
      <c r="F56" s="505"/>
      <c r="G56" s="505"/>
      <c r="H56" s="505"/>
      <c r="I56" s="505"/>
      <c r="J56" s="505"/>
      <c r="K56" s="505"/>
      <c r="L56" s="505"/>
      <c r="M56" s="505"/>
      <c r="N56" s="496"/>
      <c r="O56" s="505"/>
      <c r="P56" s="505"/>
      <c r="Q56" s="497"/>
    </row>
    <row r="57" spans="1:21" s="46" customFormat="1" x14ac:dyDescent="0.2">
      <c r="A57" s="1" t="s">
        <v>63</v>
      </c>
      <c r="B57" s="18" t="s">
        <v>87</v>
      </c>
      <c r="C57" s="18"/>
      <c r="D57" s="18"/>
      <c r="E57" s="506"/>
      <c r="F57" s="507"/>
      <c r="G57" s="507"/>
      <c r="H57" s="507"/>
      <c r="I57" s="507"/>
      <c r="J57" s="507"/>
      <c r="K57" s="507"/>
      <c r="L57" s="507"/>
      <c r="M57" s="507"/>
      <c r="N57" s="499"/>
      <c r="O57" s="507"/>
      <c r="P57" s="507"/>
      <c r="Q57" s="500"/>
    </row>
    <row r="58" spans="1:21" s="46" customFormat="1" ht="13.5" thickBot="1" x14ac:dyDescent="0.25">
      <c r="A58" s="1" t="s">
        <v>77</v>
      </c>
      <c r="B58" s="18" t="s">
        <v>87</v>
      </c>
      <c r="C58" s="18"/>
      <c r="D58" s="18"/>
      <c r="E58" s="523"/>
      <c r="F58" s="483"/>
      <c r="G58" s="483"/>
      <c r="H58" s="483"/>
      <c r="I58" s="483"/>
      <c r="J58" s="483"/>
      <c r="K58" s="483"/>
      <c r="L58" s="483"/>
      <c r="M58" s="483"/>
      <c r="N58" s="524"/>
      <c r="O58" s="483"/>
      <c r="P58" s="483"/>
      <c r="Q58" s="503"/>
    </row>
    <row r="59" spans="1:21" s="46" customFormat="1" ht="14.25" thickTop="1" thickBot="1" x14ac:dyDescent="0.25">
      <c r="A59" s="107"/>
      <c r="B59" s="108"/>
      <c r="C59" s="108"/>
      <c r="D59" s="108"/>
      <c r="E59" s="110"/>
      <c r="F59" s="110"/>
      <c r="G59" s="110"/>
      <c r="H59" s="110"/>
      <c r="I59" s="110"/>
      <c r="J59" s="110"/>
      <c r="K59" s="110"/>
      <c r="L59" s="110"/>
      <c r="M59" s="110"/>
      <c r="N59" s="111"/>
      <c r="O59" s="110"/>
      <c r="P59" s="110"/>
      <c r="Q59" s="111"/>
    </row>
    <row r="60" spans="1:21" s="46" customFormat="1" ht="13.5" thickTop="1" x14ac:dyDescent="0.2">
      <c r="A60" s="1" t="s">
        <v>170</v>
      </c>
      <c r="B60" s="40" t="s">
        <v>87</v>
      </c>
      <c r="C60" s="40"/>
      <c r="D60" s="40"/>
      <c r="E60" s="504"/>
      <c r="F60" s="505"/>
      <c r="G60" s="505"/>
      <c r="H60" s="505"/>
      <c r="I60" s="505"/>
      <c r="J60" s="505"/>
      <c r="K60" s="505"/>
      <c r="L60" s="505"/>
      <c r="M60" s="505"/>
      <c r="N60" s="505"/>
      <c r="O60" s="505"/>
      <c r="P60" s="505"/>
      <c r="Q60" s="497"/>
      <c r="S60" s="107" t="s">
        <v>236</v>
      </c>
      <c r="T60" s="560"/>
    </row>
    <row r="61" spans="1:21" s="46" customFormat="1" ht="13.5" thickBot="1" x14ac:dyDescent="0.25">
      <c r="A61" s="107" t="s">
        <v>86</v>
      </c>
      <c r="B61" s="40" t="s">
        <v>87</v>
      </c>
      <c r="C61" s="40"/>
      <c r="D61" s="40"/>
      <c r="E61" s="523"/>
      <c r="F61" s="483"/>
      <c r="G61" s="483"/>
      <c r="H61" s="483"/>
      <c r="I61" s="483"/>
      <c r="J61" s="483"/>
      <c r="K61" s="483"/>
      <c r="L61" s="483"/>
      <c r="M61" s="483"/>
      <c r="N61" s="524"/>
      <c r="O61" s="483"/>
      <c r="P61" s="483"/>
      <c r="Q61" s="503"/>
      <c r="S61" s="201" t="s">
        <v>237</v>
      </c>
      <c r="T61" s="561"/>
    </row>
    <row r="62" spans="1:21" s="46" customFormat="1" ht="13.5" thickTop="1" x14ac:dyDescent="0.2">
      <c r="A62" s="107"/>
      <c r="B62" s="108"/>
      <c r="C62" s="108"/>
      <c r="D62" s="108"/>
      <c r="E62" s="133"/>
      <c r="F62" s="133"/>
      <c r="G62" s="133"/>
      <c r="H62" s="133"/>
      <c r="I62" s="133"/>
      <c r="J62" s="133"/>
      <c r="K62" s="133"/>
      <c r="L62" s="133"/>
      <c r="M62" s="133"/>
      <c r="N62" s="133"/>
      <c r="O62" s="133"/>
      <c r="P62" s="133"/>
      <c r="Q62" s="133"/>
      <c r="R62" s="134"/>
    </row>
    <row r="63" spans="1:21" ht="13.5" thickBot="1" x14ac:dyDescent="0.25">
      <c r="A63" s="1"/>
      <c r="B63" s="18"/>
      <c r="C63" s="18"/>
      <c r="D63" s="18"/>
      <c r="E63" s="37" t="s">
        <v>101</v>
      </c>
      <c r="F63" s="37" t="s">
        <v>102</v>
      </c>
      <c r="G63" s="37" t="s">
        <v>103</v>
      </c>
      <c r="H63" s="37" t="s">
        <v>104</v>
      </c>
      <c r="I63" s="37" t="s">
        <v>105</v>
      </c>
      <c r="J63" s="37" t="s">
        <v>106</v>
      </c>
      <c r="K63" s="37" t="s">
        <v>107</v>
      </c>
      <c r="L63" s="37" t="s">
        <v>108</v>
      </c>
      <c r="M63" s="37" t="s">
        <v>109</v>
      </c>
      <c r="N63" s="37" t="s">
        <v>110</v>
      </c>
      <c r="O63" s="37" t="s">
        <v>111</v>
      </c>
      <c r="P63" s="37" t="s">
        <v>112</v>
      </c>
      <c r="Q63" s="37" t="s">
        <v>12</v>
      </c>
      <c r="S63" s="1"/>
      <c r="T63" s="18"/>
      <c r="U63" s="37"/>
    </row>
    <row r="64" spans="1:21" ht="14.25" thickTop="1" thickBot="1" x14ac:dyDescent="0.25">
      <c r="A64" s="1" t="s">
        <v>14</v>
      </c>
      <c r="B64" s="18" t="s">
        <v>51</v>
      </c>
      <c r="C64" s="558"/>
      <c r="D64" s="534"/>
      <c r="E64" s="549"/>
      <c r="F64" s="377"/>
      <c r="G64" s="377"/>
      <c r="H64" s="377"/>
      <c r="I64" s="377"/>
      <c r="J64" s="377"/>
      <c r="K64" s="377"/>
      <c r="L64" s="377"/>
      <c r="M64" s="377"/>
      <c r="N64" s="377"/>
      <c r="O64" s="377"/>
      <c r="P64" s="377"/>
      <c r="Q64" s="525"/>
      <c r="S64" s="1"/>
      <c r="T64" s="18"/>
      <c r="U64" s="1"/>
    </row>
    <row r="65" spans="1:21" ht="14.25" thickTop="1" thickBot="1" x14ac:dyDescent="0.25">
      <c r="A65" s="1" t="s">
        <v>15</v>
      </c>
      <c r="B65" s="18" t="s">
        <v>51</v>
      </c>
      <c r="C65" s="550"/>
      <c r="D65" s="540"/>
      <c r="E65" s="551"/>
      <c r="F65" s="389"/>
      <c r="G65" s="389"/>
      <c r="H65" s="389"/>
      <c r="I65" s="389"/>
      <c r="J65" s="389"/>
      <c r="K65" s="389"/>
      <c r="L65" s="389"/>
      <c r="M65" s="389"/>
      <c r="N65" s="389"/>
      <c r="O65" s="389"/>
      <c r="P65" s="389"/>
      <c r="Q65" s="526"/>
      <c r="S65" s="1"/>
      <c r="T65" s="18"/>
      <c r="U65" s="1"/>
    </row>
    <row r="66" spans="1:21" ht="14.25" thickTop="1" thickBot="1" x14ac:dyDescent="0.25">
      <c r="A66" s="1" t="s">
        <v>16</v>
      </c>
      <c r="B66" s="18" t="s">
        <v>51</v>
      </c>
      <c r="C66" s="550"/>
      <c r="D66" s="540"/>
      <c r="E66" s="551"/>
      <c r="F66" s="389"/>
      <c r="G66" s="389"/>
      <c r="H66" s="389"/>
      <c r="I66" s="389"/>
      <c r="J66" s="389"/>
      <c r="K66" s="389"/>
      <c r="L66" s="389"/>
      <c r="M66" s="389"/>
      <c r="N66" s="389"/>
      <c r="O66" s="389"/>
      <c r="P66" s="389"/>
      <c r="Q66" s="526"/>
      <c r="S66" s="1"/>
      <c r="T66" s="18"/>
      <c r="U66" s="1"/>
    </row>
    <row r="67" spans="1:21" ht="14.25" thickTop="1" thickBot="1" x14ac:dyDescent="0.25">
      <c r="A67" s="1" t="s">
        <v>17</v>
      </c>
      <c r="B67" s="18" t="s">
        <v>51</v>
      </c>
      <c r="C67" s="550"/>
      <c r="D67" s="540"/>
      <c r="E67" s="551"/>
      <c r="F67" s="389"/>
      <c r="G67" s="389"/>
      <c r="H67" s="389"/>
      <c r="I67" s="389"/>
      <c r="J67" s="389"/>
      <c r="K67" s="389"/>
      <c r="L67" s="389"/>
      <c r="M67" s="389"/>
      <c r="N67" s="389"/>
      <c r="O67" s="389"/>
      <c r="P67" s="389"/>
      <c r="Q67" s="526"/>
      <c r="S67" s="1"/>
      <c r="T67" s="18"/>
      <c r="U67" s="1"/>
    </row>
    <row r="68" spans="1:21" ht="14.25" thickTop="1" thickBot="1" x14ac:dyDescent="0.25">
      <c r="A68" s="1" t="s">
        <v>18</v>
      </c>
      <c r="B68" s="18" t="s">
        <v>51</v>
      </c>
      <c r="C68" s="550"/>
      <c r="D68" s="540"/>
      <c r="E68" s="551"/>
      <c r="F68" s="389"/>
      <c r="G68" s="389"/>
      <c r="H68" s="389"/>
      <c r="I68" s="389"/>
      <c r="J68" s="389"/>
      <c r="K68" s="389"/>
      <c r="L68" s="389"/>
      <c r="M68" s="389"/>
      <c r="N68" s="389"/>
      <c r="O68" s="389"/>
      <c r="P68" s="389"/>
      <c r="Q68" s="526"/>
      <c r="S68" s="1"/>
      <c r="T68" s="18"/>
      <c r="U68" s="1"/>
    </row>
    <row r="69" spans="1:21" ht="14.25" thickTop="1" thickBot="1" x14ac:dyDescent="0.25">
      <c r="A69" s="1" t="s">
        <v>19</v>
      </c>
      <c r="B69" s="18" t="s">
        <v>51</v>
      </c>
      <c r="C69" s="550"/>
      <c r="D69" s="540"/>
      <c r="E69" s="551"/>
      <c r="F69" s="389"/>
      <c r="G69" s="389"/>
      <c r="H69" s="389"/>
      <c r="I69" s="389"/>
      <c r="J69" s="389"/>
      <c r="K69" s="389"/>
      <c r="L69" s="389"/>
      <c r="M69" s="389"/>
      <c r="N69" s="389"/>
      <c r="O69" s="389"/>
      <c r="P69" s="389"/>
      <c r="Q69" s="526"/>
      <c r="S69" s="1"/>
      <c r="T69" s="18"/>
      <c r="U69" s="1"/>
    </row>
    <row r="70" spans="1:21" ht="14.25" thickTop="1" thickBot="1" x14ac:dyDescent="0.25">
      <c r="A70" s="1" t="s">
        <v>20</v>
      </c>
      <c r="B70" s="18" t="s">
        <v>51</v>
      </c>
      <c r="C70" s="550"/>
      <c r="D70" s="540"/>
      <c r="E70" s="551"/>
      <c r="F70" s="389"/>
      <c r="G70" s="389"/>
      <c r="H70" s="389"/>
      <c r="I70" s="389"/>
      <c r="J70" s="389"/>
      <c r="K70" s="389"/>
      <c r="L70" s="389"/>
      <c r="M70" s="389"/>
      <c r="N70" s="389"/>
      <c r="O70" s="389"/>
      <c r="P70" s="389"/>
      <c r="Q70" s="526"/>
      <c r="S70" s="1"/>
      <c r="T70" s="18"/>
      <c r="U70" s="1"/>
    </row>
    <row r="71" spans="1:21" ht="14.25" thickTop="1" thickBot="1" x14ac:dyDescent="0.25">
      <c r="A71" s="1" t="s">
        <v>21</v>
      </c>
      <c r="B71" s="18" t="s">
        <v>51</v>
      </c>
      <c r="C71" s="559"/>
      <c r="D71" s="540"/>
      <c r="E71" s="551"/>
      <c r="F71" s="389"/>
      <c r="G71" s="389"/>
      <c r="H71" s="389"/>
      <c r="I71" s="389"/>
      <c r="J71" s="389"/>
      <c r="K71" s="389"/>
      <c r="L71" s="389"/>
      <c r="M71" s="389"/>
      <c r="N71" s="389"/>
      <c r="O71" s="389"/>
      <c r="P71" s="389"/>
      <c r="Q71" s="526"/>
      <c r="S71" s="1"/>
      <c r="T71" s="18"/>
      <c r="U71" s="1"/>
    </row>
    <row r="72" spans="1:21" ht="14.25" thickTop="1" thickBot="1" x14ac:dyDescent="0.25">
      <c r="A72" s="1" t="s">
        <v>22</v>
      </c>
      <c r="B72" s="18" t="s">
        <v>51</v>
      </c>
      <c r="C72" s="550"/>
      <c r="D72" s="540"/>
      <c r="E72" s="551"/>
      <c r="F72" s="389"/>
      <c r="G72" s="389"/>
      <c r="H72" s="389"/>
      <c r="I72" s="389"/>
      <c r="J72" s="389"/>
      <c r="K72" s="389"/>
      <c r="L72" s="389"/>
      <c r="M72" s="389"/>
      <c r="N72" s="389"/>
      <c r="O72" s="389"/>
      <c r="P72" s="389"/>
      <c r="Q72" s="526"/>
      <c r="S72" s="1"/>
      <c r="T72" s="18"/>
      <c r="U72" s="1"/>
    </row>
    <row r="73" spans="1:21" ht="14.25" thickTop="1" thickBot="1" x14ac:dyDescent="0.25">
      <c r="A73" s="1" t="s">
        <v>23</v>
      </c>
      <c r="B73" s="18" t="s">
        <v>51</v>
      </c>
      <c r="C73" s="550"/>
      <c r="D73" s="540"/>
      <c r="E73" s="551"/>
      <c r="F73" s="389"/>
      <c r="G73" s="389"/>
      <c r="H73" s="389"/>
      <c r="I73" s="389"/>
      <c r="J73" s="389"/>
      <c r="K73" s="389"/>
      <c r="L73" s="389"/>
      <c r="M73" s="389"/>
      <c r="N73" s="389"/>
      <c r="O73" s="389"/>
      <c r="P73" s="389"/>
      <c r="Q73" s="526"/>
      <c r="S73" s="1"/>
      <c r="T73" s="18"/>
      <c r="U73" s="1"/>
    </row>
    <row r="74" spans="1:21" ht="14.25" thickTop="1" thickBot="1" x14ac:dyDescent="0.25">
      <c r="A74" s="1" t="s">
        <v>24</v>
      </c>
      <c r="B74" s="18" t="s">
        <v>51</v>
      </c>
      <c r="C74" s="550"/>
      <c r="D74" s="540"/>
      <c r="E74" s="551"/>
      <c r="F74" s="389"/>
      <c r="G74" s="389"/>
      <c r="H74" s="389"/>
      <c r="I74" s="389"/>
      <c r="J74" s="389"/>
      <c r="K74" s="389"/>
      <c r="L74" s="389"/>
      <c r="M74" s="389"/>
      <c r="N74" s="389"/>
      <c r="O74" s="389"/>
      <c r="P74" s="389"/>
      <c r="Q74" s="526"/>
      <c r="S74" s="1"/>
      <c r="T74" s="18"/>
      <c r="U74" s="1"/>
    </row>
    <row r="75" spans="1:21" ht="14.25" thickTop="1" thickBot="1" x14ac:dyDescent="0.25">
      <c r="A75" s="1" t="s">
        <v>25</v>
      </c>
      <c r="B75" s="18" t="s">
        <v>51</v>
      </c>
      <c r="C75" s="550"/>
      <c r="D75" s="540"/>
      <c r="E75" s="551"/>
      <c r="F75" s="389"/>
      <c r="G75" s="389"/>
      <c r="H75" s="389"/>
      <c r="I75" s="389"/>
      <c r="J75" s="389"/>
      <c r="K75" s="389"/>
      <c r="L75" s="389"/>
      <c r="M75" s="389"/>
      <c r="N75" s="389"/>
      <c r="O75" s="389"/>
      <c r="P75" s="389"/>
      <c r="Q75" s="526"/>
      <c r="S75" s="1"/>
      <c r="T75" s="18"/>
      <c r="U75" s="1"/>
    </row>
    <row r="76" spans="1:21" ht="14.25" thickTop="1" thickBot="1" x14ac:dyDescent="0.25">
      <c r="A76" s="1" t="s">
        <v>274</v>
      </c>
      <c r="B76" s="18" t="s">
        <v>51</v>
      </c>
      <c r="C76" s="559"/>
      <c r="D76" s="540"/>
      <c r="E76" s="551"/>
      <c r="F76" s="389"/>
      <c r="G76" s="389"/>
      <c r="H76" s="389"/>
      <c r="I76" s="389"/>
      <c r="J76" s="389"/>
      <c r="K76" s="389"/>
      <c r="L76" s="389"/>
      <c r="M76" s="389"/>
      <c r="N76" s="389"/>
      <c r="O76" s="389"/>
      <c r="P76" s="389"/>
      <c r="Q76" s="526"/>
      <c r="S76" s="1"/>
    </row>
    <row r="77" spans="1:21" ht="14.25" thickTop="1" thickBot="1" x14ac:dyDescent="0.25">
      <c r="A77" s="1" t="s">
        <v>121</v>
      </c>
      <c r="B77" s="18" t="s">
        <v>51</v>
      </c>
      <c r="C77" s="550"/>
      <c r="D77" s="540"/>
      <c r="E77" s="551"/>
      <c r="F77" s="389"/>
      <c r="G77" s="389"/>
      <c r="H77" s="389"/>
      <c r="I77" s="389"/>
      <c r="J77" s="389"/>
      <c r="K77" s="389"/>
      <c r="L77" s="389"/>
      <c r="M77" s="389"/>
      <c r="N77" s="389"/>
      <c r="O77" s="389"/>
      <c r="P77" s="389"/>
      <c r="Q77" s="526"/>
      <c r="S77" s="1"/>
    </row>
    <row r="78" spans="1:21" ht="14.25" thickTop="1" thickBot="1" x14ac:dyDescent="0.25">
      <c r="A78" s="1" t="s">
        <v>120</v>
      </c>
      <c r="B78" s="18" t="s">
        <v>51</v>
      </c>
      <c r="C78" s="550"/>
      <c r="D78" s="540"/>
      <c r="E78" s="551"/>
      <c r="F78" s="389"/>
      <c r="G78" s="389"/>
      <c r="H78" s="389"/>
      <c r="I78" s="389"/>
      <c r="J78" s="389"/>
      <c r="K78" s="389"/>
      <c r="L78" s="389"/>
      <c r="M78" s="389"/>
      <c r="N78" s="389"/>
      <c r="O78" s="389"/>
      <c r="P78" s="389"/>
      <c r="Q78" s="526"/>
      <c r="S78" s="1"/>
    </row>
    <row r="79" spans="1:21" ht="14.25" thickTop="1" thickBot="1" x14ac:dyDescent="0.25">
      <c r="A79" s="1" t="s">
        <v>28</v>
      </c>
      <c r="B79" s="18" t="s">
        <v>51</v>
      </c>
      <c r="C79" s="550"/>
      <c r="D79" s="540"/>
      <c r="E79" s="551"/>
      <c r="F79" s="389"/>
      <c r="G79" s="389"/>
      <c r="H79" s="389"/>
      <c r="I79" s="389"/>
      <c r="J79" s="389"/>
      <c r="K79" s="389"/>
      <c r="L79" s="389"/>
      <c r="M79" s="389"/>
      <c r="N79" s="389"/>
      <c r="O79" s="389"/>
      <c r="P79" s="389"/>
      <c r="Q79" s="526"/>
      <c r="S79" s="1"/>
      <c r="T79" s="18"/>
      <c r="U79" s="1"/>
    </row>
    <row r="80" spans="1:21" ht="14.25" thickTop="1" thickBot="1" x14ac:dyDescent="0.25">
      <c r="A80" s="1" t="s">
        <v>122</v>
      </c>
      <c r="B80" s="18" t="s">
        <v>51</v>
      </c>
      <c r="C80" s="552"/>
      <c r="D80" s="546"/>
      <c r="E80" s="553"/>
      <c r="F80" s="527"/>
      <c r="G80" s="527"/>
      <c r="H80" s="527"/>
      <c r="I80" s="527"/>
      <c r="J80" s="527"/>
      <c r="K80" s="527"/>
      <c r="L80" s="527"/>
      <c r="M80" s="527"/>
      <c r="N80" s="527"/>
      <c r="O80" s="527"/>
      <c r="P80" s="527"/>
      <c r="Q80" s="362"/>
      <c r="S80" s="1"/>
      <c r="T80" s="18"/>
      <c r="U80" s="1"/>
    </row>
    <row r="81" spans="1:22" ht="14.25" thickTop="1" thickBot="1" x14ac:dyDescent="0.25">
      <c r="A81" s="1"/>
      <c r="B81" s="18"/>
      <c r="S81" s="1"/>
      <c r="T81" s="18"/>
      <c r="U81" s="1"/>
    </row>
    <row r="82" spans="1:22" ht="14.25" thickTop="1" thickBot="1" x14ac:dyDescent="0.25">
      <c r="A82" s="1" t="s">
        <v>34</v>
      </c>
      <c r="B82" s="18" t="s">
        <v>51</v>
      </c>
      <c r="C82" s="548"/>
      <c r="D82" s="535"/>
      <c r="E82" s="549"/>
      <c r="F82" s="386"/>
      <c r="G82" s="386"/>
      <c r="H82" s="386"/>
      <c r="I82" s="386"/>
      <c r="J82" s="386"/>
      <c r="K82" s="386"/>
      <c r="L82" s="386"/>
      <c r="M82" s="386"/>
      <c r="N82" s="386"/>
      <c r="O82" s="386"/>
      <c r="P82" s="386"/>
      <c r="Q82" s="525"/>
      <c r="S82" s="1"/>
      <c r="T82" s="18"/>
      <c r="U82" s="1"/>
    </row>
    <row r="83" spans="1:22" ht="14.25" thickTop="1" thickBot="1" x14ac:dyDescent="0.25">
      <c r="A83" s="1" t="s">
        <v>33</v>
      </c>
      <c r="B83" s="18" t="s">
        <v>51</v>
      </c>
      <c r="C83" s="552"/>
      <c r="D83" s="546"/>
      <c r="E83" s="553"/>
      <c r="F83" s="527"/>
      <c r="G83" s="527"/>
      <c r="H83" s="527"/>
      <c r="I83" s="527"/>
      <c r="J83" s="527"/>
      <c r="K83" s="527"/>
      <c r="L83" s="527"/>
      <c r="M83" s="527"/>
      <c r="N83" s="527"/>
      <c r="O83" s="527"/>
      <c r="P83" s="527"/>
      <c r="Q83" s="362"/>
      <c r="S83" s="1"/>
      <c r="T83" s="18"/>
      <c r="U83" s="1"/>
    </row>
    <row r="84" spans="1:22" s="46" customFormat="1" ht="14.25" thickTop="1" thickBot="1" x14ac:dyDescent="0.25">
      <c r="A84" s="107"/>
      <c r="B84" s="108"/>
      <c r="C84" s="42"/>
      <c r="D84" s="42"/>
      <c r="E84" s="42"/>
      <c r="F84" s="42"/>
      <c r="G84" s="42"/>
      <c r="H84" s="42"/>
      <c r="I84" s="42"/>
      <c r="J84" s="42"/>
      <c r="K84" s="42"/>
      <c r="L84" s="42"/>
      <c r="M84" s="42"/>
      <c r="N84" s="42"/>
      <c r="O84" s="42"/>
      <c r="P84" s="42"/>
      <c r="Q84" s="42"/>
      <c r="S84" s="107"/>
      <c r="T84" s="108"/>
      <c r="U84" s="107"/>
      <c r="V84" s="2"/>
    </row>
    <row r="85" spans="1:22" s="46" customFormat="1" ht="14.25" thickTop="1" thickBot="1" x14ac:dyDescent="0.25">
      <c r="A85" s="1" t="s">
        <v>7</v>
      </c>
      <c r="B85" s="18" t="s">
        <v>51</v>
      </c>
      <c r="C85" s="532"/>
      <c r="D85" s="533"/>
      <c r="E85" s="549"/>
      <c r="F85" s="386"/>
      <c r="G85" s="386"/>
      <c r="H85" s="386"/>
      <c r="I85" s="386"/>
      <c r="J85" s="386"/>
      <c r="K85" s="386"/>
      <c r="L85" s="386"/>
      <c r="M85" s="386"/>
      <c r="N85" s="386"/>
      <c r="O85" s="386"/>
      <c r="P85" s="386"/>
      <c r="Q85" s="525"/>
      <c r="S85" s="1"/>
      <c r="T85" s="18"/>
      <c r="U85" s="1"/>
      <c r="V85" s="2"/>
    </row>
    <row r="86" spans="1:22" s="46" customFormat="1" ht="14.25" thickTop="1" thickBot="1" x14ac:dyDescent="0.25">
      <c r="A86" s="1" t="s">
        <v>232</v>
      </c>
      <c r="B86" s="18" t="s">
        <v>51</v>
      </c>
      <c r="C86" s="537"/>
      <c r="D86" s="538"/>
      <c r="E86" s="551"/>
      <c r="F86" s="389"/>
      <c r="G86" s="389"/>
      <c r="H86" s="389"/>
      <c r="I86" s="389"/>
      <c r="J86" s="389"/>
      <c r="K86" s="389"/>
      <c r="L86" s="389"/>
      <c r="M86" s="389"/>
      <c r="N86" s="389"/>
      <c r="O86" s="389"/>
      <c r="P86" s="389"/>
      <c r="Q86" s="526"/>
      <c r="S86" s="1"/>
      <c r="T86" s="18"/>
      <c r="U86" s="1"/>
      <c r="V86" s="2"/>
    </row>
    <row r="87" spans="1:22" s="46" customFormat="1" ht="14.25" thickTop="1" thickBot="1" x14ac:dyDescent="0.25">
      <c r="A87" s="1" t="s">
        <v>8</v>
      </c>
      <c r="B87" s="18" t="s">
        <v>51</v>
      </c>
      <c r="C87" s="537"/>
      <c r="D87" s="538"/>
      <c r="E87" s="551"/>
      <c r="F87" s="389"/>
      <c r="G87" s="389"/>
      <c r="H87" s="389"/>
      <c r="I87" s="389"/>
      <c r="J87" s="389"/>
      <c r="K87" s="389"/>
      <c r="L87" s="389"/>
      <c r="M87" s="389"/>
      <c r="N87" s="389"/>
      <c r="O87" s="389"/>
      <c r="P87" s="389"/>
      <c r="Q87" s="526"/>
      <c r="S87" s="1"/>
      <c r="T87" s="18"/>
      <c r="U87" s="1"/>
      <c r="V87" s="2"/>
    </row>
    <row r="88" spans="1:22" s="46" customFormat="1" ht="14.25" thickTop="1" thickBot="1" x14ac:dyDescent="0.25">
      <c r="A88" s="1" t="s">
        <v>46</v>
      </c>
      <c r="B88" s="18" t="s">
        <v>51</v>
      </c>
      <c r="C88" s="537"/>
      <c r="D88" s="538"/>
      <c r="E88" s="551"/>
      <c r="F88" s="389"/>
      <c r="G88" s="389"/>
      <c r="H88" s="389"/>
      <c r="I88" s="389"/>
      <c r="J88" s="389"/>
      <c r="K88" s="389"/>
      <c r="L88" s="389"/>
      <c r="M88" s="389"/>
      <c r="N88" s="389"/>
      <c r="O88" s="389"/>
      <c r="P88" s="389"/>
      <c r="Q88" s="526"/>
      <c r="S88" s="1"/>
      <c r="T88" s="18"/>
      <c r="U88" s="1"/>
      <c r="V88" s="2"/>
    </row>
    <row r="89" spans="1:22" s="46" customFormat="1" ht="14.25" thickTop="1" thickBot="1" x14ac:dyDescent="0.25">
      <c r="A89" s="1" t="s">
        <v>41</v>
      </c>
      <c r="B89" s="18" t="s">
        <v>51</v>
      </c>
      <c r="C89" s="556"/>
      <c r="D89" s="538"/>
      <c r="E89" s="551"/>
      <c r="F89" s="389"/>
      <c r="G89" s="389"/>
      <c r="H89" s="389"/>
      <c r="I89" s="389"/>
      <c r="J89" s="389"/>
      <c r="K89" s="389"/>
      <c r="L89" s="389"/>
      <c r="M89" s="389"/>
      <c r="N89" s="389"/>
      <c r="O89" s="389"/>
      <c r="P89" s="389"/>
      <c r="Q89" s="526"/>
      <c r="S89" s="1"/>
      <c r="T89" s="18"/>
      <c r="U89" s="1"/>
      <c r="V89" s="2"/>
    </row>
    <row r="90" spans="1:22" s="46" customFormat="1" ht="14.25" thickTop="1" thickBot="1" x14ac:dyDescent="0.25">
      <c r="A90" s="1" t="s">
        <v>42</v>
      </c>
      <c r="B90" s="18" t="s">
        <v>51</v>
      </c>
      <c r="C90" s="537"/>
      <c r="D90" s="538"/>
      <c r="E90" s="551"/>
      <c r="F90" s="389"/>
      <c r="G90" s="389"/>
      <c r="H90" s="389"/>
      <c r="I90" s="389"/>
      <c r="J90" s="389"/>
      <c r="K90" s="389"/>
      <c r="L90" s="389"/>
      <c r="M90" s="389"/>
      <c r="N90" s="389"/>
      <c r="O90" s="389"/>
      <c r="P90" s="389"/>
      <c r="Q90" s="526"/>
      <c r="S90" s="1"/>
      <c r="T90" s="18"/>
      <c r="U90" s="1"/>
      <c r="V90" s="2"/>
    </row>
    <row r="91" spans="1:22" s="46" customFormat="1" ht="14.25" thickTop="1" thickBot="1" x14ac:dyDescent="0.25">
      <c r="A91" s="1" t="s">
        <v>44</v>
      </c>
      <c r="B91" s="18" t="s">
        <v>51</v>
      </c>
      <c r="C91" s="556"/>
      <c r="D91" s="557"/>
      <c r="E91" s="551"/>
      <c r="F91" s="380"/>
      <c r="G91" s="380"/>
      <c r="H91" s="380"/>
      <c r="I91" s="380"/>
      <c r="J91" s="380"/>
      <c r="K91" s="380"/>
      <c r="L91" s="380"/>
      <c r="M91" s="380"/>
      <c r="N91" s="380"/>
      <c r="O91" s="380"/>
      <c r="P91" s="380"/>
      <c r="Q91" s="526"/>
      <c r="S91" s="1"/>
      <c r="T91" s="18"/>
      <c r="U91" s="1"/>
      <c r="V91" s="2"/>
    </row>
    <row r="92" spans="1:22" s="46" customFormat="1" ht="14.25" thickTop="1" thickBot="1" x14ac:dyDescent="0.25">
      <c r="A92" s="1" t="s">
        <v>45</v>
      </c>
      <c r="B92" s="18" t="s">
        <v>51</v>
      </c>
      <c r="C92" s="537"/>
      <c r="D92" s="538"/>
      <c r="E92" s="551"/>
      <c r="F92" s="389"/>
      <c r="G92" s="389"/>
      <c r="H92" s="389"/>
      <c r="I92" s="389"/>
      <c r="J92" s="389"/>
      <c r="K92" s="389"/>
      <c r="L92" s="389"/>
      <c r="M92" s="389"/>
      <c r="N92" s="389"/>
      <c r="O92" s="389"/>
      <c r="P92" s="389"/>
      <c r="Q92" s="526"/>
      <c r="S92" s="1"/>
      <c r="T92" s="18"/>
      <c r="U92" s="1"/>
      <c r="V92" s="2"/>
    </row>
    <row r="93" spans="1:22" s="46" customFormat="1" ht="14.25" thickTop="1" thickBot="1" x14ac:dyDescent="0.25">
      <c r="A93" s="1" t="s">
        <v>43</v>
      </c>
      <c r="B93" s="18" t="s">
        <v>51</v>
      </c>
      <c r="C93" s="537"/>
      <c r="D93" s="538"/>
      <c r="E93" s="551"/>
      <c r="F93" s="389"/>
      <c r="G93" s="389"/>
      <c r="H93" s="389"/>
      <c r="I93" s="389"/>
      <c r="J93" s="389"/>
      <c r="K93" s="389"/>
      <c r="L93" s="389"/>
      <c r="M93" s="389"/>
      <c r="N93" s="389"/>
      <c r="O93" s="389"/>
      <c r="P93" s="389"/>
      <c r="Q93" s="526"/>
      <c r="S93" s="1"/>
      <c r="T93" s="18"/>
      <c r="U93" s="1"/>
      <c r="V93" s="2"/>
    </row>
    <row r="94" spans="1:22" s="46" customFormat="1" ht="14.25" thickTop="1" thickBot="1" x14ac:dyDescent="0.25">
      <c r="A94" s="1" t="s">
        <v>75</v>
      </c>
      <c r="B94" s="18" t="s">
        <v>51</v>
      </c>
      <c r="C94" s="556"/>
      <c r="D94" s="538"/>
      <c r="E94" s="551"/>
      <c r="F94" s="389"/>
      <c r="G94" s="389"/>
      <c r="H94" s="389"/>
      <c r="I94" s="389"/>
      <c r="J94" s="389"/>
      <c r="K94" s="389"/>
      <c r="L94" s="389"/>
      <c r="M94" s="389"/>
      <c r="N94" s="389"/>
      <c r="O94" s="389"/>
      <c r="P94" s="389"/>
      <c r="Q94" s="526"/>
      <c r="S94" s="1"/>
      <c r="T94" s="18"/>
      <c r="U94" s="1"/>
      <c r="V94" s="2"/>
    </row>
    <row r="95" spans="1:22" s="46" customFormat="1" ht="14.25" thickTop="1" thickBot="1" x14ac:dyDescent="0.25">
      <c r="A95" s="1" t="s">
        <v>76</v>
      </c>
      <c r="B95" s="18" t="s">
        <v>51</v>
      </c>
      <c r="C95" s="537"/>
      <c r="D95" s="538"/>
      <c r="E95" s="551"/>
      <c r="F95" s="389"/>
      <c r="G95" s="389"/>
      <c r="H95" s="389"/>
      <c r="I95" s="389"/>
      <c r="J95" s="389"/>
      <c r="K95" s="389"/>
      <c r="L95" s="389"/>
      <c r="M95" s="389"/>
      <c r="N95" s="389"/>
      <c r="O95" s="389"/>
      <c r="P95" s="389"/>
      <c r="Q95" s="526"/>
      <c r="S95" s="1"/>
      <c r="T95" s="18"/>
      <c r="U95" s="1"/>
      <c r="V95" s="2"/>
    </row>
    <row r="96" spans="1:22" s="46" customFormat="1" ht="14.25" thickTop="1" thickBot="1" x14ac:dyDescent="0.25">
      <c r="A96" s="1" t="s">
        <v>128</v>
      </c>
      <c r="B96" s="18" t="s">
        <v>51</v>
      </c>
      <c r="C96" s="537"/>
      <c r="D96" s="538"/>
      <c r="E96" s="551"/>
      <c r="F96" s="528"/>
      <c r="G96" s="528"/>
      <c r="H96" s="528"/>
      <c r="I96" s="528"/>
      <c r="J96" s="528"/>
      <c r="K96" s="528"/>
      <c r="L96" s="528"/>
      <c r="M96" s="528"/>
      <c r="N96" s="528"/>
      <c r="O96" s="528"/>
      <c r="P96" s="528"/>
      <c r="Q96" s="526"/>
      <c r="S96" s="1"/>
      <c r="T96" s="18"/>
      <c r="U96" s="1"/>
      <c r="V96" s="2"/>
    </row>
    <row r="97" spans="1:22" s="46" customFormat="1" ht="14.25" thickTop="1" thickBot="1" x14ac:dyDescent="0.25">
      <c r="A97" s="1" t="s">
        <v>138</v>
      </c>
      <c r="B97" s="18" t="s">
        <v>51</v>
      </c>
      <c r="C97" s="537"/>
      <c r="D97" s="538"/>
      <c r="E97" s="551"/>
      <c r="F97" s="528"/>
      <c r="G97" s="528"/>
      <c r="H97" s="528"/>
      <c r="I97" s="528"/>
      <c r="J97" s="528"/>
      <c r="K97" s="528"/>
      <c r="L97" s="528"/>
      <c r="M97" s="528"/>
      <c r="N97" s="528"/>
      <c r="O97" s="528"/>
      <c r="P97" s="528"/>
      <c r="Q97" s="526"/>
      <c r="S97" s="1"/>
      <c r="T97" s="18"/>
      <c r="U97" s="1"/>
      <c r="V97" s="2"/>
    </row>
    <row r="98" spans="1:22" s="46" customFormat="1" ht="14.25" thickTop="1" thickBot="1" x14ac:dyDescent="0.25">
      <c r="A98" s="1" t="s">
        <v>137</v>
      </c>
      <c r="B98" s="18" t="s">
        <v>51</v>
      </c>
      <c r="C98" s="556"/>
      <c r="D98" s="538"/>
      <c r="E98" s="551"/>
      <c r="F98" s="528"/>
      <c r="G98" s="528"/>
      <c r="H98" s="528"/>
      <c r="I98" s="528"/>
      <c r="J98" s="528"/>
      <c r="K98" s="528"/>
      <c r="L98" s="528"/>
      <c r="M98" s="528"/>
      <c r="N98" s="528"/>
      <c r="O98" s="528"/>
      <c r="P98" s="528"/>
      <c r="Q98" s="526"/>
      <c r="S98" s="1"/>
      <c r="T98" s="18"/>
      <c r="U98" s="1"/>
      <c r="V98" s="2"/>
    </row>
    <row r="99" spans="1:22" s="46" customFormat="1" ht="14.25" thickTop="1" thickBot="1" x14ac:dyDescent="0.25">
      <c r="A99" s="1" t="s">
        <v>139</v>
      </c>
      <c r="B99" s="18" t="s">
        <v>51</v>
      </c>
      <c r="C99" s="537"/>
      <c r="D99" s="538"/>
      <c r="E99" s="551"/>
      <c r="F99" s="528"/>
      <c r="G99" s="528"/>
      <c r="H99" s="528"/>
      <c r="I99" s="528"/>
      <c r="J99" s="528"/>
      <c r="K99" s="528"/>
      <c r="L99" s="528"/>
      <c r="M99" s="528"/>
      <c r="N99" s="528"/>
      <c r="O99" s="528"/>
      <c r="P99" s="528"/>
      <c r="Q99" s="526"/>
      <c r="S99" s="1"/>
      <c r="T99" s="18"/>
      <c r="U99" s="1"/>
      <c r="V99" s="2"/>
    </row>
    <row r="100" spans="1:22" s="46" customFormat="1" ht="14.25" thickTop="1" thickBot="1" x14ac:dyDescent="0.25">
      <c r="A100" s="1" t="s">
        <v>141</v>
      </c>
      <c r="B100" s="18" t="s">
        <v>51</v>
      </c>
      <c r="C100" s="537"/>
      <c r="D100" s="538"/>
      <c r="E100" s="551"/>
      <c r="F100" s="528"/>
      <c r="G100" s="528"/>
      <c r="H100" s="528"/>
      <c r="I100" s="528"/>
      <c r="J100" s="528"/>
      <c r="K100" s="528"/>
      <c r="L100" s="528"/>
      <c r="M100" s="528"/>
      <c r="N100" s="528"/>
      <c r="O100" s="528"/>
      <c r="P100" s="528"/>
      <c r="Q100" s="526"/>
      <c r="S100" s="1"/>
      <c r="T100" s="18"/>
      <c r="U100" s="1"/>
      <c r="V100" s="2"/>
    </row>
    <row r="101" spans="1:22" s="46" customFormat="1" ht="14.25" thickTop="1" thickBot="1" x14ac:dyDescent="0.25">
      <c r="A101" s="1" t="s">
        <v>240</v>
      </c>
      <c r="B101" s="18" t="s">
        <v>51</v>
      </c>
      <c r="C101" s="537"/>
      <c r="D101" s="538"/>
      <c r="E101" s="551"/>
      <c r="F101" s="528"/>
      <c r="G101" s="528"/>
      <c r="H101" s="528"/>
      <c r="I101" s="528"/>
      <c r="J101" s="528"/>
      <c r="K101" s="528"/>
      <c r="L101" s="528"/>
      <c r="M101" s="528"/>
      <c r="N101" s="528"/>
      <c r="O101" s="528"/>
      <c r="P101" s="528"/>
      <c r="Q101" s="526"/>
      <c r="S101" s="1"/>
      <c r="T101" s="18"/>
      <c r="U101" s="1"/>
      <c r="V101" s="2"/>
    </row>
    <row r="102" spans="1:22" s="46" customFormat="1" ht="14.25" thickTop="1" thickBot="1" x14ac:dyDescent="0.25">
      <c r="A102" s="1" t="s">
        <v>233</v>
      </c>
      <c r="B102" s="18" t="s">
        <v>51</v>
      </c>
      <c r="C102" s="543"/>
      <c r="D102" s="544"/>
      <c r="E102" s="553"/>
      <c r="F102" s="529"/>
      <c r="G102" s="529"/>
      <c r="H102" s="529"/>
      <c r="I102" s="529"/>
      <c r="J102" s="529"/>
      <c r="K102" s="529"/>
      <c r="L102" s="529"/>
      <c r="M102" s="529"/>
      <c r="N102" s="529"/>
      <c r="O102" s="529"/>
      <c r="P102" s="529"/>
      <c r="Q102" s="362"/>
      <c r="S102" s="107"/>
      <c r="T102" s="108"/>
      <c r="U102" s="107"/>
      <c r="V102" s="2"/>
    </row>
    <row r="103" spans="1:22" s="46" customFormat="1" ht="14.25" thickTop="1" thickBot="1" x14ac:dyDescent="0.25">
      <c r="A103" s="107"/>
      <c r="B103" s="108"/>
      <c r="C103" s="42"/>
      <c r="D103" s="42"/>
      <c r="E103" s="42"/>
      <c r="F103" s="42"/>
      <c r="G103" s="42"/>
      <c r="H103" s="42"/>
      <c r="I103" s="42"/>
      <c r="J103" s="42"/>
      <c r="K103" s="42"/>
      <c r="L103" s="42"/>
      <c r="M103" s="42"/>
      <c r="N103" s="42"/>
      <c r="O103" s="42"/>
      <c r="P103" s="42"/>
      <c r="Q103" s="42"/>
      <c r="S103" s="1"/>
      <c r="T103" s="18"/>
      <c r="U103" s="1"/>
      <c r="V103" s="2"/>
    </row>
    <row r="104" spans="1:22" ht="14.25" thickTop="1" thickBot="1" x14ac:dyDescent="0.25">
      <c r="A104" s="1" t="s">
        <v>78</v>
      </c>
      <c r="B104" s="18" t="s">
        <v>51</v>
      </c>
      <c r="C104" s="532"/>
      <c r="D104" s="533"/>
      <c r="E104" s="534"/>
      <c r="F104" s="535"/>
      <c r="G104" s="535"/>
      <c r="H104" s="535"/>
      <c r="I104" s="535"/>
      <c r="J104" s="535"/>
      <c r="K104" s="535"/>
      <c r="L104" s="535"/>
      <c r="M104" s="535"/>
      <c r="N104" s="535"/>
      <c r="O104" s="535"/>
      <c r="P104" s="535"/>
      <c r="Q104" s="536"/>
      <c r="S104" s="1"/>
      <c r="T104" s="18"/>
      <c r="U104" s="1"/>
    </row>
    <row r="105" spans="1:22" ht="14.25" thickTop="1" thickBot="1" x14ac:dyDescent="0.25">
      <c r="A105" s="1" t="s">
        <v>80</v>
      </c>
      <c r="B105" s="18" t="s">
        <v>51</v>
      </c>
      <c r="C105" s="537"/>
      <c r="D105" s="538"/>
      <c r="E105" s="539"/>
      <c r="F105" s="540"/>
      <c r="G105" s="540"/>
      <c r="H105" s="540"/>
      <c r="I105" s="540"/>
      <c r="J105" s="540"/>
      <c r="K105" s="540"/>
      <c r="L105" s="540"/>
      <c r="M105" s="540"/>
      <c r="N105" s="540"/>
      <c r="O105" s="540"/>
      <c r="P105" s="540"/>
      <c r="Q105" s="541"/>
      <c r="S105" s="1"/>
      <c r="T105" s="18"/>
      <c r="U105" s="1"/>
    </row>
    <row r="106" spans="1:22" ht="16.5" thickTop="1" thickBot="1" x14ac:dyDescent="0.3">
      <c r="A106" s="218" t="s">
        <v>269</v>
      </c>
      <c r="B106" s="18"/>
      <c r="C106" s="537"/>
      <c r="D106" s="538"/>
      <c r="E106" s="539"/>
      <c r="F106" s="540"/>
      <c r="G106" s="540"/>
      <c r="H106" s="540"/>
      <c r="I106" s="540"/>
      <c r="J106" s="540"/>
      <c r="K106" s="540"/>
      <c r="L106" s="540"/>
      <c r="M106" s="540"/>
      <c r="N106" s="540"/>
      <c r="O106" s="540"/>
      <c r="P106" s="540"/>
      <c r="Q106" s="541"/>
      <c r="S106" s="1"/>
      <c r="T106" s="18"/>
      <c r="U106" s="1"/>
    </row>
    <row r="107" spans="1:22" ht="14.25" thickTop="1" thickBot="1" x14ac:dyDescent="0.25">
      <c r="A107" s="1" t="s">
        <v>52</v>
      </c>
      <c r="B107" s="18" t="s">
        <v>51</v>
      </c>
      <c r="C107" s="537"/>
      <c r="D107" s="538"/>
      <c r="E107" s="539"/>
      <c r="F107" s="540"/>
      <c r="G107" s="540"/>
      <c r="H107" s="540"/>
      <c r="I107" s="540"/>
      <c r="J107" s="540"/>
      <c r="K107" s="540"/>
      <c r="L107" s="540"/>
      <c r="M107" s="540"/>
      <c r="N107" s="540"/>
      <c r="O107" s="540"/>
      <c r="P107" s="540"/>
      <c r="Q107" s="541"/>
      <c r="S107" s="1"/>
      <c r="T107" s="18"/>
      <c r="U107" s="1"/>
    </row>
    <row r="108" spans="1:22" ht="14.25" thickTop="1" thickBot="1" x14ac:dyDescent="0.25">
      <c r="A108" s="1" t="s">
        <v>81</v>
      </c>
      <c r="B108" s="18" t="s">
        <v>51</v>
      </c>
      <c r="C108" s="542"/>
      <c r="D108" s="540"/>
      <c r="E108" s="539"/>
      <c r="F108" s="540"/>
      <c r="G108" s="540"/>
      <c r="H108" s="540"/>
      <c r="I108" s="540"/>
      <c r="J108" s="540"/>
      <c r="K108" s="540"/>
      <c r="L108" s="540"/>
      <c r="M108" s="540"/>
      <c r="N108" s="540"/>
      <c r="O108" s="540"/>
      <c r="P108" s="540"/>
      <c r="Q108" s="541"/>
      <c r="S108" s="1"/>
      <c r="T108" s="18"/>
      <c r="U108" s="1"/>
    </row>
    <row r="109" spans="1:22" ht="14.25" thickTop="1" thickBot="1" x14ac:dyDescent="0.25">
      <c r="A109" s="1" t="s">
        <v>142</v>
      </c>
      <c r="B109" s="18" t="s">
        <v>51</v>
      </c>
      <c r="C109" s="537"/>
      <c r="D109" s="538"/>
      <c r="E109" s="539"/>
      <c r="F109" s="540"/>
      <c r="G109" s="540"/>
      <c r="H109" s="540"/>
      <c r="I109" s="540"/>
      <c r="J109" s="540"/>
      <c r="K109" s="540"/>
      <c r="L109" s="540"/>
      <c r="M109" s="540"/>
      <c r="N109" s="540"/>
      <c r="O109" s="540"/>
      <c r="P109" s="540"/>
      <c r="Q109" s="541"/>
      <c r="S109" s="1"/>
      <c r="T109" s="18"/>
      <c r="U109" s="1"/>
    </row>
    <row r="110" spans="1:22" ht="14.25" thickTop="1" thickBot="1" x14ac:dyDescent="0.25">
      <c r="A110" s="1" t="s">
        <v>81</v>
      </c>
      <c r="B110" s="18" t="s">
        <v>51</v>
      </c>
      <c r="C110" s="543"/>
      <c r="D110" s="544"/>
      <c r="E110" s="545"/>
      <c r="F110" s="546"/>
      <c r="G110" s="546"/>
      <c r="H110" s="546"/>
      <c r="I110" s="546"/>
      <c r="J110" s="546"/>
      <c r="K110" s="546"/>
      <c r="L110" s="546"/>
      <c r="M110" s="546"/>
      <c r="N110" s="546"/>
      <c r="O110" s="546"/>
      <c r="P110" s="546"/>
      <c r="Q110" s="547"/>
      <c r="S110" s="1"/>
      <c r="T110" s="18"/>
      <c r="U110" s="1"/>
    </row>
    <row r="111" spans="1:22" ht="14.25" thickTop="1" thickBot="1" x14ac:dyDescent="0.25">
      <c r="A111" s="1"/>
      <c r="B111" s="18"/>
      <c r="S111" s="1"/>
      <c r="T111" s="18"/>
      <c r="U111" s="1"/>
    </row>
    <row r="112" spans="1:22" ht="14.25" thickTop="1" thickBot="1" x14ac:dyDescent="0.25">
      <c r="A112" s="1" t="s">
        <v>82</v>
      </c>
      <c r="B112" s="18" t="s">
        <v>51</v>
      </c>
      <c r="C112" s="548"/>
      <c r="D112" s="535"/>
      <c r="E112" s="549"/>
      <c r="F112" s="386"/>
      <c r="G112" s="386"/>
      <c r="H112" s="386"/>
      <c r="I112" s="386"/>
      <c r="J112" s="386"/>
      <c r="K112" s="386"/>
      <c r="L112" s="386"/>
      <c r="M112" s="386"/>
      <c r="N112" s="386"/>
      <c r="O112" s="386"/>
      <c r="P112" s="386"/>
      <c r="Q112" s="525"/>
      <c r="S112" s="1"/>
      <c r="T112" s="18"/>
      <c r="U112" s="1"/>
    </row>
    <row r="113" spans="1:21" ht="14.25" thickTop="1" thickBot="1" x14ac:dyDescent="0.25">
      <c r="A113" s="1" t="s">
        <v>83</v>
      </c>
      <c r="B113" s="18" t="s">
        <v>51</v>
      </c>
      <c r="C113" s="550"/>
      <c r="D113" s="540"/>
      <c r="E113" s="551"/>
      <c r="F113" s="389"/>
      <c r="G113" s="389"/>
      <c r="H113" s="389"/>
      <c r="I113" s="389"/>
      <c r="J113" s="389"/>
      <c r="K113" s="389"/>
      <c r="L113" s="389"/>
      <c r="M113" s="389"/>
      <c r="N113" s="389"/>
      <c r="O113" s="389"/>
      <c r="P113" s="389"/>
      <c r="Q113" s="526"/>
      <c r="S113" s="1"/>
      <c r="T113" s="18"/>
      <c r="U113" s="1"/>
    </row>
    <row r="114" spans="1:21" ht="14.25" thickTop="1" thickBot="1" x14ac:dyDescent="0.25">
      <c r="A114" s="1" t="s">
        <v>84</v>
      </c>
      <c r="B114" s="18" t="s">
        <v>51</v>
      </c>
      <c r="C114" s="552"/>
      <c r="D114" s="546"/>
      <c r="E114" s="553"/>
      <c r="F114" s="527"/>
      <c r="G114" s="527"/>
      <c r="H114" s="527"/>
      <c r="I114" s="527"/>
      <c r="J114" s="527"/>
      <c r="K114" s="527"/>
      <c r="L114" s="527"/>
      <c r="M114" s="527"/>
      <c r="N114" s="527"/>
      <c r="O114" s="527"/>
      <c r="P114" s="527"/>
      <c r="Q114" s="362"/>
      <c r="S114" s="1"/>
      <c r="T114" s="18"/>
      <c r="U114" s="1"/>
    </row>
    <row r="115" spans="1:21" ht="14.25" thickTop="1" thickBot="1" x14ac:dyDescent="0.25">
      <c r="A115" s="1"/>
      <c r="B115" s="18"/>
      <c r="C115" s="41"/>
      <c r="D115" s="41"/>
      <c r="E115" s="41"/>
      <c r="F115" s="41"/>
      <c r="G115" s="41"/>
      <c r="H115" s="41"/>
      <c r="I115" s="41"/>
      <c r="J115" s="41"/>
      <c r="K115" s="41"/>
      <c r="L115" s="41"/>
      <c r="M115" s="41"/>
      <c r="N115" s="42"/>
      <c r="O115" s="41"/>
      <c r="P115" s="41"/>
      <c r="Q115" s="41"/>
      <c r="S115" s="1"/>
      <c r="T115" s="18"/>
      <c r="U115" s="1"/>
    </row>
    <row r="116" spans="1:21" ht="14.25" thickTop="1" thickBot="1" x14ac:dyDescent="0.25">
      <c r="A116" s="1" t="s">
        <v>203</v>
      </c>
      <c r="B116" s="18" t="s">
        <v>51</v>
      </c>
      <c r="C116" s="548"/>
      <c r="D116" s="535"/>
      <c r="E116" s="549"/>
      <c r="F116" s="386"/>
      <c r="G116" s="386"/>
      <c r="H116" s="386"/>
      <c r="I116" s="386"/>
      <c r="J116" s="386"/>
      <c r="K116" s="386"/>
      <c r="L116" s="386"/>
      <c r="M116" s="386"/>
      <c r="N116" s="386"/>
      <c r="O116" s="386"/>
      <c r="P116" s="386"/>
      <c r="Q116" s="525"/>
      <c r="S116" s="1"/>
      <c r="T116" s="18"/>
      <c r="U116" s="1"/>
    </row>
    <row r="117" spans="1:21" ht="14.25" thickTop="1" thickBot="1" x14ac:dyDescent="0.25">
      <c r="A117" s="1" t="s">
        <v>48</v>
      </c>
      <c r="B117" s="18" t="s">
        <v>51</v>
      </c>
      <c r="C117" s="554"/>
      <c r="D117" s="555"/>
      <c r="E117" s="551"/>
      <c r="F117" s="530"/>
      <c r="G117" s="530"/>
      <c r="H117" s="530"/>
      <c r="I117" s="530"/>
      <c r="J117" s="530"/>
      <c r="K117" s="530"/>
      <c r="L117" s="530"/>
      <c r="M117" s="530"/>
      <c r="N117" s="530"/>
      <c r="O117" s="530"/>
      <c r="P117" s="530"/>
      <c r="Q117" s="531"/>
      <c r="S117" s="1"/>
      <c r="T117" s="18"/>
      <c r="U117" s="1"/>
    </row>
    <row r="118" spans="1:21" ht="14.25" thickTop="1" thickBot="1" x14ac:dyDescent="0.25">
      <c r="A118" s="1" t="s">
        <v>204</v>
      </c>
      <c r="B118" s="18" t="s">
        <v>51</v>
      </c>
      <c r="C118" s="552"/>
      <c r="D118" s="546"/>
      <c r="E118" s="553"/>
      <c r="F118" s="527"/>
      <c r="G118" s="527"/>
      <c r="H118" s="527"/>
      <c r="I118" s="527"/>
      <c r="J118" s="527"/>
      <c r="K118" s="527"/>
      <c r="L118" s="527"/>
      <c r="M118" s="527"/>
      <c r="N118" s="527"/>
      <c r="O118" s="527"/>
      <c r="P118" s="527"/>
      <c r="Q118" s="362"/>
      <c r="S118" s="1"/>
      <c r="T118" s="18"/>
      <c r="U118" s="1"/>
    </row>
    <row r="119" spans="1:21" ht="14.25" thickTop="1" thickBot="1" x14ac:dyDescent="0.25">
      <c r="A119" s="1"/>
      <c r="B119" s="18"/>
      <c r="C119" s="18"/>
      <c r="D119" s="41"/>
      <c r="E119" s="41"/>
      <c r="F119" s="41"/>
      <c r="G119" s="41"/>
      <c r="H119" s="41"/>
      <c r="I119" s="41"/>
      <c r="J119" s="41"/>
      <c r="K119" s="41"/>
      <c r="L119" s="41"/>
      <c r="M119" s="41"/>
      <c r="N119" s="42"/>
      <c r="O119" s="41"/>
      <c r="P119" s="41"/>
      <c r="Q119" s="41"/>
      <c r="S119" s="1"/>
      <c r="T119" s="18"/>
      <c r="U119" s="1"/>
    </row>
    <row r="120" spans="1:21" ht="14.25" thickTop="1" thickBot="1" x14ac:dyDescent="0.25">
      <c r="A120" s="1" t="s">
        <v>126</v>
      </c>
      <c r="B120" s="18" t="s">
        <v>51</v>
      </c>
      <c r="C120" s="354"/>
      <c r="D120" s="355"/>
      <c r="E120" s="355"/>
      <c r="F120" s="355"/>
      <c r="G120" s="355"/>
      <c r="H120" s="355"/>
      <c r="I120" s="355"/>
      <c r="J120" s="355"/>
      <c r="K120" s="355"/>
      <c r="L120" s="355"/>
      <c r="M120" s="355"/>
      <c r="N120" s="355"/>
      <c r="O120" s="355"/>
      <c r="P120" s="355"/>
      <c r="Q120" s="356"/>
      <c r="R120" s="41"/>
      <c r="S120" s="1"/>
      <c r="T120" s="18"/>
      <c r="U120" s="1"/>
    </row>
    <row r="121" spans="1:21" ht="13.5" thickTop="1" x14ac:dyDescent="0.2">
      <c r="B121" s="18"/>
      <c r="C121" s="18"/>
      <c r="D121" s="18"/>
      <c r="S121" s="2"/>
    </row>
    <row r="122" spans="1:21" x14ac:dyDescent="0.2">
      <c r="E122" s="45"/>
      <c r="F122" s="45"/>
      <c r="G122" s="45"/>
      <c r="H122" s="45"/>
      <c r="I122" s="45"/>
      <c r="J122" s="45"/>
      <c r="K122" s="45"/>
      <c r="L122" s="45"/>
      <c r="M122" s="45"/>
      <c r="N122" s="45"/>
      <c r="O122" s="45"/>
      <c r="P122" s="45"/>
      <c r="S122" s="106"/>
      <c r="T122" s="37"/>
      <c r="U122" s="1"/>
    </row>
    <row r="123" spans="1:21" x14ac:dyDescent="0.2">
      <c r="A123" s="106"/>
      <c r="B123" s="37"/>
      <c r="C123" s="37"/>
      <c r="D123" s="37"/>
      <c r="E123" s="152"/>
      <c r="F123" s="45"/>
      <c r="G123" s="45"/>
      <c r="H123" s="45"/>
      <c r="I123" s="45"/>
      <c r="J123" s="45"/>
      <c r="K123" s="45"/>
      <c r="L123" s="45"/>
      <c r="M123" s="45"/>
      <c r="N123" s="45"/>
      <c r="O123" s="45"/>
      <c r="P123" s="45"/>
      <c r="S123" s="2"/>
      <c r="U123" s="1"/>
    </row>
    <row r="124" spans="1:21" x14ac:dyDescent="0.2">
      <c r="E124" s="39"/>
      <c r="F124" s="39"/>
      <c r="G124" s="39"/>
      <c r="H124" s="39"/>
      <c r="I124" s="39"/>
      <c r="J124" s="39"/>
      <c r="K124" s="39"/>
      <c r="L124" s="39"/>
      <c r="M124" s="39"/>
      <c r="N124" s="39"/>
      <c r="O124" s="39"/>
      <c r="P124" s="39"/>
      <c r="Q124" s="152"/>
      <c r="S124" s="2"/>
      <c r="U124" s="1"/>
    </row>
    <row r="125" spans="1:21" x14ac:dyDescent="0.2">
      <c r="Q125" s="152"/>
      <c r="S125" s="2"/>
      <c r="U125" s="1"/>
    </row>
    <row r="126" spans="1:21" x14ac:dyDescent="0.2">
      <c r="E126" s="152"/>
      <c r="S126" s="2"/>
      <c r="U126" s="1"/>
    </row>
    <row r="127" spans="1:21" x14ac:dyDescent="0.2">
      <c r="S127" s="2"/>
      <c r="U127" s="1"/>
    </row>
    <row r="128" spans="1:21" x14ac:dyDescent="0.2">
      <c r="S128" s="2"/>
      <c r="U128" s="1"/>
    </row>
    <row r="129" spans="19:21" x14ac:dyDescent="0.2">
      <c r="S129" s="2"/>
      <c r="U129" s="1"/>
    </row>
    <row r="130" spans="19:21" x14ac:dyDescent="0.2">
      <c r="S130" s="2"/>
      <c r="U130" s="1"/>
    </row>
    <row r="131" spans="19:21" x14ac:dyDescent="0.2">
      <c r="S131" s="2"/>
      <c r="U131" s="1"/>
    </row>
    <row r="132" spans="19:21" x14ac:dyDescent="0.2">
      <c r="S132" s="2"/>
      <c r="U132" s="1"/>
    </row>
    <row r="133" spans="19:21" x14ac:dyDescent="0.2">
      <c r="S133" s="2"/>
      <c r="U133" s="1"/>
    </row>
    <row r="134" spans="19:21" x14ac:dyDescent="0.2">
      <c r="S134" s="2"/>
      <c r="U134" s="1"/>
    </row>
    <row r="135" spans="19:21" x14ac:dyDescent="0.2">
      <c r="S135" s="2"/>
    </row>
    <row r="136" spans="19:21" x14ac:dyDescent="0.2">
      <c r="S136" s="2"/>
    </row>
    <row r="137" spans="19:21" x14ac:dyDescent="0.2">
      <c r="S137" s="2"/>
    </row>
    <row r="138" spans="19:21" x14ac:dyDescent="0.2">
      <c r="S138" s="2"/>
    </row>
    <row r="139" spans="19:21" x14ac:dyDescent="0.2">
      <c r="S139" s="2"/>
    </row>
    <row r="140" spans="19:21" x14ac:dyDescent="0.2">
      <c r="S140" s="2"/>
    </row>
    <row r="141" spans="19:21" x14ac:dyDescent="0.2">
      <c r="S141" s="2"/>
    </row>
    <row r="142" spans="19:21" x14ac:dyDescent="0.2">
      <c r="S142" s="2"/>
    </row>
    <row r="143" spans="19:21" x14ac:dyDescent="0.2">
      <c r="S143" s="2"/>
    </row>
    <row r="144" spans="19:21" x14ac:dyDescent="0.2">
      <c r="S144" s="2"/>
    </row>
    <row r="145" spans="19:19" x14ac:dyDescent="0.2">
      <c r="S145" s="2"/>
    </row>
    <row r="146" spans="19:19" x14ac:dyDescent="0.2">
      <c r="S146" s="2"/>
    </row>
    <row r="147" spans="19:19" x14ac:dyDescent="0.2">
      <c r="S147" s="2"/>
    </row>
    <row r="148" spans="19:19" x14ac:dyDescent="0.2">
      <c r="S148" s="2"/>
    </row>
    <row r="149" spans="19:19" x14ac:dyDescent="0.2">
      <c r="S149" s="2"/>
    </row>
    <row r="150" spans="19:19" x14ac:dyDescent="0.2">
      <c r="S150" s="2"/>
    </row>
    <row r="151" spans="19:19" x14ac:dyDescent="0.2">
      <c r="S151" s="2"/>
    </row>
    <row r="152" spans="19:19" x14ac:dyDescent="0.2">
      <c r="S152" s="2"/>
    </row>
    <row r="153" spans="19:19" x14ac:dyDescent="0.2">
      <c r="S153" s="2"/>
    </row>
    <row r="154" spans="19:19" x14ac:dyDescent="0.2">
      <c r="S154" s="2"/>
    </row>
    <row r="155" spans="19:19" x14ac:dyDescent="0.2">
      <c r="S155" s="2"/>
    </row>
    <row r="156" spans="19:19" x14ac:dyDescent="0.2">
      <c r="S156" s="2"/>
    </row>
    <row r="157" spans="19:19" x14ac:dyDescent="0.2">
      <c r="S157" s="2"/>
    </row>
    <row r="158" spans="19:19" x14ac:dyDescent="0.2">
      <c r="S158" s="2"/>
    </row>
    <row r="159" spans="19:19" x14ac:dyDescent="0.2">
      <c r="S159" s="2"/>
    </row>
    <row r="160" spans="19:19" x14ac:dyDescent="0.2">
      <c r="S160" s="2"/>
    </row>
    <row r="161" spans="1:19" x14ac:dyDescent="0.2">
      <c r="S161" s="2"/>
    </row>
    <row r="162" spans="1:19" x14ac:dyDescent="0.2">
      <c r="A162" s="1"/>
      <c r="B162" s="18"/>
      <c r="C162" s="18"/>
      <c r="D162" s="18"/>
      <c r="S162" s="2"/>
    </row>
    <row r="163" spans="1:19" x14ac:dyDescent="0.2">
      <c r="A163" s="1"/>
      <c r="B163" s="18"/>
      <c r="C163" s="18"/>
      <c r="D163" s="18"/>
      <c r="S163" s="2"/>
    </row>
    <row r="164" spans="1:19" x14ac:dyDescent="0.2">
      <c r="A164" s="1"/>
      <c r="B164" s="18"/>
      <c r="C164" s="18"/>
      <c r="D164" s="18"/>
      <c r="S164" s="2"/>
    </row>
    <row r="165" spans="1:19" x14ac:dyDescent="0.2">
      <c r="A165" s="105" t="s">
        <v>131</v>
      </c>
      <c r="B165" s="18"/>
      <c r="C165" s="18"/>
      <c r="D165" s="18"/>
      <c r="S165" s="2"/>
    </row>
    <row r="166" spans="1:19" ht="13.5" thickBot="1" x14ac:dyDescent="0.25">
      <c r="A166" s="106"/>
      <c r="B166" s="37"/>
      <c r="C166" s="37"/>
      <c r="D166" s="37"/>
      <c r="E166" s="37" t="s">
        <v>101</v>
      </c>
      <c r="F166" s="37" t="s">
        <v>102</v>
      </c>
      <c r="G166" s="37" t="s">
        <v>103</v>
      </c>
      <c r="H166" s="37" t="s">
        <v>104</v>
      </c>
      <c r="I166" s="37" t="s">
        <v>105</v>
      </c>
      <c r="J166" s="37" t="s">
        <v>106</v>
      </c>
      <c r="K166" s="37" t="s">
        <v>107</v>
      </c>
      <c r="L166" s="37" t="s">
        <v>108</v>
      </c>
      <c r="M166" s="37" t="s">
        <v>109</v>
      </c>
      <c r="N166" s="37" t="s">
        <v>110</v>
      </c>
      <c r="O166" s="37" t="s">
        <v>111</v>
      </c>
      <c r="P166" s="37" t="s">
        <v>112</v>
      </c>
      <c r="Q166" s="37" t="s">
        <v>12</v>
      </c>
      <c r="S166" s="2"/>
    </row>
    <row r="167" spans="1:19" ht="13.5" thickTop="1" x14ac:dyDescent="0.2">
      <c r="A167" s="1" t="s">
        <v>30</v>
      </c>
      <c r="B167" s="1">
        <v>501</v>
      </c>
      <c r="C167" s="1"/>
      <c r="D167" s="1"/>
      <c r="E167" s="56">
        <v>5365209.4049044875</v>
      </c>
      <c r="F167" s="48">
        <v>5263924.3843933027</v>
      </c>
      <c r="G167" s="48">
        <v>5375141.746218917</v>
      </c>
      <c r="H167" s="48">
        <v>5002204.1833324721</v>
      </c>
      <c r="I167" s="48">
        <v>4472349.7506895661</v>
      </c>
      <c r="J167" s="48">
        <v>4809459.9096306143</v>
      </c>
      <c r="K167" s="48">
        <v>5843083.667821154</v>
      </c>
      <c r="L167" s="48">
        <v>5900871.5855838666</v>
      </c>
      <c r="M167" s="48">
        <v>5684749.9483683649</v>
      </c>
      <c r="N167" s="48">
        <v>5861498.9281966528</v>
      </c>
      <c r="O167" s="48">
        <v>5675533.2916392609</v>
      </c>
      <c r="P167" s="48">
        <v>5906061.595214678</v>
      </c>
      <c r="Q167" s="49">
        <v>65160088.395993337</v>
      </c>
      <c r="S167" s="2"/>
    </row>
    <row r="168" spans="1:19" x14ac:dyDescent="0.2">
      <c r="A168" s="1" t="s">
        <v>60</v>
      </c>
      <c r="B168" s="1" t="s">
        <v>65</v>
      </c>
      <c r="C168" s="1"/>
      <c r="D168" s="1"/>
      <c r="E168" s="54">
        <v>13768208.200412108</v>
      </c>
      <c r="F168" s="50">
        <v>24604089.720860638</v>
      </c>
      <c r="G168" s="50">
        <v>30338105.905612338</v>
      </c>
      <c r="H168" s="50">
        <v>17851509.131211165</v>
      </c>
      <c r="I168" s="50">
        <v>14402515.779048743</v>
      </c>
      <c r="J168" s="50">
        <v>21243663.63120712</v>
      </c>
      <c r="K168" s="50">
        <v>41774291.333013192</v>
      </c>
      <c r="L168" s="50">
        <v>45348003.405228287</v>
      </c>
      <c r="M168" s="50">
        <v>44677507.669937171</v>
      </c>
      <c r="N168" s="50">
        <v>39486556.930024303</v>
      </c>
      <c r="O168" s="50">
        <v>39474360.958276309</v>
      </c>
      <c r="P168" s="50">
        <v>35007720.320993535</v>
      </c>
      <c r="Q168" s="51">
        <v>367976532.98582494</v>
      </c>
      <c r="S168" s="2"/>
    </row>
    <row r="169" spans="1:19" x14ac:dyDescent="0.2">
      <c r="A169" s="1" t="s">
        <v>61</v>
      </c>
      <c r="B169" s="1" t="s">
        <v>64</v>
      </c>
      <c r="C169" s="1"/>
      <c r="D169" s="1"/>
      <c r="E169" s="54">
        <v>62386820.049569257</v>
      </c>
      <c r="F169" s="50">
        <v>69102981.904056668</v>
      </c>
      <c r="G169" s="50">
        <v>73024485.299693748</v>
      </c>
      <c r="H169" s="50">
        <v>42808512.395559251</v>
      </c>
      <c r="I169" s="50">
        <v>43963244.267272189</v>
      </c>
      <c r="J169" s="50">
        <v>55870583.549662985</v>
      </c>
      <c r="K169" s="50">
        <v>57809307.842295662</v>
      </c>
      <c r="L169" s="50">
        <v>56151522.532847524</v>
      </c>
      <c r="M169" s="50">
        <v>53231573.189541973</v>
      </c>
      <c r="N169" s="50">
        <v>43713066.14399907</v>
      </c>
      <c r="O169" s="50">
        <v>72495786.019528791</v>
      </c>
      <c r="P169" s="50">
        <v>74727077.28299354</v>
      </c>
      <c r="Q169" s="51">
        <v>705284960.47702062</v>
      </c>
      <c r="S169" s="2"/>
    </row>
    <row r="170" spans="1:19" x14ac:dyDescent="0.2">
      <c r="A170" s="1" t="s">
        <v>62</v>
      </c>
      <c r="B170" s="1" t="s">
        <v>59</v>
      </c>
      <c r="C170" s="1"/>
      <c r="D170" s="1"/>
      <c r="E170" s="54">
        <v>15331933.821055237</v>
      </c>
      <c r="F170" s="50">
        <v>12125107.939422861</v>
      </c>
      <c r="G170" s="50">
        <v>13803484.131055012</v>
      </c>
      <c r="H170" s="50">
        <v>11089714.811924303</v>
      </c>
      <c r="I170" s="50">
        <v>4922976.8886380931</v>
      </c>
      <c r="J170" s="50">
        <v>3069629.9130807831</v>
      </c>
      <c r="K170" s="50">
        <v>3550520.1253403327</v>
      </c>
      <c r="L170" s="50">
        <v>5770983.6438953103</v>
      </c>
      <c r="M170" s="50">
        <v>8689524.5408743881</v>
      </c>
      <c r="N170" s="50">
        <v>7311812.8235393325</v>
      </c>
      <c r="O170" s="50">
        <v>6845653.9398350017</v>
      </c>
      <c r="P170" s="50">
        <v>6594361.3548411429</v>
      </c>
      <c r="Q170" s="51">
        <v>99105703.933501795</v>
      </c>
      <c r="S170" s="2"/>
    </row>
    <row r="171" spans="1:19" x14ac:dyDescent="0.2">
      <c r="A171" s="1" t="s">
        <v>63</v>
      </c>
      <c r="B171" s="1">
        <v>447</v>
      </c>
      <c r="C171" s="1"/>
      <c r="D171" s="1"/>
      <c r="E171" s="54">
        <v>-16414103.767483866</v>
      </c>
      <c r="F171" s="50">
        <v>-37337472.544</v>
      </c>
      <c r="G171" s="50">
        <v>-43251251.374750003</v>
      </c>
      <c r="H171" s="50">
        <v>-20533835.255000003</v>
      </c>
      <c r="I171" s="50">
        <v>-10749666.25</v>
      </c>
      <c r="J171" s="50">
        <v>-23578568.509839997</v>
      </c>
      <c r="K171" s="50">
        <v>-57342739.720000006</v>
      </c>
      <c r="L171" s="50">
        <v>-58773202.937640004</v>
      </c>
      <c r="M171" s="50">
        <v>-61667418.645000003</v>
      </c>
      <c r="N171" s="50">
        <v>-42491246.010640003</v>
      </c>
      <c r="O171" s="50">
        <v>-53853032.409999996</v>
      </c>
      <c r="P171" s="50">
        <v>-37855288</v>
      </c>
      <c r="Q171" s="51">
        <v>-463847825.42435396</v>
      </c>
      <c r="S171" s="2"/>
    </row>
    <row r="172" spans="1:19" x14ac:dyDescent="0.2">
      <c r="A172" s="1" t="s">
        <v>53</v>
      </c>
      <c r="B172" s="1">
        <v>565</v>
      </c>
      <c r="C172" s="1"/>
      <c r="D172" s="1"/>
      <c r="E172" s="54">
        <v>11065981.726330388</v>
      </c>
      <c r="F172" s="50">
        <v>11216613.832301155</v>
      </c>
      <c r="G172" s="50">
        <v>11329314.782434916</v>
      </c>
      <c r="H172" s="50">
        <v>11469334.27098945</v>
      </c>
      <c r="I172" s="50">
        <v>11455554.217591349</v>
      </c>
      <c r="J172" s="50">
        <v>11382469.204268498</v>
      </c>
      <c r="K172" s="50">
        <v>11214538.689720314</v>
      </c>
      <c r="L172" s="50">
        <v>11125453.052259672</v>
      </c>
      <c r="M172" s="50">
        <v>11274293.466791201</v>
      </c>
      <c r="N172" s="50">
        <v>11350893.687104344</v>
      </c>
      <c r="O172" s="50">
        <v>11151166.062420795</v>
      </c>
      <c r="P172" s="50">
        <v>10835262.871842869</v>
      </c>
      <c r="Q172" s="51">
        <v>134870875.86405495</v>
      </c>
      <c r="S172" s="2"/>
    </row>
    <row r="173" spans="1:19" x14ac:dyDescent="0.2">
      <c r="A173" s="1" t="s">
        <v>47</v>
      </c>
      <c r="B173" s="1">
        <v>55700003</v>
      </c>
      <c r="C173" s="1"/>
      <c r="D173" s="1"/>
      <c r="E173" s="54">
        <v>42815.920089473118</v>
      </c>
      <c r="F173" s="50">
        <v>43448.341333333337</v>
      </c>
      <c r="G173" s="50">
        <v>43448.341333333337</v>
      </c>
      <c r="H173" s="50">
        <v>43448.341333333337</v>
      </c>
      <c r="I173" s="50">
        <v>43448.341333333337</v>
      </c>
      <c r="J173" s="50">
        <v>43448.341333333337</v>
      </c>
      <c r="K173" s="50">
        <v>43448.341333333337</v>
      </c>
      <c r="L173" s="50">
        <v>43448.341333333337</v>
      </c>
      <c r="M173" s="50">
        <v>43448.341333333337</v>
      </c>
      <c r="N173" s="50">
        <v>43448.341333333337</v>
      </c>
      <c r="O173" s="50">
        <v>43448.341333333337</v>
      </c>
      <c r="P173" s="50">
        <v>43448.341333333337</v>
      </c>
      <c r="Q173" s="51">
        <v>520747.67475613987</v>
      </c>
      <c r="S173" s="2"/>
    </row>
    <row r="174" spans="1:19" x14ac:dyDescent="0.2">
      <c r="A174" s="1" t="s">
        <v>48</v>
      </c>
      <c r="B174" s="1">
        <v>40810005</v>
      </c>
      <c r="C174" s="1"/>
      <c r="D174" s="1"/>
      <c r="E174" s="54">
        <v>22081.883543057149</v>
      </c>
      <c r="F174" s="50">
        <v>0</v>
      </c>
      <c r="G174" s="50">
        <v>0</v>
      </c>
      <c r="H174" s="50">
        <v>0</v>
      </c>
      <c r="I174" s="50">
        <v>0</v>
      </c>
      <c r="J174" s="50">
        <v>0</v>
      </c>
      <c r="K174" s="50">
        <v>0</v>
      </c>
      <c r="L174" s="50">
        <v>0</v>
      </c>
      <c r="M174" s="50">
        <v>0</v>
      </c>
      <c r="N174" s="50">
        <v>0</v>
      </c>
      <c r="O174" s="50">
        <v>0</v>
      </c>
      <c r="P174" s="50">
        <v>0</v>
      </c>
      <c r="Q174" s="51">
        <v>22081.883543057149</v>
      </c>
      <c r="S174" s="2"/>
    </row>
    <row r="175" spans="1:19" x14ac:dyDescent="0.2">
      <c r="A175" s="1" t="s">
        <v>49</v>
      </c>
      <c r="B175" s="13"/>
      <c r="C175" s="13"/>
      <c r="D175" s="13"/>
      <c r="E175" s="54">
        <v>343055.49731612904</v>
      </c>
      <c r="F175" s="50">
        <v>341202</v>
      </c>
      <c r="G175" s="50">
        <v>341202</v>
      </c>
      <c r="H175" s="50">
        <v>341202</v>
      </c>
      <c r="I175" s="50">
        <v>341202</v>
      </c>
      <c r="J175" s="50">
        <v>341202</v>
      </c>
      <c r="K175" s="50">
        <v>341202</v>
      </c>
      <c r="L175" s="50">
        <v>341202</v>
      </c>
      <c r="M175" s="50">
        <v>341202</v>
      </c>
      <c r="N175" s="50">
        <v>341202</v>
      </c>
      <c r="O175" s="50">
        <v>341202</v>
      </c>
      <c r="P175" s="50">
        <v>341202</v>
      </c>
      <c r="Q175" s="51">
        <v>4096277.497316129</v>
      </c>
      <c r="S175" s="2"/>
    </row>
    <row r="176" spans="1:19" x14ac:dyDescent="0.2">
      <c r="A176" s="1" t="s">
        <v>50</v>
      </c>
      <c r="B176" s="13"/>
      <c r="C176" s="13"/>
      <c r="D176" s="13"/>
      <c r="E176" s="54">
        <v>0</v>
      </c>
      <c r="F176" s="50">
        <v>0</v>
      </c>
      <c r="G176" s="50">
        <v>0</v>
      </c>
      <c r="H176" s="50">
        <v>0</v>
      </c>
      <c r="I176" s="50">
        <v>0</v>
      </c>
      <c r="J176" s="50">
        <v>0</v>
      </c>
      <c r="K176" s="50">
        <v>0</v>
      </c>
      <c r="L176" s="50">
        <v>0</v>
      </c>
      <c r="M176" s="50">
        <v>0</v>
      </c>
      <c r="N176" s="50">
        <v>0</v>
      </c>
      <c r="O176" s="50">
        <v>0</v>
      </c>
      <c r="P176" s="50">
        <v>0</v>
      </c>
      <c r="Q176" s="51">
        <v>0</v>
      </c>
      <c r="S176" s="2"/>
    </row>
    <row r="177" spans="1:19" ht="13.5" thickBot="1" x14ac:dyDescent="0.25">
      <c r="A177" s="1" t="s">
        <v>140</v>
      </c>
      <c r="B177" s="18"/>
      <c r="C177" s="18"/>
      <c r="D177" s="18"/>
      <c r="E177" s="55">
        <v>91912002.735736266</v>
      </c>
      <c r="F177" s="52">
        <v>85359895.578367949</v>
      </c>
      <c r="G177" s="52">
        <v>91003930.831598252</v>
      </c>
      <c r="H177" s="52">
        <v>68072089.879349977</v>
      </c>
      <c r="I177" s="52">
        <v>68851624.994573265</v>
      </c>
      <c r="J177" s="52">
        <v>73181888.039343327</v>
      </c>
      <c r="K177" s="52">
        <v>63233652.279523969</v>
      </c>
      <c r="L177" s="52">
        <v>65908281.623507991</v>
      </c>
      <c r="M177" s="52">
        <v>62274880.511846423</v>
      </c>
      <c r="N177" s="52">
        <v>65617232.843557037</v>
      </c>
      <c r="O177" s="52">
        <v>82174118.203033492</v>
      </c>
      <c r="P177" s="52">
        <v>95599845.767219096</v>
      </c>
      <c r="Q177" s="53">
        <v>913189443.2876569</v>
      </c>
      <c r="S177" s="2"/>
    </row>
    <row r="178" spans="1:19" ht="13.5" thickTop="1" x14ac:dyDescent="0.2">
      <c r="A178" s="1"/>
      <c r="B178" s="18"/>
      <c r="C178" s="18"/>
      <c r="D178" s="18"/>
      <c r="S178" s="2"/>
    </row>
    <row r="179" spans="1:19" ht="15" x14ac:dyDescent="0.25">
      <c r="A179"/>
      <c r="B179" s="18" t="s">
        <v>235</v>
      </c>
      <c r="C179" s="18"/>
      <c r="D179" s="18"/>
      <c r="E179" s="45">
        <v>0</v>
      </c>
      <c r="F179" s="45">
        <v>0</v>
      </c>
      <c r="G179" s="45">
        <v>0</v>
      </c>
      <c r="H179" s="45">
        <v>0</v>
      </c>
      <c r="I179" s="45">
        <v>0</v>
      </c>
      <c r="J179" s="45">
        <v>0</v>
      </c>
      <c r="K179" s="45">
        <v>0</v>
      </c>
      <c r="L179" s="45">
        <v>0</v>
      </c>
      <c r="M179" s="45">
        <v>0</v>
      </c>
      <c r="N179" s="45">
        <v>0</v>
      </c>
      <c r="O179" s="45">
        <v>0</v>
      </c>
      <c r="P179" s="45">
        <v>0</v>
      </c>
      <c r="Q179" s="45">
        <v>0</v>
      </c>
      <c r="S179" s="2"/>
    </row>
    <row r="180" spans="1:19" x14ac:dyDescent="0.2">
      <c r="B180" s="18"/>
      <c r="C180" s="18"/>
      <c r="D180" s="18"/>
      <c r="S180" s="2"/>
    </row>
    <row r="181" spans="1:19" x14ac:dyDescent="0.2">
      <c r="B181" s="18"/>
      <c r="C181" s="18"/>
      <c r="D181" s="18"/>
      <c r="S181" s="2"/>
    </row>
    <row r="182" spans="1:19" x14ac:dyDescent="0.2">
      <c r="B182" s="18"/>
      <c r="C182" s="18"/>
      <c r="D182" s="18"/>
      <c r="S182" s="2"/>
    </row>
    <row r="183" spans="1:19" x14ac:dyDescent="0.2">
      <c r="B183" s="18"/>
      <c r="C183" s="18"/>
      <c r="D183" s="18"/>
      <c r="S183" s="2"/>
    </row>
    <row r="184" spans="1:19" x14ac:dyDescent="0.2">
      <c r="B184" s="18"/>
      <c r="C184" s="18"/>
      <c r="D184" s="18"/>
      <c r="S184" s="2"/>
    </row>
    <row r="185" spans="1:19" x14ac:dyDescent="0.2">
      <c r="B185" s="18"/>
      <c r="C185" s="18"/>
      <c r="D185" s="18"/>
      <c r="S185" s="2"/>
    </row>
    <row r="186" spans="1:19" x14ac:dyDescent="0.2">
      <c r="B186" s="18"/>
      <c r="C186" s="18"/>
      <c r="D186" s="18"/>
      <c r="S186" s="2"/>
    </row>
    <row r="187" spans="1:19" x14ac:dyDescent="0.2">
      <c r="B187" s="18"/>
      <c r="C187" s="18"/>
      <c r="D187" s="18"/>
      <c r="S187" s="2"/>
    </row>
    <row r="188" spans="1:19" x14ac:dyDescent="0.2">
      <c r="B188" s="18"/>
      <c r="C188" s="18"/>
      <c r="D188" s="18"/>
      <c r="S188" s="2"/>
    </row>
    <row r="189" spans="1:19" x14ac:dyDescent="0.2">
      <c r="B189" s="18"/>
      <c r="C189" s="18"/>
      <c r="D189" s="18"/>
      <c r="S189" s="2"/>
    </row>
    <row r="190" spans="1:19" x14ac:dyDescent="0.2">
      <c r="B190" s="18"/>
      <c r="C190" s="18"/>
      <c r="D190" s="18"/>
      <c r="S190" s="2"/>
    </row>
    <row r="191" spans="1:19" x14ac:dyDescent="0.2">
      <c r="B191" s="18"/>
      <c r="C191" s="18"/>
      <c r="D191" s="18"/>
      <c r="S191" s="2"/>
    </row>
    <row r="192" spans="1:19" x14ac:dyDescent="0.2">
      <c r="B192" s="18"/>
      <c r="C192" s="18"/>
      <c r="D192" s="18"/>
      <c r="S192" s="2"/>
    </row>
    <row r="193" spans="1:19" x14ac:dyDescent="0.2">
      <c r="B193" s="18"/>
      <c r="C193" s="18"/>
      <c r="D193" s="18"/>
      <c r="S193" s="2"/>
    </row>
    <row r="194" spans="1:19" x14ac:dyDescent="0.2">
      <c r="B194" s="18"/>
      <c r="C194" s="18"/>
      <c r="D194" s="18"/>
      <c r="S194" s="2"/>
    </row>
    <row r="195" spans="1:19" x14ac:dyDescent="0.2">
      <c r="A195" s="45"/>
      <c r="B195" s="45"/>
      <c r="C195" s="45"/>
      <c r="D195" s="45"/>
      <c r="E195" s="45"/>
      <c r="F195" s="45"/>
      <c r="G195" s="45"/>
      <c r="H195" s="45"/>
      <c r="I195" s="45"/>
      <c r="J195" s="45"/>
      <c r="K195" s="45"/>
      <c r="L195" s="45"/>
      <c r="M195" s="45"/>
      <c r="N195" s="45"/>
      <c r="O195" s="45"/>
    </row>
    <row r="196" spans="1:19" x14ac:dyDescent="0.2">
      <c r="A196" s="45"/>
      <c r="B196" s="45"/>
      <c r="C196" s="45"/>
      <c r="D196" s="45"/>
      <c r="E196" s="45"/>
      <c r="F196" s="45"/>
      <c r="G196" s="45"/>
      <c r="H196" s="45"/>
      <c r="I196" s="45"/>
      <c r="J196" s="45"/>
      <c r="K196" s="45"/>
      <c r="L196" s="45"/>
      <c r="M196" s="45"/>
      <c r="N196" s="45"/>
      <c r="O196" s="45"/>
    </row>
    <row r="197" spans="1:19" x14ac:dyDescent="0.2">
      <c r="A197" s="45"/>
      <c r="B197" s="45"/>
      <c r="C197" s="45"/>
      <c r="D197" s="45"/>
      <c r="E197" s="45"/>
      <c r="F197" s="45"/>
      <c r="G197" s="45"/>
      <c r="H197" s="45"/>
      <c r="I197" s="45"/>
      <c r="J197" s="45"/>
      <c r="K197" s="45"/>
      <c r="L197" s="45"/>
      <c r="M197" s="45"/>
      <c r="N197" s="45"/>
      <c r="O197" s="45"/>
    </row>
    <row r="198" spans="1:19" x14ac:dyDescent="0.2">
      <c r="A198" s="45"/>
      <c r="B198" s="45"/>
      <c r="C198" s="45"/>
      <c r="D198" s="45"/>
      <c r="E198" s="45"/>
      <c r="F198" s="45"/>
      <c r="G198" s="45"/>
      <c r="H198" s="45"/>
      <c r="I198" s="45"/>
      <c r="J198" s="45"/>
      <c r="K198" s="45"/>
      <c r="L198" s="45"/>
      <c r="M198" s="45"/>
      <c r="N198" s="45"/>
      <c r="O198" s="45"/>
    </row>
    <row r="199" spans="1:19" x14ac:dyDescent="0.2">
      <c r="A199" s="45"/>
      <c r="B199" s="45"/>
      <c r="C199" s="45"/>
      <c r="D199" s="45"/>
      <c r="E199" s="45"/>
      <c r="F199" s="45"/>
      <c r="G199" s="45"/>
      <c r="H199" s="45"/>
      <c r="I199" s="45"/>
      <c r="J199" s="45"/>
      <c r="K199" s="45"/>
      <c r="L199" s="45"/>
      <c r="M199" s="45"/>
      <c r="N199" s="45"/>
      <c r="O199" s="45"/>
    </row>
    <row r="201" spans="1:19" x14ac:dyDescent="0.2">
      <c r="A201" s="45"/>
      <c r="B201" s="45"/>
      <c r="C201" s="45"/>
      <c r="D201" s="45"/>
      <c r="E201" s="45"/>
      <c r="F201" s="45"/>
      <c r="G201" s="45"/>
      <c r="H201" s="45"/>
      <c r="I201" s="45"/>
      <c r="J201" s="45"/>
      <c r="K201" s="45"/>
      <c r="L201" s="45"/>
      <c r="M201" s="45"/>
      <c r="N201" s="45"/>
      <c r="O201" s="45"/>
    </row>
    <row r="202" spans="1:19" x14ac:dyDescent="0.2">
      <c r="A202" s="45"/>
      <c r="B202" s="45"/>
      <c r="C202" s="45"/>
      <c r="D202" s="45"/>
      <c r="E202" s="45"/>
      <c r="F202" s="45"/>
      <c r="G202" s="45"/>
      <c r="H202" s="45"/>
      <c r="I202" s="45"/>
      <c r="J202" s="45"/>
      <c r="K202" s="45"/>
      <c r="L202" s="45"/>
      <c r="M202" s="45"/>
      <c r="N202" s="45"/>
      <c r="O202" s="45"/>
    </row>
    <row r="203" spans="1:19" x14ac:dyDescent="0.2">
      <c r="A203" s="45"/>
      <c r="B203" s="45"/>
      <c r="C203" s="45"/>
      <c r="D203" s="45"/>
      <c r="E203" s="45"/>
      <c r="F203" s="45"/>
      <c r="G203" s="45"/>
      <c r="H203" s="45"/>
      <c r="I203" s="45"/>
      <c r="J203" s="45"/>
      <c r="K203" s="45"/>
      <c r="L203" s="45"/>
      <c r="M203" s="45"/>
      <c r="N203" s="45"/>
      <c r="O203" s="45"/>
    </row>
    <row r="204" spans="1:19" x14ac:dyDescent="0.2">
      <c r="A204" s="45"/>
      <c r="B204" s="45"/>
      <c r="C204" s="45"/>
      <c r="D204" s="45"/>
      <c r="E204" s="45"/>
      <c r="F204" s="45"/>
      <c r="G204" s="45"/>
      <c r="H204" s="45"/>
      <c r="I204" s="45"/>
      <c r="J204" s="45"/>
      <c r="K204" s="45"/>
      <c r="L204" s="45"/>
      <c r="M204" s="45"/>
      <c r="N204" s="45"/>
      <c r="O204" s="45"/>
    </row>
    <row r="205" spans="1:19" x14ac:dyDescent="0.2">
      <c r="A205" s="45"/>
      <c r="B205" s="45"/>
      <c r="C205" s="45"/>
      <c r="D205" s="45"/>
      <c r="E205" s="45"/>
      <c r="F205" s="45"/>
      <c r="G205" s="45"/>
      <c r="H205" s="45"/>
      <c r="I205" s="45"/>
      <c r="J205" s="45"/>
      <c r="K205" s="45"/>
      <c r="L205" s="45"/>
      <c r="M205" s="45"/>
      <c r="N205" s="45"/>
      <c r="O205" s="45"/>
    </row>
    <row r="206" spans="1:19" x14ac:dyDescent="0.2">
      <c r="A206" s="45"/>
      <c r="B206" s="45"/>
      <c r="C206" s="45"/>
      <c r="D206" s="45"/>
      <c r="E206" s="45"/>
      <c r="F206" s="45"/>
      <c r="G206" s="45"/>
      <c r="H206" s="45"/>
      <c r="I206" s="45"/>
      <c r="J206" s="45"/>
      <c r="K206" s="45"/>
      <c r="L206" s="45"/>
      <c r="M206" s="45"/>
      <c r="N206" s="45"/>
      <c r="O206" s="45"/>
    </row>
    <row r="207" spans="1:19" x14ac:dyDescent="0.2">
      <c r="A207" s="45"/>
      <c r="B207" s="45"/>
      <c r="C207" s="45"/>
      <c r="D207" s="45"/>
      <c r="E207" s="45"/>
      <c r="F207" s="45"/>
      <c r="G207" s="45"/>
      <c r="H207" s="45"/>
      <c r="I207" s="45"/>
      <c r="J207" s="45"/>
      <c r="K207" s="45"/>
      <c r="L207" s="45"/>
      <c r="M207" s="45"/>
      <c r="N207" s="45"/>
      <c r="O207" s="45"/>
    </row>
  </sheetData>
  <mergeCells count="3">
    <mergeCell ref="A9:Q9"/>
    <mergeCell ref="A1:Q1"/>
    <mergeCell ref="A3:Q3"/>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153"/>
  <sheetViews>
    <sheetView zoomScaleNormal="100" workbookViewId="0">
      <selection activeCell="A2" sqref="A2"/>
    </sheetView>
  </sheetViews>
  <sheetFormatPr defaultColWidth="8.5703125" defaultRowHeight="12.75" x14ac:dyDescent="0.2"/>
  <cols>
    <col min="1" max="1" width="11.42578125" style="1" bestFit="1" customWidth="1"/>
    <col min="2" max="2" width="38.42578125" style="13" customWidth="1"/>
    <col min="3" max="3" width="14.42578125" style="2" bestFit="1" customWidth="1"/>
    <col min="4" max="4" width="15.5703125" style="2" bestFit="1" customWidth="1"/>
    <col min="5" max="5" width="13.5703125" style="2" bestFit="1" customWidth="1"/>
    <col min="6" max="6" width="17.7109375" style="2" bestFit="1" customWidth="1"/>
    <col min="7" max="7" width="14.140625" style="2" customWidth="1"/>
    <col min="8" max="8" width="16.7109375" style="2" customWidth="1"/>
    <col min="9" max="9" width="17" style="2" customWidth="1"/>
    <col min="10" max="10" width="15.140625" style="2" bestFit="1" customWidth="1"/>
    <col min="11" max="11" width="14.140625" style="2" bestFit="1" customWidth="1"/>
    <col min="12" max="12" width="13" style="2" bestFit="1" customWidth="1"/>
    <col min="13" max="13" width="13.5703125" style="2" customWidth="1"/>
    <col min="14" max="14" width="13" style="2" bestFit="1" customWidth="1"/>
    <col min="15" max="15" width="15" style="3" bestFit="1" customWidth="1"/>
    <col min="16" max="16" width="14.5703125" style="2" customWidth="1"/>
    <col min="17" max="17" width="14.5703125" style="2" bestFit="1" customWidth="1"/>
    <col min="18" max="18" width="13.140625" style="2" bestFit="1" customWidth="1"/>
    <col min="19" max="19" width="14.5703125" style="2" bestFit="1" customWidth="1"/>
    <col min="20" max="20" width="24.28515625" style="2" customWidth="1"/>
    <col min="21" max="28" width="11.42578125" style="2" bestFit="1" customWidth="1"/>
    <col min="29" max="29" width="12.42578125" style="2" bestFit="1" customWidth="1"/>
    <col min="30" max="16384" width="8.5703125" style="2"/>
  </cols>
  <sheetData>
    <row r="1" spans="1:23" ht="15" x14ac:dyDescent="0.25">
      <c r="A1" s="585" t="s">
        <v>336</v>
      </c>
      <c r="B1" s="585"/>
      <c r="C1" s="585"/>
      <c r="D1" s="585"/>
      <c r="E1" s="585"/>
      <c r="F1" s="585"/>
      <c r="G1" s="585"/>
      <c r="H1" s="585"/>
      <c r="I1" s="585"/>
      <c r="J1" s="585"/>
      <c r="K1" s="585"/>
      <c r="L1" s="585"/>
      <c r="M1" s="585"/>
      <c r="N1" s="585"/>
      <c r="O1" s="585"/>
    </row>
    <row r="2" spans="1:23" ht="15" x14ac:dyDescent="0.25">
      <c r="A2" s="290"/>
      <c r="B2"/>
      <c r="C2"/>
      <c r="D2"/>
      <c r="E2"/>
    </row>
    <row r="3" spans="1:23" ht="15" x14ac:dyDescent="0.25">
      <c r="A3" s="585" t="s">
        <v>337</v>
      </c>
      <c r="B3" s="585"/>
      <c r="C3" s="585"/>
      <c r="D3" s="585"/>
      <c r="E3" s="585"/>
      <c r="F3" s="585"/>
      <c r="G3" s="585"/>
      <c r="H3" s="585"/>
      <c r="I3" s="585"/>
      <c r="J3" s="585"/>
      <c r="K3" s="585"/>
      <c r="L3" s="585"/>
      <c r="M3" s="585"/>
      <c r="N3" s="585"/>
      <c r="O3" s="585"/>
    </row>
    <row r="4" spans="1:23" ht="15" x14ac:dyDescent="0.25">
      <c r="A4" s="290"/>
      <c r="B4"/>
      <c r="C4"/>
      <c r="D4"/>
      <c r="E4"/>
    </row>
    <row r="5" spans="1:23" ht="18.75" x14ac:dyDescent="0.3">
      <c r="A5" s="29" t="s">
        <v>89</v>
      </c>
      <c r="C5" s="65"/>
      <c r="D5" s="65"/>
      <c r="E5" s="65"/>
      <c r="F5" s="65"/>
      <c r="G5" s="65"/>
      <c r="H5" s="65"/>
      <c r="I5" s="65"/>
      <c r="J5" s="65"/>
      <c r="K5" s="65"/>
      <c r="L5" s="65"/>
      <c r="M5" s="65"/>
      <c r="N5" s="65"/>
    </row>
    <row r="6" spans="1:23" ht="21" x14ac:dyDescent="0.35">
      <c r="A6" s="30" t="s">
        <v>99</v>
      </c>
      <c r="C6" s="65"/>
      <c r="D6" s="65"/>
      <c r="E6" s="65"/>
      <c r="F6" s="65"/>
      <c r="G6" s="65"/>
      <c r="H6" s="65"/>
      <c r="I6" s="65"/>
      <c r="J6" s="65"/>
      <c r="K6" s="65"/>
      <c r="L6" s="65"/>
      <c r="M6" s="191"/>
      <c r="N6" s="191"/>
    </row>
    <row r="7" spans="1:23" ht="15.75" x14ac:dyDescent="0.25">
      <c r="A7" s="31" t="s">
        <v>330</v>
      </c>
    </row>
    <row r="10" spans="1:23" x14ac:dyDescent="0.2">
      <c r="C10" s="586" t="s">
        <v>338</v>
      </c>
      <c r="D10" s="587"/>
      <c r="E10" s="587"/>
      <c r="F10" s="587"/>
      <c r="G10" s="587"/>
      <c r="H10" s="587"/>
      <c r="I10" s="587"/>
      <c r="J10" s="587"/>
      <c r="K10" s="587"/>
      <c r="L10" s="587"/>
      <c r="M10" s="587"/>
      <c r="N10" s="587"/>
      <c r="O10" s="588"/>
    </row>
    <row r="11" spans="1:23" ht="13.5" thickBot="1" x14ac:dyDescent="0.25">
      <c r="B11" s="5" t="s">
        <v>55</v>
      </c>
      <c r="C11" s="12" t="s">
        <v>101</v>
      </c>
      <c r="D11" s="12" t="s">
        <v>102</v>
      </c>
      <c r="E11" s="12" t="s">
        <v>103</v>
      </c>
      <c r="F11" s="12" t="s">
        <v>104</v>
      </c>
      <c r="G11" s="12" t="s">
        <v>105</v>
      </c>
      <c r="H11" s="12" t="s">
        <v>106</v>
      </c>
      <c r="I11" s="12" t="s">
        <v>107</v>
      </c>
      <c r="J11" s="12" t="s">
        <v>108</v>
      </c>
      <c r="K11" s="12" t="s">
        <v>109</v>
      </c>
      <c r="L11" s="12" t="s">
        <v>110</v>
      </c>
      <c r="M11" s="12" t="s">
        <v>111</v>
      </c>
      <c r="N11" s="12" t="s">
        <v>112</v>
      </c>
      <c r="O11" s="12" t="s">
        <v>12</v>
      </c>
      <c r="P11" s="144" t="s">
        <v>132</v>
      </c>
      <c r="Q11" s="143" t="s">
        <v>206</v>
      </c>
      <c r="R11" s="144"/>
    </row>
    <row r="12" spans="1:23" ht="13.5" thickTop="1" x14ac:dyDescent="0.2">
      <c r="A12" s="1">
        <v>501</v>
      </c>
      <c r="B12" s="13" t="s">
        <v>30</v>
      </c>
      <c r="C12" s="437"/>
      <c r="D12" s="438"/>
      <c r="E12" s="438"/>
      <c r="F12" s="438"/>
      <c r="G12" s="438"/>
      <c r="H12" s="438"/>
      <c r="I12" s="438"/>
      <c r="J12" s="438"/>
      <c r="K12" s="438"/>
      <c r="L12" s="438"/>
      <c r="M12" s="438"/>
      <c r="N12" s="452"/>
      <c r="O12" s="568"/>
      <c r="P12" s="146">
        <v>0</v>
      </c>
      <c r="Q12" s="145">
        <v>60636604</v>
      </c>
      <c r="R12" s="146">
        <v>7.0000000298023224E-2</v>
      </c>
    </row>
    <row r="13" spans="1:23" ht="13.5" thickBot="1" x14ac:dyDescent="0.25">
      <c r="A13" s="16" t="s">
        <v>65</v>
      </c>
      <c r="B13" s="13" t="s">
        <v>60</v>
      </c>
      <c r="C13" s="440"/>
      <c r="D13" s="441"/>
      <c r="E13" s="441"/>
      <c r="F13" s="441"/>
      <c r="G13" s="441"/>
      <c r="H13" s="441"/>
      <c r="I13" s="441"/>
      <c r="J13" s="441"/>
      <c r="K13" s="441"/>
      <c r="L13" s="441"/>
      <c r="M13" s="441"/>
      <c r="N13" s="453"/>
      <c r="O13" s="569"/>
      <c r="P13" s="146">
        <v>0</v>
      </c>
      <c r="Q13" s="145">
        <v>349075268</v>
      </c>
      <c r="R13" s="146">
        <v>0.72000008821487427</v>
      </c>
    </row>
    <row r="14" spans="1:23" x14ac:dyDescent="0.2">
      <c r="A14" s="16" t="s">
        <v>64</v>
      </c>
      <c r="B14" s="13" t="s">
        <v>61</v>
      </c>
      <c r="C14" s="440"/>
      <c r="D14" s="441"/>
      <c r="E14" s="441"/>
      <c r="F14" s="441"/>
      <c r="G14" s="441"/>
      <c r="H14" s="441"/>
      <c r="I14" s="441"/>
      <c r="J14" s="441"/>
      <c r="K14" s="441"/>
      <c r="L14" s="441"/>
      <c r="M14" s="441"/>
      <c r="N14" s="453"/>
      <c r="O14" s="569"/>
      <c r="P14" s="146">
        <v>0</v>
      </c>
      <c r="Q14" s="145">
        <v>0</v>
      </c>
      <c r="R14" s="187">
        <v>722722366.91000009</v>
      </c>
      <c r="S14" s="182"/>
    </row>
    <row r="15" spans="1:23" ht="13.5" thickBot="1" x14ac:dyDescent="0.25">
      <c r="A15" s="1" t="s">
        <v>59</v>
      </c>
      <c r="B15" s="13" t="s">
        <v>62</v>
      </c>
      <c r="C15" s="440"/>
      <c r="D15" s="441"/>
      <c r="E15" s="441"/>
      <c r="F15" s="441"/>
      <c r="G15" s="441"/>
      <c r="H15" s="441"/>
      <c r="I15" s="441"/>
      <c r="J15" s="441"/>
      <c r="K15" s="441"/>
      <c r="L15" s="441"/>
      <c r="M15" s="441"/>
      <c r="N15" s="453"/>
      <c r="O15" s="569"/>
      <c r="P15" s="146">
        <v>0</v>
      </c>
      <c r="Q15" s="145">
        <v>819091882</v>
      </c>
      <c r="R15" s="188">
        <v>-722722366.90999997</v>
      </c>
      <c r="S15" s="196"/>
      <c r="T15" s="195"/>
      <c r="U15" s="8"/>
      <c r="W15" s="27"/>
    </row>
    <row r="16" spans="1:23" x14ac:dyDescent="0.2">
      <c r="A16" s="1">
        <v>447</v>
      </c>
      <c r="B16" s="13" t="s">
        <v>63</v>
      </c>
      <c r="C16" s="440"/>
      <c r="D16" s="441"/>
      <c r="E16" s="441"/>
      <c r="F16" s="441"/>
      <c r="G16" s="441"/>
      <c r="H16" s="441"/>
      <c r="I16" s="441"/>
      <c r="J16" s="441"/>
      <c r="K16" s="441"/>
      <c r="L16" s="441"/>
      <c r="M16" s="441"/>
      <c r="N16" s="453"/>
      <c r="O16" s="569"/>
      <c r="P16" s="146">
        <v>0</v>
      </c>
      <c r="Q16" s="145">
        <v>-499337252</v>
      </c>
      <c r="R16" s="146">
        <v>-0.72688531875610352</v>
      </c>
      <c r="S16" s="73"/>
      <c r="T16" s="13"/>
      <c r="V16" s="8"/>
    </row>
    <row r="17" spans="1:30" x14ac:dyDescent="0.2">
      <c r="A17" s="1">
        <v>565</v>
      </c>
      <c r="B17" s="13" t="s">
        <v>53</v>
      </c>
      <c r="C17" s="440"/>
      <c r="D17" s="441"/>
      <c r="E17" s="441"/>
      <c r="F17" s="441"/>
      <c r="G17" s="441"/>
      <c r="H17" s="441"/>
      <c r="I17" s="441"/>
      <c r="J17" s="441"/>
      <c r="K17" s="441"/>
      <c r="L17" s="441"/>
      <c r="M17" s="441"/>
      <c r="N17" s="453"/>
      <c r="O17" s="569"/>
      <c r="P17" s="146">
        <v>0</v>
      </c>
      <c r="Q17" s="145">
        <v>162583422</v>
      </c>
      <c r="R17" s="146">
        <v>1.5400000214576721</v>
      </c>
      <c r="U17" s="8"/>
    </row>
    <row r="18" spans="1:30" x14ac:dyDescent="0.2">
      <c r="A18" s="1">
        <v>55700003</v>
      </c>
      <c r="B18" s="13" t="s">
        <v>47</v>
      </c>
      <c r="C18" s="440"/>
      <c r="D18" s="441"/>
      <c r="E18" s="441"/>
      <c r="F18" s="441"/>
      <c r="G18" s="441"/>
      <c r="H18" s="441"/>
      <c r="I18" s="441"/>
      <c r="J18" s="441"/>
      <c r="K18" s="441"/>
      <c r="L18" s="441"/>
      <c r="M18" s="441"/>
      <c r="N18" s="453"/>
      <c r="O18" s="569"/>
      <c r="P18" s="144"/>
      <c r="Q18" s="145">
        <v>546257</v>
      </c>
      <c r="R18" s="146">
        <v>0</v>
      </c>
    </row>
    <row r="19" spans="1:30" x14ac:dyDescent="0.2">
      <c r="A19" s="1">
        <v>40810005</v>
      </c>
      <c r="B19" s="13" t="s">
        <v>48</v>
      </c>
      <c r="C19" s="440"/>
      <c r="D19" s="441"/>
      <c r="E19" s="441"/>
      <c r="F19" s="441"/>
      <c r="G19" s="441"/>
      <c r="H19" s="441"/>
      <c r="I19" s="441"/>
      <c r="J19" s="441"/>
      <c r="K19" s="441"/>
      <c r="L19" s="441"/>
      <c r="M19" s="441"/>
      <c r="N19" s="453"/>
      <c r="O19" s="569"/>
      <c r="P19" s="144"/>
      <c r="Q19" s="145">
        <v>26369</v>
      </c>
      <c r="R19" s="146">
        <v>0</v>
      </c>
      <c r="T19" s="39"/>
    </row>
    <row r="20" spans="1:30" x14ac:dyDescent="0.2">
      <c r="B20" s="13" t="s">
        <v>49</v>
      </c>
      <c r="C20" s="440"/>
      <c r="D20" s="441"/>
      <c r="E20" s="441"/>
      <c r="F20" s="441"/>
      <c r="G20" s="441"/>
      <c r="H20" s="441"/>
      <c r="I20" s="441"/>
      <c r="J20" s="441"/>
      <c r="K20" s="441"/>
      <c r="L20" s="441"/>
      <c r="M20" s="441"/>
      <c r="N20" s="453"/>
      <c r="O20" s="569"/>
      <c r="P20" s="144"/>
      <c r="Q20" s="145">
        <v>4094424</v>
      </c>
      <c r="R20" s="146">
        <v>0</v>
      </c>
      <c r="T20" s="109"/>
    </row>
    <row r="21" spans="1:30" x14ac:dyDescent="0.2">
      <c r="B21" s="13" t="s">
        <v>50</v>
      </c>
      <c r="C21" s="443"/>
      <c r="D21" s="444"/>
      <c r="E21" s="444"/>
      <c r="F21" s="444"/>
      <c r="G21" s="444"/>
      <c r="H21" s="444"/>
      <c r="I21" s="444"/>
      <c r="J21" s="444"/>
      <c r="K21" s="444"/>
      <c r="L21" s="444"/>
      <c r="M21" s="444"/>
      <c r="N21" s="570"/>
      <c r="O21" s="571"/>
      <c r="P21" s="144"/>
      <c r="Q21" s="145">
        <v>0</v>
      </c>
      <c r="R21" s="146">
        <v>0</v>
      </c>
    </row>
    <row r="22" spans="1:30" s="3" customFormat="1" ht="13.5" thickBot="1" x14ac:dyDescent="0.25">
      <c r="A22" s="4"/>
      <c r="B22" s="5" t="s">
        <v>12</v>
      </c>
      <c r="C22" s="433"/>
      <c r="D22" s="434"/>
      <c r="E22" s="434"/>
      <c r="F22" s="434"/>
      <c r="G22" s="434"/>
      <c r="H22" s="434"/>
      <c r="I22" s="434"/>
      <c r="J22" s="434"/>
      <c r="K22" s="434"/>
      <c r="L22" s="434"/>
      <c r="M22" s="434"/>
      <c r="N22" s="435"/>
      <c r="O22" s="436"/>
      <c r="S22" s="2"/>
      <c r="T22" s="2"/>
      <c r="U22" s="2"/>
      <c r="V22" s="2"/>
      <c r="W22" s="2"/>
      <c r="X22" s="2"/>
      <c r="Y22" s="2"/>
      <c r="Z22" s="2"/>
      <c r="AA22" s="2"/>
      <c r="AB22" s="2"/>
      <c r="AC22" s="2"/>
      <c r="AD22" s="2"/>
    </row>
    <row r="23" spans="1:30" s="3" customFormat="1" ht="13.5" thickTop="1" x14ac:dyDescent="0.2">
      <c r="A23" s="4"/>
      <c r="B23" s="5"/>
      <c r="C23" s="14"/>
      <c r="D23" s="14"/>
      <c r="E23" s="14"/>
      <c r="F23" s="14"/>
      <c r="G23" s="14"/>
      <c r="H23" s="14"/>
      <c r="I23" s="14"/>
      <c r="J23" s="14"/>
      <c r="K23" s="14"/>
      <c r="L23" s="14"/>
      <c r="M23" s="14"/>
      <c r="N23" s="14"/>
      <c r="O23" s="15"/>
      <c r="R23" s="43"/>
    </row>
    <row r="24" spans="1:30" x14ac:dyDescent="0.2">
      <c r="C24" s="72"/>
      <c r="D24" s="72"/>
      <c r="E24" s="72"/>
      <c r="F24" s="72"/>
      <c r="G24" s="72"/>
      <c r="H24" s="72"/>
      <c r="I24" s="72"/>
      <c r="J24" s="72"/>
      <c r="K24" s="72"/>
      <c r="L24" s="72"/>
      <c r="M24" s="72"/>
      <c r="N24" s="72"/>
    </row>
    <row r="25" spans="1:30" x14ac:dyDescent="0.2">
      <c r="C25" s="586" t="s">
        <v>68</v>
      </c>
      <c r="D25" s="587"/>
      <c r="E25" s="587"/>
      <c r="F25" s="587"/>
      <c r="G25" s="587"/>
      <c r="H25" s="587"/>
      <c r="I25" s="587"/>
      <c r="J25" s="587"/>
      <c r="K25" s="587"/>
      <c r="L25" s="587"/>
      <c r="M25" s="587"/>
      <c r="N25" s="587"/>
      <c r="O25" s="588"/>
    </row>
    <row r="26" spans="1:30" ht="13.5" thickBot="1" x14ac:dyDescent="0.25">
      <c r="B26" s="5" t="s">
        <v>55</v>
      </c>
      <c r="C26" s="12" t="s">
        <v>101</v>
      </c>
      <c r="D26" s="12" t="s">
        <v>102</v>
      </c>
      <c r="E26" s="12" t="s">
        <v>103</v>
      </c>
      <c r="F26" s="12" t="s">
        <v>104</v>
      </c>
      <c r="G26" s="12" t="s">
        <v>105</v>
      </c>
      <c r="H26" s="12" t="s">
        <v>106</v>
      </c>
      <c r="I26" s="12" t="s">
        <v>107</v>
      </c>
      <c r="J26" s="12" t="s">
        <v>108</v>
      </c>
      <c r="K26" s="12" t="s">
        <v>109</v>
      </c>
      <c r="L26" s="12" t="s">
        <v>110</v>
      </c>
      <c r="M26" s="12" t="s">
        <v>111</v>
      </c>
      <c r="N26" s="12" t="s">
        <v>112</v>
      </c>
      <c r="O26" s="12" t="s">
        <v>12</v>
      </c>
    </row>
    <row r="27" spans="1:30" ht="13.5" thickTop="1" x14ac:dyDescent="0.2">
      <c r="A27" s="1">
        <v>501</v>
      </c>
      <c r="B27" s="13" t="s">
        <v>30</v>
      </c>
      <c r="C27" s="437"/>
      <c r="D27" s="438"/>
      <c r="E27" s="438"/>
      <c r="F27" s="438"/>
      <c r="G27" s="438"/>
      <c r="H27" s="438"/>
      <c r="I27" s="438"/>
      <c r="J27" s="438"/>
      <c r="K27" s="438"/>
      <c r="L27" s="438"/>
      <c r="M27" s="438"/>
      <c r="N27" s="452"/>
      <c r="O27" s="568"/>
      <c r="R27" s="8"/>
    </row>
    <row r="28" spans="1:30" x14ac:dyDescent="0.2">
      <c r="A28" s="16" t="s">
        <v>65</v>
      </c>
      <c r="B28" s="13" t="s">
        <v>60</v>
      </c>
      <c r="C28" s="440"/>
      <c r="D28" s="441"/>
      <c r="E28" s="441"/>
      <c r="F28" s="441"/>
      <c r="G28" s="441"/>
      <c r="H28" s="441"/>
      <c r="I28" s="441"/>
      <c r="J28" s="441"/>
      <c r="K28" s="441"/>
      <c r="L28" s="441"/>
      <c r="M28" s="441"/>
      <c r="N28" s="453"/>
      <c r="O28" s="569"/>
      <c r="R28" s="8"/>
    </row>
    <row r="29" spans="1:30" x14ac:dyDescent="0.2">
      <c r="A29" s="16" t="s">
        <v>64</v>
      </c>
      <c r="B29" s="13" t="s">
        <v>61</v>
      </c>
      <c r="C29" s="440"/>
      <c r="D29" s="441"/>
      <c r="E29" s="441"/>
      <c r="F29" s="441"/>
      <c r="G29" s="441"/>
      <c r="H29" s="441"/>
      <c r="I29" s="441"/>
      <c r="J29" s="441"/>
      <c r="K29" s="441"/>
      <c r="L29" s="441"/>
      <c r="M29" s="441"/>
      <c r="N29" s="453"/>
      <c r="O29" s="569"/>
      <c r="R29" s="8"/>
      <c r="S29" s="44"/>
      <c r="T29" s="44"/>
      <c r="U29" s="44"/>
      <c r="V29" s="44"/>
      <c r="W29" s="44"/>
      <c r="X29" s="44"/>
      <c r="Y29" s="44"/>
      <c r="Z29" s="44"/>
      <c r="AA29" s="44"/>
      <c r="AB29" s="44"/>
      <c r="AC29" s="44"/>
      <c r="AD29" s="44"/>
    </row>
    <row r="30" spans="1:30" x14ac:dyDescent="0.2">
      <c r="A30" s="1" t="s">
        <v>59</v>
      </c>
      <c r="B30" s="13" t="s">
        <v>62</v>
      </c>
      <c r="C30" s="440"/>
      <c r="D30" s="441"/>
      <c r="E30" s="441"/>
      <c r="F30" s="441"/>
      <c r="G30" s="441"/>
      <c r="H30" s="441"/>
      <c r="I30" s="441"/>
      <c r="J30" s="441"/>
      <c r="K30" s="441"/>
      <c r="L30" s="441"/>
      <c r="M30" s="441"/>
      <c r="N30" s="453"/>
      <c r="O30" s="569"/>
      <c r="R30" s="8"/>
      <c r="S30" s="44"/>
      <c r="T30" s="44"/>
      <c r="U30" s="44"/>
      <c r="V30" s="44"/>
      <c r="W30" s="44"/>
      <c r="X30" s="44"/>
      <c r="Y30" s="44"/>
      <c r="Z30" s="44"/>
      <c r="AA30" s="44"/>
      <c r="AB30" s="44"/>
      <c r="AC30" s="44"/>
      <c r="AD30" s="44"/>
    </row>
    <row r="31" spans="1:30" x14ac:dyDescent="0.2">
      <c r="A31" s="1">
        <v>447</v>
      </c>
      <c r="B31" s="13" t="s">
        <v>63</v>
      </c>
      <c r="C31" s="440"/>
      <c r="D31" s="441"/>
      <c r="E31" s="441"/>
      <c r="F31" s="441"/>
      <c r="G31" s="441"/>
      <c r="H31" s="441"/>
      <c r="I31" s="441"/>
      <c r="J31" s="441"/>
      <c r="K31" s="441"/>
      <c r="L31" s="441"/>
      <c r="M31" s="441"/>
      <c r="N31" s="453"/>
      <c r="O31" s="569"/>
      <c r="R31" s="8"/>
    </row>
    <row r="32" spans="1:30" x14ac:dyDescent="0.2">
      <c r="A32" s="1">
        <v>565</v>
      </c>
      <c r="B32" s="13" t="s">
        <v>53</v>
      </c>
      <c r="C32" s="440"/>
      <c r="D32" s="441"/>
      <c r="E32" s="441"/>
      <c r="F32" s="441"/>
      <c r="G32" s="441"/>
      <c r="H32" s="441"/>
      <c r="I32" s="441"/>
      <c r="J32" s="441"/>
      <c r="K32" s="441"/>
      <c r="L32" s="441"/>
      <c r="M32" s="441"/>
      <c r="N32" s="453"/>
      <c r="O32" s="569"/>
      <c r="P32" s="8"/>
      <c r="R32" s="8"/>
    </row>
    <row r="33" spans="1:18" x14ac:dyDescent="0.2">
      <c r="A33" s="70">
        <v>55700003</v>
      </c>
      <c r="B33" s="13" t="s">
        <v>47</v>
      </c>
      <c r="C33" s="440"/>
      <c r="D33" s="441"/>
      <c r="E33" s="441"/>
      <c r="F33" s="441"/>
      <c r="G33" s="441"/>
      <c r="H33" s="441"/>
      <c r="I33" s="441"/>
      <c r="J33" s="441"/>
      <c r="K33" s="441"/>
      <c r="L33" s="441"/>
      <c r="M33" s="441"/>
      <c r="N33" s="453"/>
      <c r="O33" s="569"/>
      <c r="R33" s="8"/>
    </row>
    <row r="34" spans="1:18" x14ac:dyDescent="0.2">
      <c r="A34" s="1">
        <v>40810005</v>
      </c>
      <c r="B34" s="13" t="s">
        <v>48</v>
      </c>
      <c r="C34" s="440"/>
      <c r="D34" s="441"/>
      <c r="E34" s="441"/>
      <c r="F34" s="441"/>
      <c r="G34" s="441"/>
      <c r="H34" s="441"/>
      <c r="I34" s="441"/>
      <c r="J34" s="441"/>
      <c r="K34" s="441"/>
      <c r="L34" s="441"/>
      <c r="M34" s="441"/>
      <c r="N34" s="453"/>
      <c r="O34" s="569"/>
      <c r="R34" s="8"/>
    </row>
    <row r="35" spans="1:18" x14ac:dyDescent="0.2">
      <c r="B35" s="13" t="s">
        <v>49</v>
      </c>
      <c r="C35" s="440"/>
      <c r="D35" s="441"/>
      <c r="E35" s="441"/>
      <c r="F35" s="441"/>
      <c r="G35" s="441"/>
      <c r="H35" s="441"/>
      <c r="I35" s="441"/>
      <c r="J35" s="441"/>
      <c r="K35" s="441"/>
      <c r="L35" s="441"/>
      <c r="M35" s="441"/>
      <c r="N35" s="453"/>
      <c r="O35" s="569"/>
      <c r="R35" s="8"/>
    </row>
    <row r="36" spans="1:18" x14ac:dyDescent="0.2">
      <c r="B36" s="13" t="s">
        <v>50</v>
      </c>
      <c r="C36" s="443"/>
      <c r="D36" s="444"/>
      <c r="E36" s="444"/>
      <c r="F36" s="444"/>
      <c r="G36" s="444"/>
      <c r="H36" s="444"/>
      <c r="I36" s="444"/>
      <c r="J36" s="444"/>
      <c r="K36" s="444"/>
      <c r="L36" s="444"/>
      <c r="M36" s="444"/>
      <c r="N36" s="570"/>
      <c r="O36" s="569"/>
      <c r="R36" s="8"/>
    </row>
    <row r="37" spans="1:18" ht="13.5" thickBot="1" x14ac:dyDescent="0.25">
      <c r="A37" s="4"/>
      <c r="B37" s="5" t="s">
        <v>12</v>
      </c>
      <c r="C37" s="433"/>
      <c r="D37" s="434"/>
      <c r="E37" s="434"/>
      <c r="F37" s="434"/>
      <c r="G37" s="434"/>
      <c r="H37" s="434"/>
      <c r="I37" s="434"/>
      <c r="J37" s="434"/>
      <c r="K37" s="434"/>
      <c r="L37" s="434"/>
      <c r="M37" s="434"/>
      <c r="N37" s="435"/>
      <c r="O37" s="436"/>
    </row>
    <row r="38" spans="1:18" ht="13.5" thickTop="1" x14ac:dyDescent="0.2">
      <c r="A38" s="4"/>
      <c r="B38" s="5"/>
      <c r="C38" s="14"/>
      <c r="D38" s="14"/>
      <c r="E38" s="14"/>
      <c r="F38" s="14"/>
      <c r="G38" s="14"/>
      <c r="H38" s="14"/>
      <c r="I38" s="14"/>
      <c r="J38" s="14"/>
      <c r="K38" s="14"/>
      <c r="L38" s="14"/>
      <c r="M38" s="14"/>
      <c r="N38" s="14"/>
      <c r="O38" s="14"/>
    </row>
    <row r="40" spans="1:18" ht="13.5" thickBot="1" x14ac:dyDescent="0.25">
      <c r="B40" s="5" t="s">
        <v>130</v>
      </c>
      <c r="C40" s="12" t="s">
        <v>101</v>
      </c>
      <c r="D40" s="12" t="s">
        <v>102</v>
      </c>
      <c r="E40" s="12" t="s">
        <v>103</v>
      </c>
      <c r="F40" s="12" t="s">
        <v>104</v>
      </c>
      <c r="G40" s="12" t="s">
        <v>105</v>
      </c>
      <c r="H40" s="12" t="s">
        <v>106</v>
      </c>
      <c r="I40" s="12" t="s">
        <v>107</v>
      </c>
      <c r="J40" s="12" t="s">
        <v>108</v>
      </c>
      <c r="K40" s="12" t="s">
        <v>109</v>
      </c>
      <c r="L40" s="12" t="s">
        <v>110</v>
      </c>
      <c r="M40" s="12" t="s">
        <v>111</v>
      </c>
      <c r="N40" s="12" t="s">
        <v>112</v>
      </c>
      <c r="O40" s="12" t="s">
        <v>12</v>
      </c>
    </row>
    <row r="41" spans="1:18" ht="13.5" thickTop="1" x14ac:dyDescent="0.2">
      <c r="A41" s="1">
        <v>501</v>
      </c>
      <c r="B41" s="13" t="s">
        <v>30</v>
      </c>
      <c r="C41" s="437"/>
      <c r="D41" s="438"/>
      <c r="E41" s="438"/>
      <c r="F41" s="438"/>
      <c r="G41" s="438"/>
      <c r="H41" s="438"/>
      <c r="I41" s="438"/>
      <c r="J41" s="438"/>
      <c r="K41" s="438"/>
      <c r="L41" s="438"/>
      <c r="M41" s="438"/>
      <c r="N41" s="452"/>
      <c r="O41" s="568"/>
    </row>
    <row r="42" spans="1:18" x14ac:dyDescent="0.2">
      <c r="A42" s="1" t="s">
        <v>65</v>
      </c>
      <c r="B42" s="13" t="s">
        <v>60</v>
      </c>
      <c r="C42" s="440"/>
      <c r="D42" s="441"/>
      <c r="E42" s="441"/>
      <c r="F42" s="441"/>
      <c r="G42" s="441"/>
      <c r="H42" s="441"/>
      <c r="I42" s="441"/>
      <c r="J42" s="441"/>
      <c r="K42" s="441"/>
      <c r="L42" s="441"/>
      <c r="M42" s="441"/>
      <c r="N42" s="453"/>
      <c r="O42" s="569"/>
    </row>
    <row r="43" spans="1:18" x14ac:dyDescent="0.2">
      <c r="A43" s="1" t="s">
        <v>64</v>
      </c>
      <c r="B43" s="13" t="s">
        <v>61</v>
      </c>
      <c r="C43" s="440"/>
      <c r="D43" s="441"/>
      <c r="E43" s="441"/>
      <c r="F43" s="441"/>
      <c r="G43" s="441"/>
      <c r="H43" s="441"/>
      <c r="I43" s="441"/>
      <c r="J43" s="441"/>
      <c r="K43" s="441"/>
      <c r="L43" s="441"/>
      <c r="M43" s="441"/>
      <c r="N43" s="453"/>
      <c r="O43" s="569"/>
    </row>
    <row r="44" spans="1:18" x14ac:dyDescent="0.2">
      <c r="A44" s="1" t="s">
        <v>59</v>
      </c>
      <c r="B44" s="13" t="s">
        <v>62</v>
      </c>
      <c r="C44" s="440"/>
      <c r="D44" s="441"/>
      <c r="E44" s="441"/>
      <c r="F44" s="441"/>
      <c r="G44" s="441"/>
      <c r="H44" s="441"/>
      <c r="I44" s="441"/>
      <c r="J44" s="441"/>
      <c r="K44" s="441"/>
      <c r="L44" s="441"/>
      <c r="M44" s="441"/>
      <c r="N44" s="453"/>
      <c r="O44" s="569"/>
    </row>
    <row r="45" spans="1:18" x14ac:dyDescent="0.2">
      <c r="A45" s="1">
        <v>447</v>
      </c>
      <c r="B45" s="13" t="s">
        <v>63</v>
      </c>
      <c r="C45" s="440"/>
      <c r="D45" s="441"/>
      <c r="E45" s="441"/>
      <c r="F45" s="441"/>
      <c r="G45" s="441"/>
      <c r="H45" s="441"/>
      <c r="I45" s="441"/>
      <c r="J45" s="441"/>
      <c r="K45" s="441"/>
      <c r="L45" s="441"/>
      <c r="M45" s="441"/>
      <c r="N45" s="453"/>
      <c r="O45" s="569"/>
    </row>
    <row r="46" spans="1:18" x14ac:dyDescent="0.2">
      <c r="A46" s="1">
        <v>565</v>
      </c>
      <c r="B46" s="13" t="s">
        <v>53</v>
      </c>
      <c r="C46" s="440"/>
      <c r="D46" s="441"/>
      <c r="E46" s="441"/>
      <c r="F46" s="441"/>
      <c r="G46" s="441"/>
      <c r="H46" s="441"/>
      <c r="I46" s="441"/>
      <c r="J46" s="441"/>
      <c r="K46" s="441"/>
      <c r="L46" s="441"/>
      <c r="M46" s="441"/>
      <c r="N46" s="453"/>
      <c r="O46" s="569"/>
    </row>
    <row r="47" spans="1:18" x14ac:dyDescent="0.2">
      <c r="A47" s="1">
        <v>55700003</v>
      </c>
      <c r="B47" s="13" t="s">
        <v>47</v>
      </c>
      <c r="C47" s="440"/>
      <c r="D47" s="441"/>
      <c r="E47" s="441"/>
      <c r="F47" s="441"/>
      <c r="G47" s="441"/>
      <c r="H47" s="441"/>
      <c r="I47" s="441"/>
      <c r="J47" s="441"/>
      <c r="K47" s="441"/>
      <c r="L47" s="441"/>
      <c r="M47" s="441"/>
      <c r="N47" s="453"/>
      <c r="O47" s="569"/>
    </row>
    <row r="48" spans="1:18" x14ac:dyDescent="0.2">
      <c r="A48" s="1">
        <v>40810005</v>
      </c>
      <c r="B48" s="13" t="s">
        <v>48</v>
      </c>
      <c r="C48" s="440"/>
      <c r="D48" s="441"/>
      <c r="E48" s="441"/>
      <c r="F48" s="441"/>
      <c r="G48" s="441"/>
      <c r="H48" s="441"/>
      <c r="I48" s="441"/>
      <c r="J48" s="441"/>
      <c r="K48" s="441"/>
      <c r="L48" s="441"/>
      <c r="M48" s="441"/>
      <c r="N48" s="453"/>
      <c r="O48" s="569"/>
    </row>
    <row r="49" spans="1:16" x14ac:dyDescent="0.2">
      <c r="B49" s="13" t="s">
        <v>49</v>
      </c>
      <c r="C49" s="440"/>
      <c r="D49" s="441"/>
      <c r="E49" s="441"/>
      <c r="F49" s="441"/>
      <c r="G49" s="441"/>
      <c r="H49" s="441"/>
      <c r="I49" s="441"/>
      <c r="J49" s="441"/>
      <c r="K49" s="441"/>
      <c r="L49" s="441"/>
      <c r="M49" s="441"/>
      <c r="N49" s="453"/>
      <c r="O49" s="569"/>
    </row>
    <row r="50" spans="1:16" x14ac:dyDescent="0.2">
      <c r="B50" s="13" t="s">
        <v>50</v>
      </c>
      <c r="C50" s="440"/>
      <c r="D50" s="441"/>
      <c r="E50" s="441"/>
      <c r="F50" s="441"/>
      <c r="G50" s="441"/>
      <c r="H50" s="441"/>
      <c r="I50" s="441"/>
      <c r="J50" s="441"/>
      <c r="K50" s="441"/>
      <c r="L50" s="441"/>
      <c r="M50" s="441"/>
      <c r="N50" s="453"/>
      <c r="O50" s="569"/>
    </row>
    <row r="51" spans="1:16" ht="13.5" thickBot="1" x14ac:dyDescent="0.25">
      <c r="B51" s="5" t="s">
        <v>12</v>
      </c>
      <c r="C51" s="433"/>
      <c r="D51" s="434"/>
      <c r="E51" s="434"/>
      <c r="F51" s="434"/>
      <c r="G51" s="434"/>
      <c r="H51" s="434"/>
      <c r="I51" s="434"/>
      <c r="J51" s="434"/>
      <c r="K51" s="434"/>
      <c r="L51" s="434"/>
      <c r="M51" s="434"/>
      <c r="N51" s="435"/>
      <c r="O51" s="436"/>
    </row>
    <row r="52" spans="1:16" ht="13.5" thickTop="1" x14ac:dyDescent="0.2">
      <c r="N52" s="1" t="s">
        <v>262</v>
      </c>
      <c r="O52" s="11">
        <v>-1206016.6943244506</v>
      </c>
    </row>
    <row r="53" spans="1:16" ht="13.5" thickBot="1" x14ac:dyDescent="0.25">
      <c r="B53" s="5" t="s">
        <v>55</v>
      </c>
      <c r="C53" s="2" t="s">
        <v>56</v>
      </c>
      <c r="D53" s="2" t="s">
        <v>68</v>
      </c>
      <c r="E53" s="3" t="s">
        <v>57</v>
      </c>
      <c r="H53" s="200"/>
      <c r="N53" s="1" t="s">
        <v>239</v>
      </c>
      <c r="O53" s="11">
        <v>-17678484.378866509</v>
      </c>
      <c r="P53" s="64"/>
    </row>
    <row r="54" spans="1:16" ht="13.5" thickTop="1" x14ac:dyDescent="0.2">
      <c r="A54" s="13">
        <v>501</v>
      </c>
      <c r="B54" s="13" t="s">
        <v>30</v>
      </c>
      <c r="C54" s="437"/>
      <c r="D54" s="452"/>
      <c r="E54" s="568"/>
      <c r="F54" s="8"/>
      <c r="I54" s="135"/>
      <c r="J54" s="39"/>
      <c r="K54" s="109"/>
    </row>
    <row r="55" spans="1:16" x14ac:dyDescent="0.2">
      <c r="A55" s="13" t="s">
        <v>65</v>
      </c>
      <c r="B55" s="13" t="s">
        <v>60</v>
      </c>
      <c r="C55" s="440"/>
      <c r="D55" s="453"/>
      <c r="E55" s="569"/>
      <c r="F55" s="8"/>
      <c r="I55" s="135"/>
      <c r="J55" s="39"/>
      <c r="K55" s="109"/>
    </row>
    <row r="56" spans="1:16" x14ac:dyDescent="0.2">
      <c r="A56" s="13" t="s">
        <v>64</v>
      </c>
      <c r="B56" s="13" t="s">
        <v>61</v>
      </c>
      <c r="C56" s="440"/>
      <c r="D56" s="577"/>
      <c r="E56" s="569"/>
      <c r="F56" s="8"/>
      <c r="I56" s="135"/>
      <c r="J56" s="39"/>
      <c r="O56" s="11"/>
    </row>
    <row r="57" spans="1:16" x14ac:dyDescent="0.2">
      <c r="A57" s="13" t="s">
        <v>59</v>
      </c>
      <c r="B57" s="13" t="s">
        <v>62</v>
      </c>
      <c r="C57" s="440"/>
      <c r="D57" s="578"/>
      <c r="E57" s="569"/>
      <c r="F57" s="8"/>
      <c r="J57" s="207"/>
      <c r="K57" s="109"/>
    </row>
    <row r="58" spans="1:16" x14ac:dyDescent="0.2">
      <c r="A58" s="13">
        <v>447</v>
      </c>
      <c r="B58" s="13" t="s">
        <v>63</v>
      </c>
      <c r="C58" s="440"/>
      <c r="D58" s="453"/>
      <c r="E58" s="569"/>
      <c r="F58" s="8"/>
      <c r="G58" s="8"/>
      <c r="I58" s="135"/>
      <c r="J58" s="39"/>
      <c r="K58" s="109"/>
      <c r="O58" s="11"/>
    </row>
    <row r="59" spans="1:16" x14ac:dyDescent="0.2">
      <c r="A59" s="13">
        <v>565</v>
      </c>
      <c r="B59" s="13" t="s">
        <v>53</v>
      </c>
      <c r="C59" s="440"/>
      <c r="D59" s="453"/>
      <c r="E59" s="569"/>
      <c r="F59" s="8"/>
      <c r="I59" s="135"/>
      <c r="J59" s="39"/>
      <c r="K59" s="109"/>
      <c r="O59" s="11"/>
    </row>
    <row r="60" spans="1:16" x14ac:dyDescent="0.2">
      <c r="A60" s="13">
        <v>55700003</v>
      </c>
      <c r="B60" s="13" t="s">
        <v>47</v>
      </c>
      <c r="C60" s="440"/>
      <c r="D60" s="453"/>
      <c r="E60" s="569"/>
      <c r="F60" s="8"/>
      <c r="J60" s="116"/>
    </row>
    <row r="61" spans="1:16" x14ac:dyDescent="0.2">
      <c r="A61" s="13">
        <v>40810005</v>
      </c>
      <c r="B61" s="13" t="s">
        <v>48</v>
      </c>
      <c r="C61" s="440"/>
      <c r="D61" s="453"/>
      <c r="E61" s="569"/>
      <c r="F61" s="8"/>
      <c r="J61" s="199"/>
      <c r="O61" s="11"/>
    </row>
    <row r="62" spans="1:16" x14ac:dyDescent="0.2">
      <c r="A62" s="13"/>
      <c r="B62" s="13" t="s">
        <v>49</v>
      </c>
      <c r="C62" s="440"/>
      <c r="D62" s="453"/>
      <c r="E62" s="569"/>
      <c r="F62" s="8"/>
      <c r="J62" s="116"/>
    </row>
    <row r="63" spans="1:16" x14ac:dyDescent="0.2">
      <c r="B63" s="13" t="s">
        <v>50</v>
      </c>
      <c r="C63" s="443"/>
      <c r="D63" s="570"/>
      <c r="E63" s="571"/>
      <c r="F63" s="8"/>
      <c r="G63" s="8"/>
      <c r="I63" s="135"/>
      <c r="J63" s="199"/>
    </row>
    <row r="64" spans="1:16" s="3" customFormat="1" x14ac:dyDescent="0.2">
      <c r="A64" s="4"/>
      <c r="B64" s="5" t="s">
        <v>12</v>
      </c>
      <c r="C64" s="579"/>
      <c r="D64" s="580"/>
      <c r="E64" s="572"/>
      <c r="F64" s="8"/>
      <c r="G64" s="11"/>
      <c r="H64" s="2"/>
      <c r="I64" s="135"/>
      <c r="J64" s="43"/>
      <c r="K64" s="11"/>
    </row>
    <row r="65" spans="1:15" s="3" customFormat="1" x14ac:dyDescent="0.2">
      <c r="A65" s="4"/>
      <c r="B65" s="13" t="s">
        <v>6</v>
      </c>
      <c r="C65" s="581"/>
      <c r="D65" s="582"/>
      <c r="E65" s="573"/>
      <c r="F65" s="11"/>
    </row>
    <row r="66" spans="1:15" s="3" customFormat="1" ht="13.5" thickBot="1" x14ac:dyDescent="0.25">
      <c r="A66" s="4"/>
      <c r="B66" s="13" t="s">
        <v>256</v>
      </c>
      <c r="C66" s="583"/>
      <c r="D66" s="584"/>
      <c r="E66" s="574"/>
      <c r="F66" s="140" t="s">
        <v>206</v>
      </c>
      <c r="G66" s="141"/>
      <c r="I66" s="2"/>
      <c r="J66" s="149"/>
    </row>
    <row r="67" spans="1:15" s="3" customFormat="1" ht="13.5" thickTop="1" x14ac:dyDescent="0.2">
      <c r="A67" s="4"/>
      <c r="B67" s="5" t="s">
        <v>85</v>
      </c>
      <c r="C67" s="9"/>
      <c r="D67" s="10"/>
      <c r="E67" s="572"/>
      <c r="F67" s="142">
        <v>-51126306.545042306</v>
      </c>
      <c r="G67" s="139">
        <v>-1.6031147539615631</v>
      </c>
      <c r="I67" s="2"/>
      <c r="J67" s="149"/>
    </row>
    <row r="68" spans="1:15" s="3" customFormat="1" x14ac:dyDescent="0.2">
      <c r="A68" s="4"/>
      <c r="B68" s="13" t="s">
        <v>136</v>
      </c>
      <c r="C68" s="14"/>
      <c r="D68" s="14"/>
      <c r="E68" s="575"/>
      <c r="F68" s="142"/>
      <c r="G68" s="139"/>
      <c r="H68" s="74"/>
      <c r="I68" s="2"/>
      <c r="J68" s="149"/>
    </row>
    <row r="69" spans="1:15" s="3" customFormat="1" ht="13.5" thickBot="1" x14ac:dyDescent="0.25">
      <c r="A69" s="4"/>
      <c r="B69" s="5" t="s">
        <v>88</v>
      </c>
      <c r="C69" s="14"/>
      <c r="D69" s="14"/>
      <c r="E69" s="576"/>
      <c r="F69" s="142">
        <v>-51109271.347668886</v>
      </c>
      <c r="G69" s="139">
        <v>-2107.0717854946852</v>
      </c>
      <c r="H69" s="74"/>
      <c r="I69" s="2"/>
      <c r="J69" s="149"/>
    </row>
    <row r="70" spans="1:15" ht="13.5" thickTop="1" x14ac:dyDescent="0.2">
      <c r="D70" s="8"/>
    </row>
    <row r="71" spans="1:15" x14ac:dyDescent="0.2">
      <c r="C71" s="8"/>
      <c r="D71" s="8"/>
    </row>
    <row r="72" spans="1:15" x14ac:dyDescent="0.2">
      <c r="C72" s="8"/>
      <c r="D72" s="8"/>
      <c r="E72" s="8"/>
      <c r="J72" s="199"/>
    </row>
    <row r="73" spans="1:15" x14ac:dyDescent="0.2">
      <c r="E73" s="8"/>
      <c r="J73" s="39"/>
      <c r="O73" s="2"/>
    </row>
    <row r="74" spans="1:15" x14ac:dyDescent="0.2">
      <c r="O74" s="2"/>
    </row>
    <row r="75" spans="1:15" x14ac:dyDescent="0.2">
      <c r="I75" s="135"/>
      <c r="O75" s="2"/>
    </row>
    <row r="76" spans="1:15" x14ac:dyDescent="0.2">
      <c r="O76" s="2"/>
    </row>
    <row r="77" spans="1:15" x14ac:dyDescent="0.2">
      <c r="I77" s="135"/>
      <c r="O77" s="2"/>
    </row>
    <row r="78" spans="1:15" x14ac:dyDescent="0.2">
      <c r="I78" s="135"/>
      <c r="O78" s="2"/>
    </row>
    <row r="79" spans="1:15" x14ac:dyDescent="0.2">
      <c r="O79" s="2"/>
    </row>
    <row r="80" spans="1:15" x14ac:dyDescent="0.2">
      <c r="O80" s="2"/>
    </row>
    <row r="81" spans="15:15" x14ac:dyDescent="0.2">
      <c r="O81" s="2"/>
    </row>
    <row r="82" spans="15:15" x14ac:dyDescent="0.2">
      <c r="O82" s="2"/>
    </row>
    <row r="83" spans="15:15" x14ac:dyDescent="0.2">
      <c r="O83" s="2"/>
    </row>
    <row r="84" spans="15:15" x14ac:dyDescent="0.2">
      <c r="O84" s="2"/>
    </row>
    <row r="85" spans="15:15" x14ac:dyDescent="0.2">
      <c r="O85" s="2"/>
    </row>
    <row r="86" spans="15:15" x14ac:dyDescent="0.2">
      <c r="O86" s="2"/>
    </row>
    <row r="87" spans="15:15" x14ac:dyDescent="0.2">
      <c r="O87" s="2"/>
    </row>
    <row r="88" spans="15:15" x14ac:dyDescent="0.2">
      <c r="O88" s="2"/>
    </row>
    <row r="89" spans="15:15" x14ac:dyDescent="0.2">
      <c r="O89" s="2"/>
    </row>
    <row r="90" spans="15:15" x14ac:dyDescent="0.2">
      <c r="O90" s="2"/>
    </row>
    <row r="91" spans="15:15" x14ac:dyDescent="0.2">
      <c r="O91" s="2"/>
    </row>
    <row r="92" spans="15:15" x14ac:dyDescent="0.2">
      <c r="O92" s="2"/>
    </row>
    <row r="93" spans="15:15" x14ac:dyDescent="0.2">
      <c r="O93" s="2"/>
    </row>
    <row r="94" spans="15:15" x14ac:dyDescent="0.2">
      <c r="O94" s="2"/>
    </row>
    <row r="95" spans="15:15" x14ac:dyDescent="0.2">
      <c r="O95" s="2"/>
    </row>
    <row r="96" spans="15:15" x14ac:dyDescent="0.2">
      <c r="O96" s="2"/>
    </row>
    <row r="97" spans="3:15" x14ac:dyDescent="0.2">
      <c r="O97" s="2"/>
    </row>
    <row r="99" spans="3:15" x14ac:dyDescent="0.2">
      <c r="C99" s="13"/>
      <c r="D99" s="13"/>
      <c r="E99" s="13"/>
      <c r="F99" s="13"/>
      <c r="G99" s="13"/>
      <c r="H99" s="13"/>
      <c r="I99" s="13"/>
      <c r="J99" s="13"/>
      <c r="K99" s="13"/>
      <c r="L99" s="13"/>
      <c r="M99" s="13"/>
      <c r="N99" s="13"/>
    </row>
    <row r="100" spans="3:15" x14ac:dyDescent="0.2">
      <c r="C100" s="13"/>
      <c r="D100" s="13"/>
      <c r="E100" s="13"/>
      <c r="F100" s="13"/>
      <c r="G100" s="13"/>
      <c r="H100" s="13"/>
      <c r="I100" s="13"/>
      <c r="J100" s="13"/>
      <c r="K100" s="13"/>
      <c r="L100" s="13"/>
      <c r="M100" s="13"/>
      <c r="N100" s="13"/>
    </row>
    <row r="101" spans="3:15" x14ac:dyDescent="0.2">
      <c r="C101" s="13"/>
      <c r="D101" s="13"/>
      <c r="E101" s="13"/>
      <c r="F101" s="13"/>
      <c r="G101" s="13"/>
      <c r="H101" s="13"/>
      <c r="I101" s="13"/>
      <c r="J101" s="13"/>
      <c r="K101" s="13"/>
      <c r="L101" s="13"/>
      <c r="M101" s="13"/>
      <c r="N101" s="13"/>
    </row>
    <row r="102" spans="3:15" x14ac:dyDescent="0.2">
      <c r="C102" s="13"/>
      <c r="D102" s="13"/>
      <c r="E102" s="13"/>
      <c r="F102" s="13"/>
      <c r="G102" s="13"/>
      <c r="H102" s="13"/>
      <c r="I102" s="13"/>
      <c r="J102" s="13"/>
      <c r="K102" s="13"/>
      <c r="L102" s="13"/>
      <c r="M102" s="13"/>
      <c r="N102" s="13"/>
    </row>
    <row r="103" spans="3:15" x14ac:dyDescent="0.2">
      <c r="C103" s="13"/>
      <c r="D103" s="13"/>
      <c r="E103" s="13"/>
      <c r="F103" s="13"/>
      <c r="G103" s="13"/>
      <c r="H103" s="13"/>
      <c r="I103" s="13"/>
      <c r="J103" s="13"/>
      <c r="K103" s="13"/>
      <c r="L103" s="13"/>
      <c r="M103" s="13"/>
      <c r="N103" s="13"/>
    </row>
    <row r="104" spans="3:15" x14ac:dyDescent="0.2">
      <c r="C104" s="13"/>
      <c r="D104" s="13"/>
      <c r="E104" s="13"/>
      <c r="F104" s="13"/>
      <c r="G104" s="13"/>
      <c r="H104" s="13"/>
      <c r="I104" s="13"/>
      <c r="J104" s="13"/>
      <c r="K104" s="13"/>
      <c r="L104" s="13"/>
      <c r="M104" s="13"/>
      <c r="N104" s="13"/>
    </row>
    <row r="105" spans="3:15" x14ac:dyDescent="0.2">
      <c r="C105" s="13"/>
      <c r="D105" s="13"/>
      <c r="E105" s="13"/>
      <c r="F105" s="13"/>
      <c r="G105" s="13"/>
      <c r="H105" s="13"/>
      <c r="I105" s="13"/>
      <c r="J105" s="13"/>
      <c r="K105" s="13"/>
      <c r="L105" s="13"/>
      <c r="M105" s="13"/>
      <c r="N105" s="13"/>
    </row>
    <row r="106" spans="3:15" x14ac:dyDescent="0.2">
      <c r="C106" s="13"/>
      <c r="D106" s="13"/>
      <c r="E106" s="13"/>
      <c r="F106" s="13"/>
      <c r="G106" s="13"/>
      <c r="H106" s="13"/>
      <c r="I106" s="13"/>
      <c r="J106" s="13"/>
      <c r="K106" s="13"/>
      <c r="L106" s="13"/>
      <c r="M106" s="13"/>
      <c r="N106" s="13"/>
    </row>
    <row r="107" spans="3:15" x14ac:dyDescent="0.2">
      <c r="C107" s="13"/>
      <c r="D107" s="13"/>
      <c r="E107" s="13"/>
      <c r="F107" s="13"/>
      <c r="G107" s="13"/>
      <c r="H107" s="13"/>
      <c r="I107" s="13"/>
      <c r="J107" s="13"/>
      <c r="K107" s="13"/>
      <c r="L107" s="13"/>
      <c r="M107" s="13"/>
      <c r="N107" s="13"/>
    </row>
    <row r="108" spans="3:15" x14ac:dyDescent="0.2">
      <c r="C108" s="13"/>
      <c r="D108" s="13"/>
      <c r="E108" s="13"/>
      <c r="F108" s="13"/>
      <c r="G108" s="13"/>
      <c r="H108" s="13"/>
      <c r="I108" s="13"/>
      <c r="J108" s="13"/>
      <c r="K108" s="13"/>
      <c r="L108" s="13"/>
      <c r="M108" s="13"/>
      <c r="N108" s="13"/>
    </row>
    <row r="109" spans="3:15" x14ac:dyDescent="0.2">
      <c r="C109" s="13"/>
      <c r="D109" s="13"/>
      <c r="E109" s="13"/>
      <c r="F109" s="13"/>
      <c r="G109" s="13"/>
      <c r="H109" s="13"/>
      <c r="I109" s="13"/>
      <c r="J109" s="13"/>
      <c r="K109" s="13"/>
      <c r="L109" s="13"/>
      <c r="M109" s="13"/>
      <c r="N109" s="13"/>
    </row>
    <row r="110" spans="3:15" x14ac:dyDescent="0.2">
      <c r="C110" s="13"/>
      <c r="D110" s="13"/>
      <c r="E110" s="13"/>
      <c r="F110" s="13"/>
      <c r="G110" s="13"/>
      <c r="H110" s="13"/>
      <c r="I110" s="13"/>
      <c r="J110" s="13"/>
      <c r="K110" s="13"/>
      <c r="L110" s="13"/>
      <c r="M110" s="13"/>
      <c r="N110" s="13"/>
    </row>
    <row r="111" spans="3:15" x14ac:dyDescent="0.2">
      <c r="C111" s="13"/>
      <c r="D111" s="13"/>
      <c r="E111" s="13"/>
      <c r="F111" s="13"/>
      <c r="G111" s="13"/>
      <c r="H111" s="13"/>
      <c r="I111" s="13"/>
      <c r="J111" s="13"/>
      <c r="K111" s="13"/>
      <c r="L111" s="13"/>
      <c r="M111" s="13"/>
      <c r="N111" s="13"/>
    </row>
    <row r="112" spans="3:15" x14ac:dyDescent="0.2">
      <c r="C112" s="13"/>
      <c r="D112" s="13"/>
      <c r="E112" s="13"/>
      <c r="F112" s="13"/>
      <c r="G112" s="13"/>
      <c r="H112" s="13"/>
      <c r="I112" s="13"/>
      <c r="J112" s="13"/>
      <c r="K112" s="13"/>
      <c r="L112" s="13"/>
      <c r="M112" s="13"/>
      <c r="N112" s="13"/>
    </row>
    <row r="113" spans="3:14" x14ac:dyDescent="0.2">
      <c r="C113" s="13"/>
      <c r="D113" s="13"/>
      <c r="E113" s="13"/>
      <c r="F113" s="13"/>
      <c r="G113" s="13"/>
      <c r="H113" s="13"/>
      <c r="I113" s="13"/>
      <c r="J113" s="13"/>
      <c r="K113" s="13"/>
      <c r="L113" s="13"/>
      <c r="M113" s="13"/>
      <c r="N113" s="13"/>
    </row>
    <row r="114" spans="3:14" x14ac:dyDescent="0.2">
      <c r="C114" s="13"/>
      <c r="D114" s="13"/>
      <c r="E114" s="13"/>
      <c r="F114" s="13"/>
      <c r="G114" s="13"/>
      <c r="H114" s="13"/>
      <c r="I114" s="13"/>
      <c r="J114" s="13"/>
      <c r="K114" s="13"/>
      <c r="L114" s="13"/>
      <c r="M114" s="13"/>
      <c r="N114" s="13"/>
    </row>
    <row r="115" spans="3:14" x14ac:dyDescent="0.2">
      <c r="C115" s="13"/>
      <c r="D115" s="13"/>
      <c r="E115" s="13"/>
      <c r="F115" s="13"/>
      <c r="G115" s="13"/>
      <c r="H115" s="13"/>
      <c r="I115" s="13"/>
      <c r="J115" s="13"/>
      <c r="K115" s="13"/>
      <c r="L115" s="13"/>
      <c r="M115" s="13"/>
      <c r="N115" s="13"/>
    </row>
    <row r="116" spans="3:14" x14ac:dyDescent="0.2">
      <c r="C116" s="13"/>
      <c r="D116" s="13"/>
      <c r="E116" s="13"/>
      <c r="F116" s="13"/>
      <c r="G116" s="13"/>
      <c r="H116" s="13"/>
      <c r="I116" s="13"/>
      <c r="J116" s="13"/>
      <c r="K116" s="13"/>
      <c r="L116" s="13"/>
      <c r="M116" s="13"/>
      <c r="N116" s="13"/>
    </row>
    <row r="117" spans="3:14" x14ac:dyDescent="0.2">
      <c r="C117" s="13"/>
      <c r="D117" s="13"/>
      <c r="E117" s="13"/>
      <c r="F117" s="13"/>
      <c r="G117" s="13"/>
      <c r="H117" s="13"/>
      <c r="I117" s="13"/>
      <c r="J117" s="13"/>
      <c r="K117" s="13"/>
      <c r="L117" s="13"/>
      <c r="M117" s="13"/>
      <c r="N117" s="13"/>
    </row>
    <row r="118" spans="3:14" x14ac:dyDescent="0.2">
      <c r="C118" s="13"/>
      <c r="D118" s="13"/>
      <c r="E118" s="13"/>
      <c r="F118" s="13"/>
      <c r="G118" s="13"/>
      <c r="H118" s="13"/>
      <c r="I118" s="13"/>
      <c r="J118" s="13"/>
      <c r="K118" s="13"/>
      <c r="L118" s="13"/>
      <c r="M118" s="13"/>
      <c r="N118" s="13"/>
    </row>
    <row r="119" spans="3:14" x14ac:dyDescent="0.2">
      <c r="C119" s="13"/>
      <c r="D119" s="13"/>
      <c r="E119" s="13"/>
      <c r="F119" s="13"/>
      <c r="G119" s="13"/>
      <c r="H119" s="13"/>
      <c r="I119" s="13"/>
      <c r="J119" s="13"/>
      <c r="K119" s="13"/>
      <c r="L119" s="13"/>
      <c r="M119" s="13"/>
      <c r="N119" s="13"/>
    </row>
    <row r="120" spans="3:14" x14ac:dyDescent="0.2">
      <c r="C120" s="13"/>
      <c r="D120" s="13"/>
      <c r="E120" s="13"/>
      <c r="F120" s="13"/>
      <c r="G120" s="13"/>
      <c r="H120" s="13"/>
      <c r="I120" s="13"/>
      <c r="J120" s="13"/>
      <c r="K120" s="13"/>
      <c r="L120" s="13"/>
      <c r="M120" s="13"/>
      <c r="N120" s="13"/>
    </row>
    <row r="121" spans="3:14" x14ac:dyDescent="0.2">
      <c r="C121" s="13"/>
      <c r="D121" s="13"/>
      <c r="E121" s="13"/>
      <c r="F121" s="13"/>
      <c r="G121" s="13"/>
      <c r="H121" s="13"/>
      <c r="I121" s="13"/>
      <c r="J121" s="13"/>
      <c r="K121" s="13"/>
      <c r="L121" s="13"/>
      <c r="M121" s="13"/>
      <c r="N121" s="13"/>
    </row>
    <row r="122" spans="3:14" x14ac:dyDescent="0.2">
      <c r="C122" s="13"/>
      <c r="D122" s="13"/>
      <c r="E122" s="13"/>
      <c r="F122" s="13"/>
      <c r="G122" s="13"/>
      <c r="H122" s="13"/>
      <c r="I122" s="13"/>
      <c r="J122" s="13"/>
      <c r="K122" s="13"/>
      <c r="L122" s="13"/>
      <c r="M122" s="13"/>
      <c r="N122" s="13"/>
    </row>
    <row r="123" spans="3:14" x14ac:dyDescent="0.2">
      <c r="C123" s="13"/>
      <c r="D123" s="13"/>
      <c r="E123" s="13"/>
      <c r="F123" s="13"/>
      <c r="G123" s="13"/>
      <c r="H123" s="13"/>
      <c r="I123" s="13"/>
      <c r="J123" s="13"/>
      <c r="K123" s="13"/>
      <c r="L123" s="13"/>
      <c r="M123" s="13"/>
      <c r="N123" s="13"/>
    </row>
    <row r="124" spans="3:14" x14ac:dyDescent="0.2">
      <c r="C124" s="13"/>
      <c r="D124" s="13"/>
      <c r="E124" s="13"/>
      <c r="F124" s="13"/>
      <c r="G124" s="13"/>
      <c r="H124" s="13"/>
      <c r="I124" s="13"/>
      <c r="J124" s="13"/>
      <c r="K124" s="13"/>
      <c r="L124" s="13"/>
      <c r="M124" s="13"/>
      <c r="N124" s="13"/>
    </row>
    <row r="125" spans="3:14" x14ac:dyDescent="0.2">
      <c r="C125" s="13"/>
      <c r="D125" s="13"/>
      <c r="E125" s="13"/>
      <c r="F125" s="13"/>
      <c r="G125" s="13"/>
      <c r="H125" s="13"/>
      <c r="I125" s="13"/>
      <c r="J125" s="13"/>
      <c r="K125" s="13"/>
      <c r="L125" s="13"/>
      <c r="M125" s="13"/>
      <c r="N125" s="13"/>
    </row>
    <row r="126" spans="3:14" x14ac:dyDescent="0.2">
      <c r="C126" s="13"/>
      <c r="D126" s="13"/>
      <c r="E126" s="13"/>
      <c r="F126" s="13"/>
      <c r="G126" s="13"/>
      <c r="H126" s="13"/>
      <c r="I126" s="13"/>
      <c r="J126" s="13"/>
      <c r="K126" s="13"/>
      <c r="L126" s="13"/>
      <c r="M126" s="13"/>
      <c r="N126" s="13"/>
    </row>
    <row r="127" spans="3:14" x14ac:dyDescent="0.2">
      <c r="C127" s="13"/>
      <c r="D127" s="13"/>
      <c r="E127" s="13"/>
      <c r="F127" s="13"/>
      <c r="G127" s="13"/>
      <c r="H127" s="13"/>
      <c r="I127" s="13"/>
      <c r="J127" s="13"/>
      <c r="K127" s="13"/>
      <c r="L127" s="13"/>
      <c r="M127" s="13"/>
      <c r="N127" s="13"/>
    </row>
    <row r="128" spans="3:14" x14ac:dyDescent="0.2">
      <c r="C128" s="13"/>
      <c r="D128" s="13"/>
      <c r="E128" s="13"/>
      <c r="F128" s="13"/>
      <c r="G128" s="13"/>
      <c r="H128" s="13"/>
      <c r="I128" s="13"/>
      <c r="J128" s="13"/>
      <c r="K128" s="13"/>
      <c r="L128" s="13"/>
      <c r="M128" s="13"/>
      <c r="N128" s="13"/>
    </row>
    <row r="129" spans="3:14" x14ac:dyDescent="0.2">
      <c r="C129" s="13"/>
      <c r="D129" s="13"/>
      <c r="E129" s="13"/>
      <c r="F129" s="13"/>
      <c r="G129" s="13"/>
      <c r="H129" s="13"/>
      <c r="I129" s="13"/>
      <c r="J129" s="13"/>
      <c r="K129" s="13"/>
      <c r="L129" s="13"/>
      <c r="M129" s="13"/>
      <c r="N129" s="13"/>
    </row>
    <row r="130" spans="3:14" x14ac:dyDescent="0.2">
      <c r="C130" s="13"/>
      <c r="D130" s="13"/>
      <c r="E130" s="13"/>
      <c r="F130" s="13"/>
      <c r="G130" s="13"/>
      <c r="H130" s="13"/>
      <c r="I130" s="13"/>
      <c r="J130" s="13"/>
      <c r="K130" s="13"/>
      <c r="L130" s="13"/>
      <c r="M130" s="13"/>
      <c r="N130" s="13"/>
    </row>
    <row r="131" spans="3:14" x14ac:dyDescent="0.2">
      <c r="C131" s="13"/>
      <c r="D131" s="13"/>
      <c r="E131" s="13"/>
      <c r="F131" s="13"/>
      <c r="G131" s="13"/>
      <c r="H131" s="13"/>
      <c r="I131" s="13"/>
      <c r="J131" s="13"/>
      <c r="K131" s="13"/>
      <c r="L131" s="13"/>
      <c r="M131" s="13"/>
      <c r="N131" s="13"/>
    </row>
    <row r="132" spans="3:14" x14ac:dyDescent="0.2">
      <c r="C132" s="13"/>
      <c r="D132" s="13"/>
      <c r="E132" s="13"/>
      <c r="F132" s="13"/>
      <c r="G132" s="13"/>
      <c r="H132" s="13"/>
      <c r="I132" s="13"/>
      <c r="J132" s="13"/>
      <c r="K132" s="13"/>
      <c r="L132" s="13"/>
      <c r="M132" s="13"/>
      <c r="N132" s="13"/>
    </row>
    <row r="133" spans="3:14" x14ac:dyDescent="0.2">
      <c r="C133" s="13"/>
      <c r="D133" s="13"/>
      <c r="E133" s="13"/>
      <c r="F133" s="13"/>
      <c r="G133" s="13"/>
      <c r="H133" s="13"/>
      <c r="I133" s="13"/>
      <c r="J133" s="13"/>
      <c r="K133" s="13"/>
      <c r="L133" s="13"/>
      <c r="M133" s="13"/>
      <c r="N133" s="13"/>
    </row>
    <row r="134" spans="3:14" x14ac:dyDescent="0.2">
      <c r="C134" s="13"/>
      <c r="D134" s="13"/>
      <c r="E134" s="13"/>
      <c r="F134" s="13"/>
      <c r="G134" s="13"/>
      <c r="H134" s="13"/>
      <c r="I134" s="13"/>
      <c r="J134" s="13"/>
      <c r="K134" s="13"/>
      <c r="L134" s="13"/>
      <c r="M134" s="13"/>
      <c r="N134" s="13"/>
    </row>
    <row r="135" spans="3:14" x14ac:dyDescent="0.2">
      <c r="C135" s="13"/>
      <c r="D135" s="13"/>
      <c r="E135" s="13"/>
      <c r="F135" s="13"/>
      <c r="G135" s="13"/>
      <c r="H135" s="13"/>
      <c r="I135" s="13"/>
      <c r="J135" s="13"/>
      <c r="K135" s="13"/>
      <c r="L135" s="13"/>
      <c r="M135" s="13"/>
      <c r="N135" s="13"/>
    </row>
    <row r="136" spans="3:14" x14ac:dyDescent="0.2">
      <c r="C136" s="13"/>
      <c r="D136" s="13"/>
      <c r="E136" s="13"/>
      <c r="F136" s="13"/>
      <c r="G136" s="13"/>
      <c r="H136" s="13"/>
      <c r="I136" s="13"/>
      <c r="J136" s="13"/>
      <c r="K136" s="13"/>
      <c r="L136" s="13"/>
      <c r="M136" s="13"/>
      <c r="N136" s="13"/>
    </row>
    <row r="137" spans="3:14" x14ac:dyDescent="0.2">
      <c r="C137" s="13"/>
      <c r="D137" s="13"/>
      <c r="E137" s="13"/>
      <c r="F137" s="13"/>
      <c r="G137" s="13"/>
      <c r="H137" s="13"/>
      <c r="I137" s="13"/>
      <c r="J137" s="13"/>
      <c r="K137" s="13"/>
      <c r="L137" s="13"/>
      <c r="M137" s="13"/>
      <c r="N137" s="13"/>
    </row>
    <row r="138" spans="3:14" x14ac:dyDescent="0.2">
      <c r="C138" s="13"/>
      <c r="D138" s="13"/>
      <c r="E138" s="13"/>
      <c r="F138" s="13"/>
      <c r="G138" s="13"/>
      <c r="H138" s="13"/>
      <c r="I138" s="13"/>
      <c r="J138" s="13"/>
      <c r="K138" s="13"/>
      <c r="L138" s="13"/>
      <c r="M138" s="13"/>
      <c r="N138" s="13"/>
    </row>
    <row r="139" spans="3:14" x14ac:dyDescent="0.2">
      <c r="C139" s="13"/>
      <c r="D139" s="13"/>
      <c r="E139" s="13"/>
      <c r="F139" s="13"/>
      <c r="G139" s="13"/>
      <c r="H139" s="13"/>
      <c r="I139" s="13"/>
      <c r="J139" s="13"/>
      <c r="K139" s="13"/>
      <c r="L139" s="13"/>
      <c r="M139" s="13"/>
      <c r="N139" s="13"/>
    </row>
    <row r="140" spans="3:14" x14ac:dyDescent="0.2">
      <c r="C140" s="13"/>
      <c r="D140" s="13"/>
      <c r="E140" s="13"/>
      <c r="F140" s="13"/>
      <c r="G140" s="13"/>
      <c r="H140" s="13"/>
      <c r="I140" s="13"/>
      <c r="J140" s="13"/>
      <c r="K140" s="13"/>
      <c r="L140" s="13"/>
      <c r="M140" s="13"/>
      <c r="N140" s="13"/>
    </row>
    <row r="141" spans="3:14" x14ac:dyDescent="0.2">
      <c r="C141" s="13"/>
      <c r="D141" s="13"/>
      <c r="E141" s="13"/>
      <c r="F141" s="13"/>
      <c r="G141" s="13"/>
      <c r="H141" s="13"/>
      <c r="I141" s="13"/>
      <c r="J141" s="13"/>
      <c r="K141" s="13"/>
      <c r="L141" s="13"/>
      <c r="M141" s="13"/>
      <c r="N141" s="13"/>
    </row>
    <row r="142" spans="3:14" x14ac:dyDescent="0.2">
      <c r="C142" s="13"/>
      <c r="D142" s="13"/>
      <c r="E142" s="13"/>
      <c r="F142" s="13"/>
      <c r="G142" s="13"/>
      <c r="H142" s="13"/>
      <c r="I142" s="13"/>
      <c r="J142" s="13"/>
      <c r="K142" s="13"/>
      <c r="L142" s="13"/>
      <c r="M142" s="13"/>
      <c r="N142" s="13"/>
    </row>
    <row r="143" spans="3:14" x14ac:dyDescent="0.2">
      <c r="C143" s="13"/>
      <c r="D143" s="13"/>
      <c r="E143" s="13"/>
      <c r="F143" s="13"/>
      <c r="G143" s="13"/>
      <c r="H143" s="13"/>
      <c r="I143" s="13"/>
      <c r="J143" s="13"/>
      <c r="K143" s="13"/>
      <c r="L143" s="13"/>
      <c r="M143" s="13"/>
      <c r="N143" s="13"/>
    </row>
    <row r="144" spans="3:14" x14ac:dyDescent="0.2">
      <c r="C144" s="13"/>
      <c r="D144" s="13"/>
      <c r="E144" s="13"/>
      <c r="F144" s="13"/>
      <c r="G144" s="13"/>
      <c r="H144" s="13"/>
      <c r="I144" s="13"/>
      <c r="J144" s="13"/>
      <c r="K144" s="13"/>
      <c r="L144" s="13"/>
      <c r="M144" s="13"/>
      <c r="N144" s="13"/>
    </row>
    <row r="145" spans="3:14" x14ac:dyDescent="0.2">
      <c r="C145" s="13"/>
      <c r="D145" s="13"/>
      <c r="E145" s="13"/>
      <c r="F145" s="13"/>
      <c r="G145" s="13"/>
      <c r="H145" s="13"/>
      <c r="I145" s="13"/>
      <c r="J145" s="13"/>
      <c r="K145" s="13"/>
      <c r="L145" s="13"/>
      <c r="M145" s="13"/>
      <c r="N145" s="13"/>
    </row>
    <row r="146" spans="3:14" x14ac:dyDescent="0.2">
      <c r="C146" s="13"/>
      <c r="D146" s="13"/>
      <c r="E146" s="13"/>
      <c r="F146" s="13"/>
      <c r="G146" s="13"/>
      <c r="H146" s="13"/>
      <c r="I146" s="13"/>
      <c r="J146" s="13"/>
      <c r="K146" s="13"/>
      <c r="L146" s="13"/>
      <c r="M146" s="13"/>
      <c r="N146" s="13"/>
    </row>
    <row r="147" spans="3:14" x14ac:dyDescent="0.2">
      <c r="C147" s="13"/>
      <c r="D147" s="13"/>
      <c r="E147" s="13"/>
      <c r="F147" s="13"/>
      <c r="G147" s="13"/>
      <c r="H147" s="13"/>
      <c r="I147" s="13"/>
      <c r="J147" s="13"/>
      <c r="K147" s="13"/>
      <c r="L147" s="13"/>
      <c r="M147" s="13"/>
      <c r="N147" s="13"/>
    </row>
    <row r="148" spans="3:14" x14ac:dyDescent="0.2">
      <c r="C148" s="13"/>
      <c r="D148" s="13"/>
      <c r="E148" s="13"/>
      <c r="F148" s="13"/>
      <c r="G148" s="13"/>
      <c r="H148" s="13"/>
      <c r="I148" s="13"/>
      <c r="J148" s="13"/>
      <c r="K148" s="13"/>
      <c r="L148" s="13"/>
      <c r="M148" s="13"/>
      <c r="N148" s="13"/>
    </row>
    <row r="149" spans="3:14" x14ac:dyDescent="0.2">
      <c r="C149" s="13"/>
      <c r="D149" s="13"/>
      <c r="E149" s="13"/>
      <c r="F149" s="13"/>
      <c r="G149" s="13"/>
      <c r="H149" s="13"/>
      <c r="I149" s="13"/>
      <c r="J149" s="13"/>
      <c r="K149" s="13"/>
      <c r="L149" s="13"/>
      <c r="M149" s="13"/>
      <c r="N149" s="13"/>
    </row>
    <row r="150" spans="3:14" x14ac:dyDescent="0.2">
      <c r="C150" s="13"/>
      <c r="D150" s="13"/>
      <c r="E150" s="13"/>
      <c r="F150" s="13"/>
      <c r="G150" s="13"/>
      <c r="H150" s="13"/>
      <c r="I150" s="13"/>
      <c r="J150" s="13"/>
      <c r="K150" s="13"/>
      <c r="L150" s="13"/>
      <c r="M150" s="13"/>
      <c r="N150" s="13"/>
    </row>
    <row r="151" spans="3:14" x14ac:dyDescent="0.2">
      <c r="C151" s="13"/>
      <c r="D151" s="13"/>
      <c r="E151" s="13"/>
      <c r="F151" s="13"/>
      <c r="G151" s="13"/>
      <c r="H151" s="13"/>
      <c r="I151" s="13"/>
      <c r="J151" s="13"/>
      <c r="K151" s="13"/>
      <c r="L151" s="13"/>
      <c r="M151" s="13"/>
      <c r="N151" s="13"/>
    </row>
    <row r="152" spans="3:14" x14ac:dyDescent="0.2">
      <c r="C152" s="13"/>
      <c r="D152" s="13"/>
      <c r="E152" s="13"/>
      <c r="F152" s="13"/>
      <c r="G152" s="13"/>
      <c r="H152" s="13"/>
      <c r="I152" s="13"/>
      <c r="J152" s="13"/>
      <c r="K152" s="13"/>
      <c r="L152" s="13"/>
      <c r="M152" s="13"/>
      <c r="N152" s="13"/>
    </row>
    <row r="153" spans="3:14" x14ac:dyDescent="0.2">
      <c r="C153" s="13"/>
      <c r="D153" s="13"/>
      <c r="E153" s="13"/>
      <c r="F153" s="13"/>
      <c r="G153" s="13"/>
      <c r="H153" s="13"/>
      <c r="I153" s="13"/>
      <c r="J153" s="13"/>
      <c r="K153" s="13"/>
      <c r="L153" s="13"/>
      <c r="M153" s="13"/>
      <c r="N153" s="13"/>
    </row>
  </sheetData>
  <mergeCells count="4">
    <mergeCell ref="C10:O10"/>
    <mergeCell ref="C25:O25"/>
    <mergeCell ref="A1:O1"/>
    <mergeCell ref="A3:O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R56"/>
  <sheetViews>
    <sheetView zoomScaleNormal="100" workbookViewId="0">
      <selection activeCell="D4" sqref="D4"/>
    </sheetView>
  </sheetViews>
  <sheetFormatPr defaultRowHeight="15" x14ac:dyDescent="0.25"/>
  <cols>
    <col min="1" max="1" width="11.7109375" customWidth="1"/>
    <col min="2" max="2" width="33.42578125" customWidth="1"/>
    <col min="3" max="3" width="13.140625" customWidth="1"/>
    <col min="4" max="4" width="15.5703125" bestFit="1" customWidth="1"/>
    <col min="5" max="8" width="15" bestFit="1" customWidth="1"/>
    <col min="9" max="14" width="15.5703125" bestFit="1" customWidth="1"/>
    <col min="15" max="15" width="16" bestFit="1" customWidth="1"/>
    <col min="16" max="16" width="16.5703125" bestFit="1" customWidth="1"/>
    <col min="17" max="17" width="12.85546875" customWidth="1"/>
    <col min="18" max="18" width="10" bestFit="1" customWidth="1"/>
  </cols>
  <sheetData>
    <row r="1" spans="1:16" ht="18.75" x14ac:dyDescent="0.3">
      <c r="A1" s="29" t="s">
        <v>89</v>
      </c>
      <c r="D1" s="181"/>
      <c r="E1" s="181"/>
      <c r="F1" s="181"/>
      <c r="G1" s="181"/>
      <c r="H1" s="181"/>
      <c r="I1" s="181"/>
      <c r="J1" s="181"/>
      <c r="K1" s="181"/>
      <c r="L1" s="181"/>
      <c r="M1" s="181"/>
      <c r="N1" s="181"/>
      <c r="O1" s="181"/>
    </row>
    <row r="2" spans="1:16" ht="21" x14ac:dyDescent="0.35">
      <c r="A2" s="30" t="s">
        <v>194</v>
      </c>
      <c r="N2" s="189"/>
      <c r="O2" s="189"/>
    </row>
    <row r="3" spans="1:16" ht="15.75" x14ac:dyDescent="0.25">
      <c r="A3" s="31" t="str">
        <f>'Market P&amp;S (R)'!A7</f>
        <v>2023 PCA Period</v>
      </c>
    </row>
    <row r="4" spans="1:16" x14ac:dyDescent="0.25">
      <c r="D4" s="181"/>
      <c r="E4" s="181"/>
      <c r="F4" s="181"/>
      <c r="G4" s="181"/>
      <c r="H4" s="181"/>
      <c r="I4" s="181"/>
      <c r="J4" s="181"/>
      <c r="K4" s="181"/>
      <c r="L4" s="181"/>
      <c r="M4" s="181"/>
      <c r="N4" s="181"/>
      <c r="O4" s="181"/>
      <c r="P4" s="181"/>
    </row>
    <row r="5" spans="1:16" x14ac:dyDescent="0.25">
      <c r="D5" s="181"/>
      <c r="E5" s="181"/>
      <c r="F5" s="181"/>
      <c r="G5" s="181"/>
      <c r="H5" s="181"/>
      <c r="I5" s="181"/>
      <c r="J5" s="181"/>
      <c r="K5" s="181"/>
      <c r="L5" s="181"/>
      <c r="M5" s="181"/>
      <c r="N5" s="192"/>
      <c r="O5" s="181"/>
    </row>
    <row r="7" spans="1:16" x14ac:dyDescent="0.25">
      <c r="A7" s="112" t="s">
        <v>174</v>
      </c>
      <c r="B7" s="113" t="s">
        <v>173</v>
      </c>
      <c r="D7" s="118" t="s">
        <v>101</v>
      </c>
      <c r="E7" s="118" t="s">
        <v>102</v>
      </c>
      <c r="F7" s="118" t="s">
        <v>103</v>
      </c>
      <c r="G7" s="118" t="s">
        <v>104</v>
      </c>
      <c r="H7" s="118" t="s">
        <v>105</v>
      </c>
      <c r="I7" s="118" t="s">
        <v>106</v>
      </c>
      <c r="J7" s="118" t="s">
        <v>107</v>
      </c>
      <c r="K7" s="118" t="s">
        <v>108</v>
      </c>
      <c r="L7" s="118" t="s">
        <v>109</v>
      </c>
      <c r="M7" s="118" t="s">
        <v>110</v>
      </c>
      <c r="N7" s="118" t="s">
        <v>111</v>
      </c>
      <c r="O7" s="118" t="s">
        <v>112</v>
      </c>
      <c r="P7" s="118" t="s">
        <v>212</v>
      </c>
    </row>
    <row r="8" spans="1:16" x14ac:dyDescent="0.25">
      <c r="A8" s="112"/>
      <c r="B8" s="113"/>
      <c r="D8" s="118"/>
      <c r="E8" s="118"/>
      <c r="F8" s="118"/>
      <c r="G8" s="118"/>
      <c r="H8" s="118"/>
      <c r="I8" s="118"/>
      <c r="J8" s="118"/>
      <c r="K8" s="118"/>
      <c r="L8" s="118"/>
      <c r="M8" s="118"/>
      <c r="N8" s="118"/>
      <c r="O8" s="118"/>
      <c r="P8" s="118"/>
    </row>
    <row r="9" spans="1:16" x14ac:dyDescent="0.25">
      <c r="A9">
        <v>501</v>
      </c>
      <c r="B9" s="61" t="s">
        <v>175</v>
      </c>
      <c r="D9" s="157">
        <v>4661658</v>
      </c>
      <c r="E9" s="157">
        <v>5182095</v>
      </c>
      <c r="F9" s="157">
        <v>6135642</v>
      </c>
      <c r="G9" s="157">
        <v>5212720</v>
      </c>
      <c r="H9" s="157">
        <v>2742241</v>
      </c>
      <c r="I9" s="157">
        <v>3800244</v>
      </c>
      <c r="J9" s="157">
        <v>6377868</v>
      </c>
      <c r="K9" s="157">
        <v>5648202</v>
      </c>
      <c r="L9" s="157">
        <v>5313681</v>
      </c>
      <c r="M9" s="157">
        <v>4829250</v>
      </c>
      <c r="N9" s="157">
        <v>5286267</v>
      </c>
      <c r="O9" s="157">
        <v>5446736</v>
      </c>
      <c r="P9" s="120">
        <f>SUM(D9:O9)</f>
        <v>60636604</v>
      </c>
    </row>
    <row r="10" spans="1:16" x14ac:dyDescent="0.25">
      <c r="A10">
        <v>547</v>
      </c>
      <c r="B10" s="194" t="s">
        <v>176</v>
      </c>
      <c r="D10" s="158">
        <v>68809958</v>
      </c>
      <c r="E10" s="158">
        <v>29065705</v>
      </c>
      <c r="F10" s="158">
        <v>36399182</v>
      </c>
      <c r="G10" s="158">
        <v>29372887</v>
      </c>
      <c r="H10" s="158">
        <v>7807255</v>
      </c>
      <c r="I10" s="157">
        <v>15210926</v>
      </c>
      <c r="J10" s="158">
        <v>35166496</v>
      </c>
      <c r="K10" s="158">
        <v>39516544</v>
      </c>
      <c r="L10" s="158">
        <v>35706807</v>
      </c>
      <c r="M10" s="158">
        <v>26179346</v>
      </c>
      <c r="N10" s="158">
        <v>37427995</v>
      </c>
      <c r="O10" s="158">
        <v>35987064</v>
      </c>
      <c r="P10" s="120">
        <f>SUM(D10:O10)</f>
        <v>396650165</v>
      </c>
    </row>
    <row r="11" spans="1:16" x14ac:dyDescent="0.25">
      <c r="A11">
        <v>555</v>
      </c>
      <c r="B11" s="61" t="s">
        <v>177</v>
      </c>
      <c r="D11" s="158">
        <v>97229888</v>
      </c>
      <c r="E11" s="158">
        <v>88048407</v>
      </c>
      <c r="F11" s="158">
        <v>86367398</v>
      </c>
      <c r="G11" s="158">
        <v>60312325</v>
      </c>
      <c r="H11" s="158">
        <v>48360169</v>
      </c>
      <c r="I11" s="158">
        <v>56164508</v>
      </c>
      <c r="J11" s="158">
        <v>65371119</v>
      </c>
      <c r="K11" s="158">
        <v>53552986</v>
      </c>
      <c r="L11" s="158">
        <v>27453721</v>
      </c>
      <c r="M11" s="158">
        <v>58904191</v>
      </c>
      <c r="N11" s="158">
        <v>84322573</v>
      </c>
      <c r="O11" s="158">
        <v>93004597</v>
      </c>
      <c r="P11" s="120">
        <f>SUM(D11:O11)</f>
        <v>819091882</v>
      </c>
    </row>
    <row r="12" spans="1:16" x14ac:dyDescent="0.25">
      <c r="A12" t="s">
        <v>179</v>
      </c>
      <c r="B12" s="194" t="s">
        <v>178</v>
      </c>
      <c r="D12" s="158">
        <v>-44051900</v>
      </c>
      <c r="E12" s="158">
        <v>-13135761</v>
      </c>
      <c r="F12" s="158">
        <v>-4003266</v>
      </c>
      <c r="G12" s="158">
        <v>-421996</v>
      </c>
      <c r="H12" s="158">
        <v>3032432</v>
      </c>
      <c r="I12" s="158">
        <v>2621583</v>
      </c>
      <c r="J12" s="158">
        <v>2166867</v>
      </c>
      <c r="K12" s="158">
        <v>1339113</v>
      </c>
      <c r="L12" s="158">
        <v>4786486</v>
      </c>
      <c r="M12" s="158">
        <v>3682422</v>
      </c>
      <c r="N12" s="190">
        <v>-1220997</v>
      </c>
      <c r="O12" s="190">
        <v>-2369880</v>
      </c>
      <c r="P12" s="120">
        <f>SUM(D12:O12)</f>
        <v>-47574897</v>
      </c>
    </row>
    <row r="13" spans="1:16" x14ac:dyDescent="0.25">
      <c r="A13">
        <v>55700003</v>
      </c>
      <c r="B13" s="61" t="s">
        <v>47</v>
      </c>
      <c r="D13" s="158">
        <v>37690</v>
      </c>
      <c r="E13" s="158">
        <v>33632</v>
      </c>
      <c r="F13" s="158">
        <v>42641</v>
      </c>
      <c r="G13" s="158">
        <v>32133</v>
      </c>
      <c r="H13" s="158">
        <v>37616</v>
      </c>
      <c r="I13" s="158">
        <v>40175</v>
      </c>
      <c r="J13" s="158">
        <v>49426</v>
      </c>
      <c r="K13" s="158">
        <v>58664</v>
      </c>
      <c r="L13" s="158">
        <v>59752</v>
      </c>
      <c r="M13" s="158">
        <v>49757</v>
      </c>
      <c r="N13" s="158">
        <v>53115</v>
      </c>
      <c r="O13" s="158">
        <v>51656</v>
      </c>
      <c r="P13" s="120">
        <f t="shared" ref="P13:P16" si="0">SUM(D13:O13)</f>
        <v>546257</v>
      </c>
    </row>
    <row r="14" spans="1:16" x14ac:dyDescent="0.25">
      <c r="A14">
        <v>447</v>
      </c>
      <c r="B14" s="61" t="s">
        <v>180</v>
      </c>
      <c r="D14" s="158">
        <v>-59665120</v>
      </c>
      <c r="E14" s="158">
        <v>-29423454</v>
      </c>
      <c r="F14" s="158">
        <v>-55229121</v>
      </c>
      <c r="G14" s="158">
        <v>-40614717</v>
      </c>
      <c r="H14" s="158">
        <v>-2827392</v>
      </c>
      <c r="I14" s="158">
        <v>-14202339</v>
      </c>
      <c r="J14" s="158">
        <v>-70367039</v>
      </c>
      <c r="K14" s="158">
        <v>-57152300</v>
      </c>
      <c r="L14" s="158">
        <v>-45982318</v>
      </c>
      <c r="M14" s="158">
        <v>-29807717</v>
      </c>
      <c r="N14" s="158">
        <v>-48640914</v>
      </c>
      <c r="O14" s="158">
        <v>-45424821</v>
      </c>
      <c r="P14" s="120">
        <f t="shared" si="0"/>
        <v>-499337252</v>
      </c>
    </row>
    <row r="15" spans="1:16" x14ac:dyDescent="0.25">
      <c r="A15">
        <v>565</v>
      </c>
      <c r="B15" s="61" t="s">
        <v>54</v>
      </c>
      <c r="D15" s="158">
        <v>16149001</v>
      </c>
      <c r="E15" s="158">
        <v>14150171</v>
      </c>
      <c r="F15" s="158">
        <v>12579764</v>
      </c>
      <c r="G15" s="158">
        <v>14941795</v>
      </c>
      <c r="H15" s="158">
        <v>10643051</v>
      </c>
      <c r="I15" s="158">
        <v>11954474</v>
      </c>
      <c r="J15" s="158">
        <v>12568110</v>
      </c>
      <c r="K15" s="158">
        <v>14430014</v>
      </c>
      <c r="L15" s="158">
        <v>13840750</v>
      </c>
      <c r="M15" s="158">
        <v>12823788</v>
      </c>
      <c r="N15" s="158">
        <v>13644913</v>
      </c>
      <c r="O15" s="158">
        <v>14857591</v>
      </c>
      <c r="P15" s="120">
        <f t="shared" si="0"/>
        <v>162583422</v>
      </c>
    </row>
    <row r="16" spans="1:16" x14ac:dyDescent="0.25">
      <c r="A16">
        <v>40810005</v>
      </c>
      <c r="B16" s="61" t="s">
        <v>48</v>
      </c>
      <c r="D16" s="158">
        <v>73449</v>
      </c>
      <c r="E16" s="158">
        <v>69500</v>
      </c>
      <c r="F16" s="158">
        <v>69500</v>
      </c>
      <c r="G16" s="158">
        <v>111566</v>
      </c>
      <c r="H16" s="158">
        <v>69500</v>
      </c>
      <c r="I16" s="158">
        <v>69500</v>
      </c>
      <c r="J16" s="158">
        <v>-436646</v>
      </c>
      <c r="K16" s="158">
        <v>0</v>
      </c>
      <c r="L16" s="158">
        <v>0</v>
      </c>
      <c r="M16" s="158">
        <v>0</v>
      </c>
      <c r="N16" s="158">
        <v>0</v>
      </c>
      <c r="O16" s="158">
        <v>0</v>
      </c>
      <c r="P16" s="120">
        <f t="shared" si="0"/>
        <v>26369</v>
      </c>
    </row>
    <row r="17" spans="2:18" x14ac:dyDescent="0.25">
      <c r="B17" s="61" t="s">
        <v>181</v>
      </c>
      <c r="D17" s="121">
        <f>SUM(D9:D16)</f>
        <v>83244624</v>
      </c>
      <c r="E17" s="121">
        <f t="shared" ref="E17:O17" si="1">SUM(E9:E16)</f>
        <v>93990295</v>
      </c>
      <c r="F17" s="121">
        <f t="shared" si="1"/>
        <v>82361740</v>
      </c>
      <c r="G17" s="121">
        <f t="shared" si="1"/>
        <v>68946713</v>
      </c>
      <c r="H17" s="121">
        <f t="shared" si="1"/>
        <v>69864872</v>
      </c>
      <c r="I17" s="121">
        <f t="shared" si="1"/>
        <v>75659071</v>
      </c>
      <c r="J17" s="121">
        <f t="shared" si="1"/>
        <v>50896201</v>
      </c>
      <c r="K17" s="121">
        <f t="shared" si="1"/>
        <v>57393223</v>
      </c>
      <c r="L17" s="121">
        <f t="shared" si="1"/>
        <v>41178879</v>
      </c>
      <c r="M17" s="121">
        <f t="shared" si="1"/>
        <v>76661037</v>
      </c>
      <c r="N17" s="121">
        <f t="shared" si="1"/>
        <v>90872952</v>
      </c>
      <c r="O17" s="121">
        <f t="shared" si="1"/>
        <v>101552943</v>
      </c>
      <c r="P17" s="122">
        <f>SUM(P9:P16)</f>
        <v>892622550</v>
      </c>
    </row>
    <row r="18" spans="2:18" x14ac:dyDescent="0.25">
      <c r="B18" s="61"/>
      <c r="D18" s="123"/>
      <c r="E18" s="123"/>
      <c r="F18" s="123"/>
      <c r="G18" s="123"/>
      <c r="H18" s="123"/>
      <c r="I18" s="123"/>
      <c r="J18" s="123"/>
      <c r="K18" s="123"/>
      <c r="L18" s="123"/>
      <c r="M18" s="123"/>
      <c r="N18" s="123"/>
      <c r="O18" s="123"/>
      <c r="P18" s="123"/>
    </row>
    <row r="19" spans="2:18" x14ac:dyDescent="0.25">
      <c r="B19" s="128" t="s">
        <v>182</v>
      </c>
    </row>
    <row r="20" spans="2:18" ht="15.75" thickBot="1" x14ac:dyDescent="0.3">
      <c r="B20" s="61" t="s">
        <v>183</v>
      </c>
      <c r="D20" s="159">
        <v>347745.6</v>
      </c>
      <c r="E20" s="159">
        <v>314092.79999999999</v>
      </c>
      <c r="F20" s="159">
        <v>347278.2</v>
      </c>
      <c r="G20" s="159">
        <v>336528</v>
      </c>
      <c r="H20" s="159">
        <v>347745.6</v>
      </c>
      <c r="I20" s="159">
        <v>336528</v>
      </c>
      <c r="J20" s="159">
        <v>347745.6</v>
      </c>
      <c r="K20" s="159">
        <v>347745.6</v>
      </c>
      <c r="L20" s="159">
        <v>336528</v>
      </c>
      <c r="M20" s="159">
        <v>347745.6</v>
      </c>
      <c r="N20" s="159">
        <v>336995.4</v>
      </c>
      <c r="O20" s="159">
        <v>347745.6</v>
      </c>
      <c r="P20" s="120">
        <f>SUM(D20:O20)</f>
        <v>4094424</v>
      </c>
    </row>
    <row r="21" spans="2:18" s="112" customFormat="1" ht="15.75" thickBot="1" x14ac:dyDescent="0.3">
      <c r="B21" s="160" t="s">
        <v>140</v>
      </c>
      <c r="D21" s="124">
        <f>SUM(D17,D20)</f>
        <v>83592369.599999994</v>
      </c>
      <c r="E21" s="124">
        <f t="shared" ref="E21:P21" si="2">SUM(E17,E20)</f>
        <v>94304387.799999997</v>
      </c>
      <c r="F21" s="124">
        <f t="shared" si="2"/>
        <v>82709018.200000003</v>
      </c>
      <c r="G21" s="124">
        <f t="shared" si="2"/>
        <v>69283241</v>
      </c>
      <c r="H21" s="124">
        <f t="shared" si="2"/>
        <v>70212617.599999994</v>
      </c>
      <c r="I21" s="124">
        <f t="shared" si="2"/>
        <v>75995599</v>
      </c>
      <c r="J21" s="124">
        <f t="shared" si="2"/>
        <v>51243946.600000001</v>
      </c>
      <c r="K21" s="124">
        <f t="shared" si="2"/>
        <v>57740968.600000001</v>
      </c>
      <c r="L21" s="124">
        <f t="shared" si="2"/>
        <v>41515407</v>
      </c>
      <c r="M21" s="124">
        <f t="shared" si="2"/>
        <v>77008782.599999994</v>
      </c>
      <c r="N21" s="124">
        <f t="shared" si="2"/>
        <v>91209947.400000006</v>
      </c>
      <c r="O21" s="124">
        <f t="shared" si="2"/>
        <v>101900688.59999999</v>
      </c>
      <c r="P21" s="202">
        <f t="shared" si="2"/>
        <v>896716974</v>
      </c>
      <c r="R21" s="212"/>
    </row>
    <row r="22" spans="2:18" x14ac:dyDescent="0.25">
      <c r="B22" s="61"/>
    </row>
    <row r="23" spans="2:18" x14ac:dyDescent="0.25">
      <c r="B23" s="61" t="s">
        <v>200</v>
      </c>
      <c r="D23" s="171">
        <f>1647017828.48969+D49</f>
        <v>2105924000.2846711</v>
      </c>
      <c r="E23" s="162">
        <v>2026840290</v>
      </c>
      <c r="F23" s="162">
        <v>2000055933</v>
      </c>
      <c r="G23" s="162">
        <v>1861485759</v>
      </c>
      <c r="H23" s="162">
        <v>1503233889</v>
      </c>
      <c r="I23" s="162">
        <v>1421272776</v>
      </c>
      <c r="J23" s="162">
        <v>1489630442</v>
      </c>
      <c r="K23" s="162">
        <v>1650321694</v>
      </c>
      <c r="L23" s="162">
        <v>1454939325</v>
      </c>
      <c r="M23" s="162">
        <v>1658893356</v>
      </c>
      <c r="N23" s="162">
        <v>1928129246</v>
      </c>
      <c r="O23" s="162">
        <f>2071821441</f>
        <v>2071821441</v>
      </c>
      <c r="P23" s="126">
        <f>SUM(D23:O23)</f>
        <v>21172548151.284672</v>
      </c>
    </row>
    <row r="24" spans="2:18" x14ac:dyDescent="0.25">
      <c r="B24" s="61" t="s">
        <v>184</v>
      </c>
      <c r="D24" s="171">
        <f>-42547959.0967742+D50</f>
        <v>-62808892</v>
      </c>
      <c r="E24" s="162">
        <v>-59726696.828803301</v>
      </c>
      <c r="F24" s="162">
        <v>-59080873</v>
      </c>
      <c r="G24" s="162">
        <v>-57448564.293715902</v>
      </c>
      <c r="H24" s="162">
        <v>-53306307</v>
      </c>
      <c r="I24" s="162">
        <v>-60337942</v>
      </c>
      <c r="J24" s="162">
        <v>-59453364</v>
      </c>
      <c r="K24" s="162">
        <v>-77388969.810000002</v>
      </c>
      <c r="L24" s="162">
        <v>-58107573</v>
      </c>
      <c r="M24" s="162">
        <v>-58839625</v>
      </c>
      <c r="N24" s="162">
        <v>-51142738</v>
      </c>
      <c r="O24" s="162">
        <v>-66295052</v>
      </c>
      <c r="P24" s="126">
        <f>SUM(D24:O24)</f>
        <v>-723936596.9325192</v>
      </c>
    </row>
    <row r="25" spans="2:18" x14ac:dyDescent="0.25">
      <c r="B25" s="61" t="s">
        <v>201</v>
      </c>
      <c r="D25" s="125">
        <f>D23+D24</f>
        <v>2043115108.2846711</v>
      </c>
      <c r="E25" s="125">
        <f t="shared" ref="E25:P25" si="3">E23+E24</f>
        <v>1967113593.1711967</v>
      </c>
      <c r="F25" s="125">
        <f t="shared" si="3"/>
        <v>1940975060</v>
      </c>
      <c r="G25" s="125">
        <f t="shared" si="3"/>
        <v>1804037194.706284</v>
      </c>
      <c r="H25" s="125">
        <f t="shared" si="3"/>
        <v>1449927582</v>
      </c>
      <c r="I25" s="125">
        <f t="shared" si="3"/>
        <v>1360934834</v>
      </c>
      <c r="J25" s="125">
        <f t="shared" si="3"/>
        <v>1430177078</v>
      </c>
      <c r="K25" s="125">
        <f t="shared" si="3"/>
        <v>1572932724.1900001</v>
      </c>
      <c r="L25" s="125">
        <f t="shared" si="3"/>
        <v>1396831752</v>
      </c>
      <c r="M25" s="125">
        <f t="shared" si="3"/>
        <v>1600053731</v>
      </c>
      <c r="N25" s="125">
        <f t="shared" si="3"/>
        <v>1876986508</v>
      </c>
      <c r="O25" s="125">
        <f t="shared" si="3"/>
        <v>2005526389</v>
      </c>
      <c r="P25" s="127">
        <f t="shared" si="3"/>
        <v>20448611554.352154</v>
      </c>
    </row>
    <row r="26" spans="2:18" x14ac:dyDescent="0.25">
      <c r="B26" s="61"/>
    </row>
    <row r="27" spans="2:18" x14ac:dyDescent="0.25">
      <c r="B27" s="128" t="s">
        <v>192</v>
      </c>
      <c r="C27">
        <v>3.8982999999999997E-2</v>
      </c>
    </row>
    <row r="28" spans="2:18" x14ac:dyDescent="0.25">
      <c r="B28" s="61" t="s">
        <v>222</v>
      </c>
      <c r="C28" s="169">
        <v>4.6514E-2</v>
      </c>
      <c r="D28" s="172">
        <f>74630311.5049422+D53</f>
        <v>91730018.852659494</v>
      </c>
      <c r="E28" s="159">
        <v>91498321.672765046</v>
      </c>
      <c r="F28" s="159">
        <v>90282513.940840006</v>
      </c>
      <c r="G28" s="159">
        <v>83912986.074568093</v>
      </c>
      <c r="H28" s="159">
        <v>67441931.549147993</v>
      </c>
      <c r="I28" s="159">
        <v>63302522.868675999</v>
      </c>
      <c r="J28" s="159">
        <v>66523256.606091999</v>
      </c>
      <c r="K28" s="159">
        <v>73163392.732973665</v>
      </c>
      <c r="L28" s="159">
        <v>64972232.112527996</v>
      </c>
      <c r="M28" s="159">
        <v>74424899.243734002</v>
      </c>
      <c r="N28" s="159">
        <v>87306150.433111995</v>
      </c>
      <c r="O28" s="159">
        <v>93285054.457946002</v>
      </c>
      <c r="P28" s="123">
        <f t="shared" ref="P28:P37" si="4">SUM(D28:O28)</f>
        <v>947843280.54504228</v>
      </c>
    </row>
    <row r="29" spans="2:18" ht="19.5" customHeight="1" thickBot="1" x14ac:dyDescent="0.3">
      <c r="B29" s="61"/>
      <c r="P29" s="28"/>
    </row>
    <row r="30" spans="2:18" s="112" customFormat="1" ht="15.75" thickBot="1" x14ac:dyDescent="0.3">
      <c r="B30" s="128" t="s">
        <v>193</v>
      </c>
      <c r="D30" s="129">
        <f>D28</f>
        <v>91730018.852659494</v>
      </c>
      <c r="E30" s="129">
        <f>E28</f>
        <v>91498321.672765046</v>
      </c>
      <c r="F30" s="114">
        <f t="shared" ref="F30:O30" si="5">F28</f>
        <v>90282513.940840006</v>
      </c>
      <c r="G30" s="114">
        <f t="shared" si="5"/>
        <v>83912986.074568093</v>
      </c>
      <c r="H30" s="114">
        <f t="shared" si="5"/>
        <v>67441931.549147993</v>
      </c>
      <c r="I30" s="114">
        <f t="shared" si="5"/>
        <v>63302522.868675999</v>
      </c>
      <c r="J30" s="114">
        <f t="shared" si="5"/>
        <v>66523256.606091999</v>
      </c>
      <c r="K30" s="114">
        <f t="shared" si="5"/>
        <v>73163392.732973665</v>
      </c>
      <c r="L30" s="114">
        <f t="shared" si="5"/>
        <v>64972232.112527996</v>
      </c>
      <c r="M30" s="114">
        <f t="shared" si="5"/>
        <v>74424899.243734002</v>
      </c>
      <c r="N30" s="114">
        <f t="shared" si="5"/>
        <v>87306150.433111995</v>
      </c>
      <c r="O30" s="114">
        <f t="shared" si="5"/>
        <v>93285054.457946002</v>
      </c>
      <c r="P30" s="202">
        <f t="shared" si="4"/>
        <v>947843280.54504228</v>
      </c>
      <c r="R30" s="212"/>
    </row>
    <row r="31" spans="2:18" x14ac:dyDescent="0.25">
      <c r="B31" s="61"/>
    </row>
    <row r="32" spans="2:18" s="112" customFormat="1" x14ac:dyDescent="0.25">
      <c r="B32" s="113" t="s">
        <v>185</v>
      </c>
      <c r="D32" s="129">
        <f>D21-D30</f>
        <v>-8137649.2526594996</v>
      </c>
      <c r="E32" s="129">
        <f t="shared" ref="E32:J32" si="6">E21-E30</f>
        <v>2806066.1272349507</v>
      </c>
      <c r="F32" s="129">
        <f>F21-F30</f>
        <v>-7573495.7408400029</v>
      </c>
      <c r="G32" s="129">
        <f t="shared" si="6"/>
        <v>-14629745.074568093</v>
      </c>
      <c r="H32" s="129">
        <f t="shared" si="6"/>
        <v>2770686.0508520007</v>
      </c>
      <c r="I32" s="129">
        <f t="shared" si="6"/>
        <v>12693076.131324001</v>
      </c>
      <c r="J32" s="129">
        <f t="shared" si="6"/>
        <v>-15279310.006091997</v>
      </c>
      <c r="K32" s="129">
        <f>K21-K30</f>
        <v>-15422424.132973664</v>
      </c>
      <c r="L32" s="129">
        <f>L21-L30</f>
        <v>-23456825.112527996</v>
      </c>
      <c r="M32" s="129">
        <f>M21-M30</f>
        <v>2583883.3562659919</v>
      </c>
      <c r="N32" s="129">
        <f>N21-N30</f>
        <v>3903796.9668880105</v>
      </c>
      <c r="O32" s="129">
        <f>O21-O30</f>
        <v>8615634.1420539916</v>
      </c>
      <c r="P32" s="130">
        <f>SUM(D32:O32)</f>
        <v>-51126306.545042306</v>
      </c>
      <c r="R32" s="212"/>
    </row>
    <row r="33" spans="2:18" x14ac:dyDescent="0.25">
      <c r="B33" s="61"/>
      <c r="D33" s="62"/>
      <c r="E33" s="62"/>
      <c r="F33" s="62"/>
      <c r="G33" s="62"/>
      <c r="H33" s="62"/>
      <c r="I33" s="62"/>
      <c r="J33" s="62"/>
      <c r="K33" s="62"/>
      <c r="L33" s="62"/>
      <c r="M33" s="62"/>
      <c r="N33" s="62"/>
      <c r="O33" s="62"/>
      <c r="P33" s="62"/>
    </row>
    <row r="34" spans="2:18" x14ac:dyDescent="0.25">
      <c r="B34" s="128" t="s">
        <v>186</v>
      </c>
      <c r="D34" s="62"/>
      <c r="E34" s="62"/>
      <c r="F34" s="62"/>
      <c r="G34" s="62"/>
      <c r="H34" s="62"/>
      <c r="I34" s="62"/>
      <c r="J34" s="62"/>
      <c r="K34" s="62"/>
      <c r="L34" s="62"/>
      <c r="M34" s="62"/>
      <c r="N34" s="62"/>
      <c r="O34" s="62"/>
      <c r="P34" s="62"/>
    </row>
    <row r="35" spans="2:18" x14ac:dyDescent="0.25">
      <c r="B35" s="61" t="s">
        <v>187</v>
      </c>
      <c r="C35" s="131">
        <v>3.7438E-4</v>
      </c>
      <c r="D35" s="172">
        <f>-5510776.4908+D56</f>
        <v>-8134841.8712942768</v>
      </c>
      <c r="E35" s="159">
        <v>2805137.347407497</v>
      </c>
      <c r="F35" s="159">
        <v>-7570988.9894847423</v>
      </c>
      <c r="G35" s="159">
        <v>-14624902.77524586</v>
      </c>
      <c r="H35" s="159">
        <v>2769768.9814760289</v>
      </c>
      <c r="I35" s="159">
        <v>12688874.850055294</v>
      </c>
      <c r="J35" s="159">
        <v>-15274252.707273081</v>
      </c>
      <c r="K35" s="159">
        <v>-15417319.464809891</v>
      </c>
      <c r="L35" s="159">
        <v>-23449061.137984</v>
      </c>
      <c r="M35" s="159">
        <v>2583028.1167139015</v>
      </c>
      <c r="N35" s="159">
        <v>3902503.8494609301</v>
      </c>
      <c r="O35" s="159">
        <v>8612782.4533093106</v>
      </c>
      <c r="P35" s="130">
        <f t="shared" si="4"/>
        <v>-51109271.347668886</v>
      </c>
      <c r="R35" s="212"/>
    </row>
    <row r="36" spans="2:18" x14ac:dyDescent="0.25">
      <c r="B36" s="61"/>
      <c r="D36" s="119"/>
      <c r="E36" s="119"/>
      <c r="F36" s="119"/>
      <c r="G36" s="119"/>
      <c r="H36" s="119"/>
      <c r="I36" s="119"/>
      <c r="J36" s="119"/>
      <c r="K36" s="119"/>
      <c r="L36" s="119"/>
      <c r="M36" s="119"/>
      <c r="N36" s="119"/>
      <c r="O36" s="119"/>
      <c r="P36" s="119"/>
    </row>
    <row r="37" spans="2:18" x14ac:dyDescent="0.25">
      <c r="B37" s="61" t="s">
        <v>188</v>
      </c>
      <c r="D37" s="119">
        <f>D35</f>
        <v>-8134841.8712942768</v>
      </c>
      <c r="E37" s="119">
        <f t="shared" ref="E37:O37" si="7">E35</f>
        <v>2805137.347407497</v>
      </c>
      <c r="F37" s="119">
        <f t="shared" si="7"/>
        <v>-7570988.9894847423</v>
      </c>
      <c r="G37" s="119">
        <f t="shared" si="7"/>
        <v>-14624902.77524586</v>
      </c>
      <c r="H37" s="119">
        <f t="shared" si="7"/>
        <v>2769768.9814760289</v>
      </c>
      <c r="I37" s="119">
        <f t="shared" si="7"/>
        <v>12688874.850055294</v>
      </c>
      <c r="J37" s="119">
        <f t="shared" si="7"/>
        <v>-15274252.707273081</v>
      </c>
      <c r="K37" s="119">
        <f t="shared" si="7"/>
        <v>-15417319.464809891</v>
      </c>
      <c r="L37" s="119">
        <f t="shared" si="7"/>
        <v>-23449061.137984</v>
      </c>
      <c r="M37" s="119">
        <f t="shared" si="7"/>
        <v>2583028.1167139015</v>
      </c>
      <c r="N37" s="119">
        <f t="shared" si="7"/>
        <v>3902503.8494609301</v>
      </c>
      <c r="O37" s="119">
        <f t="shared" si="7"/>
        <v>8612782.4533093106</v>
      </c>
      <c r="P37" s="130">
        <f t="shared" si="4"/>
        <v>-51109271.347668886</v>
      </c>
      <c r="R37" s="212"/>
    </row>
    <row r="38" spans="2:18" x14ac:dyDescent="0.25">
      <c r="B38" s="61" t="s">
        <v>189</v>
      </c>
      <c r="D38" s="119">
        <f>D37</f>
        <v>-8134841.8712942768</v>
      </c>
      <c r="E38" s="119">
        <f>E37+D38</f>
        <v>-5329704.5238867793</v>
      </c>
      <c r="F38" s="119">
        <f t="shared" ref="F38:O38" si="8">F37+E38</f>
        <v>-12900693.513371522</v>
      </c>
      <c r="G38" s="119">
        <f t="shared" si="8"/>
        <v>-27525596.28861738</v>
      </c>
      <c r="H38" s="119">
        <f t="shared" si="8"/>
        <v>-24755827.307141352</v>
      </c>
      <c r="I38" s="119">
        <f t="shared" si="8"/>
        <v>-12066952.457086058</v>
      </c>
      <c r="J38" s="119">
        <f t="shared" si="8"/>
        <v>-27341205.164359137</v>
      </c>
      <c r="K38" s="119">
        <f t="shared" si="8"/>
        <v>-42758524.629169032</v>
      </c>
      <c r="L38" s="119">
        <f t="shared" si="8"/>
        <v>-66207585.767153032</v>
      </c>
      <c r="M38" s="119">
        <f t="shared" si="8"/>
        <v>-63624557.650439128</v>
      </c>
      <c r="N38" s="119">
        <f t="shared" si="8"/>
        <v>-59722053.800978199</v>
      </c>
      <c r="O38" s="119">
        <f t="shared" si="8"/>
        <v>-51109271.347668886</v>
      </c>
      <c r="P38" s="132">
        <f>O38</f>
        <v>-51109271.347668886</v>
      </c>
    </row>
    <row r="39" spans="2:18" x14ac:dyDescent="0.25">
      <c r="R39" s="212"/>
    </row>
    <row r="41" spans="2:18" x14ac:dyDescent="0.25">
      <c r="B41" s="593" t="s">
        <v>190</v>
      </c>
      <c r="C41" s="593"/>
      <c r="D41" s="593"/>
      <c r="E41" s="593"/>
      <c r="F41" s="593"/>
      <c r="G41" s="593"/>
      <c r="H41" s="593"/>
      <c r="I41" s="593"/>
      <c r="J41" s="593"/>
    </row>
    <row r="42" spans="2:18" x14ac:dyDescent="0.25">
      <c r="B42" s="173"/>
      <c r="C42" s="173"/>
      <c r="D42" s="166"/>
      <c r="E42" s="170"/>
      <c r="F42" s="170"/>
      <c r="G42" s="170"/>
      <c r="H42" s="170"/>
      <c r="I42" s="170"/>
      <c r="J42" s="170"/>
    </row>
    <row r="43" spans="2:18" x14ac:dyDescent="0.25">
      <c r="B43" s="593" t="s">
        <v>191</v>
      </c>
      <c r="C43" s="593"/>
      <c r="D43" s="593"/>
      <c r="E43" s="593"/>
      <c r="F43" s="593"/>
      <c r="G43" s="593"/>
      <c r="H43" s="593"/>
      <c r="I43" s="593"/>
      <c r="J43" s="593"/>
    </row>
    <row r="44" spans="2:18" x14ac:dyDescent="0.25">
      <c r="B44" s="173" t="s">
        <v>218</v>
      </c>
      <c r="C44" s="174"/>
      <c r="D44" s="174"/>
      <c r="E44" s="174"/>
      <c r="F44" s="174"/>
      <c r="G44" s="175"/>
      <c r="H44" s="176"/>
      <c r="I44" s="174"/>
      <c r="J44" s="174"/>
    </row>
    <row r="45" spans="2:18" x14ac:dyDescent="0.25">
      <c r="B45" s="174"/>
      <c r="C45" s="174"/>
      <c r="D45" s="174"/>
      <c r="E45" s="174"/>
      <c r="F45" s="174"/>
      <c r="G45" s="175"/>
      <c r="H45" s="176"/>
      <c r="I45" s="174"/>
      <c r="J45" s="174"/>
    </row>
    <row r="46" spans="2:18" x14ac:dyDescent="0.25">
      <c r="B46" s="177" t="s">
        <v>219</v>
      </c>
      <c r="C46" s="174"/>
      <c r="D46" s="174"/>
      <c r="E46" s="174"/>
      <c r="F46" s="178"/>
      <c r="G46" s="179"/>
      <c r="H46" s="174"/>
      <c r="I46" s="174"/>
      <c r="J46" s="174"/>
    </row>
    <row r="48" spans="2:18" x14ac:dyDescent="0.25">
      <c r="B48" t="s">
        <v>215</v>
      </c>
    </row>
    <row r="49" spans="2:4" x14ac:dyDescent="0.25">
      <c r="B49" s="163" t="s">
        <v>214</v>
      </c>
      <c r="C49" s="166"/>
      <c r="D49" s="167">
        <v>458906171.794981</v>
      </c>
    </row>
    <row r="50" spans="2:4" x14ac:dyDescent="0.25">
      <c r="B50" s="163" t="s">
        <v>213</v>
      </c>
      <c r="C50" s="164"/>
      <c r="D50" s="165">
        <f>-62808892*10/31</f>
        <v>-20260932.903225806</v>
      </c>
    </row>
    <row r="52" spans="2:4" x14ac:dyDescent="0.25">
      <c r="B52" t="s">
        <v>217</v>
      </c>
    </row>
    <row r="53" spans="2:4" x14ac:dyDescent="0.25">
      <c r="B53" s="168" t="s">
        <v>216</v>
      </c>
      <c r="C53" s="169">
        <v>3.8982999999999997E-2</v>
      </c>
      <c r="D53" s="170">
        <v>17099707.347717293</v>
      </c>
    </row>
    <row r="55" spans="2:4" x14ac:dyDescent="0.25">
      <c r="B55" t="s">
        <v>186</v>
      </c>
    </row>
    <row r="56" spans="2:4" x14ac:dyDescent="0.25">
      <c r="B56" t="s">
        <v>216</v>
      </c>
      <c r="C56">
        <v>3.7438E-4</v>
      </c>
      <c r="D56">
        <v>-2624065.380494277</v>
      </c>
    </row>
  </sheetData>
  <mergeCells count="2">
    <mergeCell ref="B41:J41"/>
    <mergeCell ref="B43:J43"/>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7"/>
  <sheetViews>
    <sheetView zoomScale="98" zoomScaleNormal="98" workbookViewId="0">
      <selection activeCell="I24" sqref="I24"/>
    </sheetView>
  </sheetViews>
  <sheetFormatPr defaultRowHeight="15" x14ac:dyDescent="0.25"/>
  <cols>
    <col min="2" max="2" width="36.28515625" customWidth="1"/>
    <col min="3" max="3" width="17" customWidth="1"/>
    <col min="4" max="4" width="17.5703125" customWidth="1"/>
    <col min="5" max="5" width="12.5703125" customWidth="1"/>
    <col min="6" max="6" width="16.28515625" customWidth="1"/>
    <col min="7" max="7" width="53.140625" customWidth="1"/>
    <col min="8" max="9" width="13.42578125" customWidth="1"/>
    <col min="10" max="10" width="14.28515625" customWidth="1"/>
    <col min="12" max="12" width="14" bestFit="1" customWidth="1"/>
  </cols>
  <sheetData>
    <row r="1" spans="1:13" ht="18.75" x14ac:dyDescent="0.3">
      <c r="A1" s="29" t="s">
        <v>89</v>
      </c>
    </row>
    <row r="2" spans="1:13" ht="21" x14ac:dyDescent="0.35">
      <c r="A2" s="30" t="s">
        <v>100</v>
      </c>
    </row>
    <row r="3" spans="1:13" ht="15.75" x14ac:dyDescent="0.25">
      <c r="A3" s="31"/>
    </row>
    <row r="8" spans="1:13" ht="16.5" thickBot="1" x14ac:dyDescent="0.3">
      <c r="A8" s="76"/>
      <c r="B8" s="78" t="s">
        <v>260</v>
      </c>
      <c r="G8" s="78" t="s">
        <v>261</v>
      </c>
    </row>
    <row r="9" spans="1:13" ht="14.45" customHeight="1" x14ac:dyDescent="0.25">
      <c r="A9" s="28"/>
      <c r="B9" s="596"/>
      <c r="C9" s="598" t="s">
        <v>67</v>
      </c>
      <c r="D9" s="598" t="s">
        <v>68</v>
      </c>
      <c r="E9" s="594" t="s">
        <v>57</v>
      </c>
      <c r="G9" s="596"/>
      <c r="H9" s="598" t="s">
        <v>67</v>
      </c>
      <c r="I9" s="598" t="s">
        <v>68</v>
      </c>
      <c r="J9" s="594" t="s">
        <v>57</v>
      </c>
    </row>
    <row r="10" spans="1:13" ht="15" customHeight="1" thickBot="1" x14ac:dyDescent="0.3">
      <c r="A10" s="28"/>
      <c r="B10" s="597"/>
      <c r="C10" s="599"/>
      <c r="D10" s="599"/>
      <c r="E10" s="595"/>
      <c r="G10" s="597"/>
      <c r="H10" s="599"/>
      <c r="I10" s="599"/>
      <c r="J10" s="595"/>
    </row>
    <row r="11" spans="1:13" ht="16.5" thickBot="1" x14ac:dyDescent="0.3">
      <c r="A11" s="28"/>
      <c r="B11" s="88" t="s">
        <v>146</v>
      </c>
      <c r="C11" s="80">
        <v>60.63660406999999</v>
      </c>
      <c r="D11" s="80">
        <v>65.160088395993327</v>
      </c>
      <c r="E11" s="81">
        <v>-4.5234843259933371</v>
      </c>
      <c r="G11" s="88" t="s">
        <v>161</v>
      </c>
      <c r="H11" s="95">
        <v>2673671</v>
      </c>
      <c r="I11" s="95">
        <v>2715295.3673</v>
      </c>
      <c r="J11" s="96">
        <v>-41624.367300000042</v>
      </c>
      <c r="L11" s="102"/>
    </row>
    <row r="12" spans="1:13" ht="16.5" thickBot="1" x14ac:dyDescent="0.3">
      <c r="A12" s="28"/>
      <c r="B12" s="88" t="s">
        <v>147</v>
      </c>
      <c r="C12" s="80">
        <v>349.07526872000005</v>
      </c>
      <c r="D12" s="80">
        <v>367.9765329858248</v>
      </c>
      <c r="E12" s="81">
        <v>-18.90126426582475</v>
      </c>
      <c r="G12" s="88" t="s">
        <v>156</v>
      </c>
      <c r="H12" s="95">
        <v>9954456.2169999983</v>
      </c>
      <c r="I12" s="95">
        <v>8944993.5132460017</v>
      </c>
      <c r="J12" s="96">
        <v>1009462.7037539966</v>
      </c>
      <c r="L12" s="102"/>
    </row>
    <row r="13" spans="1:13" ht="16.5" thickBot="1" x14ac:dyDescent="0.3">
      <c r="A13" s="28"/>
      <c r="B13" s="88" t="s">
        <v>148</v>
      </c>
      <c r="C13" s="80">
        <v>722.72236691000001</v>
      </c>
      <c r="D13" s="80">
        <v>705.28496047702038</v>
      </c>
      <c r="E13" s="81">
        <v>17.437406432979628</v>
      </c>
      <c r="G13" s="88" t="s">
        <v>157</v>
      </c>
      <c r="H13" s="95">
        <v>8361912.9469999997</v>
      </c>
      <c r="I13" s="95">
        <v>8205708.9848677609</v>
      </c>
      <c r="J13" s="96">
        <v>156203.96213223878</v>
      </c>
      <c r="L13" s="102"/>
    </row>
    <row r="14" spans="1:13" ht="16.5" thickBot="1" x14ac:dyDescent="0.3">
      <c r="A14" s="28"/>
      <c r="B14" s="88" t="s">
        <v>149</v>
      </c>
      <c r="C14" s="80">
        <v>-402.96773763688526</v>
      </c>
      <c r="D14" s="80">
        <v>-364.74212149085213</v>
      </c>
      <c r="E14" s="81">
        <v>-38.225616146033133</v>
      </c>
      <c r="G14" s="88" t="s">
        <v>158</v>
      </c>
      <c r="H14" s="95">
        <v>3995955.1</v>
      </c>
      <c r="I14" s="95">
        <v>5000082.1058999989</v>
      </c>
      <c r="J14" s="96">
        <v>-1004127.0058999988</v>
      </c>
      <c r="L14" s="102"/>
    </row>
    <row r="15" spans="1:13" ht="16.5" thickBot="1" x14ac:dyDescent="0.3">
      <c r="A15" s="28"/>
      <c r="B15" s="88" t="s">
        <v>53</v>
      </c>
      <c r="C15" s="80">
        <v>162.58342354000001</v>
      </c>
      <c r="D15" s="80">
        <v>134.87087586405494</v>
      </c>
      <c r="E15" s="81">
        <v>27.712547675945075</v>
      </c>
      <c r="G15" s="88" t="s">
        <v>159</v>
      </c>
      <c r="H15" s="95">
        <v>1565462.0430000001</v>
      </c>
      <c r="I15" s="95">
        <v>1943981.0136400003</v>
      </c>
      <c r="J15" s="96">
        <v>-378518.97064000019</v>
      </c>
      <c r="L15" s="102"/>
    </row>
    <row r="16" spans="1:13" ht="16.5" thickBot="1" x14ac:dyDescent="0.3">
      <c r="B16" s="89" t="s">
        <v>154</v>
      </c>
      <c r="C16" s="93">
        <v>4.6670499999999997</v>
      </c>
      <c r="D16" s="93">
        <v>5.845123749939777</v>
      </c>
      <c r="E16" s="94">
        <v>-1.1780737499397773</v>
      </c>
      <c r="G16" s="89" t="s">
        <v>149</v>
      </c>
      <c r="H16" s="97">
        <v>-4600894.2370000007</v>
      </c>
      <c r="I16" s="97">
        <v>-5320288.1030299999</v>
      </c>
      <c r="J16" s="98">
        <v>719393.86602999922</v>
      </c>
      <c r="L16" s="102"/>
      <c r="M16" s="102"/>
    </row>
    <row r="17" spans="2:12" ht="16.5" thickBot="1" x14ac:dyDescent="0.3">
      <c r="B17" s="90" t="s">
        <v>162</v>
      </c>
      <c r="C17" s="84">
        <v>896.71697560311486</v>
      </c>
      <c r="D17" s="84">
        <v>914.39545998198128</v>
      </c>
      <c r="E17" s="85">
        <v>-17.678484378866415</v>
      </c>
      <c r="G17" s="92" t="s">
        <v>160</v>
      </c>
      <c r="H17" s="99">
        <v>21950563.07</v>
      </c>
      <c r="I17" s="99">
        <v>21489772.881923761</v>
      </c>
      <c r="J17" s="100">
        <v>460790.18807623908</v>
      </c>
      <c r="K17" s="102"/>
      <c r="L17" s="102"/>
    </row>
    <row r="18" spans="2:12" ht="16.5" thickBot="1" x14ac:dyDescent="0.3">
      <c r="B18" s="91" t="s">
        <v>155</v>
      </c>
      <c r="C18" s="86">
        <v>-947.84328054504238</v>
      </c>
      <c r="D18" s="86">
        <v>-914.4146006480255</v>
      </c>
      <c r="E18" s="87">
        <v>-33.428679897016877</v>
      </c>
      <c r="L18" s="63"/>
    </row>
    <row r="19" spans="2:12" ht="17.25" thickTop="1" thickBot="1" x14ac:dyDescent="0.3">
      <c r="B19" s="92" t="s">
        <v>333</v>
      </c>
      <c r="C19" s="82">
        <v>-51.126304941927515</v>
      </c>
      <c r="D19" s="82">
        <v>-1.9140666044222598E-2</v>
      </c>
      <c r="E19" s="83">
        <v>-51.107164275883292</v>
      </c>
    </row>
    <row r="20" spans="2:12" ht="19.5" customHeight="1" x14ac:dyDescent="0.25">
      <c r="B20" s="600" t="s">
        <v>259</v>
      </c>
      <c r="C20" s="600"/>
      <c r="D20" s="600"/>
      <c r="E20" s="600"/>
      <c r="H20" s="101"/>
      <c r="I20" s="101"/>
      <c r="L20" s="102"/>
    </row>
    <row r="21" spans="2:12" ht="20.100000000000001" customHeight="1" x14ac:dyDescent="0.25">
      <c r="B21" s="601"/>
      <c r="C21" s="601"/>
      <c r="D21" s="601"/>
      <c r="E21" s="601"/>
    </row>
    <row r="23" spans="2:12" x14ac:dyDescent="0.25">
      <c r="E23" s="79"/>
    </row>
    <row r="24" spans="2:12" ht="14.45" customHeight="1" x14ac:dyDescent="0.25"/>
    <row r="25" spans="2:12" ht="41.45" customHeight="1" x14ac:dyDescent="0.25">
      <c r="C25" s="210"/>
      <c r="D25" s="79"/>
      <c r="E25" s="79"/>
      <c r="G25" s="210"/>
      <c r="H25" s="79"/>
    </row>
    <row r="26" spans="2:12" x14ac:dyDescent="0.25">
      <c r="D26" s="79"/>
      <c r="E26" s="79"/>
      <c r="H26" s="79"/>
    </row>
    <row r="27" spans="2:12" x14ac:dyDescent="0.25">
      <c r="D27" s="79"/>
      <c r="H27" s="79"/>
    </row>
    <row r="28" spans="2:12" x14ac:dyDescent="0.25">
      <c r="E28" s="210"/>
      <c r="J28" s="115"/>
    </row>
    <row r="29" spans="2:12" x14ac:dyDescent="0.25">
      <c r="E29" s="210"/>
    </row>
    <row r="30" spans="2:12" x14ac:dyDescent="0.25">
      <c r="E30" s="210"/>
    </row>
    <row r="31" spans="2:12" x14ac:dyDescent="0.25">
      <c r="E31" s="210"/>
    </row>
    <row r="32" spans="2:12" x14ac:dyDescent="0.25">
      <c r="E32" s="210"/>
      <c r="J32" s="102"/>
    </row>
    <row r="33" spans="5:10" ht="14.45" customHeight="1" x14ac:dyDescent="0.25">
      <c r="E33" s="210"/>
    </row>
    <row r="34" spans="5:10" ht="20.100000000000001" customHeight="1" x14ac:dyDescent="0.25">
      <c r="E34" s="210"/>
    </row>
    <row r="35" spans="5:10" x14ac:dyDescent="0.25">
      <c r="E35" s="210"/>
    </row>
    <row r="36" spans="5:10" x14ac:dyDescent="0.25">
      <c r="E36" s="210"/>
    </row>
    <row r="37" spans="5:10" x14ac:dyDescent="0.25">
      <c r="J37" s="79"/>
    </row>
  </sheetData>
  <mergeCells count="9">
    <mergeCell ref="J9:J10"/>
    <mergeCell ref="G9:G10"/>
    <mergeCell ref="D9:D10"/>
    <mergeCell ref="E9:E10"/>
    <mergeCell ref="B20:E21"/>
    <mergeCell ref="H9:H10"/>
    <mergeCell ref="I9:I10"/>
    <mergeCell ref="B9:B10"/>
    <mergeCell ref="C9:C1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96"/>
  <sheetViews>
    <sheetView zoomScaleNormal="100" workbookViewId="0">
      <selection activeCell="O103" sqref="O103"/>
    </sheetView>
  </sheetViews>
  <sheetFormatPr defaultRowHeight="15" x14ac:dyDescent="0.25"/>
  <cols>
    <col min="1" max="1" width="14.28515625" customWidth="1"/>
    <col min="2" max="2" width="17.7109375" customWidth="1"/>
    <col min="3" max="10" width="9.5703125" bestFit="1" customWidth="1"/>
    <col min="11" max="11" width="10" bestFit="1" customWidth="1"/>
    <col min="12" max="12" width="9.5703125" bestFit="1" customWidth="1"/>
    <col min="13" max="13" width="9.7109375" bestFit="1" customWidth="1"/>
    <col min="14" max="14" width="9.5703125" bestFit="1" customWidth="1"/>
    <col min="15" max="15" width="10.5703125" bestFit="1" customWidth="1"/>
  </cols>
  <sheetData>
    <row r="1" spans="1:15" ht="18.75" x14ac:dyDescent="0.3">
      <c r="A1" s="29" t="s">
        <v>89</v>
      </c>
    </row>
    <row r="2" spans="1:15" ht="21" x14ac:dyDescent="0.35">
      <c r="A2" s="30" t="s">
        <v>196</v>
      </c>
    </row>
    <row r="3" spans="1:15" ht="15.75" x14ac:dyDescent="0.25">
      <c r="A3" s="31" t="str">
        <f>'Market P&amp;S (R)'!A7</f>
        <v>2023 PCA Period</v>
      </c>
    </row>
    <row r="5" spans="1:15" x14ac:dyDescent="0.25">
      <c r="C5" s="75" t="s">
        <v>101</v>
      </c>
      <c r="D5" s="75" t="s">
        <v>102</v>
      </c>
      <c r="E5" s="75" t="s">
        <v>103</v>
      </c>
      <c r="F5" s="77" t="s">
        <v>104</v>
      </c>
      <c r="G5" s="77" t="s">
        <v>105</v>
      </c>
      <c r="H5" s="77" t="s">
        <v>106</v>
      </c>
      <c r="I5" s="75" t="s">
        <v>107</v>
      </c>
      <c r="J5" s="75" t="s">
        <v>108</v>
      </c>
      <c r="K5" s="75" t="s">
        <v>109</v>
      </c>
      <c r="L5" s="77" t="s">
        <v>110</v>
      </c>
      <c r="M5" s="77" t="s">
        <v>111</v>
      </c>
      <c r="N5" s="77" t="s">
        <v>112</v>
      </c>
      <c r="O5" s="77" t="s">
        <v>267</v>
      </c>
    </row>
    <row r="6" spans="1:15" x14ac:dyDescent="0.25">
      <c r="B6" s="61" t="s">
        <v>143</v>
      </c>
      <c r="C6" s="147">
        <v>80.886168120000022</v>
      </c>
      <c r="D6" s="147">
        <v>95.951559246521697</v>
      </c>
      <c r="E6" s="147">
        <v>83.768048986408544</v>
      </c>
      <c r="F6" s="147">
        <v>69.283240715003885</v>
      </c>
      <c r="G6" s="147">
        <v>70.212830719999999</v>
      </c>
      <c r="H6" s="147">
        <v>75.995385687260722</v>
      </c>
      <c r="I6" s="147">
        <v>51.243947997126796</v>
      </c>
      <c r="J6" s="147">
        <v>57.74096883</v>
      </c>
      <c r="K6" s="147">
        <v>41.515407051973455</v>
      </c>
      <c r="L6" s="147">
        <v>75.951272461933186</v>
      </c>
      <c r="M6" s="147">
        <v>92.267457196886426</v>
      </c>
      <c r="N6" s="147">
        <v>101.90068859</v>
      </c>
      <c r="O6" s="62">
        <v>896.71697560311486</v>
      </c>
    </row>
    <row r="7" spans="1:15" x14ac:dyDescent="0.25">
      <c r="B7" s="61" t="s">
        <v>144</v>
      </c>
      <c r="C7" s="148">
        <v>91.912002735736266</v>
      </c>
      <c r="D7" s="148">
        <v>85.359895578367954</v>
      </c>
      <c r="E7" s="148">
        <v>91.003930831598254</v>
      </c>
      <c r="F7" s="148">
        <v>68.072089879349974</v>
      </c>
      <c r="G7" s="148">
        <v>68.851624994573271</v>
      </c>
      <c r="H7" s="148">
        <v>73.18188803934332</v>
      </c>
      <c r="I7" s="148">
        <v>63.233652279523966</v>
      </c>
      <c r="J7" s="148">
        <v>65.908281623507989</v>
      </c>
      <c r="K7" s="148">
        <v>62.274880511846426</v>
      </c>
      <c r="L7" s="148">
        <v>65.617232843557034</v>
      </c>
      <c r="M7" s="148">
        <v>82.174118203033487</v>
      </c>
      <c r="N7" s="148">
        <v>95.599845767219094</v>
      </c>
      <c r="O7" s="62">
        <v>913.18944328765701</v>
      </c>
    </row>
    <row r="8" spans="1:15" x14ac:dyDescent="0.25">
      <c r="B8" s="61" t="s">
        <v>145</v>
      </c>
      <c r="C8" s="62">
        <v>-11.025834615736244</v>
      </c>
      <c r="D8" s="62">
        <v>10.591663668153743</v>
      </c>
      <c r="E8" s="62">
        <v>-7.2358818451897093</v>
      </c>
      <c r="F8" s="62">
        <v>1.2111508356539105</v>
      </c>
      <c r="G8" s="62">
        <v>1.3612057254267285</v>
      </c>
      <c r="H8" s="62">
        <v>2.8134976479174014</v>
      </c>
      <c r="I8" s="62">
        <v>-11.98970428239717</v>
      </c>
      <c r="J8" s="62">
        <v>-8.167312793507989</v>
      </c>
      <c r="K8" s="62">
        <v>-20.759473459872972</v>
      </c>
      <c r="L8" s="62">
        <v>10.334039618376153</v>
      </c>
      <c r="M8" s="62">
        <v>10.093338993852939</v>
      </c>
      <c r="N8" s="62">
        <v>6.3008428227809077</v>
      </c>
      <c r="O8" s="62">
        <v>-16.472467684542153</v>
      </c>
    </row>
    <row r="9" spans="1:15" x14ac:dyDescent="0.25">
      <c r="B9" s="61" t="s">
        <v>195</v>
      </c>
      <c r="C9" s="62">
        <v>-8.1376492526595001</v>
      </c>
      <c r="D9" s="62">
        <v>2.8060661272349505</v>
      </c>
      <c r="E9" s="62">
        <v>-7.573495740840003</v>
      </c>
      <c r="F9" s="62">
        <v>-14.629745074568094</v>
      </c>
      <c r="G9" s="62">
        <v>2.7706860508520008</v>
      </c>
      <c r="H9" s="62">
        <v>12.693076131324</v>
      </c>
      <c r="I9" s="62">
        <v>-15.279310006091997</v>
      </c>
      <c r="J9" s="62">
        <v>-15.422424132973664</v>
      </c>
      <c r="K9" s="62">
        <v>-23.456825112527998</v>
      </c>
      <c r="L9" s="62">
        <v>2.583883356265992</v>
      </c>
      <c r="M9" s="62">
        <v>3.9037969668880104</v>
      </c>
      <c r="N9" s="62">
        <v>8.6156341420539917</v>
      </c>
      <c r="O9" s="62">
        <v>-51.126306545042304</v>
      </c>
    </row>
    <row r="26" spans="2:16" x14ac:dyDescent="0.25">
      <c r="C26" s="75" t="str">
        <f>C5</f>
        <v>Jan</v>
      </c>
      <c r="D26" s="75" t="str">
        <f t="shared" ref="D26:O26" si="0">D5</f>
        <v>Feb</v>
      </c>
      <c r="E26" s="75" t="str">
        <f t="shared" si="0"/>
        <v>Mar</v>
      </c>
      <c r="F26" s="75" t="str">
        <f t="shared" si="0"/>
        <v>Apr</v>
      </c>
      <c r="G26" s="75" t="str">
        <f t="shared" si="0"/>
        <v>May</v>
      </c>
      <c r="H26" s="75" t="str">
        <f t="shared" si="0"/>
        <v>Jun</v>
      </c>
      <c r="I26" s="75" t="str">
        <f t="shared" si="0"/>
        <v>Jul</v>
      </c>
      <c r="J26" s="75" t="str">
        <f t="shared" si="0"/>
        <v>Aug</v>
      </c>
      <c r="K26" s="75" t="str">
        <f t="shared" si="0"/>
        <v>Sep</v>
      </c>
      <c r="L26" s="75" t="str">
        <f t="shared" si="0"/>
        <v>Oct</v>
      </c>
      <c r="M26" s="75" t="str">
        <f t="shared" si="0"/>
        <v>Nov</v>
      </c>
      <c r="N26" s="75" t="str">
        <f t="shared" si="0"/>
        <v>Dec</v>
      </c>
      <c r="O26" s="75" t="str">
        <f t="shared" si="0"/>
        <v>2023 Total</v>
      </c>
    </row>
    <row r="27" spans="2:16" x14ac:dyDescent="0.25">
      <c r="B27" s="61" t="s">
        <v>163</v>
      </c>
      <c r="C27" s="101">
        <v>2214612.5060000001</v>
      </c>
      <c r="D27" s="101">
        <v>2018567.355</v>
      </c>
      <c r="E27" s="101">
        <v>2094769.5910000002</v>
      </c>
      <c r="F27" s="101">
        <v>1738719.4880000001</v>
      </c>
      <c r="G27" s="101">
        <v>1624310.517</v>
      </c>
      <c r="H27" s="101">
        <v>1524410.6169999999</v>
      </c>
      <c r="I27" s="101">
        <v>1631449.2699999998</v>
      </c>
      <c r="J27" s="101">
        <v>1673017.0810000002</v>
      </c>
      <c r="K27" s="101">
        <v>1488728.92</v>
      </c>
      <c r="L27" s="101">
        <v>1715061.6040000003</v>
      </c>
      <c r="M27" s="101">
        <v>2043057.0620000002</v>
      </c>
      <c r="N27" s="101">
        <v>2183859.0589999999</v>
      </c>
      <c r="O27" s="101">
        <v>21950563.07</v>
      </c>
    </row>
    <row r="28" spans="2:16" x14ac:dyDescent="0.25">
      <c r="B28" s="61" t="s">
        <v>164</v>
      </c>
      <c r="C28" s="101">
        <v>2263383.0060003195</v>
      </c>
      <c r="D28" s="101">
        <v>1911479.9841277995</v>
      </c>
      <c r="E28" s="101">
        <v>1996187.0223400004</v>
      </c>
      <c r="F28" s="101">
        <v>1690056.9781139998</v>
      </c>
      <c r="G28" s="101">
        <v>1625139.9904536002</v>
      </c>
      <c r="H28" s="101">
        <v>1480399.9878879001</v>
      </c>
      <c r="I28" s="101">
        <v>1571404.9837933402</v>
      </c>
      <c r="J28" s="101">
        <v>1612351.9768337002</v>
      </c>
      <c r="K28" s="101">
        <v>1499023.9806049999</v>
      </c>
      <c r="L28" s="101">
        <v>1680027.9737581001</v>
      </c>
      <c r="M28" s="101">
        <v>1917282.9851800003</v>
      </c>
      <c r="N28" s="101">
        <v>2243034.0128300004</v>
      </c>
      <c r="O28" s="101">
        <v>21489772.881923761</v>
      </c>
    </row>
    <row r="29" spans="2:16" x14ac:dyDescent="0.25">
      <c r="B29" s="61" t="s">
        <v>165</v>
      </c>
      <c r="C29" s="101">
        <v>-48770.500000319444</v>
      </c>
      <c r="D29" s="101">
        <v>107087.37087220047</v>
      </c>
      <c r="E29" s="101">
        <v>98582.568659999873</v>
      </c>
      <c r="F29" s="101">
        <v>48662.509886000305</v>
      </c>
      <c r="G29" s="101">
        <v>-829.47345360019244</v>
      </c>
      <c r="H29" s="101">
        <v>44010.629112099763</v>
      </c>
      <c r="I29" s="101">
        <v>60044.286206659628</v>
      </c>
      <c r="J29" s="101">
        <v>60665.104166300036</v>
      </c>
      <c r="K29" s="101">
        <v>-10295.060605000006</v>
      </c>
      <c r="L29" s="101">
        <v>35033.630241900217</v>
      </c>
      <c r="M29" s="101">
        <v>125774.07681999984</v>
      </c>
      <c r="N29" s="101">
        <v>-59174.953830000479</v>
      </c>
      <c r="O29" s="101">
        <v>460790.18807623908</v>
      </c>
      <c r="P29" s="63">
        <v>2.144230144301968E-2</v>
      </c>
    </row>
    <row r="48" spans="13:13" x14ac:dyDescent="0.25">
      <c r="M48" t="s">
        <v>263</v>
      </c>
    </row>
    <row r="64" spans="13:13" x14ac:dyDescent="0.25">
      <c r="M64" t="s">
        <v>264</v>
      </c>
    </row>
    <row r="81" spans="13:13" x14ac:dyDescent="0.25">
      <c r="M81" t="s">
        <v>266</v>
      </c>
    </row>
    <row r="96" spans="13:13" x14ac:dyDescent="0.25">
      <c r="M96" t="s">
        <v>265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6"/>
  <sheetViews>
    <sheetView workbookViewId="0">
      <selection activeCell="G26" sqref="G26"/>
    </sheetView>
  </sheetViews>
  <sheetFormatPr defaultColWidth="20" defaultRowHeight="15" x14ac:dyDescent="0.25"/>
  <cols>
    <col min="6" max="6" width="7.7109375" customWidth="1"/>
  </cols>
  <sheetData>
    <row r="1" spans="1:7" ht="18.75" x14ac:dyDescent="0.3">
      <c r="A1" s="29" t="s">
        <v>89</v>
      </c>
    </row>
    <row r="2" spans="1:7" ht="21" x14ac:dyDescent="0.35">
      <c r="A2" s="30" t="s">
        <v>169</v>
      </c>
    </row>
    <row r="3" spans="1:7" ht="15.75" x14ac:dyDescent="0.25">
      <c r="A3" s="31" t="str">
        <f>'Load (R)'!A7</f>
        <v>2023 PCA Period</v>
      </c>
    </row>
    <row r="5" spans="1:7" x14ac:dyDescent="0.25">
      <c r="B5" t="s">
        <v>324</v>
      </c>
    </row>
    <row r="7" spans="1:7" x14ac:dyDescent="0.25">
      <c r="A7" t="s">
        <v>328</v>
      </c>
      <c r="B7" s="276" t="s">
        <v>325</v>
      </c>
      <c r="C7" s="278" t="s">
        <v>326</v>
      </c>
      <c r="D7" s="277" t="s">
        <v>327</v>
      </c>
      <c r="E7">
        <v>1</v>
      </c>
      <c r="F7" s="61" t="s">
        <v>101</v>
      </c>
      <c r="G7" s="115">
        <f>AVERAGEIFS($D$8:$D$256,$A$8:$A$256,E7)</f>
        <v>43</v>
      </c>
    </row>
    <row r="8" spans="1:7" x14ac:dyDescent="0.25">
      <c r="A8">
        <f>MONTH(B8)</f>
        <v>1</v>
      </c>
      <c r="B8" s="274">
        <v>44929</v>
      </c>
      <c r="C8">
        <v>2023</v>
      </c>
      <c r="D8">
        <v>43</v>
      </c>
      <c r="E8">
        <v>2</v>
      </c>
      <c r="F8" s="61" t="s">
        <v>102</v>
      </c>
      <c r="G8" s="115">
        <f t="shared" ref="G8:G18" si="0">AVERAGEIFS($D$8:$D$256,$A$8:$A$256,E8)</f>
        <v>43</v>
      </c>
    </row>
    <row r="9" spans="1:7" x14ac:dyDescent="0.25">
      <c r="A9">
        <f t="shared" ref="A9:A72" si="1">MONTH(B9)</f>
        <v>1</v>
      </c>
      <c r="B9" s="274">
        <v>44930</v>
      </c>
      <c r="C9">
        <v>2023</v>
      </c>
      <c r="D9">
        <v>43</v>
      </c>
      <c r="E9">
        <v>3</v>
      </c>
      <c r="F9" s="61" t="s">
        <v>103</v>
      </c>
      <c r="G9" s="115">
        <f t="shared" si="0"/>
        <v>51.445652173913047</v>
      </c>
    </row>
    <row r="10" spans="1:7" x14ac:dyDescent="0.25">
      <c r="A10">
        <f t="shared" si="1"/>
        <v>1</v>
      </c>
      <c r="B10" s="274">
        <v>44931</v>
      </c>
      <c r="C10">
        <v>2023</v>
      </c>
      <c r="D10">
        <v>43</v>
      </c>
      <c r="E10">
        <v>4</v>
      </c>
      <c r="F10" s="61" t="s">
        <v>281</v>
      </c>
      <c r="G10" s="115">
        <f t="shared" si="0"/>
        <v>65.671052631578945</v>
      </c>
    </row>
    <row r="11" spans="1:7" x14ac:dyDescent="0.25">
      <c r="A11">
        <f t="shared" si="1"/>
        <v>1</v>
      </c>
      <c r="B11" s="274">
        <v>44932</v>
      </c>
      <c r="C11">
        <v>2023</v>
      </c>
      <c r="D11">
        <v>43</v>
      </c>
      <c r="E11">
        <v>5</v>
      </c>
      <c r="F11" s="61" t="s">
        <v>105</v>
      </c>
      <c r="G11" s="115">
        <f t="shared" si="0"/>
        <v>63.75</v>
      </c>
    </row>
    <row r="12" spans="1:7" x14ac:dyDescent="0.25">
      <c r="A12">
        <f t="shared" si="1"/>
        <v>1</v>
      </c>
      <c r="B12" s="274">
        <v>44935</v>
      </c>
      <c r="C12">
        <v>2023</v>
      </c>
      <c r="D12">
        <v>43</v>
      </c>
      <c r="E12">
        <v>6</v>
      </c>
      <c r="F12" s="61" t="s">
        <v>106</v>
      </c>
      <c r="G12" s="115">
        <f t="shared" si="0"/>
        <v>63.756818181818183</v>
      </c>
    </row>
    <row r="13" spans="1:7" x14ac:dyDescent="0.25">
      <c r="A13">
        <f t="shared" si="1"/>
        <v>1</v>
      </c>
      <c r="B13" s="274">
        <v>44936</v>
      </c>
      <c r="C13">
        <v>2023</v>
      </c>
      <c r="D13">
        <v>43</v>
      </c>
      <c r="E13">
        <v>7</v>
      </c>
      <c r="F13" s="61" t="s">
        <v>107</v>
      </c>
      <c r="G13" s="115">
        <f t="shared" si="0"/>
        <v>66.125</v>
      </c>
    </row>
    <row r="14" spans="1:7" x14ac:dyDescent="0.25">
      <c r="A14">
        <f t="shared" si="1"/>
        <v>1</v>
      </c>
      <c r="B14" s="274">
        <v>44937</v>
      </c>
      <c r="C14">
        <v>2023</v>
      </c>
      <c r="D14">
        <v>43</v>
      </c>
      <c r="E14">
        <v>8</v>
      </c>
      <c r="F14" s="61" t="s">
        <v>108</v>
      </c>
      <c r="G14" s="115">
        <f t="shared" si="0"/>
        <v>68.086956521739125</v>
      </c>
    </row>
    <row r="15" spans="1:7" x14ac:dyDescent="0.25">
      <c r="A15">
        <f t="shared" si="1"/>
        <v>1</v>
      </c>
      <c r="B15" s="274">
        <v>44938</v>
      </c>
      <c r="C15">
        <v>2023</v>
      </c>
      <c r="D15">
        <v>43</v>
      </c>
      <c r="E15">
        <v>9</v>
      </c>
      <c r="F15" s="61" t="s">
        <v>109</v>
      </c>
      <c r="G15" s="115">
        <f t="shared" si="0"/>
        <v>56.25</v>
      </c>
    </row>
    <row r="16" spans="1:7" x14ac:dyDescent="0.25">
      <c r="A16">
        <f t="shared" si="1"/>
        <v>1</v>
      </c>
      <c r="B16" s="274">
        <v>44939</v>
      </c>
      <c r="C16">
        <v>2023</v>
      </c>
      <c r="D16">
        <v>43</v>
      </c>
      <c r="E16">
        <v>10</v>
      </c>
      <c r="F16" s="61" t="s">
        <v>110</v>
      </c>
      <c r="G16" s="115">
        <f t="shared" si="0"/>
        <v>52.256818181818183</v>
      </c>
    </row>
    <row r="17" spans="1:7" x14ac:dyDescent="0.25">
      <c r="A17">
        <f t="shared" si="1"/>
        <v>1</v>
      </c>
      <c r="B17" s="274">
        <v>44943</v>
      </c>
      <c r="C17">
        <v>2023</v>
      </c>
      <c r="D17">
        <v>43</v>
      </c>
      <c r="E17">
        <v>11</v>
      </c>
      <c r="F17" s="61" t="s">
        <v>111</v>
      </c>
      <c r="G17" s="115">
        <f t="shared" si="0"/>
        <v>54.639047619047624</v>
      </c>
    </row>
    <row r="18" spans="1:7" x14ac:dyDescent="0.25">
      <c r="A18">
        <f t="shared" si="1"/>
        <v>1</v>
      </c>
      <c r="B18" s="274">
        <v>44944</v>
      </c>
      <c r="C18">
        <v>2023</v>
      </c>
      <c r="D18">
        <v>43</v>
      </c>
      <c r="E18">
        <v>12</v>
      </c>
      <c r="F18" s="61" t="s">
        <v>112</v>
      </c>
      <c r="G18" s="115">
        <f t="shared" si="0"/>
        <v>52.63055555555556</v>
      </c>
    </row>
    <row r="19" spans="1:7" x14ac:dyDescent="0.25">
      <c r="A19">
        <f t="shared" si="1"/>
        <v>1</v>
      </c>
      <c r="B19" s="274">
        <v>44945</v>
      </c>
      <c r="C19">
        <v>2023</v>
      </c>
      <c r="D19">
        <v>43</v>
      </c>
    </row>
    <row r="20" spans="1:7" x14ac:dyDescent="0.25">
      <c r="A20">
        <f t="shared" si="1"/>
        <v>1</v>
      </c>
      <c r="B20" s="274">
        <v>44946</v>
      </c>
      <c r="C20">
        <v>2023</v>
      </c>
      <c r="D20">
        <v>43</v>
      </c>
    </row>
    <row r="21" spans="1:7" x14ac:dyDescent="0.25">
      <c r="A21">
        <f t="shared" si="1"/>
        <v>1</v>
      </c>
      <c r="B21" s="274">
        <v>44949</v>
      </c>
      <c r="C21">
        <v>2023</v>
      </c>
      <c r="D21">
        <v>43</v>
      </c>
    </row>
    <row r="22" spans="1:7" x14ac:dyDescent="0.25">
      <c r="A22">
        <f t="shared" si="1"/>
        <v>1</v>
      </c>
      <c r="B22" s="274">
        <v>44950</v>
      </c>
      <c r="C22">
        <v>2023</v>
      </c>
      <c r="D22">
        <v>43</v>
      </c>
    </row>
    <row r="23" spans="1:7" x14ac:dyDescent="0.25">
      <c r="A23">
        <f t="shared" si="1"/>
        <v>1</v>
      </c>
      <c r="B23" s="274">
        <v>44951</v>
      </c>
      <c r="C23">
        <v>2023</v>
      </c>
      <c r="D23">
        <v>43</v>
      </c>
    </row>
    <row r="24" spans="1:7" x14ac:dyDescent="0.25">
      <c r="A24">
        <f t="shared" si="1"/>
        <v>1</v>
      </c>
      <c r="B24" s="274">
        <v>44952</v>
      </c>
      <c r="C24">
        <v>2023</v>
      </c>
      <c r="D24">
        <v>43</v>
      </c>
    </row>
    <row r="25" spans="1:7" x14ac:dyDescent="0.25">
      <c r="A25">
        <f t="shared" si="1"/>
        <v>1</v>
      </c>
      <c r="B25" s="274">
        <v>44953</v>
      </c>
      <c r="C25">
        <v>2023</v>
      </c>
      <c r="D25">
        <v>43</v>
      </c>
    </row>
    <row r="26" spans="1:7" x14ac:dyDescent="0.25">
      <c r="A26">
        <f t="shared" si="1"/>
        <v>1</v>
      </c>
      <c r="B26" s="274">
        <v>44956</v>
      </c>
      <c r="C26">
        <v>2023</v>
      </c>
      <c r="D26">
        <v>43</v>
      </c>
    </row>
    <row r="27" spans="1:7" x14ac:dyDescent="0.25">
      <c r="A27">
        <f t="shared" si="1"/>
        <v>1</v>
      </c>
      <c r="B27" s="274">
        <v>44957</v>
      </c>
      <c r="C27">
        <v>2023</v>
      </c>
      <c r="D27">
        <v>43</v>
      </c>
    </row>
    <row r="28" spans="1:7" x14ac:dyDescent="0.25">
      <c r="A28">
        <f t="shared" si="1"/>
        <v>2</v>
      </c>
      <c r="B28" s="274">
        <v>44958</v>
      </c>
      <c r="C28">
        <v>2023</v>
      </c>
      <c r="D28">
        <v>43</v>
      </c>
    </row>
    <row r="29" spans="1:7" x14ac:dyDescent="0.25">
      <c r="A29">
        <f t="shared" si="1"/>
        <v>2</v>
      </c>
      <c r="B29" s="274">
        <v>44959</v>
      </c>
      <c r="C29">
        <v>2023</v>
      </c>
      <c r="D29">
        <v>43</v>
      </c>
    </row>
    <row r="30" spans="1:7" x14ac:dyDescent="0.25">
      <c r="A30">
        <f t="shared" si="1"/>
        <v>2</v>
      </c>
      <c r="B30" s="274">
        <v>44960</v>
      </c>
      <c r="C30">
        <v>2023</v>
      </c>
      <c r="D30">
        <v>43</v>
      </c>
    </row>
    <row r="31" spans="1:7" x14ac:dyDescent="0.25">
      <c r="A31">
        <f t="shared" si="1"/>
        <v>2</v>
      </c>
      <c r="B31" s="274">
        <v>44963</v>
      </c>
      <c r="C31">
        <v>2023</v>
      </c>
      <c r="D31">
        <v>43</v>
      </c>
    </row>
    <row r="32" spans="1:7" x14ac:dyDescent="0.25">
      <c r="A32">
        <f t="shared" si="1"/>
        <v>2</v>
      </c>
      <c r="B32" s="274">
        <v>44964</v>
      </c>
      <c r="C32">
        <v>2023</v>
      </c>
      <c r="D32">
        <v>43</v>
      </c>
    </row>
    <row r="33" spans="1:4" x14ac:dyDescent="0.25">
      <c r="A33">
        <f t="shared" si="1"/>
        <v>2</v>
      </c>
      <c r="B33" s="274">
        <v>44965</v>
      </c>
      <c r="C33">
        <v>2023</v>
      </c>
      <c r="D33">
        <v>43</v>
      </c>
    </row>
    <row r="34" spans="1:4" x14ac:dyDescent="0.25">
      <c r="A34">
        <f t="shared" si="1"/>
        <v>2</v>
      </c>
      <c r="B34" s="274">
        <v>44966</v>
      </c>
      <c r="C34">
        <v>2023</v>
      </c>
      <c r="D34">
        <v>43</v>
      </c>
    </row>
    <row r="35" spans="1:4" x14ac:dyDescent="0.25">
      <c r="A35">
        <f t="shared" si="1"/>
        <v>2</v>
      </c>
      <c r="B35" s="274">
        <v>44967</v>
      </c>
      <c r="C35">
        <v>2023</v>
      </c>
      <c r="D35">
        <v>43</v>
      </c>
    </row>
    <row r="36" spans="1:4" x14ac:dyDescent="0.25">
      <c r="A36">
        <f t="shared" si="1"/>
        <v>2</v>
      </c>
      <c r="B36" s="274">
        <v>44970</v>
      </c>
      <c r="C36">
        <v>2023</v>
      </c>
      <c r="D36">
        <v>43</v>
      </c>
    </row>
    <row r="37" spans="1:4" x14ac:dyDescent="0.25">
      <c r="A37">
        <f t="shared" si="1"/>
        <v>2</v>
      </c>
      <c r="B37" s="274">
        <v>44971</v>
      </c>
      <c r="C37">
        <v>2023</v>
      </c>
      <c r="D37">
        <v>43</v>
      </c>
    </row>
    <row r="38" spans="1:4" x14ac:dyDescent="0.25">
      <c r="A38">
        <f t="shared" si="1"/>
        <v>2</v>
      </c>
      <c r="B38" s="274">
        <v>44972</v>
      </c>
      <c r="C38">
        <v>2023</v>
      </c>
      <c r="D38">
        <v>43</v>
      </c>
    </row>
    <row r="39" spans="1:4" x14ac:dyDescent="0.25">
      <c r="A39">
        <f t="shared" si="1"/>
        <v>2</v>
      </c>
      <c r="B39" s="274">
        <v>44973</v>
      </c>
      <c r="C39">
        <v>2023</v>
      </c>
      <c r="D39">
        <v>43</v>
      </c>
    </row>
    <row r="40" spans="1:4" x14ac:dyDescent="0.25">
      <c r="A40">
        <f t="shared" si="1"/>
        <v>2</v>
      </c>
      <c r="B40" s="274">
        <v>44974</v>
      </c>
      <c r="C40">
        <v>2023</v>
      </c>
      <c r="D40">
        <v>43</v>
      </c>
    </row>
    <row r="41" spans="1:4" x14ac:dyDescent="0.25">
      <c r="A41">
        <f t="shared" si="1"/>
        <v>2</v>
      </c>
      <c r="B41" s="274">
        <v>44978</v>
      </c>
      <c r="C41">
        <v>2023</v>
      </c>
      <c r="D41">
        <v>43</v>
      </c>
    </row>
    <row r="42" spans="1:4" x14ac:dyDescent="0.25">
      <c r="A42">
        <f t="shared" si="1"/>
        <v>2</v>
      </c>
      <c r="B42" s="274">
        <v>44979</v>
      </c>
      <c r="C42">
        <v>2023</v>
      </c>
      <c r="D42">
        <v>43</v>
      </c>
    </row>
    <row r="43" spans="1:4" x14ac:dyDescent="0.25">
      <c r="A43">
        <f t="shared" si="1"/>
        <v>2</v>
      </c>
      <c r="B43" s="274">
        <v>44980</v>
      </c>
      <c r="C43">
        <v>2023</v>
      </c>
      <c r="D43">
        <v>43</v>
      </c>
    </row>
    <row r="44" spans="1:4" x14ac:dyDescent="0.25">
      <c r="A44">
        <f t="shared" si="1"/>
        <v>2</v>
      </c>
      <c r="B44" s="274">
        <v>44981</v>
      </c>
      <c r="C44">
        <v>2023</v>
      </c>
      <c r="D44">
        <v>43</v>
      </c>
    </row>
    <row r="45" spans="1:4" x14ac:dyDescent="0.25">
      <c r="A45">
        <f t="shared" si="1"/>
        <v>2</v>
      </c>
      <c r="B45" s="274">
        <v>44984</v>
      </c>
      <c r="C45">
        <v>2023</v>
      </c>
      <c r="D45">
        <v>43</v>
      </c>
    </row>
    <row r="46" spans="1:4" x14ac:dyDescent="0.25">
      <c r="A46">
        <f t="shared" si="1"/>
        <v>2</v>
      </c>
      <c r="B46" s="274">
        <v>44985</v>
      </c>
      <c r="C46">
        <v>2023</v>
      </c>
      <c r="D46">
        <v>43</v>
      </c>
    </row>
    <row r="47" spans="1:4" x14ac:dyDescent="0.25">
      <c r="A47">
        <f t="shared" si="1"/>
        <v>3</v>
      </c>
      <c r="B47" s="274">
        <v>44986</v>
      </c>
      <c r="C47">
        <v>2023</v>
      </c>
      <c r="D47">
        <v>42.75</v>
      </c>
    </row>
    <row r="48" spans="1:4" x14ac:dyDescent="0.25">
      <c r="A48">
        <f t="shared" si="1"/>
        <v>3</v>
      </c>
      <c r="B48" s="274">
        <v>44987</v>
      </c>
      <c r="C48">
        <v>2023</v>
      </c>
      <c r="D48">
        <v>42</v>
      </c>
    </row>
    <row r="49" spans="1:4" x14ac:dyDescent="0.25">
      <c r="A49">
        <f t="shared" si="1"/>
        <v>3</v>
      </c>
      <c r="B49" s="274">
        <v>44988</v>
      </c>
      <c r="C49">
        <v>2023</v>
      </c>
      <c r="D49">
        <v>42.5</v>
      </c>
    </row>
    <row r="50" spans="1:4" x14ac:dyDescent="0.25">
      <c r="A50">
        <f t="shared" si="1"/>
        <v>3</v>
      </c>
      <c r="B50" s="274">
        <v>44991</v>
      </c>
      <c r="C50">
        <v>2023</v>
      </c>
      <c r="D50">
        <v>43</v>
      </c>
    </row>
    <row r="51" spans="1:4" x14ac:dyDescent="0.25">
      <c r="A51">
        <f t="shared" si="1"/>
        <v>3</v>
      </c>
      <c r="B51" s="274">
        <v>44992</v>
      </c>
      <c r="C51">
        <v>2023</v>
      </c>
      <c r="D51">
        <v>50</v>
      </c>
    </row>
    <row r="52" spans="1:4" x14ac:dyDescent="0.25">
      <c r="A52">
        <f t="shared" si="1"/>
        <v>3</v>
      </c>
      <c r="B52" s="274">
        <v>44993</v>
      </c>
      <c r="C52">
        <v>2023</v>
      </c>
      <c r="D52">
        <v>52</v>
      </c>
    </row>
    <row r="53" spans="1:4" x14ac:dyDescent="0.25">
      <c r="A53">
        <f t="shared" si="1"/>
        <v>3</v>
      </c>
      <c r="B53" s="274">
        <v>44994</v>
      </c>
      <c r="C53">
        <v>2023</v>
      </c>
      <c r="D53">
        <v>52</v>
      </c>
    </row>
    <row r="54" spans="1:4" x14ac:dyDescent="0.25">
      <c r="A54">
        <f t="shared" si="1"/>
        <v>3</v>
      </c>
      <c r="B54" s="274">
        <v>44995</v>
      </c>
      <c r="C54">
        <v>2023</v>
      </c>
      <c r="D54">
        <v>52</v>
      </c>
    </row>
    <row r="55" spans="1:4" x14ac:dyDescent="0.25">
      <c r="A55">
        <f t="shared" si="1"/>
        <v>3</v>
      </c>
      <c r="B55" s="274">
        <v>44998</v>
      </c>
      <c r="C55">
        <v>2023</v>
      </c>
      <c r="D55">
        <v>52</v>
      </c>
    </row>
    <row r="56" spans="1:4" x14ac:dyDescent="0.25">
      <c r="A56">
        <f t="shared" si="1"/>
        <v>3</v>
      </c>
      <c r="B56" s="274">
        <v>44999</v>
      </c>
      <c r="C56">
        <v>2023</v>
      </c>
      <c r="D56">
        <v>52</v>
      </c>
    </row>
    <row r="57" spans="1:4" x14ac:dyDescent="0.25">
      <c r="A57">
        <f t="shared" si="1"/>
        <v>3</v>
      </c>
      <c r="B57" s="274">
        <v>45000</v>
      </c>
      <c r="C57">
        <v>2023</v>
      </c>
      <c r="D57">
        <v>52</v>
      </c>
    </row>
    <row r="58" spans="1:4" x14ac:dyDescent="0.25">
      <c r="A58">
        <f t="shared" si="1"/>
        <v>3</v>
      </c>
      <c r="B58" s="274">
        <v>45001</v>
      </c>
      <c r="C58">
        <v>2023</v>
      </c>
      <c r="D58">
        <v>52</v>
      </c>
    </row>
    <row r="59" spans="1:4" x14ac:dyDescent="0.25">
      <c r="A59">
        <f t="shared" si="1"/>
        <v>3</v>
      </c>
      <c r="B59" s="274">
        <v>45002</v>
      </c>
      <c r="C59">
        <v>2023</v>
      </c>
      <c r="D59">
        <v>52</v>
      </c>
    </row>
    <row r="60" spans="1:4" x14ac:dyDescent="0.25">
      <c r="A60">
        <f t="shared" si="1"/>
        <v>3</v>
      </c>
      <c r="B60" s="274">
        <v>45005</v>
      </c>
      <c r="C60">
        <v>2023</v>
      </c>
      <c r="D60">
        <v>52</v>
      </c>
    </row>
    <row r="61" spans="1:4" x14ac:dyDescent="0.25">
      <c r="A61">
        <f t="shared" si="1"/>
        <v>3</v>
      </c>
      <c r="B61" s="274">
        <v>45006</v>
      </c>
      <c r="C61">
        <v>2023</v>
      </c>
      <c r="D61">
        <v>52</v>
      </c>
    </row>
    <row r="62" spans="1:4" x14ac:dyDescent="0.25">
      <c r="A62">
        <f t="shared" si="1"/>
        <v>3</v>
      </c>
      <c r="B62" s="274">
        <v>45007</v>
      </c>
      <c r="C62">
        <v>2023</v>
      </c>
      <c r="D62">
        <v>52</v>
      </c>
    </row>
    <row r="63" spans="1:4" x14ac:dyDescent="0.25">
      <c r="A63">
        <f t="shared" si="1"/>
        <v>3</v>
      </c>
      <c r="B63" s="274">
        <v>45008</v>
      </c>
      <c r="C63">
        <v>2023</v>
      </c>
      <c r="D63">
        <v>52</v>
      </c>
    </row>
    <row r="64" spans="1:4" x14ac:dyDescent="0.25">
      <c r="A64">
        <f t="shared" si="1"/>
        <v>3</v>
      </c>
      <c r="B64" s="274">
        <v>45009</v>
      </c>
      <c r="C64">
        <v>2023</v>
      </c>
      <c r="D64">
        <v>52</v>
      </c>
    </row>
    <row r="65" spans="1:4" x14ac:dyDescent="0.25">
      <c r="A65">
        <f t="shared" si="1"/>
        <v>3</v>
      </c>
      <c r="B65" s="274">
        <v>45012</v>
      </c>
      <c r="C65">
        <v>2023</v>
      </c>
      <c r="D65">
        <v>57</v>
      </c>
    </row>
    <row r="66" spans="1:4" x14ac:dyDescent="0.25">
      <c r="A66">
        <f t="shared" si="1"/>
        <v>3</v>
      </c>
      <c r="B66" s="274">
        <v>45013</v>
      </c>
      <c r="C66">
        <v>2023</v>
      </c>
      <c r="D66">
        <v>57</v>
      </c>
    </row>
    <row r="67" spans="1:4" x14ac:dyDescent="0.25">
      <c r="A67">
        <f t="shared" si="1"/>
        <v>3</v>
      </c>
      <c r="B67" s="274">
        <v>45014</v>
      </c>
      <c r="C67">
        <v>2023</v>
      </c>
      <c r="D67">
        <v>57</v>
      </c>
    </row>
    <row r="68" spans="1:4" x14ac:dyDescent="0.25">
      <c r="A68">
        <f t="shared" si="1"/>
        <v>3</v>
      </c>
      <c r="B68" s="274">
        <v>45015</v>
      </c>
      <c r="C68">
        <v>2023</v>
      </c>
      <c r="D68">
        <v>57</v>
      </c>
    </row>
    <row r="69" spans="1:4" x14ac:dyDescent="0.25">
      <c r="A69">
        <f t="shared" si="1"/>
        <v>3</v>
      </c>
      <c r="B69" s="274">
        <v>45016</v>
      </c>
      <c r="C69">
        <v>2023</v>
      </c>
      <c r="D69">
        <v>59</v>
      </c>
    </row>
    <row r="70" spans="1:4" x14ac:dyDescent="0.25">
      <c r="A70">
        <f t="shared" si="1"/>
        <v>4</v>
      </c>
      <c r="B70" s="274">
        <v>45019</v>
      </c>
      <c r="C70">
        <v>2023</v>
      </c>
      <c r="D70">
        <v>59</v>
      </c>
    </row>
    <row r="71" spans="1:4" x14ac:dyDescent="0.25">
      <c r="A71">
        <f t="shared" si="1"/>
        <v>4</v>
      </c>
      <c r="B71" s="274">
        <v>45020</v>
      </c>
      <c r="C71">
        <v>2023</v>
      </c>
      <c r="D71">
        <v>59</v>
      </c>
    </row>
    <row r="72" spans="1:4" x14ac:dyDescent="0.25">
      <c r="A72">
        <f t="shared" si="1"/>
        <v>4</v>
      </c>
      <c r="B72" s="274">
        <v>45021</v>
      </c>
      <c r="C72">
        <v>2023</v>
      </c>
      <c r="D72">
        <v>60</v>
      </c>
    </row>
    <row r="73" spans="1:4" x14ac:dyDescent="0.25">
      <c r="A73">
        <f t="shared" ref="A73:A136" si="2">MONTH(B73)</f>
        <v>4</v>
      </c>
      <c r="B73" s="274">
        <v>45022</v>
      </c>
      <c r="C73">
        <v>2023</v>
      </c>
      <c r="D73">
        <v>60</v>
      </c>
    </row>
    <row r="74" spans="1:4" x14ac:dyDescent="0.25">
      <c r="A74">
        <f t="shared" si="2"/>
        <v>4</v>
      </c>
      <c r="B74" s="274">
        <v>45026</v>
      </c>
      <c r="C74">
        <v>2023</v>
      </c>
      <c r="D74">
        <v>62</v>
      </c>
    </row>
    <row r="75" spans="1:4" x14ac:dyDescent="0.25">
      <c r="A75">
        <f t="shared" si="2"/>
        <v>4</v>
      </c>
      <c r="B75" s="274">
        <v>45027</v>
      </c>
      <c r="C75">
        <v>2023</v>
      </c>
      <c r="D75">
        <v>62</v>
      </c>
    </row>
    <row r="76" spans="1:4" x14ac:dyDescent="0.25">
      <c r="A76">
        <f t="shared" si="2"/>
        <v>4</v>
      </c>
      <c r="B76" s="274">
        <v>45028</v>
      </c>
      <c r="C76">
        <v>2023</v>
      </c>
      <c r="D76">
        <v>65</v>
      </c>
    </row>
    <row r="77" spans="1:4" x14ac:dyDescent="0.25">
      <c r="A77">
        <f t="shared" si="2"/>
        <v>4</v>
      </c>
      <c r="B77" s="274">
        <v>45029</v>
      </c>
      <c r="C77">
        <v>2023</v>
      </c>
      <c r="D77">
        <v>69.25</v>
      </c>
    </row>
    <row r="78" spans="1:4" x14ac:dyDescent="0.25">
      <c r="A78">
        <f t="shared" si="2"/>
        <v>4</v>
      </c>
      <c r="B78" s="274">
        <v>45030</v>
      </c>
      <c r="C78">
        <v>2023</v>
      </c>
      <c r="D78">
        <v>70.5</v>
      </c>
    </row>
    <row r="79" spans="1:4" x14ac:dyDescent="0.25">
      <c r="A79">
        <f t="shared" si="2"/>
        <v>4</v>
      </c>
      <c r="B79" s="274">
        <v>45033</v>
      </c>
      <c r="C79">
        <v>2023</v>
      </c>
      <c r="D79">
        <v>67</v>
      </c>
    </row>
    <row r="80" spans="1:4" x14ac:dyDescent="0.25">
      <c r="A80">
        <f t="shared" si="2"/>
        <v>4</v>
      </c>
      <c r="B80" s="274">
        <v>45034</v>
      </c>
      <c r="C80">
        <v>2023</v>
      </c>
      <c r="D80">
        <v>69</v>
      </c>
    </row>
    <row r="81" spans="1:4" x14ac:dyDescent="0.25">
      <c r="A81">
        <f t="shared" si="2"/>
        <v>4</v>
      </c>
      <c r="B81" s="274">
        <v>45035</v>
      </c>
      <c r="C81">
        <v>2023</v>
      </c>
      <c r="D81">
        <v>68</v>
      </c>
    </row>
    <row r="82" spans="1:4" x14ac:dyDescent="0.25">
      <c r="A82">
        <f t="shared" si="2"/>
        <v>4</v>
      </c>
      <c r="B82" s="274">
        <v>45036</v>
      </c>
      <c r="C82">
        <v>2023</v>
      </c>
      <c r="D82">
        <v>69</v>
      </c>
    </row>
    <row r="83" spans="1:4" x14ac:dyDescent="0.25">
      <c r="A83">
        <f t="shared" si="2"/>
        <v>4</v>
      </c>
      <c r="B83" s="274">
        <v>45037</v>
      </c>
      <c r="C83">
        <v>2023</v>
      </c>
      <c r="D83">
        <v>68</v>
      </c>
    </row>
    <row r="84" spans="1:4" x14ac:dyDescent="0.25">
      <c r="A84">
        <f t="shared" si="2"/>
        <v>4</v>
      </c>
      <c r="B84" s="274">
        <v>45040</v>
      </c>
      <c r="C84">
        <v>2023</v>
      </c>
      <c r="D84">
        <v>69</v>
      </c>
    </row>
    <row r="85" spans="1:4" x14ac:dyDescent="0.25">
      <c r="A85">
        <f t="shared" si="2"/>
        <v>4</v>
      </c>
      <c r="B85" s="274">
        <v>45041</v>
      </c>
      <c r="C85">
        <v>2023</v>
      </c>
      <c r="D85">
        <v>68.5</v>
      </c>
    </row>
    <row r="86" spans="1:4" x14ac:dyDescent="0.25">
      <c r="A86">
        <f t="shared" si="2"/>
        <v>4</v>
      </c>
      <c r="B86" s="274">
        <v>45042</v>
      </c>
      <c r="C86">
        <v>2023</v>
      </c>
      <c r="D86">
        <v>68.5</v>
      </c>
    </row>
    <row r="87" spans="1:4" x14ac:dyDescent="0.25">
      <c r="A87">
        <f t="shared" si="2"/>
        <v>4</v>
      </c>
      <c r="B87" s="274">
        <v>45043</v>
      </c>
      <c r="C87">
        <v>2023</v>
      </c>
      <c r="D87">
        <v>69</v>
      </c>
    </row>
    <row r="88" spans="1:4" x14ac:dyDescent="0.25">
      <c r="A88">
        <f t="shared" si="2"/>
        <v>4</v>
      </c>
      <c r="B88" s="274">
        <v>45044</v>
      </c>
      <c r="C88">
        <v>2023</v>
      </c>
      <c r="D88">
        <v>65</v>
      </c>
    </row>
    <row r="89" spans="1:4" x14ac:dyDescent="0.25">
      <c r="A89">
        <f t="shared" si="2"/>
        <v>5</v>
      </c>
      <c r="B89" s="274">
        <v>45047</v>
      </c>
      <c r="C89">
        <v>2023</v>
      </c>
      <c r="D89">
        <v>64</v>
      </c>
    </row>
    <row r="90" spans="1:4" x14ac:dyDescent="0.25">
      <c r="A90">
        <f t="shared" si="2"/>
        <v>5</v>
      </c>
      <c r="B90" s="274">
        <v>45048</v>
      </c>
      <c r="C90">
        <v>2023</v>
      </c>
      <c r="D90">
        <v>64</v>
      </c>
    </row>
    <row r="91" spans="1:4" x14ac:dyDescent="0.25">
      <c r="A91">
        <f t="shared" si="2"/>
        <v>5</v>
      </c>
      <c r="B91" s="274">
        <v>45049</v>
      </c>
      <c r="C91">
        <v>2023</v>
      </c>
      <c r="D91">
        <v>64</v>
      </c>
    </row>
    <row r="92" spans="1:4" x14ac:dyDescent="0.25">
      <c r="A92">
        <f t="shared" si="2"/>
        <v>5</v>
      </c>
      <c r="B92" s="274">
        <v>45050</v>
      </c>
      <c r="C92">
        <v>2023</v>
      </c>
      <c r="D92">
        <v>64</v>
      </c>
    </row>
    <row r="93" spans="1:4" x14ac:dyDescent="0.25">
      <c r="A93">
        <f t="shared" si="2"/>
        <v>5</v>
      </c>
      <c r="B93" s="274">
        <v>45051</v>
      </c>
      <c r="C93">
        <v>2023</v>
      </c>
      <c r="D93">
        <v>63.5</v>
      </c>
    </row>
    <row r="94" spans="1:4" x14ac:dyDescent="0.25">
      <c r="A94">
        <f t="shared" si="2"/>
        <v>5</v>
      </c>
      <c r="B94" s="274">
        <v>45054</v>
      </c>
      <c r="C94">
        <v>2023</v>
      </c>
      <c r="D94">
        <v>63.5</v>
      </c>
    </row>
    <row r="95" spans="1:4" x14ac:dyDescent="0.25">
      <c r="A95">
        <f t="shared" si="2"/>
        <v>5</v>
      </c>
      <c r="B95" s="274">
        <v>45055</v>
      </c>
      <c r="C95">
        <v>2023</v>
      </c>
      <c r="D95">
        <v>64</v>
      </c>
    </row>
    <row r="96" spans="1:4" x14ac:dyDescent="0.25">
      <c r="A96">
        <f t="shared" si="2"/>
        <v>5</v>
      </c>
      <c r="B96" s="274">
        <v>45056</v>
      </c>
      <c r="C96">
        <v>2023</v>
      </c>
      <c r="D96">
        <v>64</v>
      </c>
    </row>
    <row r="97" spans="1:4" x14ac:dyDescent="0.25">
      <c r="A97">
        <f t="shared" si="2"/>
        <v>5</v>
      </c>
      <c r="B97" s="274">
        <v>45057</v>
      </c>
      <c r="C97">
        <v>2023</v>
      </c>
      <c r="D97">
        <v>64</v>
      </c>
    </row>
    <row r="98" spans="1:4" x14ac:dyDescent="0.25">
      <c r="A98">
        <f t="shared" si="2"/>
        <v>5</v>
      </c>
      <c r="B98" s="274">
        <v>45058</v>
      </c>
      <c r="C98">
        <v>2023</v>
      </c>
      <c r="D98">
        <v>64</v>
      </c>
    </row>
    <row r="99" spans="1:4" x14ac:dyDescent="0.25">
      <c r="A99">
        <f t="shared" si="2"/>
        <v>5</v>
      </c>
      <c r="B99" s="274">
        <v>45061</v>
      </c>
      <c r="C99">
        <v>2023</v>
      </c>
      <c r="D99">
        <v>64</v>
      </c>
    </row>
    <row r="100" spans="1:4" x14ac:dyDescent="0.25">
      <c r="A100">
        <f t="shared" si="2"/>
        <v>5</v>
      </c>
      <c r="B100" s="274">
        <v>45062</v>
      </c>
      <c r="C100">
        <v>2023</v>
      </c>
      <c r="D100">
        <v>63.5</v>
      </c>
    </row>
    <row r="101" spans="1:4" x14ac:dyDescent="0.25">
      <c r="A101">
        <f t="shared" si="2"/>
        <v>5</v>
      </c>
      <c r="B101" s="274">
        <v>45063</v>
      </c>
      <c r="C101">
        <v>2023</v>
      </c>
      <c r="D101">
        <v>63.5</v>
      </c>
    </row>
    <row r="102" spans="1:4" x14ac:dyDescent="0.25">
      <c r="A102">
        <f t="shared" si="2"/>
        <v>5</v>
      </c>
      <c r="B102" s="274">
        <v>45064</v>
      </c>
      <c r="C102">
        <v>2023</v>
      </c>
      <c r="D102">
        <v>63.5</v>
      </c>
    </row>
    <row r="103" spans="1:4" x14ac:dyDescent="0.25">
      <c r="A103">
        <f t="shared" si="2"/>
        <v>5</v>
      </c>
      <c r="B103" s="274">
        <v>45065</v>
      </c>
      <c r="C103">
        <v>2023</v>
      </c>
      <c r="D103">
        <v>63.5</v>
      </c>
    </row>
    <row r="104" spans="1:4" x14ac:dyDescent="0.25">
      <c r="A104">
        <f t="shared" si="2"/>
        <v>5</v>
      </c>
      <c r="B104" s="274">
        <v>45068</v>
      </c>
      <c r="C104">
        <v>2023</v>
      </c>
      <c r="D104">
        <v>63.5</v>
      </c>
    </row>
    <row r="105" spans="1:4" x14ac:dyDescent="0.25">
      <c r="A105">
        <f t="shared" si="2"/>
        <v>5</v>
      </c>
      <c r="B105" s="274">
        <v>45069</v>
      </c>
      <c r="C105">
        <v>2023</v>
      </c>
      <c r="D105">
        <v>63.5</v>
      </c>
    </row>
    <row r="106" spans="1:4" x14ac:dyDescent="0.25">
      <c r="A106">
        <f t="shared" si="2"/>
        <v>5</v>
      </c>
      <c r="B106" s="274">
        <v>45070</v>
      </c>
      <c r="C106">
        <v>2023</v>
      </c>
      <c r="D106">
        <v>63.5</v>
      </c>
    </row>
    <row r="107" spans="1:4" x14ac:dyDescent="0.25">
      <c r="A107">
        <f t="shared" si="2"/>
        <v>5</v>
      </c>
      <c r="B107" s="274">
        <v>45071</v>
      </c>
      <c r="C107">
        <v>2023</v>
      </c>
      <c r="D107">
        <v>63.5</v>
      </c>
    </row>
    <row r="108" spans="1:4" x14ac:dyDescent="0.25">
      <c r="A108">
        <f t="shared" si="2"/>
        <v>5</v>
      </c>
      <c r="B108" s="274">
        <v>45072</v>
      </c>
      <c r="C108">
        <v>2023</v>
      </c>
      <c r="D108">
        <v>63.5</v>
      </c>
    </row>
    <row r="109" spans="1:4" x14ac:dyDescent="0.25">
      <c r="A109">
        <f t="shared" si="2"/>
        <v>5</v>
      </c>
      <c r="B109" s="274">
        <v>45076</v>
      </c>
      <c r="C109">
        <v>2023</v>
      </c>
      <c r="D109">
        <v>64</v>
      </c>
    </row>
    <row r="110" spans="1:4" x14ac:dyDescent="0.25">
      <c r="A110">
        <f t="shared" si="2"/>
        <v>5</v>
      </c>
      <c r="B110" s="274">
        <v>45077</v>
      </c>
      <c r="C110">
        <v>2023</v>
      </c>
      <c r="D110">
        <v>64</v>
      </c>
    </row>
    <row r="111" spans="1:4" x14ac:dyDescent="0.25">
      <c r="A111">
        <f t="shared" si="2"/>
        <v>6</v>
      </c>
      <c r="B111" s="274">
        <v>45078</v>
      </c>
      <c r="C111">
        <v>2023</v>
      </c>
      <c r="D111">
        <v>64</v>
      </c>
    </row>
    <row r="112" spans="1:4" x14ac:dyDescent="0.25">
      <c r="A112">
        <f t="shared" si="2"/>
        <v>6</v>
      </c>
      <c r="B112" s="274">
        <v>45079</v>
      </c>
      <c r="C112">
        <v>2023</v>
      </c>
      <c r="D112">
        <v>64</v>
      </c>
    </row>
    <row r="113" spans="1:4" x14ac:dyDescent="0.25">
      <c r="A113">
        <f t="shared" si="2"/>
        <v>6</v>
      </c>
      <c r="B113" s="274">
        <v>45082</v>
      </c>
      <c r="C113">
        <v>2023</v>
      </c>
      <c r="D113">
        <v>61.25</v>
      </c>
    </row>
    <row r="114" spans="1:4" x14ac:dyDescent="0.25">
      <c r="A114">
        <f t="shared" si="2"/>
        <v>6</v>
      </c>
      <c r="B114" s="274">
        <v>45083</v>
      </c>
      <c r="C114">
        <v>2023</v>
      </c>
      <c r="D114">
        <v>61</v>
      </c>
    </row>
    <row r="115" spans="1:4" x14ac:dyDescent="0.25">
      <c r="A115">
        <f t="shared" si="2"/>
        <v>6</v>
      </c>
      <c r="B115" s="274">
        <v>45084</v>
      </c>
      <c r="C115">
        <v>2023</v>
      </c>
      <c r="D115">
        <v>56</v>
      </c>
    </row>
    <row r="116" spans="1:4" x14ac:dyDescent="0.25">
      <c r="A116">
        <f t="shared" si="2"/>
        <v>6</v>
      </c>
      <c r="B116" s="274">
        <v>45085</v>
      </c>
      <c r="C116">
        <v>2023</v>
      </c>
      <c r="D116">
        <v>56</v>
      </c>
    </row>
    <row r="117" spans="1:4" x14ac:dyDescent="0.25">
      <c r="A117">
        <f t="shared" si="2"/>
        <v>6</v>
      </c>
      <c r="B117" s="274">
        <v>45086</v>
      </c>
      <c r="C117">
        <v>2023</v>
      </c>
      <c r="D117">
        <v>66</v>
      </c>
    </row>
    <row r="118" spans="1:4" x14ac:dyDescent="0.25">
      <c r="A118">
        <f t="shared" si="2"/>
        <v>6</v>
      </c>
      <c r="B118" s="274">
        <v>45089</v>
      </c>
      <c r="C118">
        <v>2023</v>
      </c>
      <c r="D118">
        <v>68</v>
      </c>
    </row>
    <row r="119" spans="1:4" x14ac:dyDescent="0.25">
      <c r="A119">
        <f t="shared" si="2"/>
        <v>6</v>
      </c>
      <c r="B119" s="274">
        <v>45090</v>
      </c>
      <c r="C119">
        <v>2023</v>
      </c>
      <c r="D119">
        <v>65</v>
      </c>
    </row>
    <row r="120" spans="1:4" x14ac:dyDescent="0.25">
      <c r="A120">
        <f t="shared" si="2"/>
        <v>6</v>
      </c>
      <c r="B120" s="274">
        <v>45091</v>
      </c>
      <c r="C120">
        <v>2023</v>
      </c>
      <c r="D120">
        <v>63.5</v>
      </c>
    </row>
    <row r="121" spans="1:4" x14ac:dyDescent="0.25">
      <c r="A121">
        <f t="shared" si="2"/>
        <v>6</v>
      </c>
      <c r="B121" s="274">
        <v>45092</v>
      </c>
      <c r="C121">
        <v>2023</v>
      </c>
      <c r="D121">
        <v>63</v>
      </c>
    </row>
    <row r="122" spans="1:4" x14ac:dyDescent="0.25">
      <c r="A122">
        <f t="shared" si="2"/>
        <v>6</v>
      </c>
      <c r="B122" s="274">
        <v>45093</v>
      </c>
      <c r="C122">
        <v>2023</v>
      </c>
      <c r="D122">
        <v>63</v>
      </c>
    </row>
    <row r="123" spans="1:4" x14ac:dyDescent="0.25">
      <c r="A123">
        <f t="shared" si="2"/>
        <v>6</v>
      </c>
      <c r="B123" s="274">
        <v>45096</v>
      </c>
      <c r="C123">
        <v>2023</v>
      </c>
      <c r="D123">
        <v>63</v>
      </c>
    </row>
    <row r="124" spans="1:4" x14ac:dyDescent="0.25">
      <c r="A124">
        <f t="shared" si="2"/>
        <v>6</v>
      </c>
      <c r="B124" s="274">
        <v>45097</v>
      </c>
      <c r="C124">
        <v>2023</v>
      </c>
      <c r="D124">
        <v>63.5</v>
      </c>
    </row>
    <row r="125" spans="1:4" x14ac:dyDescent="0.25">
      <c r="A125">
        <f t="shared" si="2"/>
        <v>6</v>
      </c>
      <c r="B125" s="274">
        <v>45098</v>
      </c>
      <c r="C125">
        <v>2023</v>
      </c>
      <c r="D125">
        <v>63.5</v>
      </c>
    </row>
    <row r="126" spans="1:4" x14ac:dyDescent="0.25">
      <c r="A126">
        <f t="shared" si="2"/>
        <v>6</v>
      </c>
      <c r="B126" s="274">
        <v>45099</v>
      </c>
      <c r="C126">
        <v>2023</v>
      </c>
      <c r="D126">
        <v>65.25</v>
      </c>
    </row>
    <row r="127" spans="1:4" x14ac:dyDescent="0.25">
      <c r="A127">
        <f t="shared" si="2"/>
        <v>6</v>
      </c>
      <c r="B127" s="274">
        <v>45100</v>
      </c>
      <c r="C127">
        <v>2023</v>
      </c>
      <c r="D127">
        <v>65.25</v>
      </c>
    </row>
    <row r="128" spans="1:4" x14ac:dyDescent="0.25">
      <c r="A128">
        <f t="shared" si="2"/>
        <v>6</v>
      </c>
      <c r="B128" s="274">
        <v>45103</v>
      </c>
      <c r="C128">
        <v>2023</v>
      </c>
      <c r="D128">
        <v>65.25</v>
      </c>
    </row>
    <row r="129" spans="1:4" x14ac:dyDescent="0.25">
      <c r="A129">
        <f t="shared" si="2"/>
        <v>6</v>
      </c>
      <c r="B129" s="274">
        <v>45104</v>
      </c>
      <c r="C129">
        <v>2023</v>
      </c>
      <c r="D129">
        <v>66.5</v>
      </c>
    </row>
    <row r="130" spans="1:4" x14ac:dyDescent="0.25">
      <c r="A130">
        <f t="shared" si="2"/>
        <v>6</v>
      </c>
      <c r="B130" s="274">
        <v>45105</v>
      </c>
      <c r="C130">
        <v>2023</v>
      </c>
      <c r="D130">
        <v>66.5</v>
      </c>
    </row>
    <row r="131" spans="1:4" x14ac:dyDescent="0.25">
      <c r="A131">
        <f t="shared" si="2"/>
        <v>6</v>
      </c>
      <c r="B131" s="274">
        <v>45106</v>
      </c>
      <c r="C131">
        <v>2023</v>
      </c>
      <c r="D131">
        <v>66</v>
      </c>
    </row>
    <row r="132" spans="1:4" x14ac:dyDescent="0.25">
      <c r="A132">
        <f t="shared" si="2"/>
        <v>6</v>
      </c>
      <c r="B132" s="274">
        <v>45107</v>
      </c>
      <c r="C132">
        <v>2023</v>
      </c>
      <c r="D132">
        <v>67.150000000000006</v>
      </c>
    </row>
    <row r="133" spans="1:4" x14ac:dyDescent="0.25">
      <c r="A133">
        <f t="shared" si="2"/>
        <v>7</v>
      </c>
      <c r="B133" s="274">
        <v>45110</v>
      </c>
      <c r="C133">
        <v>2023</v>
      </c>
      <c r="D133">
        <v>66.5</v>
      </c>
    </row>
    <row r="134" spans="1:4" x14ac:dyDescent="0.25">
      <c r="A134">
        <f t="shared" si="2"/>
        <v>7</v>
      </c>
      <c r="B134" s="274">
        <v>45112</v>
      </c>
      <c r="C134">
        <v>2023</v>
      </c>
      <c r="D134">
        <v>66</v>
      </c>
    </row>
    <row r="135" spans="1:4" x14ac:dyDescent="0.25">
      <c r="A135">
        <f t="shared" si="2"/>
        <v>7</v>
      </c>
      <c r="B135" s="274">
        <v>45113</v>
      </c>
      <c r="C135">
        <v>2023</v>
      </c>
      <c r="D135">
        <v>66</v>
      </c>
    </row>
    <row r="136" spans="1:4" x14ac:dyDescent="0.25">
      <c r="A136">
        <f t="shared" si="2"/>
        <v>7</v>
      </c>
      <c r="B136" s="274">
        <v>45114</v>
      </c>
      <c r="C136">
        <v>2023</v>
      </c>
      <c r="D136">
        <v>66</v>
      </c>
    </row>
    <row r="137" spans="1:4" x14ac:dyDescent="0.25">
      <c r="A137">
        <f t="shared" ref="A137:A200" si="3">MONTH(B137)</f>
        <v>7</v>
      </c>
      <c r="B137" s="274">
        <v>45117</v>
      </c>
      <c r="C137">
        <v>2023</v>
      </c>
      <c r="D137">
        <v>65.5</v>
      </c>
    </row>
    <row r="138" spans="1:4" x14ac:dyDescent="0.25">
      <c r="A138">
        <f t="shared" si="3"/>
        <v>7</v>
      </c>
      <c r="B138" s="274">
        <v>45118</v>
      </c>
      <c r="C138">
        <v>2023</v>
      </c>
      <c r="D138">
        <v>65.5</v>
      </c>
    </row>
    <row r="139" spans="1:4" x14ac:dyDescent="0.25">
      <c r="A139">
        <f t="shared" si="3"/>
        <v>7</v>
      </c>
      <c r="B139" s="274">
        <v>45119</v>
      </c>
      <c r="C139">
        <v>2023</v>
      </c>
      <c r="D139">
        <v>65.5</v>
      </c>
    </row>
    <row r="140" spans="1:4" x14ac:dyDescent="0.25">
      <c r="A140">
        <f t="shared" si="3"/>
        <v>7</v>
      </c>
      <c r="B140" s="274">
        <v>45120</v>
      </c>
      <c r="C140">
        <v>2023</v>
      </c>
      <c r="D140">
        <v>65</v>
      </c>
    </row>
    <row r="141" spans="1:4" x14ac:dyDescent="0.25">
      <c r="A141">
        <f t="shared" si="3"/>
        <v>7</v>
      </c>
      <c r="B141" s="274">
        <v>45121</v>
      </c>
      <c r="C141">
        <v>2023</v>
      </c>
      <c r="D141">
        <v>66</v>
      </c>
    </row>
    <row r="142" spans="1:4" x14ac:dyDescent="0.25">
      <c r="A142">
        <f t="shared" si="3"/>
        <v>7</v>
      </c>
      <c r="B142" s="274">
        <v>45124</v>
      </c>
      <c r="C142">
        <v>2023</v>
      </c>
      <c r="D142">
        <v>66</v>
      </c>
    </row>
    <row r="143" spans="1:4" x14ac:dyDescent="0.25">
      <c r="A143">
        <f t="shared" si="3"/>
        <v>7</v>
      </c>
      <c r="B143" s="274">
        <v>45125</v>
      </c>
      <c r="C143">
        <v>2023</v>
      </c>
      <c r="D143">
        <v>65.5</v>
      </c>
    </row>
    <row r="144" spans="1:4" x14ac:dyDescent="0.25">
      <c r="A144">
        <f t="shared" si="3"/>
        <v>7</v>
      </c>
      <c r="B144" s="274">
        <v>45126</v>
      </c>
      <c r="C144">
        <v>2023</v>
      </c>
      <c r="D144">
        <v>66.25</v>
      </c>
    </row>
    <row r="145" spans="1:4" x14ac:dyDescent="0.25">
      <c r="A145">
        <f t="shared" si="3"/>
        <v>7</v>
      </c>
      <c r="B145" s="274">
        <v>45127</v>
      </c>
      <c r="C145">
        <v>2023</v>
      </c>
      <c r="D145">
        <v>66.5</v>
      </c>
    </row>
    <row r="146" spans="1:4" x14ac:dyDescent="0.25">
      <c r="A146">
        <f t="shared" si="3"/>
        <v>7</v>
      </c>
      <c r="B146" s="274">
        <v>45128</v>
      </c>
      <c r="C146">
        <v>2023</v>
      </c>
      <c r="D146">
        <v>66.5</v>
      </c>
    </row>
    <row r="147" spans="1:4" x14ac:dyDescent="0.25">
      <c r="A147">
        <f t="shared" si="3"/>
        <v>7</v>
      </c>
      <c r="B147" s="274">
        <v>45131</v>
      </c>
      <c r="C147">
        <v>2023</v>
      </c>
      <c r="D147">
        <v>66.5</v>
      </c>
    </row>
    <row r="148" spans="1:4" x14ac:dyDescent="0.25">
      <c r="A148">
        <f t="shared" si="3"/>
        <v>7</v>
      </c>
      <c r="B148" s="274">
        <v>45132</v>
      </c>
      <c r="C148">
        <v>2023</v>
      </c>
      <c r="D148">
        <v>66.5</v>
      </c>
    </row>
    <row r="149" spans="1:4" x14ac:dyDescent="0.25">
      <c r="A149">
        <f t="shared" si="3"/>
        <v>7</v>
      </c>
      <c r="B149" s="274">
        <v>45133</v>
      </c>
      <c r="C149">
        <v>2023</v>
      </c>
      <c r="D149">
        <v>66.5</v>
      </c>
    </row>
    <row r="150" spans="1:4" x14ac:dyDescent="0.25">
      <c r="A150">
        <f t="shared" si="3"/>
        <v>7</v>
      </c>
      <c r="B150" s="274">
        <v>45134</v>
      </c>
      <c r="C150">
        <v>2023</v>
      </c>
      <c r="D150">
        <v>66.75</v>
      </c>
    </row>
    <row r="151" spans="1:4" x14ac:dyDescent="0.25">
      <c r="A151">
        <f t="shared" si="3"/>
        <v>7</v>
      </c>
      <c r="B151" s="274">
        <v>45135</v>
      </c>
      <c r="C151">
        <v>2023</v>
      </c>
      <c r="D151">
        <v>66.75</v>
      </c>
    </row>
    <row r="152" spans="1:4" x14ac:dyDescent="0.25">
      <c r="A152">
        <f t="shared" si="3"/>
        <v>7</v>
      </c>
      <c r="B152" s="274">
        <v>45138</v>
      </c>
      <c r="C152">
        <v>2023</v>
      </c>
      <c r="D152">
        <v>66.75</v>
      </c>
    </row>
    <row r="153" spans="1:4" x14ac:dyDescent="0.25">
      <c r="A153">
        <f t="shared" si="3"/>
        <v>8</v>
      </c>
      <c r="B153" s="274">
        <v>45139</v>
      </c>
      <c r="C153">
        <v>2023</v>
      </c>
      <c r="D153">
        <v>67.25</v>
      </c>
    </row>
    <row r="154" spans="1:4" x14ac:dyDescent="0.25">
      <c r="A154">
        <f t="shared" si="3"/>
        <v>8</v>
      </c>
      <c r="B154" s="274">
        <v>45140</v>
      </c>
      <c r="C154">
        <v>2023</v>
      </c>
      <c r="D154">
        <v>67.5</v>
      </c>
    </row>
    <row r="155" spans="1:4" x14ac:dyDescent="0.25">
      <c r="A155">
        <f t="shared" si="3"/>
        <v>8</v>
      </c>
      <c r="B155" s="274">
        <v>45141</v>
      </c>
      <c r="C155">
        <v>2023</v>
      </c>
      <c r="D155">
        <v>67.5</v>
      </c>
    </row>
    <row r="156" spans="1:4" x14ac:dyDescent="0.25">
      <c r="A156">
        <f t="shared" si="3"/>
        <v>8</v>
      </c>
      <c r="B156" s="274">
        <v>45142</v>
      </c>
      <c r="C156">
        <v>2023</v>
      </c>
      <c r="D156">
        <v>67.5</v>
      </c>
    </row>
    <row r="157" spans="1:4" x14ac:dyDescent="0.25">
      <c r="A157">
        <f t="shared" si="3"/>
        <v>8</v>
      </c>
      <c r="B157" s="274">
        <v>45145</v>
      </c>
      <c r="C157">
        <v>2023</v>
      </c>
      <c r="D157">
        <v>67.5</v>
      </c>
    </row>
    <row r="158" spans="1:4" x14ac:dyDescent="0.25">
      <c r="A158">
        <f t="shared" si="3"/>
        <v>8</v>
      </c>
      <c r="B158" s="274">
        <v>45146</v>
      </c>
      <c r="C158">
        <v>2023</v>
      </c>
      <c r="D158">
        <v>67.5</v>
      </c>
    </row>
    <row r="159" spans="1:4" x14ac:dyDescent="0.25">
      <c r="A159">
        <f t="shared" si="3"/>
        <v>8</v>
      </c>
      <c r="B159" s="274">
        <v>45147</v>
      </c>
      <c r="C159">
        <v>2023</v>
      </c>
      <c r="D159">
        <v>68</v>
      </c>
    </row>
    <row r="160" spans="1:4" x14ac:dyDescent="0.25">
      <c r="A160">
        <f t="shared" si="3"/>
        <v>8</v>
      </c>
      <c r="B160" s="274">
        <v>45148</v>
      </c>
      <c r="C160">
        <v>2023</v>
      </c>
      <c r="D160">
        <v>68</v>
      </c>
    </row>
    <row r="161" spans="1:4" x14ac:dyDescent="0.25">
      <c r="A161">
        <f t="shared" si="3"/>
        <v>8</v>
      </c>
      <c r="B161" s="274">
        <v>45149</v>
      </c>
      <c r="C161">
        <v>2023</v>
      </c>
      <c r="D161">
        <v>68.25</v>
      </c>
    </row>
    <row r="162" spans="1:4" x14ac:dyDescent="0.25">
      <c r="A162">
        <f t="shared" si="3"/>
        <v>8</v>
      </c>
      <c r="B162" s="274">
        <v>45152</v>
      </c>
      <c r="C162">
        <v>2023</v>
      </c>
      <c r="D162">
        <v>68</v>
      </c>
    </row>
    <row r="163" spans="1:4" x14ac:dyDescent="0.25">
      <c r="A163">
        <f t="shared" si="3"/>
        <v>8</v>
      </c>
      <c r="B163" s="274">
        <v>45153</v>
      </c>
      <c r="C163">
        <v>2023</v>
      </c>
      <c r="D163">
        <v>67.5</v>
      </c>
    </row>
    <row r="164" spans="1:4" x14ac:dyDescent="0.25">
      <c r="A164">
        <f t="shared" si="3"/>
        <v>8</v>
      </c>
      <c r="B164" s="274">
        <v>45154</v>
      </c>
      <c r="C164">
        <v>2023</v>
      </c>
      <c r="D164">
        <v>70</v>
      </c>
    </row>
    <row r="165" spans="1:4" x14ac:dyDescent="0.25">
      <c r="A165">
        <f t="shared" si="3"/>
        <v>8</v>
      </c>
      <c r="B165" s="274">
        <v>45155</v>
      </c>
      <c r="C165">
        <v>2023</v>
      </c>
      <c r="D165">
        <v>69.25</v>
      </c>
    </row>
    <row r="166" spans="1:4" x14ac:dyDescent="0.25">
      <c r="A166">
        <f t="shared" si="3"/>
        <v>8</v>
      </c>
      <c r="B166" s="274">
        <v>45156</v>
      </c>
      <c r="C166">
        <v>2023</v>
      </c>
      <c r="D166">
        <v>68.75</v>
      </c>
    </row>
    <row r="167" spans="1:4" x14ac:dyDescent="0.25">
      <c r="A167">
        <f t="shared" si="3"/>
        <v>8</v>
      </c>
      <c r="B167" s="274">
        <v>45159</v>
      </c>
      <c r="C167">
        <v>2023</v>
      </c>
      <c r="D167">
        <v>68.75</v>
      </c>
    </row>
    <row r="168" spans="1:4" x14ac:dyDescent="0.25">
      <c r="A168">
        <f t="shared" si="3"/>
        <v>8</v>
      </c>
      <c r="B168" s="274">
        <v>45160</v>
      </c>
      <c r="C168">
        <v>2023</v>
      </c>
      <c r="D168">
        <v>68.75</v>
      </c>
    </row>
    <row r="169" spans="1:4" x14ac:dyDescent="0.25">
      <c r="A169">
        <f t="shared" si="3"/>
        <v>8</v>
      </c>
      <c r="B169" s="274">
        <v>45161</v>
      </c>
      <c r="C169">
        <v>2023</v>
      </c>
      <c r="D169">
        <v>68</v>
      </c>
    </row>
    <row r="170" spans="1:4" x14ac:dyDescent="0.25">
      <c r="A170">
        <f t="shared" si="3"/>
        <v>8</v>
      </c>
      <c r="B170" s="274">
        <v>45162</v>
      </c>
      <c r="C170">
        <v>2023</v>
      </c>
      <c r="D170">
        <v>68.5</v>
      </c>
    </row>
    <row r="171" spans="1:4" x14ac:dyDescent="0.25">
      <c r="A171">
        <f t="shared" si="3"/>
        <v>8</v>
      </c>
      <c r="B171" s="274">
        <v>45163</v>
      </c>
      <c r="C171">
        <v>2023</v>
      </c>
      <c r="D171">
        <v>68.5</v>
      </c>
    </row>
    <row r="172" spans="1:4" x14ac:dyDescent="0.25">
      <c r="A172">
        <f t="shared" si="3"/>
        <v>8</v>
      </c>
      <c r="B172" s="274">
        <v>45166</v>
      </c>
      <c r="C172">
        <v>2023</v>
      </c>
      <c r="D172">
        <v>67.5</v>
      </c>
    </row>
    <row r="173" spans="1:4" x14ac:dyDescent="0.25">
      <c r="A173">
        <f t="shared" si="3"/>
        <v>8</v>
      </c>
      <c r="B173" s="274">
        <v>45167</v>
      </c>
      <c r="C173">
        <v>2023</v>
      </c>
      <c r="D173">
        <v>68.5</v>
      </c>
    </row>
    <row r="174" spans="1:4" x14ac:dyDescent="0.25">
      <c r="A174">
        <f t="shared" si="3"/>
        <v>8</v>
      </c>
      <c r="B174" s="274">
        <v>45168</v>
      </c>
      <c r="C174">
        <v>2023</v>
      </c>
      <c r="D174">
        <v>67.5</v>
      </c>
    </row>
    <row r="175" spans="1:4" x14ac:dyDescent="0.25">
      <c r="A175">
        <f t="shared" si="3"/>
        <v>8</v>
      </c>
      <c r="B175" s="274">
        <v>45169</v>
      </c>
      <c r="C175">
        <v>2023</v>
      </c>
      <c r="D175">
        <v>67.5</v>
      </c>
    </row>
    <row r="176" spans="1:4" x14ac:dyDescent="0.25">
      <c r="A176">
        <f t="shared" si="3"/>
        <v>9</v>
      </c>
      <c r="B176" s="274">
        <v>45170</v>
      </c>
      <c r="C176">
        <v>2023</v>
      </c>
      <c r="D176">
        <v>67.5</v>
      </c>
    </row>
    <row r="177" spans="1:4" x14ac:dyDescent="0.25">
      <c r="A177">
        <f t="shared" si="3"/>
        <v>9</v>
      </c>
      <c r="B177" s="274">
        <v>45174</v>
      </c>
      <c r="C177">
        <v>2023</v>
      </c>
      <c r="D177">
        <v>67.25</v>
      </c>
    </row>
    <row r="178" spans="1:4" x14ac:dyDescent="0.25">
      <c r="A178">
        <f t="shared" si="3"/>
        <v>9</v>
      </c>
      <c r="B178" s="274">
        <v>45175</v>
      </c>
      <c r="C178">
        <v>2023</v>
      </c>
      <c r="D178">
        <v>57.5</v>
      </c>
    </row>
    <row r="179" spans="1:4" x14ac:dyDescent="0.25">
      <c r="A179">
        <f t="shared" si="3"/>
        <v>9</v>
      </c>
      <c r="B179" s="274">
        <v>45176</v>
      </c>
      <c r="C179">
        <v>2023</v>
      </c>
      <c r="D179">
        <v>54</v>
      </c>
    </row>
    <row r="180" spans="1:4" x14ac:dyDescent="0.25">
      <c r="A180">
        <f t="shared" si="3"/>
        <v>9</v>
      </c>
      <c r="B180" s="274">
        <v>45177</v>
      </c>
      <c r="C180">
        <v>2023</v>
      </c>
      <c r="D180">
        <v>54</v>
      </c>
    </row>
    <row r="181" spans="1:4" x14ac:dyDescent="0.25">
      <c r="A181">
        <f t="shared" si="3"/>
        <v>9</v>
      </c>
      <c r="B181" s="274">
        <v>45180</v>
      </c>
      <c r="C181">
        <v>2023</v>
      </c>
      <c r="D181">
        <v>56</v>
      </c>
    </row>
    <row r="182" spans="1:4" x14ac:dyDescent="0.25">
      <c r="A182">
        <f t="shared" si="3"/>
        <v>9</v>
      </c>
      <c r="B182" s="274">
        <v>45181</v>
      </c>
      <c r="C182">
        <v>2023</v>
      </c>
      <c r="D182">
        <v>56</v>
      </c>
    </row>
    <row r="183" spans="1:4" x14ac:dyDescent="0.25">
      <c r="A183">
        <f t="shared" si="3"/>
        <v>9</v>
      </c>
      <c r="B183" s="274">
        <v>45182</v>
      </c>
      <c r="C183">
        <v>2023</v>
      </c>
      <c r="D183">
        <v>57</v>
      </c>
    </row>
    <row r="184" spans="1:4" x14ac:dyDescent="0.25">
      <c r="A184">
        <f t="shared" si="3"/>
        <v>9</v>
      </c>
      <c r="B184" s="274">
        <v>45183</v>
      </c>
      <c r="C184">
        <v>2023</v>
      </c>
      <c r="D184">
        <v>57</v>
      </c>
    </row>
    <row r="185" spans="1:4" x14ac:dyDescent="0.25">
      <c r="A185">
        <f t="shared" si="3"/>
        <v>9</v>
      </c>
      <c r="B185" s="274">
        <v>45184</v>
      </c>
      <c r="C185">
        <v>2023</v>
      </c>
      <c r="D185">
        <v>57</v>
      </c>
    </row>
    <row r="186" spans="1:4" x14ac:dyDescent="0.25">
      <c r="A186">
        <f t="shared" si="3"/>
        <v>9</v>
      </c>
      <c r="B186" s="274">
        <v>45187</v>
      </c>
      <c r="C186">
        <v>2023</v>
      </c>
      <c r="D186">
        <v>56.75</v>
      </c>
    </row>
    <row r="187" spans="1:4" x14ac:dyDescent="0.25">
      <c r="A187">
        <f t="shared" si="3"/>
        <v>9</v>
      </c>
      <c r="B187" s="274">
        <v>45188</v>
      </c>
      <c r="C187">
        <v>2023</v>
      </c>
      <c r="D187">
        <v>55.5</v>
      </c>
    </row>
    <row r="188" spans="1:4" x14ac:dyDescent="0.25">
      <c r="A188">
        <f t="shared" si="3"/>
        <v>9</v>
      </c>
      <c r="B188" s="274">
        <v>45189</v>
      </c>
      <c r="C188">
        <v>2023</v>
      </c>
      <c r="D188">
        <v>54.5</v>
      </c>
    </row>
    <row r="189" spans="1:4" x14ac:dyDescent="0.25">
      <c r="A189">
        <f t="shared" si="3"/>
        <v>9</v>
      </c>
      <c r="B189" s="274">
        <v>45190</v>
      </c>
      <c r="C189">
        <v>2023</v>
      </c>
      <c r="D189">
        <v>54</v>
      </c>
    </row>
    <row r="190" spans="1:4" x14ac:dyDescent="0.25">
      <c r="A190">
        <f t="shared" si="3"/>
        <v>9</v>
      </c>
      <c r="B190" s="274">
        <v>45191</v>
      </c>
      <c r="C190">
        <v>2023</v>
      </c>
      <c r="D190">
        <v>54</v>
      </c>
    </row>
    <row r="191" spans="1:4" x14ac:dyDescent="0.25">
      <c r="A191">
        <f t="shared" si="3"/>
        <v>9</v>
      </c>
      <c r="B191" s="274">
        <v>45194</v>
      </c>
      <c r="C191">
        <v>2023</v>
      </c>
      <c r="D191">
        <v>54</v>
      </c>
    </row>
    <row r="192" spans="1:4" x14ac:dyDescent="0.25">
      <c r="A192">
        <f t="shared" si="3"/>
        <v>9</v>
      </c>
      <c r="B192" s="274">
        <v>45195</v>
      </c>
      <c r="C192">
        <v>2023</v>
      </c>
      <c r="D192">
        <v>53.5</v>
      </c>
    </row>
    <row r="193" spans="1:4" x14ac:dyDescent="0.25">
      <c r="A193">
        <f t="shared" si="3"/>
        <v>9</v>
      </c>
      <c r="B193" s="274">
        <v>45196</v>
      </c>
      <c r="C193">
        <v>2023</v>
      </c>
      <c r="D193">
        <v>53.5</v>
      </c>
    </row>
    <row r="194" spans="1:4" x14ac:dyDescent="0.25">
      <c r="A194">
        <f t="shared" si="3"/>
        <v>9</v>
      </c>
      <c r="B194" s="274">
        <v>45197</v>
      </c>
      <c r="C194">
        <v>2023</v>
      </c>
      <c r="D194">
        <v>53</v>
      </c>
    </row>
    <row r="195" spans="1:4" x14ac:dyDescent="0.25">
      <c r="A195">
        <f t="shared" si="3"/>
        <v>9</v>
      </c>
      <c r="B195" s="274">
        <v>45198</v>
      </c>
      <c r="C195">
        <v>2023</v>
      </c>
      <c r="D195">
        <v>53</v>
      </c>
    </row>
    <row r="196" spans="1:4" x14ac:dyDescent="0.25">
      <c r="A196">
        <f t="shared" si="3"/>
        <v>10</v>
      </c>
      <c r="B196" s="274">
        <v>45201</v>
      </c>
      <c r="C196">
        <v>2023</v>
      </c>
      <c r="D196">
        <v>53</v>
      </c>
    </row>
    <row r="197" spans="1:4" x14ac:dyDescent="0.25">
      <c r="A197">
        <f t="shared" si="3"/>
        <v>10</v>
      </c>
      <c r="B197" s="274">
        <v>45202</v>
      </c>
      <c r="C197">
        <v>2023</v>
      </c>
      <c r="D197">
        <v>53</v>
      </c>
    </row>
    <row r="198" spans="1:4" x14ac:dyDescent="0.25">
      <c r="A198">
        <f t="shared" si="3"/>
        <v>10</v>
      </c>
      <c r="B198" s="274">
        <v>45203</v>
      </c>
      <c r="C198">
        <v>2023</v>
      </c>
      <c r="D198">
        <v>53</v>
      </c>
    </row>
    <row r="199" spans="1:4" x14ac:dyDescent="0.25">
      <c r="A199">
        <f t="shared" si="3"/>
        <v>10</v>
      </c>
      <c r="B199" s="274">
        <v>45204</v>
      </c>
      <c r="C199">
        <v>2023</v>
      </c>
      <c r="D199">
        <v>52.75</v>
      </c>
    </row>
    <row r="200" spans="1:4" x14ac:dyDescent="0.25">
      <c r="A200">
        <f t="shared" si="3"/>
        <v>10</v>
      </c>
      <c r="B200" s="274">
        <v>45205</v>
      </c>
      <c r="C200">
        <v>2023</v>
      </c>
      <c r="D200">
        <v>52.75</v>
      </c>
    </row>
    <row r="201" spans="1:4" x14ac:dyDescent="0.25">
      <c r="A201">
        <f t="shared" ref="A201:A256" si="4">MONTH(B201)</f>
        <v>10</v>
      </c>
      <c r="B201" s="274">
        <v>45208</v>
      </c>
      <c r="C201">
        <v>2023</v>
      </c>
      <c r="D201">
        <v>52.75</v>
      </c>
    </row>
    <row r="202" spans="1:4" x14ac:dyDescent="0.25">
      <c r="A202">
        <f t="shared" si="4"/>
        <v>10</v>
      </c>
      <c r="B202" s="274">
        <v>45209</v>
      </c>
      <c r="C202">
        <v>2023</v>
      </c>
      <c r="D202">
        <v>51</v>
      </c>
    </row>
    <row r="203" spans="1:4" x14ac:dyDescent="0.25">
      <c r="A203">
        <f t="shared" si="4"/>
        <v>10</v>
      </c>
      <c r="B203" s="274">
        <v>45210</v>
      </c>
      <c r="C203">
        <v>2023</v>
      </c>
      <c r="D203">
        <v>51</v>
      </c>
    </row>
    <row r="204" spans="1:4" x14ac:dyDescent="0.25">
      <c r="A204">
        <f t="shared" si="4"/>
        <v>10</v>
      </c>
      <c r="B204" s="274">
        <v>45211</v>
      </c>
      <c r="C204">
        <v>2023</v>
      </c>
      <c r="D204">
        <v>51.5</v>
      </c>
    </row>
    <row r="205" spans="1:4" x14ac:dyDescent="0.25">
      <c r="A205">
        <f t="shared" si="4"/>
        <v>10</v>
      </c>
      <c r="B205" s="274">
        <v>45212</v>
      </c>
      <c r="C205">
        <v>2023</v>
      </c>
      <c r="D205">
        <v>51.5</v>
      </c>
    </row>
    <row r="206" spans="1:4" x14ac:dyDescent="0.25">
      <c r="A206">
        <f t="shared" si="4"/>
        <v>10</v>
      </c>
      <c r="B206" s="274">
        <v>45215</v>
      </c>
      <c r="C206">
        <v>2023</v>
      </c>
      <c r="D206">
        <v>51.75</v>
      </c>
    </row>
    <row r="207" spans="1:4" x14ac:dyDescent="0.25">
      <c r="A207">
        <f t="shared" si="4"/>
        <v>10</v>
      </c>
      <c r="B207" s="274">
        <v>45216</v>
      </c>
      <c r="C207">
        <v>2023</v>
      </c>
      <c r="D207">
        <v>51.75</v>
      </c>
    </row>
    <row r="208" spans="1:4" x14ac:dyDescent="0.25">
      <c r="A208">
        <f t="shared" si="4"/>
        <v>10</v>
      </c>
      <c r="B208" s="274">
        <v>45217</v>
      </c>
      <c r="C208">
        <v>2023</v>
      </c>
      <c r="D208">
        <v>52</v>
      </c>
    </row>
    <row r="209" spans="1:4" x14ac:dyDescent="0.25">
      <c r="A209">
        <f t="shared" si="4"/>
        <v>10</v>
      </c>
      <c r="B209" s="274">
        <v>45218</v>
      </c>
      <c r="C209">
        <v>2023</v>
      </c>
      <c r="D209">
        <v>52.5</v>
      </c>
    </row>
    <row r="210" spans="1:4" x14ac:dyDescent="0.25">
      <c r="A210">
        <f t="shared" si="4"/>
        <v>10</v>
      </c>
      <c r="B210" s="274">
        <v>45219</v>
      </c>
      <c r="C210">
        <v>2023</v>
      </c>
      <c r="D210">
        <v>52</v>
      </c>
    </row>
    <row r="211" spans="1:4" x14ac:dyDescent="0.25">
      <c r="A211">
        <f t="shared" si="4"/>
        <v>10</v>
      </c>
      <c r="B211" s="274">
        <v>45222</v>
      </c>
      <c r="C211">
        <v>2023</v>
      </c>
      <c r="D211">
        <v>52</v>
      </c>
    </row>
    <row r="212" spans="1:4" x14ac:dyDescent="0.25">
      <c r="A212">
        <f t="shared" si="4"/>
        <v>10</v>
      </c>
      <c r="B212" s="274">
        <v>45223</v>
      </c>
      <c r="C212">
        <v>2023</v>
      </c>
      <c r="D212">
        <v>52.25</v>
      </c>
    </row>
    <row r="213" spans="1:4" x14ac:dyDescent="0.25">
      <c r="A213">
        <f t="shared" si="4"/>
        <v>10</v>
      </c>
      <c r="B213" s="274">
        <v>45224</v>
      </c>
      <c r="C213">
        <v>2023</v>
      </c>
      <c r="D213">
        <v>52.4</v>
      </c>
    </row>
    <row r="214" spans="1:4" x14ac:dyDescent="0.25">
      <c r="A214">
        <f t="shared" si="4"/>
        <v>10</v>
      </c>
      <c r="B214" s="274">
        <v>45225</v>
      </c>
      <c r="C214">
        <v>2023</v>
      </c>
      <c r="D214">
        <v>52.5</v>
      </c>
    </row>
    <row r="215" spans="1:4" x14ac:dyDescent="0.25">
      <c r="A215">
        <f t="shared" si="4"/>
        <v>10</v>
      </c>
      <c r="B215" s="274">
        <v>45226</v>
      </c>
      <c r="C215">
        <v>2023</v>
      </c>
      <c r="D215">
        <v>52.5</v>
      </c>
    </row>
    <row r="216" spans="1:4" x14ac:dyDescent="0.25">
      <c r="A216">
        <f t="shared" si="4"/>
        <v>10</v>
      </c>
      <c r="B216" s="274">
        <v>45229</v>
      </c>
      <c r="C216">
        <v>2023</v>
      </c>
      <c r="D216">
        <v>52.75</v>
      </c>
    </row>
    <row r="217" spans="1:4" x14ac:dyDescent="0.25">
      <c r="A217">
        <f t="shared" si="4"/>
        <v>10</v>
      </c>
      <c r="B217" s="274">
        <v>45230</v>
      </c>
      <c r="C217">
        <v>2023</v>
      </c>
      <c r="D217">
        <v>53</v>
      </c>
    </row>
    <row r="218" spans="1:4" x14ac:dyDescent="0.25">
      <c r="A218">
        <f t="shared" si="4"/>
        <v>11</v>
      </c>
      <c r="B218" s="274">
        <v>45231</v>
      </c>
      <c r="C218">
        <v>2023</v>
      </c>
      <c r="D218">
        <v>53.25</v>
      </c>
    </row>
    <row r="219" spans="1:4" x14ac:dyDescent="0.25">
      <c r="A219">
        <f t="shared" si="4"/>
        <v>11</v>
      </c>
      <c r="B219" s="274">
        <v>45232</v>
      </c>
      <c r="C219">
        <v>2023</v>
      </c>
      <c r="D219">
        <v>53</v>
      </c>
    </row>
    <row r="220" spans="1:4" x14ac:dyDescent="0.25">
      <c r="A220">
        <f t="shared" si="4"/>
        <v>11</v>
      </c>
      <c r="B220" s="274">
        <v>45233</v>
      </c>
      <c r="C220">
        <v>2023</v>
      </c>
      <c r="D220">
        <v>53.25</v>
      </c>
    </row>
    <row r="221" spans="1:4" x14ac:dyDescent="0.25">
      <c r="A221">
        <f t="shared" si="4"/>
        <v>11</v>
      </c>
      <c r="B221" s="274">
        <v>45236</v>
      </c>
      <c r="C221">
        <v>2023</v>
      </c>
      <c r="D221">
        <v>53.75</v>
      </c>
    </row>
    <row r="222" spans="1:4" x14ac:dyDescent="0.25">
      <c r="A222">
        <f t="shared" si="4"/>
        <v>11</v>
      </c>
      <c r="B222" s="274">
        <v>45237</v>
      </c>
      <c r="C222">
        <v>2023</v>
      </c>
      <c r="D222">
        <v>53.5</v>
      </c>
    </row>
    <row r="223" spans="1:4" x14ac:dyDescent="0.25">
      <c r="A223">
        <f t="shared" si="4"/>
        <v>11</v>
      </c>
      <c r="B223" s="274">
        <v>45238</v>
      </c>
      <c r="C223">
        <v>2023</v>
      </c>
      <c r="D223">
        <v>53</v>
      </c>
    </row>
    <row r="224" spans="1:4" x14ac:dyDescent="0.25">
      <c r="A224">
        <f t="shared" si="4"/>
        <v>11</v>
      </c>
      <c r="B224" s="274">
        <v>45239</v>
      </c>
      <c r="C224">
        <v>2023</v>
      </c>
      <c r="D224">
        <v>53.25</v>
      </c>
    </row>
    <row r="225" spans="1:4" x14ac:dyDescent="0.25">
      <c r="A225">
        <f t="shared" si="4"/>
        <v>11</v>
      </c>
      <c r="B225" s="274">
        <v>45240</v>
      </c>
      <c r="C225">
        <v>2023</v>
      </c>
      <c r="D225">
        <v>53.25</v>
      </c>
    </row>
    <row r="226" spans="1:4" x14ac:dyDescent="0.25">
      <c r="A226">
        <f t="shared" si="4"/>
        <v>11</v>
      </c>
      <c r="B226" s="274">
        <v>45243</v>
      </c>
      <c r="C226">
        <v>2023</v>
      </c>
      <c r="D226">
        <v>53.25</v>
      </c>
    </row>
    <row r="227" spans="1:4" x14ac:dyDescent="0.25">
      <c r="A227">
        <f t="shared" si="4"/>
        <v>11</v>
      </c>
      <c r="B227" s="274">
        <v>45244</v>
      </c>
      <c r="C227">
        <v>2023</v>
      </c>
      <c r="D227">
        <v>54.75</v>
      </c>
    </row>
    <row r="228" spans="1:4" x14ac:dyDescent="0.25">
      <c r="A228">
        <f t="shared" si="4"/>
        <v>11</v>
      </c>
      <c r="B228" s="274">
        <v>45245</v>
      </c>
      <c r="C228">
        <v>2023</v>
      </c>
      <c r="D228">
        <v>55.5</v>
      </c>
    </row>
    <row r="229" spans="1:4" x14ac:dyDescent="0.25">
      <c r="A229">
        <f t="shared" si="4"/>
        <v>11</v>
      </c>
      <c r="B229" s="274">
        <v>45246</v>
      </c>
      <c r="C229">
        <v>2023</v>
      </c>
      <c r="D229">
        <v>55.75</v>
      </c>
    </row>
    <row r="230" spans="1:4" x14ac:dyDescent="0.25">
      <c r="A230">
        <f t="shared" si="4"/>
        <v>11</v>
      </c>
      <c r="B230" s="274">
        <v>45247</v>
      </c>
      <c r="C230">
        <v>2023</v>
      </c>
      <c r="D230">
        <v>56</v>
      </c>
    </row>
    <row r="231" spans="1:4" x14ac:dyDescent="0.25">
      <c r="A231">
        <f t="shared" si="4"/>
        <v>11</v>
      </c>
      <c r="B231" s="274">
        <v>45250</v>
      </c>
      <c r="C231">
        <v>2023</v>
      </c>
      <c r="D231">
        <v>56.25</v>
      </c>
    </row>
    <row r="232" spans="1:4" x14ac:dyDescent="0.25">
      <c r="A232">
        <f t="shared" si="4"/>
        <v>11</v>
      </c>
      <c r="B232" s="274">
        <v>45251</v>
      </c>
      <c r="C232">
        <v>2023</v>
      </c>
      <c r="D232">
        <v>56</v>
      </c>
    </row>
    <row r="233" spans="1:4" x14ac:dyDescent="0.25">
      <c r="A233">
        <f t="shared" si="4"/>
        <v>11</v>
      </c>
      <c r="B233" s="274">
        <v>45252</v>
      </c>
      <c r="C233">
        <v>2023</v>
      </c>
      <c r="D233">
        <v>55.89</v>
      </c>
    </row>
    <row r="234" spans="1:4" x14ac:dyDescent="0.25">
      <c r="A234">
        <f t="shared" si="4"/>
        <v>11</v>
      </c>
      <c r="B234" s="274">
        <v>45254</v>
      </c>
      <c r="C234">
        <v>2023</v>
      </c>
      <c r="D234">
        <v>55.89</v>
      </c>
    </row>
    <row r="235" spans="1:4" x14ac:dyDescent="0.25">
      <c r="A235">
        <f t="shared" si="4"/>
        <v>11</v>
      </c>
      <c r="B235" s="274">
        <v>45257</v>
      </c>
      <c r="C235">
        <v>2023</v>
      </c>
      <c r="D235">
        <v>55.89</v>
      </c>
    </row>
    <row r="236" spans="1:4" x14ac:dyDescent="0.25">
      <c r="A236">
        <f t="shared" si="4"/>
        <v>11</v>
      </c>
      <c r="B236" s="274">
        <v>45258</v>
      </c>
      <c r="C236">
        <v>2023</v>
      </c>
      <c r="D236">
        <v>55.75</v>
      </c>
    </row>
    <row r="237" spans="1:4" x14ac:dyDescent="0.25">
      <c r="A237">
        <f t="shared" si="4"/>
        <v>11</v>
      </c>
      <c r="B237" s="274">
        <v>45259</v>
      </c>
      <c r="C237">
        <v>2023</v>
      </c>
      <c r="D237">
        <v>55.25</v>
      </c>
    </row>
    <row r="238" spans="1:4" x14ac:dyDescent="0.25">
      <c r="A238">
        <f t="shared" si="4"/>
        <v>11</v>
      </c>
      <c r="B238" s="274">
        <v>45260</v>
      </c>
      <c r="C238">
        <v>2023</v>
      </c>
      <c r="D238">
        <v>55</v>
      </c>
    </row>
    <row r="239" spans="1:4" x14ac:dyDescent="0.25">
      <c r="A239">
        <f t="shared" si="4"/>
        <v>12</v>
      </c>
      <c r="B239" s="274">
        <v>45261</v>
      </c>
      <c r="C239">
        <v>2023</v>
      </c>
      <c r="D239">
        <v>53.25</v>
      </c>
    </row>
    <row r="240" spans="1:4" x14ac:dyDescent="0.25">
      <c r="A240">
        <f t="shared" si="4"/>
        <v>12</v>
      </c>
      <c r="B240" s="274">
        <v>45264</v>
      </c>
      <c r="C240">
        <v>2023</v>
      </c>
      <c r="D240">
        <v>53.25</v>
      </c>
    </row>
    <row r="241" spans="1:4" x14ac:dyDescent="0.25">
      <c r="A241">
        <f t="shared" si="4"/>
        <v>12</v>
      </c>
      <c r="B241" s="274">
        <v>45265</v>
      </c>
      <c r="C241">
        <v>2023</v>
      </c>
      <c r="D241">
        <v>54</v>
      </c>
    </row>
    <row r="242" spans="1:4" x14ac:dyDescent="0.25">
      <c r="A242">
        <f t="shared" si="4"/>
        <v>12</v>
      </c>
      <c r="B242" s="274">
        <v>45266</v>
      </c>
      <c r="C242">
        <v>2023</v>
      </c>
      <c r="D242">
        <v>53.25</v>
      </c>
    </row>
    <row r="243" spans="1:4" x14ac:dyDescent="0.25">
      <c r="A243">
        <f t="shared" si="4"/>
        <v>12</v>
      </c>
      <c r="B243" s="274">
        <v>45267</v>
      </c>
      <c r="C243">
        <v>2023</v>
      </c>
      <c r="D243">
        <v>53.5</v>
      </c>
    </row>
    <row r="244" spans="1:4" x14ac:dyDescent="0.25">
      <c r="A244">
        <f t="shared" si="4"/>
        <v>12</v>
      </c>
      <c r="B244" s="274">
        <v>45268</v>
      </c>
      <c r="C244">
        <v>2023</v>
      </c>
      <c r="D244">
        <v>52.5</v>
      </c>
    </row>
    <row r="245" spans="1:4" x14ac:dyDescent="0.25">
      <c r="A245">
        <f t="shared" si="4"/>
        <v>12</v>
      </c>
      <c r="B245" s="274">
        <v>45271</v>
      </c>
      <c r="C245">
        <v>2023</v>
      </c>
      <c r="D245">
        <v>52.5</v>
      </c>
    </row>
    <row r="246" spans="1:4" x14ac:dyDescent="0.25">
      <c r="A246">
        <f t="shared" si="4"/>
        <v>12</v>
      </c>
      <c r="B246" s="274">
        <v>45272</v>
      </c>
      <c r="C246">
        <v>2023</v>
      </c>
      <c r="D246">
        <v>52.75</v>
      </c>
    </row>
    <row r="247" spans="1:4" x14ac:dyDescent="0.25">
      <c r="A247">
        <f t="shared" si="4"/>
        <v>12</v>
      </c>
      <c r="B247" s="274">
        <v>45273</v>
      </c>
      <c r="C247">
        <v>2023</v>
      </c>
      <c r="D247">
        <v>52.75</v>
      </c>
    </row>
    <row r="248" spans="1:4" x14ac:dyDescent="0.25">
      <c r="A248">
        <f t="shared" si="4"/>
        <v>12</v>
      </c>
      <c r="B248" s="274">
        <v>45274</v>
      </c>
      <c r="C248">
        <v>2023</v>
      </c>
      <c r="D248">
        <v>53</v>
      </c>
    </row>
    <row r="249" spans="1:4" x14ac:dyDescent="0.25">
      <c r="A249">
        <f t="shared" si="4"/>
        <v>12</v>
      </c>
      <c r="B249" s="274">
        <v>45275</v>
      </c>
      <c r="C249">
        <v>2023</v>
      </c>
      <c r="D249">
        <v>52.75</v>
      </c>
    </row>
    <row r="250" spans="1:4" x14ac:dyDescent="0.25">
      <c r="A250">
        <f t="shared" si="4"/>
        <v>12</v>
      </c>
      <c r="B250" s="274">
        <v>45278</v>
      </c>
      <c r="C250">
        <v>2023</v>
      </c>
      <c r="D250">
        <v>51.5</v>
      </c>
    </row>
    <row r="251" spans="1:4" x14ac:dyDescent="0.25">
      <c r="A251">
        <f t="shared" si="4"/>
        <v>12</v>
      </c>
      <c r="B251" s="274">
        <v>45279</v>
      </c>
      <c r="C251">
        <v>2023</v>
      </c>
      <c r="D251">
        <v>52</v>
      </c>
    </row>
    <row r="252" spans="1:4" x14ac:dyDescent="0.25">
      <c r="A252">
        <f t="shared" si="4"/>
        <v>12</v>
      </c>
      <c r="B252" s="274">
        <v>45280</v>
      </c>
      <c r="C252">
        <v>2023</v>
      </c>
      <c r="D252">
        <v>52.25</v>
      </c>
    </row>
    <row r="253" spans="1:4" x14ac:dyDescent="0.25">
      <c r="A253">
        <f t="shared" si="4"/>
        <v>12</v>
      </c>
      <c r="B253" s="274">
        <v>45281</v>
      </c>
      <c r="C253">
        <v>2023</v>
      </c>
      <c r="D253">
        <v>52.25</v>
      </c>
    </row>
    <row r="254" spans="1:4" x14ac:dyDescent="0.25">
      <c r="A254">
        <f t="shared" si="4"/>
        <v>12</v>
      </c>
      <c r="B254" s="274">
        <v>45282</v>
      </c>
      <c r="C254">
        <v>2023</v>
      </c>
      <c r="D254">
        <v>51.95</v>
      </c>
    </row>
    <row r="255" spans="1:4" x14ac:dyDescent="0.25">
      <c r="A255">
        <f t="shared" si="4"/>
        <v>12</v>
      </c>
      <c r="B255" s="274">
        <v>45286</v>
      </c>
      <c r="C255">
        <v>2023</v>
      </c>
      <c r="D255">
        <v>51.95</v>
      </c>
    </row>
    <row r="256" spans="1:4" x14ac:dyDescent="0.25">
      <c r="A256">
        <f t="shared" si="4"/>
        <v>12</v>
      </c>
      <c r="B256" s="274">
        <v>45287</v>
      </c>
      <c r="C256">
        <v>2023</v>
      </c>
      <c r="D256">
        <v>51.95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2024-08-06T17:57:43+00:00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E7E9BFFB-5262-4ECA-8E63-F803D3D5CB2C}"/>
</file>

<file path=customXml/itemProps2.xml><?xml version="1.0" encoding="utf-8"?>
<ds:datastoreItem xmlns:ds="http://schemas.openxmlformats.org/officeDocument/2006/customXml" ds:itemID="{970B93E6-7D84-48F9-8CB6-BE2ACE8767CB}"/>
</file>

<file path=customXml/itemProps3.xml><?xml version="1.0" encoding="utf-8"?>
<ds:datastoreItem xmlns:ds="http://schemas.openxmlformats.org/officeDocument/2006/customXml" ds:itemID="{B26CA671-BDAF-4D0A-9358-42341793F356}"/>
</file>

<file path=customXml/itemProps4.xml><?xml version="1.0" encoding="utf-8"?>
<ds:datastoreItem xmlns:ds="http://schemas.openxmlformats.org/officeDocument/2006/customXml" ds:itemID="{4F1946F1-1655-4DB5-BEEF-D1FA388A9E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REDACTED</vt:lpstr>
      <vt:lpstr>CCA obligation (R)</vt:lpstr>
      <vt:lpstr>Market (R)</vt:lpstr>
      <vt:lpstr>Hydro (R)</vt:lpstr>
      <vt:lpstr>Wind (R)</vt:lpstr>
      <vt:lpstr>Gas (R)</vt:lpstr>
      <vt:lpstr>Coal (R)</vt:lpstr>
      <vt:lpstr>Contracts (R)</vt:lpstr>
      <vt:lpstr>Transmission (R)</vt:lpstr>
      <vt:lpstr>Market P&amp;S (R)</vt:lpstr>
      <vt:lpstr>Load (R)</vt:lpstr>
      <vt:lpstr>Rates (R)</vt:lpstr>
      <vt:lpstr>Accounting (R)</vt:lpstr>
      <vt:lpstr>Schedule B</vt:lpstr>
      <vt:lpstr>Tables</vt:lpstr>
      <vt:lpstr>Charts</vt:lpstr>
      <vt:lpstr>Allowance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Micah</dc:creator>
  <cp:lastModifiedBy>Schnackel, Bob</cp:lastModifiedBy>
  <dcterms:created xsi:type="dcterms:W3CDTF">2022-01-21T20:35:58Z</dcterms:created>
  <dcterms:modified xsi:type="dcterms:W3CDTF">2024-07-16T20:30:44Z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