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Bench_Requests_10-12\"/>
    </mc:Choice>
  </mc:AlternateContent>
  <bookViews>
    <workbookView xWindow="0" yWindow="156" windowWidth="20100" windowHeight="90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Sheet1!$A$1:$L$37</definedName>
  </definedNames>
  <calcPr calcId="152511"/>
</workbook>
</file>

<file path=xl/calcChain.xml><?xml version="1.0" encoding="utf-8"?>
<calcChain xmlns="http://schemas.openxmlformats.org/spreadsheetml/2006/main">
  <c r="K31" i="1" l="1"/>
  <c r="H31" i="1"/>
  <c r="H29" i="1"/>
  <c r="K29" i="1" s="1"/>
  <c r="K13" i="1"/>
  <c r="H15" i="1"/>
  <c r="K15" i="1" s="1"/>
  <c r="H13" i="1"/>
  <c r="G33" i="1"/>
  <c r="G17" i="1"/>
  <c r="H17" i="1" l="1"/>
  <c r="H33" i="1"/>
  <c r="K17" i="1"/>
  <c r="K33" i="1"/>
</calcChain>
</file>

<file path=xl/sharedStrings.xml><?xml version="1.0" encoding="utf-8"?>
<sst xmlns="http://schemas.openxmlformats.org/spreadsheetml/2006/main" count="105" uniqueCount="65">
  <si>
    <t>AMA</t>
  </si>
  <si>
    <t>WA Electric ADFIT</t>
  </si>
  <si>
    <t xml:space="preserve">Results of </t>
  </si>
  <si>
    <t xml:space="preserve">Operations </t>
  </si>
  <si>
    <t>E-ROO</t>
  </si>
  <si>
    <t xml:space="preserve">Deferred </t>
  </si>
  <si>
    <t>FIT</t>
  </si>
  <si>
    <t>Rate Base</t>
  </si>
  <si>
    <t>E-DFIT</t>
  </si>
  <si>
    <t>Planned</t>
  </si>
  <si>
    <t>Capital Add</t>
  </si>
  <si>
    <t>Dec 2014 EOP</t>
  </si>
  <si>
    <t>3.12U</t>
  </si>
  <si>
    <t>E-CAP14</t>
  </si>
  <si>
    <t>E-CAP14U</t>
  </si>
  <si>
    <t>2015 EOP</t>
  </si>
  <si>
    <t>2016 AMA</t>
  </si>
  <si>
    <t>E-CAP15</t>
  </si>
  <si>
    <t>E-CAP16</t>
  </si>
  <si>
    <t>Workpaper Reference</t>
  </si>
  <si>
    <t>Total (2)</t>
  </si>
  <si>
    <t>AA/PF-Ttl</t>
  </si>
  <si>
    <t>Rebuttal Case</t>
  </si>
  <si>
    <t>Per</t>
  </si>
  <si>
    <t xml:space="preserve">Results </t>
  </si>
  <si>
    <t>Report</t>
  </si>
  <si>
    <t>G-ROO</t>
  </si>
  <si>
    <t>G-DFIT</t>
  </si>
  <si>
    <t>3.07U</t>
  </si>
  <si>
    <t>G-CAP14</t>
  </si>
  <si>
    <t>G-CAP15</t>
  </si>
  <si>
    <t>G-CAP16</t>
  </si>
  <si>
    <t>Revised</t>
  </si>
  <si>
    <t>Net Increase to ADFIT (Reduction to Rate Base)</t>
  </si>
  <si>
    <t>Net Reduction to ADFIT (Increase to Rate Base)</t>
  </si>
  <si>
    <t>(a)</t>
  </si>
  <si>
    <t>(b)</t>
  </si>
  <si>
    <t>(c)</t>
  </si>
  <si>
    <t>(d)</t>
  </si>
  <si>
    <t>(e)</t>
  </si>
  <si>
    <t>(f)</t>
  </si>
  <si>
    <t>(g)</t>
  </si>
  <si>
    <t>Line #</t>
  </si>
  <si>
    <t>($000's)</t>
  </si>
  <si>
    <t>ELECTRIC</t>
  </si>
  <si>
    <t>NATURAL GAS</t>
  </si>
  <si>
    <t>Adjustment Number (per filing)</t>
  </si>
  <si>
    <t>3.07</t>
  </si>
  <si>
    <t>4.01</t>
  </si>
  <si>
    <t>4.02</t>
  </si>
  <si>
    <r>
      <t>Dec 2014 EOP-</t>
    </r>
    <r>
      <rPr>
        <b/>
        <u/>
        <sz val="11"/>
        <color theme="1"/>
        <rFont val="Calibri"/>
        <family val="2"/>
        <scheme val="minor"/>
      </rPr>
      <t>Update</t>
    </r>
  </si>
  <si>
    <t>WA Natural Gas ADFIT</t>
  </si>
  <si>
    <t>Per Rebuttal Case:    Lines 1 and 4;  Columns (a) - (g) - (As shown on Electric and Natural Gas Cross Check Studies (see Exhibit Nos. (JSS-5) and (JSS-6)</t>
  </si>
  <si>
    <t>Revised:   Lines 2 and 5:   Columns (a) - (c), (e) and (f) - (As shown on Electric and Natural Gas Cross Check Studies (see Exhibit Nos. (JSS-5) and (JSS-6)</t>
  </si>
  <si>
    <t>Revised:   Lines 2 and 5:   Column (d) per total changes to ADFIT per 2015 filed Federal Tax Return.  Column (g) flow through of update to 2016 AMA.</t>
  </si>
  <si>
    <t>Bench Request No. 12:  Repairs Study Update; Impact of Filed 2014 Federal Tax Retun on ADFIT (Including Repairs Study, Bonus &amp; Other Tax Depreciation)</t>
  </si>
  <si>
    <t>Pro Forma</t>
  </si>
  <si>
    <t>(1)</t>
  </si>
  <si>
    <t>(1) See Table 11 of Bench Request No. 10 - Attachment A</t>
  </si>
  <si>
    <t>(2)</t>
  </si>
  <si>
    <t>(2) See Table 12 of Bench Request No. 10 - Attachment A</t>
  </si>
  <si>
    <t>SUBTOTAL</t>
  </si>
  <si>
    <t>DEC 2014 EOP</t>
  </si>
  <si>
    <t>UPDATED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</si>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</sst>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eneva"/>
      <family val="2"/>
    </font>
    <font>
      <b/>
      <sz val="9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4" fillId="0" borderId="0" xfId="2" applyNumberFormat="1" applyFont="1" applyBorder="1" applyAlignment="1">
      <alignment horizontal="center"/>
    </xf>
    <xf numFmtId="43" fontId="2" fillId="0" borderId="0" xfId="1" applyNumberFormat="1" applyFont="1" applyBorder="1" applyAlignment="1">
      <alignment horizontal="center"/>
    </xf>
    <xf numFmtId="15" fontId="2" fillId="0" borderId="0" xfId="0" applyNumberFormat="1" applyFont="1" applyBorder="1" applyAlignment="1">
      <alignment horizontal="center"/>
    </xf>
    <xf numFmtId="15" fontId="2" fillId="0" borderId="6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164" fontId="0" fillId="0" borderId="0" xfId="1" applyNumberFormat="1" applyFont="1" applyBorder="1"/>
    <xf numFmtId="0" fontId="2" fillId="0" borderId="9" xfId="0" applyFont="1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3" xfId="0" applyBorder="1"/>
    <xf numFmtId="0" fontId="0" fillId="0" borderId="4" xfId="0" applyBorder="1"/>
    <xf numFmtId="0" fontId="6" fillId="0" borderId="3" xfId="0" applyFont="1" applyBorder="1" applyAlignment="1"/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4" fillId="0" borderId="0" xfId="2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43" fontId="2" fillId="0" borderId="0" xfId="1" quotePrefix="1" applyNumberFormat="1" applyFont="1" applyBorder="1" applyAlignment="1">
      <alignment horizontal="center"/>
    </xf>
    <xf numFmtId="0" fontId="5" fillId="0" borderId="0" xfId="0" applyFont="1" applyBorder="1"/>
    <xf numFmtId="164" fontId="0" fillId="2" borderId="6" xfId="1" applyNumberFormat="1" applyFont="1" applyFill="1" applyBorder="1"/>
    <xf numFmtId="164" fontId="0" fillId="2" borderId="7" xfId="1" applyNumberFormat="1" applyFont="1" applyFill="1" applyBorder="1"/>
    <xf numFmtId="164" fontId="0" fillId="2" borderId="8" xfId="0" applyNumberFormat="1" applyFill="1" applyBorder="1"/>
    <xf numFmtId="164" fontId="0" fillId="0" borderId="0" xfId="1" applyNumberFormat="1" applyFont="1" applyFill="1" applyBorder="1"/>
    <xf numFmtId="0" fontId="0" fillId="0" borderId="0" xfId="0" applyFill="1" applyBorder="1"/>
    <xf numFmtId="0" fontId="0" fillId="0" borderId="0" xfId="0" quotePrefix="1"/>
    <xf numFmtId="0" fontId="2" fillId="0" borderId="9" xfId="0" applyFont="1" applyBorder="1" applyAlignment="1">
      <alignment horizontal="left"/>
    </xf>
    <xf numFmtId="164" fontId="0" fillId="0" borderId="1" xfId="1" applyNumberFormat="1" applyFont="1" applyFill="1" applyBorder="1"/>
    <xf numFmtId="164" fontId="8" fillId="2" borderId="1" xfId="0" applyNumberFormat="1" applyFont="1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10" fillId="0" borderId="0" xfId="0" applyFont="1" applyFill="1"/>
    <xf numFmtId="0" fontId="5" fillId="0" borderId="0" xfId="0" applyFont="1" applyAlignment="1">
      <alignment horizontal="left"/>
    </xf>
    <xf numFmtId="0" fontId="11" fillId="2" borderId="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2" borderId="0" xfId="0" applyFont="1" applyFill="1" applyBorder="1"/>
    <xf numFmtId="164" fontId="12" fillId="2" borderId="0" xfId="1" applyNumberFormat="1" applyFont="1" applyFill="1" applyBorder="1" applyAlignment="1">
      <alignment horizontal="center"/>
    </xf>
    <xf numFmtId="164" fontId="12" fillId="2" borderId="1" xfId="1" applyNumberFormat="1" applyFont="1" applyFill="1" applyBorder="1" applyAlignment="1">
      <alignment horizontal="center"/>
    </xf>
    <xf numFmtId="0" fontId="12" fillId="0" borderId="0" xfId="0" applyFont="1" applyBorder="1"/>
    <xf numFmtId="0" fontId="12" fillId="0" borderId="0" xfId="0" applyFont="1" applyFill="1" applyBorder="1"/>
    <xf numFmtId="0" fontId="2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_WAElec6_9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topLeftCell="A34" workbookViewId="0">
      <selection activeCell="D41" sqref="D41"/>
    </sheetView>
  </sheetViews>
  <sheetFormatPr defaultRowHeight="14.4"/>
  <cols>
    <col min="1" max="1" width="7.5546875" style="1" bestFit="1" customWidth="1"/>
    <col min="2" max="2" width="15.33203125" customWidth="1"/>
    <col min="3" max="3" width="21.109375" customWidth="1"/>
    <col min="4" max="4" width="11.6640625" bestFit="1" customWidth="1"/>
    <col min="5" max="5" width="9.6640625" bestFit="1" customWidth="1"/>
    <col min="6" max="6" width="12.5546875" bestFit="1" customWidth="1"/>
    <col min="7" max="7" width="19.6640625" bestFit="1" customWidth="1"/>
    <col min="8" max="8" width="12.88671875" bestFit="1" customWidth="1"/>
    <col min="9" max="10" width="10.6640625" bestFit="1" customWidth="1"/>
    <col min="11" max="11" width="16.33203125" bestFit="1" customWidth="1"/>
    <col min="12" max="12" width="28.109375" customWidth="1"/>
  </cols>
  <sheetData>
    <row r="1" spans="1:12" ht="15.6">
      <c r="A1" s="41" t="s">
        <v>55</v>
      </c>
    </row>
    <row r="2" spans="1:12" ht="15.6">
      <c r="A2" s="3" t="s">
        <v>43</v>
      </c>
    </row>
    <row r="3" spans="1:12">
      <c r="D3" s="2" t="s">
        <v>35</v>
      </c>
      <c r="E3" s="2" t="s">
        <v>36</v>
      </c>
      <c r="F3" s="2" t="s">
        <v>37</v>
      </c>
      <c r="G3" s="2" t="s">
        <v>38</v>
      </c>
      <c r="H3" s="2" t="s">
        <v>64</v>
      </c>
      <c r="I3" s="2" t="s">
        <v>39</v>
      </c>
      <c r="J3" s="2" t="s">
        <v>40</v>
      </c>
      <c r="K3" s="2" t="s">
        <v>41</v>
      </c>
    </row>
    <row r="5" spans="1:12" s="2" customFormat="1" ht="18">
      <c r="A5" s="54" t="s">
        <v>44</v>
      </c>
      <c r="B5" s="55"/>
      <c r="C5" s="22"/>
      <c r="D5" s="4" t="s">
        <v>23</v>
      </c>
      <c r="E5" s="4" t="s">
        <v>5</v>
      </c>
      <c r="F5" s="4" t="s">
        <v>9</v>
      </c>
      <c r="G5" s="4" t="s">
        <v>9</v>
      </c>
      <c r="H5" s="42"/>
      <c r="I5" s="4" t="s">
        <v>9</v>
      </c>
      <c r="J5" s="4" t="s">
        <v>9</v>
      </c>
      <c r="K5" s="5"/>
    </row>
    <row r="6" spans="1:12" s="2" customFormat="1">
      <c r="A6" s="6"/>
      <c r="B6" s="7"/>
      <c r="C6" s="7"/>
      <c r="D6" s="7" t="s">
        <v>2</v>
      </c>
      <c r="E6" s="7" t="s">
        <v>6</v>
      </c>
      <c r="F6" s="7" t="s">
        <v>10</v>
      </c>
      <c r="G6" s="7" t="s">
        <v>10</v>
      </c>
      <c r="H6" s="43" t="s">
        <v>61</v>
      </c>
      <c r="I6" s="7" t="s">
        <v>10</v>
      </c>
      <c r="J6" s="7" t="s">
        <v>10</v>
      </c>
      <c r="K6" s="8" t="s">
        <v>56</v>
      </c>
    </row>
    <row r="7" spans="1:12" s="2" customFormat="1">
      <c r="A7" s="6" t="s">
        <v>42</v>
      </c>
      <c r="B7" s="7"/>
      <c r="C7" s="7"/>
      <c r="D7" s="23" t="s">
        <v>3</v>
      </c>
      <c r="E7" s="23" t="s">
        <v>7</v>
      </c>
      <c r="F7" s="23" t="s">
        <v>11</v>
      </c>
      <c r="G7" s="23" t="s">
        <v>50</v>
      </c>
      <c r="H7" s="44" t="s">
        <v>62</v>
      </c>
      <c r="I7" s="23" t="s">
        <v>15</v>
      </c>
      <c r="J7" s="23" t="s">
        <v>16</v>
      </c>
      <c r="K7" s="24" t="s">
        <v>20</v>
      </c>
    </row>
    <row r="8" spans="1:12" s="2" customFormat="1">
      <c r="B8" s="7"/>
      <c r="C8" s="25" t="s">
        <v>46</v>
      </c>
      <c r="D8" s="26">
        <v>1</v>
      </c>
      <c r="E8" s="7">
        <v>1.01</v>
      </c>
      <c r="F8" s="7">
        <v>3.1099999999999977</v>
      </c>
      <c r="G8" s="7" t="s">
        <v>12</v>
      </c>
      <c r="H8" s="43" t="s">
        <v>63</v>
      </c>
      <c r="I8" s="7">
        <v>4.01</v>
      </c>
      <c r="J8" s="7">
        <v>4.0199999999999996</v>
      </c>
      <c r="K8" s="8" t="s">
        <v>21</v>
      </c>
    </row>
    <row r="9" spans="1:12" s="2" customFormat="1">
      <c r="B9" s="7"/>
      <c r="C9" s="9" t="s">
        <v>19</v>
      </c>
      <c r="D9" s="7" t="s">
        <v>4</v>
      </c>
      <c r="E9" s="7" t="s">
        <v>8</v>
      </c>
      <c r="F9" s="7" t="s">
        <v>13</v>
      </c>
      <c r="G9" s="7" t="s">
        <v>14</v>
      </c>
      <c r="H9" s="43"/>
      <c r="I9" s="7" t="s">
        <v>17</v>
      </c>
      <c r="J9" s="7" t="s">
        <v>18</v>
      </c>
      <c r="K9" s="8"/>
    </row>
    <row r="10" spans="1:12" s="2" customFormat="1">
      <c r="A10" s="6"/>
      <c r="B10" s="7"/>
      <c r="C10" s="7"/>
      <c r="D10" s="11">
        <v>41912</v>
      </c>
      <c r="E10" s="7"/>
      <c r="F10" s="7"/>
      <c r="G10" s="7"/>
      <c r="H10" s="43"/>
      <c r="I10" s="7"/>
      <c r="J10" s="7"/>
      <c r="K10" s="12">
        <v>42735</v>
      </c>
    </row>
    <row r="11" spans="1:12" s="2" customFormat="1">
      <c r="A11" s="6"/>
      <c r="B11" s="7"/>
      <c r="C11" s="7"/>
      <c r="D11" s="7" t="s">
        <v>0</v>
      </c>
      <c r="E11" s="7"/>
      <c r="F11" s="7"/>
      <c r="G11" s="7"/>
      <c r="H11" s="43"/>
      <c r="I11" s="7"/>
      <c r="J11" s="7"/>
      <c r="K11" s="8" t="s">
        <v>0</v>
      </c>
    </row>
    <row r="12" spans="1:12">
      <c r="A12" s="13"/>
      <c r="B12" s="14"/>
      <c r="C12" s="14"/>
      <c r="D12" s="14"/>
      <c r="E12" s="14"/>
      <c r="F12" s="14"/>
      <c r="G12" s="14"/>
      <c r="H12" s="45"/>
      <c r="I12" s="14"/>
      <c r="J12" s="14"/>
      <c r="K12" s="15"/>
    </row>
    <row r="13" spans="1:12" ht="15.6">
      <c r="A13" s="6">
        <v>1</v>
      </c>
      <c r="B13" s="28" t="s">
        <v>22</v>
      </c>
      <c r="C13" s="14" t="s">
        <v>1</v>
      </c>
      <c r="D13" s="16">
        <v>-238376</v>
      </c>
      <c r="E13" s="16">
        <v>-6009</v>
      </c>
      <c r="F13" s="16">
        <v>-25901</v>
      </c>
      <c r="G13" s="32">
        <v>-27178</v>
      </c>
      <c r="H13" s="46">
        <f>SUM(D13:G13)</f>
        <v>-297464</v>
      </c>
      <c r="I13" s="16">
        <v>-10413</v>
      </c>
      <c r="J13" s="16">
        <v>-6985</v>
      </c>
      <c r="K13" s="29">
        <f>SUM(H13:J13)</f>
        <v>-314862</v>
      </c>
    </row>
    <row r="14" spans="1:12" ht="15.6">
      <c r="A14" s="6"/>
      <c r="B14" s="28"/>
      <c r="C14" s="14"/>
      <c r="D14" s="14"/>
      <c r="E14" s="14"/>
      <c r="F14" s="14"/>
      <c r="G14" s="33"/>
      <c r="H14" s="45"/>
      <c r="I14" s="14"/>
      <c r="J14" s="14"/>
      <c r="K14" s="15"/>
    </row>
    <row r="15" spans="1:12" ht="15.6">
      <c r="A15" s="6">
        <v>2</v>
      </c>
      <c r="B15" s="28" t="s">
        <v>32</v>
      </c>
      <c r="C15" s="14" t="s">
        <v>1</v>
      </c>
      <c r="D15" s="16">
        <v>-238376</v>
      </c>
      <c r="E15" s="16">
        <v>-6009</v>
      </c>
      <c r="F15" s="16">
        <v>-25901</v>
      </c>
      <c r="G15" s="36">
        <v>-31074</v>
      </c>
      <c r="H15" s="47">
        <f>SUM(D15:G15)</f>
        <v>-301360</v>
      </c>
      <c r="I15" s="16">
        <v>-10413</v>
      </c>
      <c r="J15" s="16">
        <v>-6985</v>
      </c>
      <c r="K15" s="30">
        <f>SUM(H15:J15)-1</f>
        <v>-318759</v>
      </c>
      <c r="L15" s="34" t="s">
        <v>57</v>
      </c>
    </row>
    <row r="16" spans="1:12" ht="15.6">
      <c r="A16" s="6"/>
      <c r="B16" s="28"/>
      <c r="C16" s="14"/>
      <c r="D16" s="14"/>
      <c r="E16" s="14"/>
      <c r="F16" s="14"/>
      <c r="G16" s="33"/>
      <c r="H16" s="49"/>
      <c r="I16" s="14"/>
      <c r="J16" s="14"/>
      <c r="K16" s="15"/>
    </row>
    <row r="17" spans="1:12" ht="15" thickBot="1">
      <c r="A17" s="6">
        <v>3</v>
      </c>
      <c r="B17" s="14"/>
      <c r="C17" s="14" t="s">
        <v>33</v>
      </c>
      <c r="D17" s="14"/>
      <c r="E17" s="14"/>
      <c r="F17" s="14"/>
      <c r="G17" s="37">
        <f>G15-G13</f>
        <v>-3896</v>
      </c>
      <c r="H17" s="37">
        <f>H15-H13</f>
        <v>-3896</v>
      </c>
      <c r="I17" s="14"/>
      <c r="J17" s="14"/>
      <c r="K17" s="31">
        <f>SUM(K15-K13)+1</f>
        <v>-3896</v>
      </c>
      <c r="L17" s="34" t="s">
        <v>57</v>
      </c>
    </row>
    <row r="18" spans="1:12">
      <c r="B18" s="14"/>
      <c r="C18" s="14"/>
      <c r="D18" s="14"/>
      <c r="E18" s="14"/>
      <c r="F18" s="14"/>
      <c r="G18" s="14"/>
      <c r="H18" s="48"/>
      <c r="I18" s="14"/>
      <c r="J18" s="14"/>
      <c r="L18" s="52" t="s">
        <v>58</v>
      </c>
    </row>
    <row r="19" spans="1:12">
      <c r="A19" s="35"/>
      <c r="B19" s="18"/>
      <c r="C19" s="18"/>
      <c r="D19" s="18"/>
      <c r="E19" s="18"/>
      <c r="F19" s="18"/>
      <c r="G19" s="18"/>
      <c r="H19" s="18"/>
      <c r="I19" s="18"/>
      <c r="J19" s="18"/>
      <c r="K19" s="19"/>
      <c r="L19" s="52"/>
    </row>
    <row r="20" spans="1:12" ht="18">
      <c r="A20" s="54" t="s">
        <v>45</v>
      </c>
      <c r="B20" s="55"/>
      <c r="C20" s="20"/>
      <c r="D20" s="20"/>
      <c r="E20" s="20"/>
      <c r="F20" s="20"/>
      <c r="G20" s="20"/>
      <c r="H20" s="20"/>
      <c r="I20" s="20"/>
      <c r="J20" s="20"/>
      <c r="K20" s="21"/>
    </row>
    <row r="21" spans="1:12" s="2" customFormat="1">
      <c r="A21" s="6"/>
      <c r="B21" s="7"/>
      <c r="C21" s="7"/>
      <c r="D21" s="7" t="s">
        <v>23</v>
      </c>
      <c r="E21" s="7" t="s">
        <v>5</v>
      </c>
      <c r="F21" s="7" t="s">
        <v>9</v>
      </c>
      <c r="G21" s="7" t="s">
        <v>9</v>
      </c>
      <c r="H21" s="43"/>
      <c r="I21" s="7" t="s">
        <v>9</v>
      </c>
      <c r="J21" s="7" t="s">
        <v>9</v>
      </c>
      <c r="K21" s="8"/>
    </row>
    <row r="22" spans="1:12" s="2" customFormat="1">
      <c r="A22" s="6"/>
      <c r="B22" s="7"/>
      <c r="C22" s="7"/>
      <c r="D22" s="7" t="s">
        <v>24</v>
      </c>
      <c r="E22" s="7" t="s">
        <v>6</v>
      </c>
      <c r="F22" s="7" t="s">
        <v>10</v>
      </c>
      <c r="G22" s="7" t="s">
        <v>10</v>
      </c>
      <c r="H22" s="43" t="s">
        <v>61</v>
      </c>
      <c r="I22" s="7" t="s">
        <v>10</v>
      </c>
      <c r="J22" s="7" t="s">
        <v>10</v>
      </c>
      <c r="K22" s="8" t="s">
        <v>56</v>
      </c>
    </row>
    <row r="23" spans="1:12" s="2" customFormat="1">
      <c r="A23" s="6"/>
      <c r="B23" s="7"/>
      <c r="C23" s="7"/>
      <c r="D23" s="23" t="s">
        <v>25</v>
      </c>
      <c r="E23" s="23" t="s">
        <v>7</v>
      </c>
      <c r="F23" s="23" t="s">
        <v>11</v>
      </c>
      <c r="G23" s="23" t="s">
        <v>50</v>
      </c>
      <c r="H23" s="44" t="s">
        <v>62</v>
      </c>
      <c r="I23" s="23" t="s">
        <v>15</v>
      </c>
      <c r="J23" s="23" t="s">
        <v>16</v>
      </c>
      <c r="K23" s="24" t="s">
        <v>20</v>
      </c>
    </row>
    <row r="24" spans="1:12" s="2" customFormat="1">
      <c r="A24" s="6"/>
      <c r="B24" s="7"/>
      <c r="C24" s="25" t="s">
        <v>46</v>
      </c>
      <c r="D24" s="26">
        <v>1</v>
      </c>
      <c r="E24" s="10">
        <v>1.01</v>
      </c>
      <c r="F24" s="27" t="s">
        <v>47</v>
      </c>
      <c r="G24" s="10" t="s">
        <v>28</v>
      </c>
      <c r="H24" s="43" t="s">
        <v>63</v>
      </c>
      <c r="I24" s="27" t="s">
        <v>48</v>
      </c>
      <c r="J24" s="27" t="s">
        <v>49</v>
      </c>
      <c r="K24" s="8" t="s">
        <v>21</v>
      </c>
    </row>
    <row r="25" spans="1:12" s="2" customFormat="1">
      <c r="A25" s="6"/>
      <c r="B25" s="7"/>
      <c r="C25" s="9" t="s">
        <v>19</v>
      </c>
      <c r="D25" s="7" t="s">
        <v>26</v>
      </c>
      <c r="E25" s="7" t="s">
        <v>27</v>
      </c>
      <c r="F25" s="7" t="s">
        <v>29</v>
      </c>
      <c r="G25" s="7" t="s">
        <v>29</v>
      </c>
      <c r="H25" s="43"/>
      <c r="I25" s="7" t="s">
        <v>30</v>
      </c>
      <c r="J25" s="7" t="s">
        <v>31</v>
      </c>
      <c r="K25" s="8"/>
    </row>
    <row r="26" spans="1:12">
      <c r="A26" s="6"/>
      <c r="B26" s="14"/>
      <c r="C26" s="14"/>
      <c r="D26" s="11">
        <v>41912</v>
      </c>
      <c r="E26" s="14"/>
      <c r="F26" s="14"/>
      <c r="G26" s="14"/>
      <c r="H26" s="43"/>
      <c r="I26" s="14"/>
      <c r="J26" s="14"/>
      <c r="K26" s="12">
        <v>42735</v>
      </c>
    </row>
    <row r="27" spans="1:12">
      <c r="A27" s="6"/>
      <c r="B27" s="14"/>
      <c r="C27" s="14"/>
      <c r="D27" s="7" t="s">
        <v>0</v>
      </c>
      <c r="E27" s="14"/>
      <c r="F27" s="14"/>
      <c r="G27" s="14"/>
      <c r="H27" s="43"/>
      <c r="I27" s="14"/>
      <c r="J27" s="14"/>
      <c r="K27" s="8" t="s">
        <v>0</v>
      </c>
    </row>
    <row r="28" spans="1:12">
      <c r="A28" s="6"/>
      <c r="B28" s="14"/>
      <c r="C28" s="14"/>
      <c r="D28" s="14"/>
      <c r="E28" s="14"/>
      <c r="F28" s="14"/>
      <c r="G28" s="14"/>
      <c r="H28" s="45"/>
      <c r="I28" s="14"/>
      <c r="J28" s="14"/>
      <c r="K28" s="15"/>
    </row>
    <row r="29" spans="1:12" ht="15.6">
      <c r="A29" s="6">
        <v>4</v>
      </c>
      <c r="B29" s="28" t="s">
        <v>22</v>
      </c>
      <c r="C29" s="14" t="s">
        <v>51</v>
      </c>
      <c r="D29" s="16">
        <v>-55323</v>
      </c>
      <c r="E29" s="16">
        <v>-3032</v>
      </c>
      <c r="F29" s="16">
        <v>-7348</v>
      </c>
      <c r="G29" s="32">
        <v>770</v>
      </c>
      <c r="H29" s="46">
        <f>SUM(D29:G29)</f>
        <v>-64933</v>
      </c>
      <c r="I29" s="16">
        <v>-2922</v>
      </c>
      <c r="J29" s="16">
        <v>-1775</v>
      </c>
      <c r="K29" s="29">
        <f>SUM(H29:J29)</f>
        <v>-69630</v>
      </c>
    </row>
    <row r="30" spans="1:12" ht="15.6">
      <c r="A30" s="6"/>
      <c r="B30" s="28"/>
      <c r="C30" s="14"/>
      <c r="D30" s="14"/>
      <c r="E30" s="14"/>
      <c r="F30" s="14"/>
      <c r="G30" s="33"/>
      <c r="H30" s="45"/>
      <c r="I30" s="14"/>
      <c r="J30" s="14"/>
      <c r="K30" s="15"/>
    </row>
    <row r="31" spans="1:12" ht="15.6">
      <c r="A31" s="6">
        <v>5</v>
      </c>
      <c r="B31" s="28" t="s">
        <v>32</v>
      </c>
      <c r="C31" s="14" t="s">
        <v>51</v>
      </c>
      <c r="D31" s="16">
        <v>-55323</v>
      </c>
      <c r="E31" s="16">
        <v>-3032</v>
      </c>
      <c r="F31" s="16">
        <v>-7348</v>
      </c>
      <c r="G31" s="36">
        <v>4270</v>
      </c>
      <c r="H31" s="47">
        <f>SUM(D31:G31)</f>
        <v>-61433</v>
      </c>
      <c r="I31" s="16">
        <v>-2922</v>
      </c>
      <c r="J31" s="16">
        <v>-1775</v>
      </c>
      <c r="K31" s="29">
        <f>SUM(H31:J31)</f>
        <v>-66130</v>
      </c>
      <c r="L31" s="34" t="s">
        <v>59</v>
      </c>
    </row>
    <row r="32" spans="1:12" ht="15.6">
      <c r="A32" s="6"/>
      <c r="B32" s="28"/>
      <c r="C32" s="14"/>
      <c r="D32" s="14"/>
      <c r="E32" s="14"/>
      <c r="F32" s="14"/>
      <c r="G32" s="14"/>
      <c r="H32" s="49"/>
      <c r="I32" s="14"/>
      <c r="J32" s="14"/>
      <c r="K32" s="15"/>
    </row>
    <row r="33" spans="1:17" ht="15" thickBot="1">
      <c r="A33" s="6">
        <v>6</v>
      </c>
      <c r="B33" s="14"/>
      <c r="C33" s="14" t="s">
        <v>34</v>
      </c>
      <c r="D33" s="14"/>
      <c r="E33" s="14"/>
      <c r="F33" s="14"/>
      <c r="G33" s="37">
        <f>G31-G29</f>
        <v>3500</v>
      </c>
      <c r="H33" s="37">
        <f>H31-H29</f>
        <v>3500</v>
      </c>
      <c r="I33" s="14"/>
      <c r="J33" s="14"/>
      <c r="K33" s="31">
        <f>K31-K29</f>
        <v>3500</v>
      </c>
      <c r="L33" s="34" t="s">
        <v>59</v>
      </c>
    </row>
    <row r="34" spans="1:17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9"/>
      <c r="L34" s="53" t="s">
        <v>60</v>
      </c>
      <c r="M34" s="40"/>
      <c r="N34" s="40"/>
      <c r="O34" s="40"/>
      <c r="P34" s="40"/>
      <c r="Q34" s="40"/>
    </row>
    <row r="35" spans="1:17" ht="15" customHeight="1">
      <c r="A35" s="50" t="s">
        <v>52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3"/>
      <c r="M35" s="38"/>
      <c r="N35" s="38"/>
      <c r="O35" s="38"/>
      <c r="P35" s="38"/>
      <c r="Q35" s="38"/>
    </row>
    <row r="36" spans="1:17">
      <c r="A36" s="50" t="s">
        <v>53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38"/>
      <c r="M36" s="38"/>
      <c r="N36" s="38"/>
      <c r="O36" s="38"/>
      <c r="P36" s="38"/>
      <c r="Q36" s="38"/>
    </row>
    <row r="37" spans="1:17">
      <c r="A37" s="50" t="s">
        <v>54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38"/>
      <c r="M37" s="38"/>
      <c r="N37" s="38"/>
      <c r="O37" s="38"/>
      <c r="P37" s="38"/>
      <c r="Q37" s="38"/>
    </row>
    <row r="38" spans="1:17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38"/>
      <c r="M38" s="38"/>
      <c r="N38" s="38"/>
      <c r="O38" s="38"/>
      <c r="P38" s="38"/>
      <c r="Q38" s="38"/>
    </row>
    <row r="39" spans="1:17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</row>
    <row r="40" spans="1:17">
      <c r="A40" s="39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</row>
    <row r="41" spans="1:17">
      <c r="A41" s="39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</row>
    <row r="42" spans="1:17">
      <c r="A42" s="39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</row>
    <row r="43" spans="1:17">
      <c r="A43" s="39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</row>
    <row r="44" spans="1:17">
      <c r="A44" s="39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</row>
    <row r="45" spans="1:17">
      <c r="A45" s="39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</row>
    <row r="46" spans="1:17">
      <c r="A46" s="39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</row>
  </sheetData>
  <mergeCells count="8">
    <mergeCell ref="A5:B5"/>
    <mergeCell ref="A20:B20"/>
    <mergeCell ref="A35:K35"/>
    <mergeCell ref="A36:K36"/>
    <mergeCell ref="A37:K37"/>
    <mergeCell ref="A38:K38"/>
    <mergeCell ref="L18:L19"/>
    <mergeCell ref="L34:L35"/>
  </mergeCells>
  <printOptions gridLines="1"/>
  <pageMargins left="0.7" right="0.7" top="0.75" bottom="0.75" header="0.3" footer="0.3"/>
  <pageSetup scale="69" orientation="landscape" r:id="rId1"/>
  <headerFooter scaleWithDoc="0">
    <oddFooter>&amp;LAvista
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2015-10-20T07:00:00+00:00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1E9112-67C0-40BE-8666-740D29F74A4C}"/>
</file>

<file path=customXml/itemProps2.xml><?xml version="1.0" encoding="utf-8"?>
<ds:datastoreItem xmlns:ds="http://schemas.openxmlformats.org/officeDocument/2006/customXml" ds:itemID="{9B266BF8-4C5E-4E94-9FF9-BDB3E227A887}"/>
</file>

<file path=customXml/itemProps3.xml><?xml version="1.0" encoding="utf-8"?>
<ds:datastoreItem xmlns:ds="http://schemas.openxmlformats.org/officeDocument/2006/customXml" ds:itemID="{E8C2F992-2201-4ECE-B5C5-42F8B826CF4D}"/>
</file>

<file path=customXml/itemProps4.xml><?xml version="1.0" encoding="utf-8"?>
<ds:datastoreItem xmlns:ds="http://schemas.openxmlformats.org/officeDocument/2006/customXml" ds:itemID="{287B4A65-ECB5-4628-8F82-F20F281E39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Pluth</dc:creator>
  <cp:lastModifiedBy>Jennifer Snyder</cp:lastModifiedBy>
  <cp:lastPrinted>2015-10-19T21:37:50Z</cp:lastPrinted>
  <dcterms:created xsi:type="dcterms:W3CDTF">2015-10-14T19:34:29Z</dcterms:created>
  <dcterms:modified xsi:type="dcterms:W3CDTF">2015-10-20T21:31:30Z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