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20\2020 WA Elec and Gas GRC\Adjustments\1.02 Deferred Debits&amp;Credits\"/>
    </mc:Choice>
  </mc:AlternateContent>
  <bookViews>
    <workbookView xWindow="0" yWindow="0" windowWidth="23040" windowHeight="9972"/>
  </bookViews>
  <sheets>
    <sheet name="Electric" sheetId="1" r:id="rId1"/>
    <sheet name="Gas" sheetId="2" r:id="rId2"/>
  </sheets>
  <definedNames>
    <definedName name="_xlnm.Print_Area" localSheetId="0">Electric!$A$1:$G$67</definedName>
    <definedName name="_xlnm.Print_Area" localSheetId="1">Gas!$A$1:$G$67</definedName>
  </definedNames>
  <calcPr calcId="0"/>
</workbook>
</file>

<file path=xl/calcChain.xml><?xml version="1.0" encoding="utf-8"?>
<calcChain xmlns="http://schemas.openxmlformats.org/spreadsheetml/2006/main">
  <c r="G67" i="1" l="1"/>
  <c r="I63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38" i="2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38" i="1"/>
  <c r="F66" i="2"/>
  <c r="E65" i="2"/>
  <c r="G67" i="2" s="1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38" i="2"/>
  <c r="F39" i="2"/>
  <c r="F40" i="2"/>
  <c r="F66" i="1"/>
  <c r="E65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38" i="1"/>
  <c r="C41" i="1" l="1"/>
  <c r="C42" i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40" i="1"/>
  <c r="C63" i="2"/>
  <c r="C57" i="2"/>
  <c r="C58" i="2" s="1"/>
  <c r="C59" i="2" s="1"/>
  <c r="C60" i="2" s="1"/>
  <c r="C61" i="2" s="1"/>
  <c r="C62" i="2" s="1"/>
  <c r="C41" i="2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40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" i="1"/>
  <c r="I4" i="1"/>
  <c r="I5" i="1"/>
  <c r="I6" i="1"/>
</calcChain>
</file>

<file path=xl/sharedStrings.xml><?xml version="1.0" encoding="utf-8"?>
<sst xmlns="http://schemas.openxmlformats.org/spreadsheetml/2006/main" count="22" uniqueCount="13">
  <si>
    <t>Period</t>
  </si>
  <si>
    <t>182314.ED.WA</t>
  </si>
  <si>
    <t>DR</t>
  </si>
  <si>
    <t>End Bal</t>
  </si>
  <si>
    <t>CR</t>
  </si>
  <si>
    <t>Difference</t>
  </si>
  <si>
    <t>407314.ED.WA</t>
  </si>
  <si>
    <t>407414.ED.WA</t>
  </si>
  <si>
    <t>Test Period Deferral</t>
  </si>
  <si>
    <t>Rate Year Amortization</t>
  </si>
  <si>
    <t>407314.GD.WA</t>
  </si>
  <si>
    <t>407414.GD.WA</t>
  </si>
  <si>
    <t>182314.GD.WA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</si>
</sst>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165" fontId="0" fillId="0" borderId="0" xfId="1" applyNumberFormat="1" applyFont="1"/>
    <xf numFmtId="165" fontId="0" fillId="0" borderId="13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zoomScaleNormal="100" workbookViewId="0">
      <pane xSplit="1" ySplit="2" topLeftCell="B42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4.4" x14ac:dyDescent="0.3"/>
  <cols>
    <col min="1" max="1" width="7" style="1" bestFit="1" customWidth="1"/>
    <col min="2" max="2" width="21.33203125" bestFit="1" customWidth="1"/>
    <col min="3" max="3" width="10" bestFit="1" customWidth="1"/>
    <col min="4" max="4" width="11.44140625" bestFit="1" customWidth="1"/>
    <col min="5" max="6" width="13.44140625" bestFit="1" customWidth="1"/>
    <col min="7" max="7" width="10" bestFit="1" customWidth="1"/>
    <col min="8" max="8" width="13.44140625" customWidth="1"/>
    <col min="9" max="10" width="9.6640625" bestFit="1" customWidth="1"/>
  </cols>
  <sheetData>
    <row r="1" spans="1:11" s="2" customFormat="1" ht="15" thickBot="1" x14ac:dyDescent="0.35">
      <c r="A1" s="3" t="s">
        <v>1</v>
      </c>
      <c r="B1" s="4"/>
      <c r="C1" s="5"/>
      <c r="E1" s="2" t="s">
        <v>7</v>
      </c>
      <c r="F1" s="2" t="s">
        <v>6</v>
      </c>
    </row>
    <row r="2" spans="1:11" s="2" customFormat="1" x14ac:dyDescent="0.3">
      <c r="A2" s="2" t="s">
        <v>0</v>
      </c>
      <c r="B2" s="2" t="s">
        <v>2</v>
      </c>
      <c r="C2" s="2" t="s">
        <v>3</v>
      </c>
      <c r="E2" s="2" t="s">
        <v>4</v>
      </c>
      <c r="I2" s="2" t="s">
        <v>5</v>
      </c>
    </row>
    <row r="3" spans="1:11" x14ac:dyDescent="0.3">
      <c r="A3" s="1">
        <v>201708</v>
      </c>
      <c r="B3" s="6">
        <v>51908.18</v>
      </c>
      <c r="C3" s="6">
        <v>51908.18</v>
      </c>
      <c r="D3" s="6"/>
      <c r="E3" s="6"/>
      <c r="F3" s="6"/>
      <c r="G3" s="6"/>
      <c r="H3" s="6"/>
      <c r="I3" s="6">
        <f>SUM(B3,E3)</f>
        <v>51908.18</v>
      </c>
      <c r="J3" s="6"/>
      <c r="K3" s="6"/>
    </row>
    <row r="4" spans="1:11" x14ac:dyDescent="0.3">
      <c r="A4" s="1">
        <v>201709</v>
      </c>
      <c r="B4" s="6">
        <v>0</v>
      </c>
      <c r="C4" s="6">
        <v>51908.18</v>
      </c>
      <c r="D4" s="6"/>
      <c r="E4" s="6"/>
      <c r="F4" s="6"/>
      <c r="G4" s="6"/>
      <c r="H4" s="6"/>
      <c r="I4" s="6">
        <f>SUM(B4,E4)</f>
        <v>0</v>
      </c>
      <c r="J4" s="6"/>
      <c r="K4" s="6"/>
    </row>
    <row r="5" spans="1:11" x14ac:dyDescent="0.3">
      <c r="A5" s="1">
        <v>201710</v>
      </c>
      <c r="B5" s="6">
        <v>0</v>
      </c>
      <c r="C5" s="6">
        <v>51908.18</v>
      </c>
      <c r="D5" s="6"/>
      <c r="E5" s="6"/>
      <c r="F5" s="6"/>
      <c r="G5" s="6"/>
      <c r="H5" s="6"/>
      <c r="I5" s="6">
        <f>SUM(B5,E5)</f>
        <v>0</v>
      </c>
      <c r="J5" s="6"/>
      <c r="K5" s="6"/>
    </row>
    <row r="6" spans="1:11" x14ac:dyDescent="0.3">
      <c r="A6" s="1">
        <v>201711</v>
      </c>
      <c r="B6" s="6">
        <v>74691.259999999995</v>
      </c>
      <c r="C6" s="6">
        <v>126599.44</v>
      </c>
      <c r="D6" s="6"/>
      <c r="E6" s="6">
        <v>-126599.43</v>
      </c>
      <c r="F6" s="6"/>
      <c r="G6" s="6"/>
      <c r="H6" s="6"/>
      <c r="I6" s="6">
        <f>SUM(B6,E6)</f>
        <v>-51908.17</v>
      </c>
      <c r="J6" s="6"/>
      <c r="K6" s="6"/>
    </row>
    <row r="7" spans="1:11" x14ac:dyDescent="0.3">
      <c r="A7" s="1">
        <v>201712</v>
      </c>
      <c r="B7" s="6">
        <v>127565.72</v>
      </c>
      <c r="C7" s="6">
        <v>254165.16</v>
      </c>
      <c r="D7" s="6"/>
      <c r="E7" s="6">
        <v>-127565.72</v>
      </c>
      <c r="F7" s="6"/>
      <c r="G7" s="6"/>
      <c r="H7" s="6"/>
      <c r="I7" s="6">
        <f>SUM(B7,E7)</f>
        <v>0</v>
      </c>
      <c r="J7" s="6"/>
      <c r="K7" s="6"/>
    </row>
    <row r="8" spans="1:11" x14ac:dyDescent="0.3">
      <c r="A8" s="1">
        <v>201713</v>
      </c>
      <c r="B8" s="6">
        <v>0</v>
      </c>
      <c r="C8" s="6">
        <v>254165.16</v>
      </c>
      <c r="D8" s="6"/>
      <c r="E8" s="6">
        <v>0</v>
      </c>
      <c r="F8" s="6"/>
      <c r="G8" s="6"/>
      <c r="H8" s="6"/>
      <c r="I8" s="6">
        <f>SUM(B8,E8)</f>
        <v>0</v>
      </c>
      <c r="J8" s="6"/>
      <c r="K8" s="6"/>
    </row>
    <row r="9" spans="1:11" x14ac:dyDescent="0.3">
      <c r="A9" s="1">
        <v>201801</v>
      </c>
      <c r="B9" s="6">
        <v>0</v>
      </c>
      <c r="C9" s="6">
        <v>254165.16</v>
      </c>
      <c r="D9" s="6"/>
      <c r="E9" s="6">
        <v>0</v>
      </c>
      <c r="F9" s="6"/>
      <c r="G9" s="6"/>
      <c r="H9" s="6"/>
      <c r="I9" s="6">
        <f>SUM(B9,E9)</f>
        <v>0</v>
      </c>
      <c r="J9" s="6"/>
      <c r="K9" s="6"/>
    </row>
    <row r="10" spans="1:11" x14ac:dyDescent="0.3">
      <c r="A10" s="1">
        <v>201802</v>
      </c>
      <c r="B10" s="6">
        <v>36456.47</v>
      </c>
      <c r="C10" s="6">
        <v>290621.63</v>
      </c>
      <c r="D10" s="6"/>
      <c r="E10" s="6">
        <v>-36303.81</v>
      </c>
      <c r="F10" s="6"/>
      <c r="G10" s="6"/>
      <c r="H10" s="6"/>
      <c r="I10" s="6">
        <f>SUM(B10,E10)</f>
        <v>152.66000000000349</v>
      </c>
      <c r="J10" s="6"/>
      <c r="K10" s="6"/>
    </row>
    <row r="11" spans="1:11" x14ac:dyDescent="0.3">
      <c r="A11" s="1">
        <v>201803</v>
      </c>
      <c r="B11" s="6">
        <v>82757.94</v>
      </c>
      <c r="C11" s="6">
        <v>373379.57</v>
      </c>
      <c r="D11" s="6"/>
      <c r="E11" s="6">
        <v>-82757.94</v>
      </c>
      <c r="F11" s="6"/>
      <c r="G11" s="6"/>
      <c r="H11" s="6"/>
      <c r="I11" s="6">
        <f>SUM(B11,E11)</f>
        <v>0</v>
      </c>
      <c r="J11" s="6"/>
      <c r="K11" s="6"/>
    </row>
    <row r="12" spans="1:11" x14ac:dyDescent="0.3">
      <c r="A12" s="1">
        <v>201804</v>
      </c>
      <c r="B12" s="6">
        <v>0</v>
      </c>
      <c r="C12" s="6">
        <v>373379.57</v>
      </c>
      <c r="D12" s="6"/>
      <c r="E12" s="6">
        <v>0</v>
      </c>
      <c r="F12" s="6"/>
      <c r="G12" s="6"/>
      <c r="H12" s="6"/>
      <c r="I12" s="6">
        <f>SUM(B12,E12)</f>
        <v>0</v>
      </c>
      <c r="J12" s="6"/>
      <c r="K12" s="6"/>
    </row>
    <row r="13" spans="1:11" x14ac:dyDescent="0.3">
      <c r="A13" s="1">
        <v>201805</v>
      </c>
      <c r="B13" s="6">
        <v>0</v>
      </c>
      <c r="C13" s="6">
        <v>373379.57</v>
      </c>
      <c r="D13" s="6"/>
      <c r="E13" s="6">
        <v>0</v>
      </c>
      <c r="F13" s="6"/>
      <c r="G13" s="6"/>
      <c r="H13" s="6"/>
      <c r="I13" s="6">
        <f>SUM(B13,E13)</f>
        <v>0</v>
      </c>
      <c r="J13" s="6"/>
      <c r="K13" s="6"/>
    </row>
    <row r="14" spans="1:11" x14ac:dyDescent="0.3">
      <c r="A14" s="1">
        <v>201806</v>
      </c>
      <c r="B14" s="6">
        <v>131462.29</v>
      </c>
      <c r="C14" s="6">
        <v>504841.86</v>
      </c>
      <c r="D14" s="6"/>
      <c r="E14" s="6">
        <v>-131462.29</v>
      </c>
      <c r="F14" s="6"/>
      <c r="G14" s="6"/>
      <c r="H14" s="6"/>
      <c r="I14" s="6">
        <f>SUM(B14,E14)</f>
        <v>0</v>
      </c>
      <c r="J14" s="6"/>
      <c r="K14" s="6"/>
    </row>
    <row r="15" spans="1:11" x14ac:dyDescent="0.3">
      <c r="A15" s="1">
        <v>201807</v>
      </c>
      <c r="B15" s="6">
        <v>0</v>
      </c>
      <c r="C15" s="6">
        <v>504841.86</v>
      </c>
      <c r="D15" s="6"/>
      <c r="E15" s="6">
        <v>0</v>
      </c>
      <c r="F15" s="6"/>
      <c r="G15" s="6"/>
      <c r="H15" s="6"/>
      <c r="I15" s="6">
        <f>SUM(B15,E15)</f>
        <v>0</v>
      </c>
      <c r="J15" s="6"/>
      <c r="K15" s="6"/>
    </row>
    <row r="16" spans="1:11" x14ac:dyDescent="0.3">
      <c r="A16" s="1">
        <v>201808</v>
      </c>
      <c r="B16" s="6">
        <v>43527.68</v>
      </c>
      <c r="C16" s="6">
        <v>548369.54</v>
      </c>
      <c r="D16" s="6"/>
      <c r="E16" s="6">
        <v>-43527.68</v>
      </c>
      <c r="F16" s="6"/>
      <c r="G16" s="6"/>
      <c r="H16" s="6"/>
      <c r="I16" s="6">
        <f>SUM(B16,E16)</f>
        <v>0</v>
      </c>
      <c r="J16" s="6"/>
      <c r="K16" s="6"/>
    </row>
    <row r="17" spans="1:11" x14ac:dyDescent="0.3">
      <c r="A17" s="1">
        <v>201809</v>
      </c>
      <c r="B17" s="6">
        <v>89324.13</v>
      </c>
      <c r="C17" s="6">
        <v>637693.67000000004</v>
      </c>
      <c r="D17" s="6"/>
      <c r="E17" s="6">
        <v>-89324.12</v>
      </c>
      <c r="F17" s="6"/>
      <c r="G17" s="6"/>
      <c r="H17" s="6"/>
      <c r="I17" s="6">
        <f>SUM(B17,E17)</f>
        <v>1.0000000009313226E-2</v>
      </c>
      <c r="J17" s="6"/>
      <c r="K17" s="6"/>
    </row>
    <row r="18" spans="1:11" x14ac:dyDescent="0.3">
      <c r="A18" s="1">
        <v>201810</v>
      </c>
      <c r="B18" s="6">
        <v>0</v>
      </c>
      <c r="C18" s="6">
        <v>637693.67000000004</v>
      </c>
      <c r="D18" s="6"/>
      <c r="E18" s="6">
        <v>0</v>
      </c>
      <c r="F18" s="6"/>
      <c r="G18" s="6"/>
      <c r="H18" s="6"/>
      <c r="I18" s="6">
        <f>SUM(B18,E18)</f>
        <v>0</v>
      </c>
      <c r="J18" s="6"/>
      <c r="K18" s="6"/>
    </row>
    <row r="19" spans="1:11" x14ac:dyDescent="0.3">
      <c r="A19" s="1">
        <v>201811</v>
      </c>
      <c r="B19" s="6">
        <v>95719.93</v>
      </c>
      <c r="C19" s="6">
        <v>733413.6</v>
      </c>
      <c r="D19" s="6"/>
      <c r="E19" s="6">
        <v>-95719.93</v>
      </c>
      <c r="F19" s="6"/>
      <c r="G19" s="6"/>
      <c r="H19" s="6"/>
      <c r="I19" s="6">
        <f>SUM(B19,E19)</f>
        <v>0</v>
      </c>
      <c r="J19" s="6"/>
      <c r="K19" s="6"/>
    </row>
    <row r="20" spans="1:11" x14ac:dyDescent="0.3">
      <c r="A20" s="1">
        <v>201812</v>
      </c>
      <c r="B20" s="6">
        <v>48169.38</v>
      </c>
      <c r="C20" s="6">
        <v>781582.98</v>
      </c>
      <c r="D20" s="6"/>
      <c r="E20" s="6">
        <v>-48169.38</v>
      </c>
      <c r="F20" s="6"/>
      <c r="G20" s="6"/>
      <c r="H20" s="6"/>
      <c r="I20" s="6">
        <f>SUM(B20,E20)</f>
        <v>0</v>
      </c>
      <c r="J20" s="6"/>
      <c r="K20" s="6"/>
    </row>
    <row r="21" spans="1:11" x14ac:dyDescent="0.3">
      <c r="A21" s="1">
        <v>201813</v>
      </c>
      <c r="B21" s="6">
        <v>0</v>
      </c>
      <c r="C21" s="6">
        <v>781582.98</v>
      </c>
      <c r="D21" s="6"/>
      <c r="E21" s="6">
        <v>0</v>
      </c>
      <c r="F21" s="6"/>
      <c r="G21" s="6"/>
      <c r="H21" s="6"/>
      <c r="I21" s="6">
        <f>SUM(B21,E21)</f>
        <v>0</v>
      </c>
      <c r="J21" s="6"/>
      <c r="K21" s="6"/>
    </row>
    <row r="22" spans="1:11" x14ac:dyDescent="0.3">
      <c r="A22" s="1">
        <v>201901</v>
      </c>
      <c r="B22" s="6">
        <v>0</v>
      </c>
      <c r="C22" s="6">
        <v>781582.98</v>
      </c>
      <c r="D22" s="6"/>
      <c r="E22" s="6">
        <v>0</v>
      </c>
      <c r="F22" s="6"/>
      <c r="G22" s="6"/>
      <c r="H22" s="6"/>
      <c r="I22" s="6">
        <f>SUM(B22,E22)</f>
        <v>0</v>
      </c>
      <c r="J22" s="6"/>
      <c r="K22" s="6"/>
    </row>
    <row r="23" spans="1:11" x14ac:dyDescent="0.3">
      <c r="A23" s="1">
        <v>201902</v>
      </c>
      <c r="B23" s="6">
        <v>0</v>
      </c>
      <c r="C23" s="6">
        <v>781582.98</v>
      </c>
      <c r="D23" s="6"/>
      <c r="E23" s="6">
        <v>0</v>
      </c>
      <c r="F23" s="6"/>
      <c r="G23" s="6"/>
      <c r="H23" s="6"/>
      <c r="I23" s="6">
        <f>SUM(B23,E23)</f>
        <v>0</v>
      </c>
      <c r="J23" s="6"/>
      <c r="K23" s="6"/>
    </row>
    <row r="24" spans="1:11" x14ac:dyDescent="0.3">
      <c r="A24" s="1">
        <v>201903</v>
      </c>
      <c r="B24" s="6">
        <v>101554.84</v>
      </c>
      <c r="C24" s="6">
        <v>883137.82</v>
      </c>
      <c r="D24" s="6"/>
      <c r="E24" s="6">
        <v>-101342.79</v>
      </c>
      <c r="F24" s="6"/>
      <c r="G24" s="6"/>
      <c r="H24" s="6"/>
      <c r="I24" s="6">
        <f>SUM(B24,E24)</f>
        <v>212.05000000000291</v>
      </c>
      <c r="J24" s="6"/>
      <c r="K24" s="6"/>
    </row>
    <row r="25" spans="1:11" x14ac:dyDescent="0.3">
      <c r="A25" s="1">
        <v>201904</v>
      </c>
      <c r="B25" s="6">
        <v>51764.75</v>
      </c>
      <c r="C25" s="6">
        <v>934902.57</v>
      </c>
      <c r="D25" s="6"/>
      <c r="E25" s="6">
        <v>-51764.75</v>
      </c>
      <c r="F25" s="6"/>
      <c r="G25" s="6"/>
      <c r="H25" s="6"/>
      <c r="I25" s="6">
        <f>SUM(B25,E25)</f>
        <v>0</v>
      </c>
      <c r="J25" s="6"/>
      <c r="K25" s="6"/>
    </row>
    <row r="26" spans="1:11" x14ac:dyDescent="0.3">
      <c r="A26" s="1">
        <v>201905</v>
      </c>
      <c r="B26" s="6">
        <v>0</v>
      </c>
      <c r="C26" s="6">
        <v>934902.57</v>
      </c>
      <c r="D26" s="6"/>
      <c r="E26" s="6">
        <v>0</v>
      </c>
      <c r="F26" s="6"/>
      <c r="G26" s="6"/>
      <c r="H26" s="6"/>
      <c r="I26" s="6">
        <f>SUM(B26,E26)</f>
        <v>0</v>
      </c>
      <c r="J26" s="6"/>
      <c r="K26" s="6"/>
    </row>
    <row r="27" spans="1:11" x14ac:dyDescent="0.3">
      <c r="A27" s="1">
        <v>201906</v>
      </c>
      <c r="B27" s="6">
        <v>109422.55</v>
      </c>
      <c r="C27" s="6">
        <v>1044325.12</v>
      </c>
      <c r="D27" s="6"/>
      <c r="E27" s="6">
        <v>-109422.54</v>
      </c>
      <c r="F27" s="6"/>
      <c r="G27" s="6"/>
      <c r="H27" s="6"/>
      <c r="I27" s="6">
        <f>SUM(B27,E27)</f>
        <v>1.0000000009313226E-2</v>
      </c>
      <c r="J27" s="6"/>
      <c r="K27" s="6"/>
    </row>
    <row r="28" spans="1:11" x14ac:dyDescent="0.3">
      <c r="A28" s="1">
        <v>201907</v>
      </c>
      <c r="B28" s="6">
        <v>55287.39</v>
      </c>
      <c r="C28" s="6">
        <v>1099612.51</v>
      </c>
      <c r="D28" s="6"/>
      <c r="E28" s="6">
        <v>-55287.39</v>
      </c>
      <c r="F28" s="6"/>
      <c r="G28" s="6"/>
      <c r="H28" s="6"/>
      <c r="I28" s="6">
        <f>SUM(B28,E28)</f>
        <v>0</v>
      </c>
      <c r="J28" s="6"/>
      <c r="K28" s="6"/>
    </row>
    <row r="29" spans="1:11" x14ac:dyDescent="0.3">
      <c r="A29" s="1">
        <v>201908</v>
      </c>
      <c r="B29" s="6">
        <v>106840.33</v>
      </c>
      <c r="C29" s="6">
        <v>1206452.8400000001</v>
      </c>
      <c r="D29" s="6"/>
      <c r="E29" s="6">
        <v>-106840.33</v>
      </c>
      <c r="F29" s="6"/>
      <c r="G29" s="6"/>
      <c r="H29" s="6"/>
      <c r="I29" s="6">
        <f>SUM(B29,E29)</f>
        <v>0</v>
      </c>
      <c r="J29" s="6"/>
      <c r="K29" s="6"/>
    </row>
    <row r="30" spans="1:11" x14ac:dyDescent="0.3">
      <c r="A30" s="1">
        <v>201909</v>
      </c>
      <c r="B30" s="6">
        <v>56939.73</v>
      </c>
      <c r="C30" s="6">
        <v>1263392.57</v>
      </c>
      <c r="D30" s="6"/>
      <c r="E30" s="6">
        <v>-56939.73</v>
      </c>
      <c r="F30" s="6"/>
      <c r="G30" s="6"/>
      <c r="H30" s="6"/>
      <c r="I30" s="6">
        <f>SUM(B30,E30)</f>
        <v>0</v>
      </c>
      <c r="J30" s="6"/>
      <c r="K30" s="6"/>
    </row>
    <row r="31" spans="1:11" x14ac:dyDescent="0.3">
      <c r="A31" s="1">
        <v>201910</v>
      </c>
      <c r="B31" s="6">
        <v>0</v>
      </c>
      <c r="C31" s="6">
        <v>1263392.57</v>
      </c>
      <c r="D31" s="6"/>
      <c r="E31" s="6">
        <v>0</v>
      </c>
      <c r="F31" s="6"/>
      <c r="G31" s="6"/>
      <c r="H31" s="6"/>
      <c r="I31" s="6">
        <f>SUM(B31,E31)</f>
        <v>0</v>
      </c>
      <c r="J31" s="6"/>
      <c r="K31" s="6"/>
    </row>
    <row r="32" spans="1:11" x14ac:dyDescent="0.3">
      <c r="A32" s="1">
        <v>201911</v>
      </c>
      <c r="B32" s="6">
        <v>114637.08</v>
      </c>
      <c r="C32" s="6">
        <v>1378029.65</v>
      </c>
      <c r="D32" s="6"/>
      <c r="E32" s="6">
        <v>-114637.08</v>
      </c>
      <c r="F32" s="6"/>
      <c r="G32" s="6"/>
      <c r="H32" s="6"/>
      <c r="I32" s="6">
        <f>SUM(B32,E32)</f>
        <v>0</v>
      </c>
      <c r="J32" s="6"/>
      <c r="K32" s="6"/>
    </row>
    <row r="33" spans="1:11" x14ac:dyDescent="0.3">
      <c r="A33" s="1">
        <v>201912</v>
      </c>
      <c r="B33" s="6">
        <v>57689.440000000002</v>
      </c>
      <c r="C33" s="6">
        <v>1435719.09</v>
      </c>
      <c r="D33" s="6"/>
      <c r="E33" s="6">
        <v>-115378.81</v>
      </c>
      <c r="F33" s="6"/>
      <c r="G33" s="6"/>
      <c r="H33" s="6"/>
      <c r="I33" s="6">
        <f>SUM(B33,E33)</f>
        <v>-57689.369999999995</v>
      </c>
      <c r="J33" s="6"/>
      <c r="K33" s="6"/>
    </row>
    <row r="34" spans="1:11" x14ac:dyDescent="0.3">
      <c r="A34" s="1">
        <v>201913</v>
      </c>
      <c r="B34" s="6">
        <v>0</v>
      </c>
      <c r="C34" s="6">
        <v>1435719.09</v>
      </c>
      <c r="D34" s="6"/>
      <c r="E34" s="6">
        <v>0</v>
      </c>
      <c r="F34" s="6"/>
      <c r="G34" s="6"/>
      <c r="H34" s="6"/>
      <c r="I34" s="6">
        <f>SUM(B34,E34)</f>
        <v>0</v>
      </c>
      <c r="J34" s="6"/>
      <c r="K34" s="6"/>
    </row>
    <row r="35" spans="1:11" x14ac:dyDescent="0.3">
      <c r="A35" s="1">
        <v>202001</v>
      </c>
      <c r="B35" s="6">
        <v>60011.5</v>
      </c>
      <c r="C35" s="6">
        <v>1495730.59</v>
      </c>
      <c r="D35" s="6"/>
      <c r="E35" s="6">
        <v>-2315.0300000000002</v>
      </c>
      <c r="F35" s="6"/>
      <c r="G35" s="6"/>
      <c r="H35" s="6"/>
      <c r="I35" s="6">
        <f>SUM(B35,E35)</f>
        <v>57696.47</v>
      </c>
      <c r="J35" s="6"/>
      <c r="K35" s="6"/>
    </row>
    <row r="36" spans="1:11" x14ac:dyDescent="0.3">
      <c r="A36" s="1">
        <v>202002</v>
      </c>
      <c r="B36" s="6">
        <v>0</v>
      </c>
      <c r="C36" s="6">
        <v>1495730.59</v>
      </c>
      <c r="D36" s="6"/>
      <c r="E36" s="6">
        <v>0</v>
      </c>
      <c r="F36" s="6"/>
      <c r="G36" s="6"/>
      <c r="H36" s="6"/>
      <c r="I36" s="6">
        <f>SUM(B36,E36)</f>
        <v>0</v>
      </c>
      <c r="J36" s="6"/>
      <c r="K36" s="6"/>
    </row>
    <row r="37" spans="1:11" x14ac:dyDescent="0.3">
      <c r="A37" s="1">
        <v>202003</v>
      </c>
      <c r="B37" s="6">
        <v>127575.95</v>
      </c>
      <c r="C37" s="6">
        <v>1623306.54</v>
      </c>
      <c r="D37" s="6"/>
      <c r="E37" s="6">
        <v>-127575.95</v>
      </c>
      <c r="F37" s="6"/>
      <c r="G37" s="6"/>
      <c r="H37" s="6"/>
      <c r="I37" s="6">
        <f>SUM(B37,E37)</f>
        <v>0</v>
      </c>
      <c r="J37" s="6"/>
      <c r="K37" s="6"/>
    </row>
    <row r="38" spans="1:11" x14ac:dyDescent="0.3">
      <c r="A38" s="1">
        <v>202004</v>
      </c>
      <c r="B38" s="6">
        <v>-64582.53</v>
      </c>
      <c r="C38" s="6">
        <v>1558724.01</v>
      </c>
      <c r="D38" s="6"/>
      <c r="E38" s="6"/>
      <c r="F38" s="6">
        <f>-B38</f>
        <v>64582.53</v>
      </c>
      <c r="G38" s="6"/>
      <c r="H38" s="6"/>
      <c r="I38" s="6">
        <f>SUM(B38,F38)</f>
        <v>0</v>
      </c>
      <c r="J38" s="6"/>
      <c r="K38" s="6"/>
    </row>
    <row r="39" spans="1:11" x14ac:dyDescent="0.3">
      <c r="A39" s="1">
        <v>202005</v>
      </c>
      <c r="B39" s="6">
        <v>-64582.53</v>
      </c>
      <c r="C39" s="6">
        <v>1494141.48</v>
      </c>
      <c r="D39" s="6"/>
      <c r="E39" s="6"/>
      <c r="F39" s="6">
        <f t="shared" ref="F39:F63" si="0">-B39</f>
        <v>64582.53</v>
      </c>
      <c r="G39" s="6"/>
      <c r="H39" s="6"/>
      <c r="I39" s="6">
        <f t="shared" ref="I39:I63" si="1">SUM(B39,F39)</f>
        <v>0</v>
      </c>
      <c r="J39" s="6"/>
      <c r="K39" s="6"/>
    </row>
    <row r="40" spans="1:11" x14ac:dyDescent="0.3">
      <c r="A40" s="1">
        <v>202006</v>
      </c>
      <c r="B40" s="6">
        <v>-64582.53</v>
      </c>
      <c r="C40" s="6">
        <f>B40+C39</f>
        <v>1429558.95</v>
      </c>
      <c r="D40" s="6"/>
      <c r="E40" s="6"/>
      <c r="F40" s="6">
        <f t="shared" si="0"/>
        <v>64582.53</v>
      </c>
      <c r="G40" s="6"/>
      <c r="H40" s="6"/>
      <c r="I40" s="6">
        <f t="shared" si="1"/>
        <v>0</v>
      </c>
      <c r="J40" s="6"/>
      <c r="K40" s="6"/>
    </row>
    <row r="41" spans="1:11" x14ac:dyDescent="0.3">
      <c r="A41" s="1">
        <v>202007</v>
      </c>
      <c r="B41" s="6">
        <v>-64581.53</v>
      </c>
      <c r="C41" s="6">
        <f t="shared" ref="C41:C63" si="2">B41+C40</f>
        <v>1364977.42</v>
      </c>
      <c r="D41" s="6"/>
      <c r="E41" s="6"/>
      <c r="F41" s="6">
        <f t="shared" si="0"/>
        <v>64581.53</v>
      </c>
      <c r="G41" s="6"/>
      <c r="H41" s="6"/>
      <c r="I41" s="6">
        <f t="shared" si="1"/>
        <v>0</v>
      </c>
      <c r="J41" s="6"/>
      <c r="K41" s="6"/>
    </row>
    <row r="42" spans="1:11" x14ac:dyDescent="0.3">
      <c r="A42" s="1">
        <v>202008</v>
      </c>
      <c r="B42" s="6">
        <v>-64580.53</v>
      </c>
      <c r="C42" s="6">
        <f t="shared" si="2"/>
        <v>1300396.8899999999</v>
      </c>
      <c r="D42" s="6"/>
      <c r="E42" s="6"/>
      <c r="F42" s="6">
        <f t="shared" si="0"/>
        <v>64580.53</v>
      </c>
      <c r="G42" s="6"/>
      <c r="H42" s="6"/>
      <c r="I42" s="6">
        <f t="shared" si="1"/>
        <v>0</v>
      </c>
      <c r="J42" s="6"/>
      <c r="K42" s="6"/>
    </row>
    <row r="43" spans="1:11" x14ac:dyDescent="0.3">
      <c r="A43" s="1">
        <v>202009</v>
      </c>
      <c r="B43" s="6">
        <v>-64579.53</v>
      </c>
      <c r="C43" s="6">
        <f t="shared" si="2"/>
        <v>1235817.3599999999</v>
      </c>
      <c r="D43" s="6"/>
      <c r="E43" s="6"/>
      <c r="F43" s="6">
        <f t="shared" si="0"/>
        <v>64579.53</v>
      </c>
      <c r="G43" s="6"/>
      <c r="H43" s="6"/>
      <c r="I43" s="6">
        <f t="shared" si="1"/>
        <v>0</v>
      </c>
      <c r="J43" s="6"/>
      <c r="K43" s="6"/>
    </row>
    <row r="44" spans="1:11" x14ac:dyDescent="0.3">
      <c r="A44" s="1">
        <v>202010</v>
      </c>
      <c r="B44" s="6">
        <v>-64578.53</v>
      </c>
      <c r="C44" s="6">
        <f t="shared" si="2"/>
        <v>1171238.8299999998</v>
      </c>
      <c r="D44" s="6"/>
      <c r="E44" s="6"/>
      <c r="F44" s="6">
        <f t="shared" si="0"/>
        <v>64578.53</v>
      </c>
      <c r="G44" s="6"/>
      <c r="H44" s="6"/>
      <c r="I44" s="6">
        <f t="shared" si="1"/>
        <v>0</v>
      </c>
      <c r="J44" s="6"/>
      <c r="K44" s="6"/>
    </row>
    <row r="45" spans="1:11" x14ac:dyDescent="0.3">
      <c r="A45" s="1">
        <v>202011</v>
      </c>
      <c r="B45" s="6">
        <v>-64577.53</v>
      </c>
      <c r="C45" s="6">
        <f t="shared" si="2"/>
        <v>1106661.2999999998</v>
      </c>
      <c r="D45" s="6"/>
      <c r="E45" s="6"/>
      <c r="F45" s="6">
        <f t="shared" si="0"/>
        <v>64577.53</v>
      </c>
      <c r="G45" s="6"/>
      <c r="H45" s="6"/>
      <c r="I45" s="6">
        <f t="shared" si="1"/>
        <v>0</v>
      </c>
      <c r="J45" s="6"/>
      <c r="K45" s="6"/>
    </row>
    <row r="46" spans="1:11" x14ac:dyDescent="0.3">
      <c r="A46" s="1">
        <v>202012</v>
      </c>
      <c r="B46" s="6">
        <v>-64576.53</v>
      </c>
      <c r="C46" s="6">
        <f t="shared" si="2"/>
        <v>1042084.7699999998</v>
      </c>
      <c r="D46" s="6"/>
      <c r="E46" s="6"/>
      <c r="F46" s="6">
        <f t="shared" si="0"/>
        <v>64576.53</v>
      </c>
      <c r="G46" s="6"/>
      <c r="H46" s="6"/>
      <c r="I46" s="6">
        <f t="shared" si="1"/>
        <v>0</v>
      </c>
      <c r="J46" s="6"/>
      <c r="K46" s="6"/>
    </row>
    <row r="47" spans="1:11" x14ac:dyDescent="0.3">
      <c r="A47" s="1">
        <v>202101</v>
      </c>
      <c r="B47" s="6">
        <v>-64575.53</v>
      </c>
      <c r="C47" s="6">
        <f t="shared" si="2"/>
        <v>977509.23999999976</v>
      </c>
      <c r="D47" s="6"/>
      <c r="E47" s="6"/>
      <c r="F47" s="6">
        <f t="shared" si="0"/>
        <v>64575.53</v>
      </c>
      <c r="G47" s="6"/>
      <c r="H47" s="6"/>
      <c r="I47" s="6">
        <f t="shared" si="1"/>
        <v>0</v>
      </c>
      <c r="J47" s="6"/>
      <c r="K47" s="6"/>
    </row>
    <row r="48" spans="1:11" x14ac:dyDescent="0.3">
      <c r="A48" s="1">
        <v>202102</v>
      </c>
      <c r="B48" s="6">
        <v>-64574.53</v>
      </c>
      <c r="C48" s="6">
        <f t="shared" si="2"/>
        <v>912934.70999999973</v>
      </c>
      <c r="D48" s="6"/>
      <c r="E48" s="6"/>
      <c r="F48" s="6">
        <f t="shared" si="0"/>
        <v>64574.53</v>
      </c>
      <c r="G48" s="6"/>
      <c r="H48" s="6"/>
      <c r="I48" s="6">
        <f t="shared" si="1"/>
        <v>0</v>
      </c>
      <c r="J48" s="6"/>
      <c r="K48" s="6"/>
    </row>
    <row r="49" spans="1:11" x14ac:dyDescent="0.3">
      <c r="A49" s="1">
        <v>202103</v>
      </c>
      <c r="B49" s="6">
        <v>-64573.53</v>
      </c>
      <c r="C49" s="6">
        <f t="shared" si="2"/>
        <v>848361.1799999997</v>
      </c>
      <c r="D49" s="6"/>
      <c r="E49" s="6"/>
      <c r="F49" s="6">
        <f t="shared" si="0"/>
        <v>64573.53</v>
      </c>
      <c r="G49" s="6"/>
      <c r="H49" s="6"/>
      <c r="I49" s="6">
        <f t="shared" si="1"/>
        <v>0</v>
      </c>
      <c r="J49" s="6"/>
      <c r="K49" s="6"/>
    </row>
    <row r="50" spans="1:11" x14ac:dyDescent="0.3">
      <c r="A50" s="1">
        <v>202104</v>
      </c>
      <c r="B50" s="6">
        <v>-64572.53</v>
      </c>
      <c r="C50" s="6">
        <f t="shared" si="2"/>
        <v>783788.64999999967</v>
      </c>
      <c r="D50" s="6"/>
      <c r="E50" s="6"/>
      <c r="F50" s="6">
        <f t="shared" si="0"/>
        <v>64572.53</v>
      </c>
      <c r="G50" s="6"/>
      <c r="H50" s="6"/>
      <c r="I50" s="6">
        <f t="shared" si="1"/>
        <v>0</v>
      </c>
      <c r="J50" s="6"/>
      <c r="K50" s="6"/>
    </row>
    <row r="51" spans="1:11" x14ac:dyDescent="0.3">
      <c r="A51" s="1">
        <v>202105</v>
      </c>
      <c r="B51" s="6">
        <v>-64571.53</v>
      </c>
      <c r="C51" s="6">
        <f t="shared" si="2"/>
        <v>719217.11999999965</v>
      </c>
      <c r="D51" s="6"/>
      <c r="E51" s="6"/>
      <c r="F51" s="6">
        <f t="shared" si="0"/>
        <v>64571.53</v>
      </c>
      <c r="G51" s="6"/>
      <c r="H51" s="6"/>
      <c r="I51" s="6">
        <f t="shared" si="1"/>
        <v>0</v>
      </c>
      <c r="J51" s="6"/>
      <c r="K51" s="6"/>
    </row>
    <row r="52" spans="1:11" x14ac:dyDescent="0.3">
      <c r="A52" s="1">
        <v>202106</v>
      </c>
      <c r="B52" s="6">
        <v>-64570.53</v>
      </c>
      <c r="C52" s="6">
        <f t="shared" si="2"/>
        <v>654646.58999999962</v>
      </c>
      <c r="D52" s="6"/>
      <c r="E52" s="6"/>
      <c r="F52" s="6">
        <f t="shared" si="0"/>
        <v>64570.53</v>
      </c>
      <c r="G52" s="6"/>
      <c r="H52" s="6"/>
      <c r="I52" s="6">
        <f t="shared" si="1"/>
        <v>0</v>
      </c>
      <c r="J52" s="6"/>
      <c r="K52" s="6"/>
    </row>
    <row r="53" spans="1:11" x14ac:dyDescent="0.3">
      <c r="A53" s="1">
        <v>202107</v>
      </c>
      <c r="B53" s="6">
        <v>-64569.53</v>
      </c>
      <c r="C53" s="6">
        <f t="shared" si="2"/>
        <v>590077.05999999959</v>
      </c>
      <c r="D53" s="6"/>
      <c r="E53" s="6"/>
      <c r="F53" s="6">
        <f t="shared" si="0"/>
        <v>64569.53</v>
      </c>
      <c r="G53" s="6"/>
      <c r="H53" s="6"/>
      <c r="I53" s="6">
        <f t="shared" si="1"/>
        <v>0</v>
      </c>
      <c r="J53" s="6"/>
      <c r="K53" s="6"/>
    </row>
    <row r="54" spans="1:11" x14ac:dyDescent="0.3">
      <c r="A54" s="1">
        <v>202108</v>
      </c>
      <c r="B54" s="6">
        <v>-64568.53</v>
      </c>
      <c r="C54" s="6">
        <f t="shared" si="2"/>
        <v>525508.52999999956</v>
      </c>
      <c r="D54" s="6"/>
      <c r="E54" s="6"/>
      <c r="F54" s="6">
        <f t="shared" si="0"/>
        <v>64568.53</v>
      </c>
      <c r="G54" s="6"/>
      <c r="H54" s="6"/>
      <c r="I54" s="6">
        <f t="shared" si="1"/>
        <v>0</v>
      </c>
      <c r="J54" s="6"/>
      <c r="K54" s="6"/>
    </row>
    <row r="55" spans="1:11" x14ac:dyDescent="0.3">
      <c r="A55" s="1">
        <v>202109</v>
      </c>
      <c r="B55" s="6">
        <v>-64567.53</v>
      </c>
      <c r="C55" s="6">
        <f t="shared" si="2"/>
        <v>460940.99999999953</v>
      </c>
      <c r="D55" s="6"/>
      <c r="E55" s="6"/>
      <c r="F55" s="6">
        <f t="shared" si="0"/>
        <v>64567.53</v>
      </c>
      <c r="G55" s="6"/>
      <c r="H55" s="6"/>
      <c r="I55" s="6">
        <f t="shared" si="1"/>
        <v>0</v>
      </c>
      <c r="J55" s="6"/>
      <c r="K55" s="6"/>
    </row>
    <row r="56" spans="1:11" x14ac:dyDescent="0.3">
      <c r="A56" s="1">
        <v>202110</v>
      </c>
      <c r="B56" s="6">
        <v>-64566.53</v>
      </c>
      <c r="C56" s="6">
        <f t="shared" si="2"/>
        <v>396374.46999999951</v>
      </c>
      <c r="D56" s="6"/>
      <c r="E56" s="6"/>
      <c r="F56" s="6">
        <f t="shared" si="0"/>
        <v>64566.53</v>
      </c>
      <c r="G56" s="6"/>
      <c r="H56" s="6"/>
      <c r="I56" s="6">
        <f t="shared" si="1"/>
        <v>0</v>
      </c>
      <c r="J56" s="6"/>
      <c r="K56" s="6"/>
    </row>
    <row r="57" spans="1:11" x14ac:dyDescent="0.3">
      <c r="A57" s="1">
        <v>202111</v>
      </c>
      <c r="B57" s="6">
        <v>-64565.53</v>
      </c>
      <c r="C57" s="6">
        <f t="shared" si="2"/>
        <v>331808.93999999948</v>
      </c>
      <c r="D57" s="6"/>
      <c r="E57" s="6"/>
      <c r="F57" s="6">
        <f t="shared" si="0"/>
        <v>64565.53</v>
      </c>
      <c r="G57" s="6"/>
      <c r="H57" s="6"/>
      <c r="I57" s="6">
        <f t="shared" si="1"/>
        <v>0</v>
      </c>
      <c r="J57" s="6"/>
      <c r="K57" s="6"/>
    </row>
    <row r="58" spans="1:11" x14ac:dyDescent="0.3">
      <c r="A58" s="1">
        <v>202112</v>
      </c>
      <c r="B58" s="6">
        <v>-64564.53</v>
      </c>
      <c r="C58" s="6">
        <f t="shared" si="2"/>
        <v>267244.40999999945</v>
      </c>
      <c r="D58" s="6"/>
      <c r="E58" s="6"/>
      <c r="F58" s="6">
        <f t="shared" si="0"/>
        <v>64564.53</v>
      </c>
      <c r="G58" s="6"/>
      <c r="H58" s="6"/>
      <c r="I58" s="6">
        <f t="shared" si="1"/>
        <v>0</v>
      </c>
      <c r="J58" s="6"/>
      <c r="K58" s="6"/>
    </row>
    <row r="59" spans="1:11" x14ac:dyDescent="0.3">
      <c r="A59" s="1">
        <v>202201</v>
      </c>
      <c r="B59" s="6">
        <v>-64563.53</v>
      </c>
      <c r="C59" s="6">
        <f t="shared" si="2"/>
        <v>202680.87999999945</v>
      </c>
      <c r="D59" s="6"/>
      <c r="E59" s="6"/>
      <c r="F59" s="6">
        <f t="shared" si="0"/>
        <v>64563.53</v>
      </c>
      <c r="G59" s="6"/>
      <c r="H59" s="6"/>
      <c r="I59" s="6">
        <f t="shared" si="1"/>
        <v>0</v>
      </c>
      <c r="J59" s="6"/>
      <c r="K59" s="6"/>
    </row>
    <row r="60" spans="1:11" x14ac:dyDescent="0.3">
      <c r="A60" s="1">
        <v>202202</v>
      </c>
      <c r="B60" s="6">
        <v>-64562.53</v>
      </c>
      <c r="C60" s="6">
        <f t="shared" si="2"/>
        <v>138118.34999999945</v>
      </c>
      <c r="D60" s="6"/>
      <c r="E60" s="6"/>
      <c r="F60" s="6">
        <f t="shared" si="0"/>
        <v>64562.53</v>
      </c>
      <c r="G60" s="6"/>
      <c r="H60" s="6"/>
      <c r="I60" s="6">
        <f t="shared" si="1"/>
        <v>0</v>
      </c>
      <c r="J60" s="6"/>
      <c r="K60" s="6"/>
    </row>
    <row r="61" spans="1:11" x14ac:dyDescent="0.3">
      <c r="A61" s="1">
        <v>202203</v>
      </c>
      <c r="B61" s="6">
        <v>-64561.53</v>
      </c>
      <c r="C61" s="6">
        <f t="shared" si="2"/>
        <v>73556.819999999454</v>
      </c>
      <c r="D61" s="6"/>
      <c r="E61" s="6"/>
      <c r="F61" s="6">
        <f t="shared" si="0"/>
        <v>64561.53</v>
      </c>
      <c r="G61" s="6"/>
      <c r="H61" s="6"/>
      <c r="I61" s="6">
        <f t="shared" si="1"/>
        <v>0</v>
      </c>
      <c r="J61" s="6"/>
      <c r="K61" s="6"/>
    </row>
    <row r="62" spans="1:11" x14ac:dyDescent="0.3">
      <c r="A62" s="1">
        <v>202204</v>
      </c>
      <c r="B62" s="6">
        <v>-64560.53</v>
      </c>
      <c r="C62" s="6">
        <f t="shared" si="2"/>
        <v>8996.2899999994552</v>
      </c>
      <c r="D62" s="6"/>
      <c r="E62" s="6"/>
      <c r="F62" s="6">
        <f t="shared" si="0"/>
        <v>64560.53</v>
      </c>
      <c r="G62" s="6"/>
      <c r="H62" s="6"/>
      <c r="I62" s="6">
        <f t="shared" si="1"/>
        <v>0</v>
      </c>
      <c r="J62" s="6"/>
      <c r="K62" s="6"/>
    </row>
    <row r="63" spans="1:11" x14ac:dyDescent="0.3">
      <c r="A63" s="1">
        <v>202205</v>
      </c>
      <c r="B63" s="6">
        <v>-8996.2900000000009</v>
      </c>
      <c r="C63" s="6">
        <f t="shared" si="2"/>
        <v>-5.4569682106375694E-10</v>
      </c>
      <c r="D63" s="6"/>
      <c r="E63" s="6"/>
      <c r="F63" s="6">
        <f t="shared" si="0"/>
        <v>8996.2900000000009</v>
      </c>
      <c r="G63" s="6"/>
      <c r="H63" s="6"/>
      <c r="I63" s="6">
        <f t="shared" si="1"/>
        <v>0</v>
      </c>
      <c r="J63" s="6"/>
      <c r="K63" s="6"/>
    </row>
    <row r="64" spans="1:11" x14ac:dyDescent="0.3"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2:11" x14ac:dyDescent="0.3">
      <c r="B65" s="6" t="s">
        <v>8</v>
      </c>
      <c r="C65" s="6"/>
      <c r="D65" s="6"/>
      <c r="E65" s="6">
        <f>SUM(E22:E33)</f>
        <v>-711613.41999999993</v>
      </c>
      <c r="F65" s="6"/>
      <c r="G65" s="6"/>
      <c r="H65" s="6"/>
      <c r="I65" s="6"/>
      <c r="J65" s="6"/>
      <c r="K65" s="6"/>
    </row>
    <row r="66" spans="2:11" ht="15" thickBot="1" x14ac:dyDescent="0.35">
      <c r="B66" s="6" t="s">
        <v>9</v>
      </c>
      <c r="C66" s="6"/>
      <c r="D66" s="6"/>
      <c r="E66" s="6"/>
      <c r="F66" s="6">
        <f>SUM(F54:F63)</f>
        <v>590077.06000000017</v>
      </c>
      <c r="G66" s="6"/>
      <c r="H66" s="6"/>
      <c r="I66" s="6"/>
      <c r="J66" s="6"/>
      <c r="K66" s="6"/>
    </row>
    <row r="67" spans="2:11" ht="15.6" thickTop="1" thickBot="1" x14ac:dyDescent="0.35">
      <c r="B67" s="6" t="s">
        <v>5</v>
      </c>
      <c r="C67" s="6"/>
      <c r="D67" s="6"/>
      <c r="E67" s="6"/>
      <c r="F67" s="6"/>
      <c r="G67" s="7">
        <f>-E65+F66</f>
        <v>1301690.48</v>
      </c>
      <c r="H67" s="6"/>
      <c r="I67" s="6"/>
      <c r="J67" s="6"/>
      <c r="K67" s="6"/>
    </row>
    <row r="68" spans="2:11" ht="15" thickTop="1" x14ac:dyDescent="0.3"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2:11" x14ac:dyDescent="0.3">
      <c r="B69" s="6"/>
      <c r="C69" s="6"/>
      <c r="D69" s="6"/>
      <c r="E69" s="6"/>
      <c r="F69" s="6"/>
      <c r="G69" s="6"/>
      <c r="H69" s="6"/>
      <c r="I69" s="6"/>
      <c r="J69" s="6"/>
      <c r="K69" s="6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zoomScaleNormal="100" workbookViewId="0">
      <pane xSplit="1" ySplit="2" topLeftCell="B62" activePane="bottomRight" state="frozen"/>
      <selection pane="topRight" activeCell="B1" sqref="B1"/>
      <selection pane="bottomLeft" activeCell="A3" sqref="A3"/>
      <selection pane="bottomRight" activeCell="G67" sqref="G67"/>
    </sheetView>
  </sheetViews>
  <sheetFormatPr defaultRowHeight="14.4" x14ac:dyDescent="0.3"/>
  <cols>
    <col min="1" max="1" width="7" style="1" bestFit="1" customWidth="1"/>
    <col min="2" max="2" width="21.33203125" bestFit="1" customWidth="1"/>
    <col min="3" max="3" width="10" bestFit="1" customWidth="1"/>
    <col min="4" max="4" width="13.21875" bestFit="1" customWidth="1"/>
    <col min="5" max="6" width="13.6640625" bestFit="1" customWidth="1"/>
    <col min="7" max="7" width="8.5546875" bestFit="1" customWidth="1"/>
    <col min="9" max="9" width="9.6640625" bestFit="1" customWidth="1"/>
  </cols>
  <sheetData>
    <row r="1" spans="1:9" s="2" customFormat="1" ht="15" thickBot="1" x14ac:dyDescent="0.35">
      <c r="A1" s="3" t="s">
        <v>12</v>
      </c>
      <c r="B1" s="4"/>
      <c r="C1" s="5"/>
      <c r="E1" s="2" t="s">
        <v>11</v>
      </c>
      <c r="F1" s="2" t="s">
        <v>10</v>
      </c>
    </row>
    <row r="2" spans="1:9" s="2" customFormat="1" x14ac:dyDescent="0.3">
      <c r="A2" s="2" t="s">
        <v>0</v>
      </c>
      <c r="B2" s="2" t="s">
        <v>2</v>
      </c>
      <c r="C2" s="2" t="s">
        <v>3</v>
      </c>
      <c r="E2" s="2" t="s">
        <v>4</v>
      </c>
      <c r="I2" s="2" t="s">
        <v>5</v>
      </c>
    </row>
    <row r="3" spans="1:9" x14ac:dyDescent="0.3">
      <c r="A3" s="1">
        <v>201708</v>
      </c>
      <c r="B3" s="6">
        <v>32995.120000000003</v>
      </c>
      <c r="C3" s="6">
        <v>32995.120000000003</v>
      </c>
      <c r="D3" s="6"/>
      <c r="E3" s="6"/>
      <c r="F3" s="6"/>
      <c r="G3" s="6"/>
      <c r="H3" s="6"/>
      <c r="I3" s="6">
        <f>B3+E3</f>
        <v>32995.120000000003</v>
      </c>
    </row>
    <row r="4" spans="1:9" x14ac:dyDescent="0.3">
      <c r="A4" s="1">
        <v>201709</v>
      </c>
      <c r="B4" s="6">
        <v>0</v>
      </c>
      <c r="C4" s="6">
        <v>32995.120000000003</v>
      </c>
      <c r="D4" s="6"/>
      <c r="E4" s="6"/>
      <c r="F4" s="6"/>
      <c r="G4" s="6"/>
      <c r="H4" s="6"/>
      <c r="I4" s="6">
        <f>B4+E4</f>
        <v>0</v>
      </c>
    </row>
    <row r="5" spans="1:9" x14ac:dyDescent="0.3">
      <c r="A5" s="1">
        <v>201710</v>
      </c>
      <c r="B5" s="6">
        <v>0</v>
      </c>
      <c r="C5" s="6">
        <v>32995.120000000003</v>
      </c>
      <c r="D5" s="6"/>
      <c r="E5" s="6"/>
      <c r="F5" s="6"/>
      <c r="G5" s="6"/>
      <c r="H5" s="6"/>
      <c r="I5" s="6">
        <f>B5+E5</f>
        <v>0</v>
      </c>
    </row>
    <row r="6" spans="1:9" x14ac:dyDescent="0.3">
      <c r="A6" s="1">
        <v>201711</v>
      </c>
      <c r="B6" s="6">
        <v>47477.04</v>
      </c>
      <c r="C6" s="6">
        <v>80472.160000000003</v>
      </c>
      <c r="D6" s="6"/>
      <c r="E6" s="6">
        <v>-80472.17</v>
      </c>
      <c r="F6" s="6"/>
      <c r="G6" s="6"/>
      <c r="H6" s="6"/>
      <c r="I6" s="6">
        <f>B6+E6</f>
        <v>-32995.129999999997</v>
      </c>
    </row>
    <row r="7" spans="1:9" x14ac:dyDescent="0.3">
      <c r="A7" s="1">
        <v>201712</v>
      </c>
      <c r="B7" s="6">
        <v>81086.38</v>
      </c>
      <c r="C7" s="6">
        <v>161558.54</v>
      </c>
      <c r="D7" s="6"/>
      <c r="E7" s="6">
        <v>-81086.38</v>
      </c>
      <c r="F7" s="6"/>
      <c r="G7" s="6"/>
      <c r="H7" s="6"/>
      <c r="I7" s="6">
        <f>B7+E7</f>
        <v>0</v>
      </c>
    </row>
    <row r="8" spans="1:9" x14ac:dyDescent="0.3">
      <c r="A8" s="1">
        <v>201713</v>
      </c>
      <c r="B8" s="6">
        <v>0</v>
      </c>
      <c r="C8" s="6">
        <v>161558.54</v>
      </c>
      <c r="D8" s="6"/>
      <c r="E8" s="6">
        <v>0</v>
      </c>
      <c r="F8" s="6"/>
      <c r="G8" s="6"/>
      <c r="H8" s="6"/>
      <c r="I8" s="6">
        <f>B8+E8</f>
        <v>0</v>
      </c>
    </row>
    <row r="9" spans="1:9" x14ac:dyDescent="0.3">
      <c r="A9" s="1">
        <v>201801</v>
      </c>
      <c r="B9" s="6">
        <v>0</v>
      </c>
      <c r="C9" s="6">
        <v>161558.54</v>
      </c>
      <c r="D9" s="6"/>
      <c r="E9" s="6">
        <v>0</v>
      </c>
      <c r="F9" s="6"/>
      <c r="G9" s="6"/>
      <c r="H9" s="6"/>
      <c r="I9" s="6">
        <f>B9+E9</f>
        <v>0</v>
      </c>
    </row>
    <row r="10" spans="1:9" x14ac:dyDescent="0.3">
      <c r="A10" s="1">
        <v>201802</v>
      </c>
      <c r="B10" s="6">
        <v>23173.33</v>
      </c>
      <c r="C10" s="6">
        <v>184731.87</v>
      </c>
      <c r="D10" s="6"/>
      <c r="E10" s="6">
        <v>-23325.99</v>
      </c>
      <c r="F10" s="6"/>
      <c r="G10" s="6"/>
      <c r="H10" s="6"/>
      <c r="I10" s="6">
        <f>B10+E10</f>
        <v>-152.65999999999985</v>
      </c>
    </row>
    <row r="11" spans="1:9" x14ac:dyDescent="0.3">
      <c r="A11" s="1">
        <v>201803</v>
      </c>
      <c r="B11" s="6">
        <v>53173.760000000002</v>
      </c>
      <c r="C11" s="6">
        <v>237905.63</v>
      </c>
      <c r="D11" s="6"/>
      <c r="E11" s="6">
        <v>-53173.760000000002</v>
      </c>
      <c r="F11" s="6"/>
      <c r="G11" s="6"/>
      <c r="H11" s="6"/>
      <c r="I11" s="6">
        <f>B11+E11</f>
        <v>0</v>
      </c>
    </row>
    <row r="12" spans="1:9" x14ac:dyDescent="0.3">
      <c r="A12" s="1">
        <v>201804</v>
      </c>
      <c r="B12" s="6">
        <v>0</v>
      </c>
      <c r="C12" s="6">
        <v>237905.63</v>
      </c>
      <c r="D12" s="6"/>
      <c r="E12" s="6">
        <v>0</v>
      </c>
      <c r="F12" s="6"/>
      <c r="G12" s="6"/>
      <c r="H12" s="6"/>
      <c r="I12" s="6">
        <f>B12+E12</f>
        <v>0</v>
      </c>
    </row>
    <row r="13" spans="1:9" x14ac:dyDescent="0.3">
      <c r="A13" s="1">
        <v>201805</v>
      </c>
      <c r="B13" s="6">
        <v>0</v>
      </c>
      <c r="C13" s="6">
        <v>237905.63</v>
      </c>
      <c r="D13" s="6"/>
      <c r="E13" s="6">
        <v>0</v>
      </c>
      <c r="F13" s="6"/>
      <c r="G13" s="6"/>
      <c r="H13" s="6"/>
      <c r="I13" s="6">
        <f>B13+E13</f>
        <v>0</v>
      </c>
    </row>
    <row r="14" spans="1:9" x14ac:dyDescent="0.3">
      <c r="A14" s="1">
        <v>201806</v>
      </c>
      <c r="B14" s="6">
        <v>84467.36</v>
      </c>
      <c r="C14" s="6">
        <v>322372.99</v>
      </c>
      <c r="D14" s="6"/>
      <c r="E14" s="6">
        <v>-84467.36</v>
      </c>
      <c r="F14" s="6"/>
      <c r="G14" s="6"/>
      <c r="H14" s="6"/>
      <c r="I14" s="6">
        <f>B14+E14</f>
        <v>0</v>
      </c>
    </row>
    <row r="15" spans="1:9" x14ac:dyDescent="0.3">
      <c r="A15" s="1">
        <v>201807</v>
      </c>
      <c r="B15" s="6">
        <v>0</v>
      </c>
      <c r="C15" s="6">
        <v>322372.99</v>
      </c>
      <c r="D15" s="6"/>
      <c r="E15" s="6">
        <v>0</v>
      </c>
      <c r="F15" s="6"/>
      <c r="G15" s="6"/>
      <c r="H15" s="6"/>
      <c r="I15" s="6">
        <f>B15+E15</f>
        <v>0</v>
      </c>
    </row>
    <row r="16" spans="1:9" x14ac:dyDescent="0.3">
      <c r="A16" s="1">
        <v>201808</v>
      </c>
      <c r="B16" s="6">
        <v>27967.47</v>
      </c>
      <c r="C16" s="6">
        <v>350340.46</v>
      </c>
      <c r="D16" s="6"/>
      <c r="E16" s="6">
        <v>-27967.47</v>
      </c>
      <c r="F16" s="6"/>
      <c r="G16" s="6"/>
      <c r="H16" s="6"/>
      <c r="I16" s="6">
        <f>B16+E16</f>
        <v>0</v>
      </c>
    </row>
    <row r="17" spans="1:9" x14ac:dyDescent="0.3">
      <c r="A17" s="1">
        <v>201809</v>
      </c>
      <c r="B17" s="6">
        <v>57392.67</v>
      </c>
      <c r="C17" s="6">
        <v>407733.13</v>
      </c>
      <c r="D17" s="6"/>
      <c r="E17" s="6">
        <v>-57392.68</v>
      </c>
      <c r="F17" s="6"/>
      <c r="G17" s="6"/>
      <c r="H17" s="6"/>
      <c r="I17" s="6">
        <f>B17+E17</f>
        <v>-1.0000000002037268E-2</v>
      </c>
    </row>
    <row r="18" spans="1:9" x14ac:dyDescent="0.3">
      <c r="A18" s="1">
        <v>201810</v>
      </c>
      <c r="B18" s="6">
        <v>0</v>
      </c>
      <c r="C18" s="6">
        <v>407733.13</v>
      </c>
      <c r="D18" s="6"/>
      <c r="E18" s="6">
        <v>0</v>
      </c>
      <c r="F18" s="6"/>
      <c r="G18" s="6"/>
      <c r="H18" s="6"/>
      <c r="I18" s="6">
        <f>B18+E18</f>
        <v>0</v>
      </c>
    </row>
    <row r="19" spans="1:9" x14ac:dyDescent="0.3">
      <c r="A19" s="1">
        <v>201811</v>
      </c>
      <c r="B19" s="6">
        <v>61502.12</v>
      </c>
      <c r="C19" s="6">
        <v>469235.25</v>
      </c>
      <c r="D19" s="6"/>
      <c r="E19" s="6">
        <v>-61502.12</v>
      </c>
      <c r="F19" s="6"/>
      <c r="G19" s="6"/>
      <c r="H19" s="6"/>
      <c r="I19" s="6">
        <f>B19+E19</f>
        <v>0</v>
      </c>
    </row>
    <row r="20" spans="1:9" x14ac:dyDescent="0.3">
      <c r="A20" s="1">
        <v>201812</v>
      </c>
      <c r="B20" s="6">
        <v>30949.87</v>
      </c>
      <c r="C20" s="6">
        <v>500185.12</v>
      </c>
      <c r="D20" s="6"/>
      <c r="E20" s="6">
        <v>-30949.87</v>
      </c>
      <c r="F20" s="6"/>
      <c r="G20" s="6"/>
      <c r="H20" s="6"/>
      <c r="I20" s="6">
        <f>B20+E20</f>
        <v>0</v>
      </c>
    </row>
    <row r="21" spans="1:9" x14ac:dyDescent="0.3">
      <c r="A21" s="1">
        <v>201813</v>
      </c>
      <c r="B21" s="6">
        <v>0</v>
      </c>
      <c r="C21" s="6">
        <v>500185.12</v>
      </c>
      <c r="D21" s="6"/>
      <c r="E21" s="6">
        <v>0</v>
      </c>
      <c r="F21" s="6"/>
      <c r="G21" s="6"/>
      <c r="H21" s="6"/>
      <c r="I21" s="6">
        <f>B21+E21</f>
        <v>0</v>
      </c>
    </row>
    <row r="22" spans="1:9" x14ac:dyDescent="0.3">
      <c r="A22" s="1">
        <v>201901</v>
      </c>
      <c r="B22" s="6">
        <v>0</v>
      </c>
      <c r="C22" s="6">
        <v>500185.12</v>
      </c>
      <c r="D22" s="6"/>
      <c r="E22" s="6">
        <v>0</v>
      </c>
      <c r="F22" s="6"/>
      <c r="G22" s="6"/>
      <c r="H22" s="6"/>
      <c r="I22" s="6">
        <f>B22+E22</f>
        <v>0</v>
      </c>
    </row>
    <row r="23" spans="1:9" x14ac:dyDescent="0.3">
      <c r="A23" s="1">
        <v>201902</v>
      </c>
      <c r="B23" s="6">
        <v>0</v>
      </c>
      <c r="C23" s="6">
        <v>500185.12</v>
      </c>
      <c r="D23" s="6"/>
      <c r="E23" s="6">
        <v>0</v>
      </c>
      <c r="F23" s="6"/>
      <c r="G23" s="6"/>
      <c r="H23" s="6"/>
      <c r="I23" s="6">
        <f>B23+E23</f>
        <v>0</v>
      </c>
    </row>
    <row r="24" spans="1:9" x14ac:dyDescent="0.3">
      <c r="A24" s="1">
        <v>201903</v>
      </c>
      <c r="B24" s="6">
        <v>65638.86</v>
      </c>
      <c r="C24" s="6">
        <v>565823.98</v>
      </c>
      <c r="D24" s="6"/>
      <c r="E24" s="6">
        <v>-65850.91</v>
      </c>
      <c r="F24" s="6"/>
      <c r="G24" s="6"/>
      <c r="H24" s="6"/>
      <c r="I24" s="6">
        <f>B24+E24</f>
        <v>-212.05000000000291</v>
      </c>
    </row>
    <row r="25" spans="1:9" x14ac:dyDescent="0.3">
      <c r="A25" s="1">
        <v>201904</v>
      </c>
      <c r="B25" s="6">
        <v>33635.9</v>
      </c>
      <c r="C25" s="6">
        <v>599459.88</v>
      </c>
      <c r="D25" s="6"/>
      <c r="E25" s="6">
        <v>-33635.9</v>
      </c>
      <c r="F25" s="6"/>
      <c r="G25" s="6"/>
      <c r="H25" s="6"/>
      <c r="I25" s="6">
        <f>B25+E25</f>
        <v>0</v>
      </c>
    </row>
    <row r="26" spans="1:9" x14ac:dyDescent="0.3">
      <c r="A26" s="1">
        <v>201905</v>
      </c>
      <c r="B26" s="6">
        <v>0</v>
      </c>
      <c r="C26" s="6">
        <v>599459.88</v>
      </c>
      <c r="D26" s="6"/>
      <c r="E26" s="6">
        <v>0</v>
      </c>
      <c r="F26" s="6"/>
      <c r="G26" s="6"/>
      <c r="H26" s="6"/>
      <c r="I26" s="6">
        <f>B26+E26</f>
        <v>0</v>
      </c>
    </row>
    <row r="27" spans="1:9" x14ac:dyDescent="0.3">
      <c r="A27" s="1">
        <v>201906</v>
      </c>
      <c r="B27" s="6">
        <v>71101</v>
      </c>
      <c r="C27" s="6">
        <v>670560.88</v>
      </c>
      <c r="D27" s="6"/>
      <c r="E27" s="6">
        <v>-71101.009999999995</v>
      </c>
      <c r="F27" s="6"/>
      <c r="G27" s="6"/>
      <c r="H27" s="6"/>
      <c r="I27" s="6">
        <f>B27+E27</f>
        <v>-9.9999999947613105E-3</v>
      </c>
    </row>
    <row r="28" spans="1:9" x14ac:dyDescent="0.3">
      <c r="A28" s="1">
        <v>201907</v>
      </c>
      <c r="B28" s="6">
        <v>35924.86</v>
      </c>
      <c r="C28" s="6">
        <v>706485.74</v>
      </c>
      <c r="D28" s="6"/>
      <c r="E28" s="6">
        <v>-35924.86</v>
      </c>
      <c r="F28" s="6"/>
      <c r="G28" s="6"/>
      <c r="H28" s="6"/>
      <c r="I28" s="6">
        <f>B28+E28</f>
        <v>0</v>
      </c>
    </row>
    <row r="29" spans="1:9" x14ac:dyDescent="0.3">
      <c r="A29" s="1">
        <v>201908</v>
      </c>
      <c r="B29" s="6">
        <v>69423.12</v>
      </c>
      <c r="C29" s="6">
        <v>775908.86</v>
      </c>
      <c r="D29" s="6"/>
      <c r="E29" s="6">
        <v>-69423.12</v>
      </c>
      <c r="F29" s="6"/>
      <c r="G29" s="6"/>
      <c r="H29" s="6"/>
      <c r="I29" s="6">
        <f>B29+E29</f>
        <v>0</v>
      </c>
    </row>
    <row r="30" spans="1:9" x14ac:dyDescent="0.3">
      <c r="A30" s="1">
        <v>201909</v>
      </c>
      <c r="B30" s="6">
        <v>36998.519999999997</v>
      </c>
      <c r="C30" s="6">
        <v>812907.38</v>
      </c>
      <c r="D30" s="6"/>
      <c r="E30" s="6">
        <v>-36998.519999999997</v>
      </c>
      <c r="F30" s="6"/>
      <c r="G30" s="6"/>
      <c r="H30" s="6"/>
      <c r="I30" s="6">
        <f>B30+E30</f>
        <v>0</v>
      </c>
    </row>
    <row r="31" spans="1:9" x14ac:dyDescent="0.3">
      <c r="A31" s="1">
        <v>201910</v>
      </c>
      <c r="B31" s="6">
        <v>0</v>
      </c>
      <c r="C31" s="6">
        <v>812907.38</v>
      </c>
      <c r="D31" s="6"/>
      <c r="E31" s="6">
        <v>0</v>
      </c>
      <c r="F31" s="6"/>
      <c r="G31" s="6"/>
      <c r="H31" s="6"/>
      <c r="I31" s="6">
        <f>B31+E31</f>
        <v>0</v>
      </c>
    </row>
    <row r="32" spans="1:9" x14ac:dyDescent="0.3">
      <c r="A32" s="1">
        <v>201911</v>
      </c>
      <c r="B32" s="6">
        <v>74489.320000000007</v>
      </c>
      <c r="C32" s="6">
        <v>887396.7</v>
      </c>
      <c r="D32" s="6"/>
      <c r="E32" s="6">
        <v>-74489.320000000007</v>
      </c>
      <c r="F32" s="6"/>
      <c r="G32" s="6"/>
      <c r="H32" s="6"/>
      <c r="I32" s="6">
        <f>B32+E32</f>
        <v>0</v>
      </c>
    </row>
    <row r="33" spans="1:9" x14ac:dyDescent="0.3">
      <c r="A33" s="1">
        <v>201912</v>
      </c>
      <c r="B33" s="6">
        <v>37485.660000000003</v>
      </c>
      <c r="C33" s="6">
        <v>924882.36</v>
      </c>
      <c r="D33" s="6"/>
      <c r="E33" s="6">
        <v>-74971.289999999994</v>
      </c>
      <c r="F33" s="6"/>
      <c r="G33" s="6"/>
      <c r="H33" s="6"/>
      <c r="I33" s="6">
        <f>B33+E33</f>
        <v>-37485.62999999999</v>
      </c>
    </row>
    <row r="34" spans="1:9" x14ac:dyDescent="0.3">
      <c r="A34" s="1">
        <v>201913</v>
      </c>
      <c r="B34" s="6">
        <v>0</v>
      </c>
      <c r="C34" s="6">
        <v>924882.36</v>
      </c>
      <c r="D34" s="6"/>
      <c r="E34" s="6">
        <v>0</v>
      </c>
      <c r="F34" s="6"/>
      <c r="G34" s="6"/>
      <c r="H34" s="6"/>
      <c r="I34" s="6">
        <f>B34+E34</f>
        <v>0</v>
      </c>
    </row>
    <row r="35" spans="1:9" x14ac:dyDescent="0.3">
      <c r="A35" s="1">
        <v>202001</v>
      </c>
      <c r="B35" s="6">
        <v>38994.5</v>
      </c>
      <c r="C35" s="6">
        <v>963876.86</v>
      </c>
      <c r="D35" s="6"/>
      <c r="E35" s="6">
        <v>-1515.97</v>
      </c>
      <c r="F35" s="6"/>
      <c r="G35" s="6"/>
      <c r="H35" s="6"/>
      <c r="I35" s="6">
        <f>B35+E35</f>
        <v>37478.53</v>
      </c>
    </row>
    <row r="36" spans="1:9" x14ac:dyDescent="0.3">
      <c r="A36" s="1">
        <v>202002</v>
      </c>
      <c r="B36" s="6">
        <v>0</v>
      </c>
      <c r="C36" s="6">
        <v>963876.86</v>
      </c>
      <c r="D36" s="6"/>
      <c r="E36" s="6">
        <v>0</v>
      </c>
      <c r="F36" s="6"/>
      <c r="G36" s="6"/>
      <c r="H36" s="6"/>
      <c r="I36" s="6">
        <f>B36+E36</f>
        <v>0</v>
      </c>
    </row>
    <row r="37" spans="1:9" x14ac:dyDescent="0.3">
      <c r="A37" s="1">
        <v>202003</v>
      </c>
      <c r="B37" s="6">
        <v>83541.149999999994</v>
      </c>
      <c r="C37" s="6">
        <v>1047418.01</v>
      </c>
      <c r="D37" s="6"/>
      <c r="E37" s="6">
        <v>-83541.149999999994</v>
      </c>
      <c r="F37" s="6"/>
      <c r="G37" s="6"/>
      <c r="H37" s="6"/>
      <c r="I37" s="6">
        <f>B37+E37</f>
        <v>0</v>
      </c>
    </row>
    <row r="38" spans="1:9" x14ac:dyDescent="0.3">
      <c r="A38" s="1">
        <v>202004</v>
      </c>
      <c r="B38" s="6">
        <v>-41412.39</v>
      </c>
      <c r="C38" s="6">
        <v>1006005.62</v>
      </c>
      <c r="D38" s="6"/>
      <c r="E38" s="6">
        <v>0</v>
      </c>
      <c r="F38" s="6">
        <f>-B38</f>
        <v>41412.39</v>
      </c>
      <c r="G38" s="6"/>
      <c r="H38" s="6"/>
      <c r="I38" s="6">
        <f>B38+F38</f>
        <v>0</v>
      </c>
    </row>
    <row r="39" spans="1:9" x14ac:dyDescent="0.3">
      <c r="A39" s="1">
        <v>202005</v>
      </c>
      <c r="B39" s="6">
        <v>-41412.39</v>
      </c>
      <c r="C39" s="6">
        <v>964593.23</v>
      </c>
      <c r="D39" s="6"/>
      <c r="E39" s="6">
        <v>0</v>
      </c>
      <c r="F39" s="6">
        <f>-B39</f>
        <v>41412.39</v>
      </c>
      <c r="G39" s="6"/>
      <c r="H39" s="6"/>
      <c r="I39" s="6">
        <f t="shared" ref="I39:I62" si="0">B39+F39</f>
        <v>0</v>
      </c>
    </row>
    <row r="40" spans="1:9" x14ac:dyDescent="0.3">
      <c r="A40" s="1">
        <v>202006</v>
      </c>
      <c r="B40" s="6">
        <v>-41412.39</v>
      </c>
      <c r="C40" s="6">
        <f>C39+B40</f>
        <v>923180.84</v>
      </c>
      <c r="D40" s="6"/>
      <c r="E40" s="6"/>
      <c r="F40" s="6">
        <f>-B40</f>
        <v>41412.39</v>
      </c>
      <c r="G40" s="6"/>
      <c r="H40" s="6"/>
      <c r="I40" s="6">
        <f t="shared" si="0"/>
        <v>0</v>
      </c>
    </row>
    <row r="41" spans="1:9" x14ac:dyDescent="0.3">
      <c r="A41" s="1">
        <v>202007</v>
      </c>
      <c r="B41" s="6">
        <v>-41411.39</v>
      </c>
      <c r="C41" s="6">
        <f t="shared" ref="C41:C56" si="1">C40+B41</f>
        <v>881769.45</v>
      </c>
      <c r="D41" s="6"/>
      <c r="E41" s="6"/>
      <c r="F41" s="6">
        <f t="shared" ref="F41:F63" si="2">-B41</f>
        <v>41411.39</v>
      </c>
      <c r="G41" s="6"/>
      <c r="H41" s="6"/>
      <c r="I41" s="6">
        <f t="shared" si="0"/>
        <v>0</v>
      </c>
    </row>
    <row r="42" spans="1:9" x14ac:dyDescent="0.3">
      <c r="A42" s="1">
        <v>202008</v>
      </c>
      <c r="B42" s="6">
        <v>-41410.39</v>
      </c>
      <c r="C42" s="6">
        <f t="shared" si="1"/>
        <v>840359.05999999994</v>
      </c>
      <c r="D42" s="6"/>
      <c r="E42" s="6"/>
      <c r="F42" s="6">
        <f t="shared" si="2"/>
        <v>41410.39</v>
      </c>
      <c r="G42" s="6"/>
      <c r="H42" s="6"/>
      <c r="I42" s="6">
        <f t="shared" si="0"/>
        <v>0</v>
      </c>
    </row>
    <row r="43" spans="1:9" x14ac:dyDescent="0.3">
      <c r="A43" s="1">
        <v>202009</v>
      </c>
      <c r="B43" s="6">
        <v>-41409.39</v>
      </c>
      <c r="C43" s="6">
        <f t="shared" si="1"/>
        <v>798949.66999999993</v>
      </c>
      <c r="D43" s="6"/>
      <c r="E43" s="6"/>
      <c r="F43" s="6">
        <f t="shared" si="2"/>
        <v>41409.39</v>
      </c>
      <c r="G43" s="6"/>
      <c r="H43" s="6"/>
      <c r="I43" s="6">
        <f t="shared" si="0"/>
        <v>0</v>
      </c>
    </row>
    <row r="44" spans="1:9" x14ac:dyDescent="0.3">
      <c r="A44" s="1">
        <v>202010</v>
      </c>
      <c r="B44" s="6">
        <v>-41408.39</v>
      </c>
      <c r="C44" s="6">
        <f t="shared" si="1"/>
        <v>757541.27999999991</v>
      </c>
      <c r="D44" s="6"/>
      <c r="E44" s="6"/>
      <c r="F44" s="6">
        <f t="shared" si="2"/>
        <v>41408.39</v>
      </c>
      <c r="G44" s="6"/>
      <c r="H44" s="6"/>
      <c r="I44" s="6">
        <f t="shared" si="0"/>
        <v>0</v>
      </c>
    </row>
    <row r="45" spans="1:9" x14ac:dyDescent="0.3">
      <c r="A45" s="1">
        <v>202011</v>
      </c>
      <c r="B45" s="6">
        <v>-41407.39</v>
      </c>
      <c r="C45" s="6">
        <f t="shared" si="1"/>
        <v>716133.8899999999</v>
      </c>
      <c r="D45" s="6"/>
      <c r="E45" s="6"/>
      <c r="F45" s="6">
        <f t="shared" si="2"/>
        <v>41407.39</v>
      </c>
      <c r="G45" s="6"/>
      <c r="H45" s="6"/>
      <c r="I45" s="6">
        <f t="shared" si="0"/>
        <v>0</v>
      </c>
    </row>
    <row r="46" spans="1:9" x14ac:dyDescent="0.3">
      <c r="A46" s="1">
        <v>202012</v>
      </c>
      <c r="B46" s="6">
        <v>-41406.39</v>
      </c>
      <c r="C46" s="6">
        <f t="shared" si="1"/>
        <v>674727.49999999988</v>
      </c>
      <c r="D46" s="6"/>
      <c r="E46" s="6"/>
      <c r="F46" s="6">
        <f t="shared" si="2"/>
        <v>41406.39</v>
      </c>
      <c r="G46" s="6"/>
      <c r="H46" s="6"/>
      <c r="I46" s="6">
        <f t="shared" si="0"/>
        <v>0</v>
      </c>
    </row>
    <row r="47" spans="1:9" x14ac:dyDescent="0.3">
      <c r="A47" s="1">
        <v>202101</v>
      </c>
      <c r="B47" s="6">
        <v>-41405.39</v>
      </c>
      <c r="C47" s="6">
        <f t="shared" si="1"/>
        <v>633322.10999999987</v>
      </c>
      <c r="D47" s="6"/>
      <c r="E47" s="6"/>
      <c r="F47" s="6">
        <f t="shared" si="2"/>
        <v>41405.39</v>
      </c>
      <c r="G47" s="6"/>
      <c r="H47" s="6"/>
      <c r="I47" s="6">
        <f t="shared" si="0"/>
        <v>0</v>
      </c>
    </row>
    <row r="48" spans="1:9" x14ac:dyDescent="0.3">
      <c r="A48" s="1">
        <v>202102</v>
      </c>
      <c r="B48" s="6">
        <v>-41404.39</v>
      </c>
      <c r="C48" s="6">
        <f t="shared" si="1"/>
        <v>591917.71999999986</v>
      </c>
      <c r="D48" s="6"/>
      <c r="E48" s="6"/>
      <c r="F48" s="6">
        <f t="shared" si="2"/>
        <v>41404.39</v>
      </c>
      <c r="G48" s="6"/>
      <c r="H48" s="6"/>
      <c r="I48" s="6">
        <f t="shared" si="0"/>
        <v>0</v>
      </c>
    </row>
    <row r="49" spans="1:9" x14ac:dyDescent="0.3">
      <c r="A49" s="1">
        <v>202103</v>
      </c>
      <c r="B49" s="6">
        <v>-41403.39</v>
      </c>
      <c r="C49" s="6">
        <f t="shared" si="1"/>
        <v>550514.32999999984</v>
      </c>
      <c r="D49" s="6"/>
      <c r="E49" s="6"/>
      <c r="F49" s="6">
        <f t="shared" si="2"/>
        <v>41403.39</v>
      </c>
      <c r="G49" s="6"/>
      <c r="H49" s="6"/>
      <c r="I49" s="6">
        <f t="shared" si="0"/>
        <v>0</v>
      </c>
    </row>
    <row r="50" spans="1:9" x14ac:dyDescent="0.3">
      <c r="A50" s="1">
        <v>202104</v>
      </c>
      <c r="B50" s="6">
        <v>-41402.39</v>
      </c>
      <c r="C50" s="6">
        <f t="shared" si="1"/>
        <v>509111.93999999983</v>
      </c>
      <c r="D50" s="6"/>
      <c r="E50" s="6"/>
      <c r="F50" s="6">
        <f t="shared" si="2"/>
        <v>41402.39</v>
      </c>
      <c r="G50" s="6"/>
      <c r="H50" s="6"/>
      <c r="I50" s="6">
        <f t="shared" si="0"/>
        <v>0</v>
      </c>
    </row>
    <row r="51" spans="1:9" x14ac:dyDescent="0.3">
      <c r="A51" s="1">
        <v>202105</v>
      </c>
      <c r="B51" s="6">
        <v>-41401.39</v>
      </c>
      <c r="C51" s="6">
        <f t="shared" si="1"/>
        <v>467710.54999999981</v>
      </c>
      <c r="D51" s="6"/>
      <c r="E51" s="6"/>
      <c r="F51" s="6">
        <f t="shared" si="2"/>
        <v>41401.39</v>
      </c>
      <c r="G51" s="6"/>
      <c r="H51" s="6"/>
      <c r="I51" s="6">
        <f t="shared" si="0"/>
        <v>0</v>
      </c>
    </row>
    <row r="52" spans="1:9" x14ac:dyDescent="0.3">
      <c r="A52" s="1">
        <v>202106</v>
      </c>
      <c r="B52" s="6">
        <v>-41400.39</v>
      </c>
      <c r="C52" s="6">
        <f t="shared" si="1"/>
        <v>426310.1599999998</v>
      </c>
      <c r="D52" s="6"/>
      <c r="E52" s="6"/>
      <c r="F52" s="6">
        <f t="shared" si="2"/>
        <v>41400.39</v>
      </c>
      <c r="G52" s="6"/>
      <c r="H52" s="6"/>
      <c r="I52" s="6">
        <f t="shared" si="0"/>
        <v>0</v>
      </c>
    </row>
    <row r="53" spans="1:9" x14ac:dyDescent="0.3">
      <c r="A53" s="1">
        <v>202107</v>
      </c>
      <c r="B53" s="6">
        <v>-41399.39</v>
      </c>
      <c r="C53" s="6">
        <f t="shared" si="1"/>
        <v>384910.76999999979</v>
      </c>
      <c r="D53" s="6"/>
      <c r="E53" s="6"/>
      <c r="F53" s="6">
        <f t="shared" si="2"/>
        <v>41399.39</v>
      </c>
      <c r="G53" s="6"/>
      <c r="H53" s="6"/>
      <c r="I53" s="6">
        <f t="shared" si="0"/>
        <v>0</v>
      </c>
    </row>
    <row r="54" spans="1:9" x14ac:dyDescent="0.3">
      <c r="A54" s="1">
        <v>202108</v>
      </c>
      <c r="B54" s="6">
        <v>-41398.39</v>
      </c>
      <c r="C54" s="6">
        <f t="shared" si="1"/>
        <v>343512.37999999977</v>
      </c>
      <c r="D54" s="6"/>
      <c r="E54" s="6"/>
      <c r="F54" s="6">
        <f t="shared" si="2"/>
        <v>41398.39</v>
      </c>
      <c r="G54" s="6"/>
      <c r="H54" s="6"/>
      <c r="I54" s="6">
        <f t="shared" si="0"/>
        <v>0</v>
      </c>
    </row>
    <row r="55" spans="1:9" x14ac:dyDescent="0.3">
      <c r="A55" s="1">
        <v>202109</v>
      </c>
      <c r="B55" s="6">
        <v>-41397.39</v>
      </c>
      <c r="C55" s="6">
        <f t="shared" si="1"/>
        <v>302114.98999999976</v>
      </c>
      <c r="D55" s="6"/>
      <c r="E55" s="6"/>
      <c r="F55" s="6">
        <f t="shared" si="2"/>
        <v>41397.39</v>
      </c>
      <c r="G55" s="6"/>
      <c r="H55" s="6"/>
      <c r="I55" s="6">
        <f t="shared" si="0"/>
        <v>0</v>
      </c>
    </row>
    <row r="56" spans="1:9" x14ac:dyDescent="0.3">
      <c r="A56" s="1">
        <v>202110</v>
      </c>
      <c r="B56" s="6">
        <v>-41396.39</v>
      </c>
      <c r="C56" s="6">
        <f t="shared" si="1"/>
        <v>260718.59999999974</v>
      </c>
      <c r="D56" s="6"/>
      <c r="E56" s="6"/>
      <c r="F56" s="6">
        <f t="shared" si="2"/>
        <v>41396.39</v>
      </c>
      <c r="G56" s="6"/>
      <c r="H56" s="6"/>
      <c r="I56" s="6">
        <f t="shared" si="0"/>
        <v>0</v>
      </c>
    </row>
    <row r="57" spans="1:9" x14ac:dyDescent="0.3">
      <c r="A57" s="1">
        <v>202111</v>
      </c>
      <c r="B57" s="6">
        <v>-41395.39</v>
      </c>
      <c r="C57" s="6">
        <f t="shared" ref="C57:C62" si="3">C56+B57</f>
        <v>219323.20999999973</v>
      </c>
      <c r="D57" s="6"/>
      <c r="E57" s="6"/>
      <c r="F57" s="6">
        <f t="shared" si="2"/>
        <v>41395.39</v>
      </c>
      <c r="G57" s="6"/>
      <c r="H57" s="6"/>
      <c r="I57" s="6">
        <f t="shared" si="0"/>
        <v>0</v>
      </c>
    </row>
    <row r="58" spans="1:9" x14ac:dyDescent="0.3">
      <c r="A58" s="1">
        <v>202112</v>
      </c>
      <c r="B58" s="6">
        <v>-41394.39</v>
      </c>
      <c r="C58" s="6">
        <f t="shared" si="3"/>
        <v>177928.81999999972</v>
      </c>
      <c r="D58" s="6"/>
      <c r="E58" s="6"/>
      <c r="F58" s="6">
        <f t="shared" si="2"/>
        <v>41394.39</v>
      </c>
      <c r="G58" s="6"/>
      <c r="H58" s="6"/>
      <c r="I58" s="6">
        <f t="shared" si="0"/>
        <v>0</v>
      </c>
    </row>
    <row r="59" spans="1:9" x14ac:dyDescent="0.3">
      <c r="A59" s="1">
        <v>202201</v>
      </c>
      <c r="B59" s="6">
        <v>-41393.39</v>
      </c>
      <c r="C59" s="6">
        <f t="shared" si="3"/>
        <v>136535.4299999997</v>
      </c>
      <c r="D59" s="6"/>
      <c r="E59" s="6"/>
      <c r="F59" s="6">
        <f t="shared" si="2"/>
        <v>41393.39</v>
      </c>
      <c r="G59" s="6"/>
      <c r="H59" s="6"/>
      <c r="I59" s="6">
        <f t="shared" si="0"/>
        <v>0</v>
      </c>
    </row>
    <row r="60" spans="1:9" x14ac:dyDescent="0.3">
      <c r="A60" s="1">
        <v>202202</v>
      </c>
      <c r="B60" s="6">
        <v>-41392.39</v>
      </c>
      <c r="C60" s="6">
        <f t="shared" si="3"/>
        <v>95143.039999999703</v>
      </c>
      <c r="D60" s="6"/>
      <c r="E60" s="6"/>
      <c r="F60" s="6">
        <f t="shared" si="2"/>
        <v>41392.39</v>
      </c>
      <c r="G60" s="6"/>
      <c r="H60" s="6"/>
      <c r="I60" s="6">
        <f t="shared" si="0"/>
        <v>0</v>
      </c>
    </row>
    <row r="61" spans="1:9" x14ac:dyDescent="0.3">
      <c r="A61" s="1">
        <v>202203</v>
      </c>
      <c r="B61" s="6">
        <v>-41391.39</v>
      </c>
      <c r="C61" s="6">
        <f t="shared" si="3"/>
        <v>53751.649999999703</v>
      </c>
      <c r="D61" s="6"/>
      <c r="E61" s="6"/>
      <c r="F61" s="6">
        <f t="shared" si="2"/>
        <v>41391.39</v>
      </c>
      <c r="G61" s="6"/>
      <c r="H61" s="6"/>
      <c r="I61" s="6">
        <f t="shared" si="0"/>
        <v>0</v>
      </c>
    </row>
    <row r="62" spans="1:9" x14ac:dyDescent="0.3">
      <c r="A62" s="1">
        <v>202204</v>
      </c>
      <c r="B62" s="6">
        <v>-41390.39</v>
      </c>
      <c r="C62" s="6">
        <f t="shared" si="3"/>
        <v>12361.259999999704</v>
      </c>
      <c r="D62" s="6"/>
      <c r="E62" s="6"/>
      <c r="F62" s="6">
        <f t="shared" si="2"/>
        <v>41390.39</v>
      </c>
      <c r="G62" s="6"/>
      <c r="H62" s="6"/>
      <c r="I62" s="6">
        <f t="shared" si="0"/>
        <v>0</v>
      </c>
    </row>
    <row r="63" spans="1:9" x14ac:dyDescent="0.3">
      <c r="A63" s="1">
        <v>202205</v>
      </c>
      <c r="B63" s="6">
        <v>-12361.26</v>
      </c>
      <c r="C63" s="6">
        <f t="shared" ref="C63" si="4">C62+B63</f>
        <v>-2.9649527277797461E-10</v>
      </c>
      <c r="D63" s="6"/>
      <c r="E63" s="6"/>
      <c r="F63" s="6">
        <f t="shared" si="2"/>
        <v>12361.26</v>
      </c>
      <c r="G63" s="6"/>
      <c r="H63" s="6"/>
      <c r="I63" s="6">
        <f>B63+F63</f>
        <v>0</v>
      </c>
    </row>
    <row r="64" spans="1:9" x14ac:dyDescent="0.3">
      <c r="B64" s="6"/>
      <c r="C64" s="6"/>
      <c r="D64" s="6"/>
      <c r="E64" s="6"/>
      <c r="F64" s="6"/>
      <c r="G64" s="6"/>
      <c r="H64" s="6"/>
      <c r="I64" s="6"/>
    </row>
    <row r="65" spans="2:9" x14ac:dyDescent="0.3">
      <c r="B65" s="6" t="s">
        <v>8</v>
      </c>
      <c r="C65" s="6"/>
      <c r="D65" s="6"/>
      <c r="E65" s="6">
        <f>SUM(E22:E33)</f>
        <v>-462394.93</v>
      </c>
      <c r="F65" s="6"/>
      <c r="G65" s="6"/>
      <c r="H65" s="6"/>
      <c r="I65" s="6"/>
    </row>
    <row r="66" spans="2:9" ht="15" thickBot="1" x14ac:dyDescent="0.35">
      <c r="B66" s="6" t="s">
        <v>9</v>
      </c>
      <c r="C66" s="6"/>
      <c r="D66" s="6"/>
      <c r="E66" s="6"/>
      <c r="F66" s="6">
        <f>SUM(F54:F63)</f>
        <v>384910.77000000008</v>
      </c>
      <c r="G66" s="6"/>
      <c r="H66" s="6"/>
      <c r="I66" s="6"/>
    </row>
    <row r="67" spans="2:9" ht="15.6" thickTop="1" thickBot="1" x14ac:dyDescent="0.35">
      <c r="B67" s="6" t="s">
        <v>5</v>
      </c>
      <c r="C67" s="6"/>
      <c r="D67" s="6"/>
      <c r="E67" s="6"/>
      <c r="F67" s="6"/>
      <c r="G67" s="7">
        <f>-E65+F66</f>
        <v>847305.70000000007</v>
      </c>
      <c r="H67" s="6"/>
      <c r="I67" s="6"/>
    </row>
    <row r="68" spans="2:9" ht="15" thickTop="1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  <row r="75" spans="2:9" x14ac:dyDescent="0.3">
      <c r="B75" s="6"/>
      <c r="C75" s="6"/>
      <c r="D75" s="6"/>
      <c r="E75" s="6"/>
      <c r="F75" s="6"/>
      <c r="G75" s="6"/>
      <c r="H75" s="6"/>
      <c r="I75" s="6"/>
    </row>
    <row r="76" spans="2:9" x14ac:dyDescent="0.3">
      <c r="B76" s="6"/>
      <c r="C76" s="6"/>
      <c r="D76" s="6"/>
      <c r="E76" s="6"/>
      <c r="F76" s="6"/>
      <c r="G76" s="6"/>
      <c r="H76" s="6"/>
      <c r="I76" s="6"/>
    </row>
    <row r="77" spans="2:9" x14ac:dyDescent="0.3">
      <c r="B77" s="6"/>
      <c r="C77" s="6"/>
      <c r="D77" s="6"/>
      <c r="E77" s="6"/>
      <c r="F77" s="6"/>
      <c r="G77" s="6"/>
      <c r="H77" s="6"/>
      <c r="I77" s="6"/>
    </row>
    <row r="78" spans="2:9" x14ac:dyDescent="0.3">
      <c r="B78" s="6"/>
      <c r="C78" s="6"/>
      <c r="D78" s="6"/>
      <c r="E78" s="6"/>
      <c r="F78" s="6"/>
      <c r="G78" s="6"/>
      <c r="H78" s="6"/>
      <c r="I78" s="6"/>
    </row>
    <row r="79" spans="2:9" x14ac:dyDescent="0.3">
      <c r="B79" s="6"/>
      <c r="C79" s="6"/>
      <c r="D79" s="6"/>
      <c r="E79" s="6"/>
      <c r="F79" s="6"/>
      <c r="G79" s="6"/>
      <c r="H79" s="6"/>
      <c r="I79" s="6"/>
    </row>
    <row r="80" spans="2:9" x14ac:dyDescent="0.3">
      <c r="B80" s="6"/>
      <c r="C80" s="6"/>
      <c r="D80" s="6"/>
      <c r="E80" s="6"/>
      <c r="F80" s="6"/>
      <c r="G80" s="6"/>
      <c r="H80" s="6"/>
      <c r="I80" s="6"/>
    </row>
    <row r="81" spans="2:9" x14ac:dyDescent="0.3">
      <c r="B81" s="6"/>
      <c r="C81" s="6"/>
      <c r="D81" s="6"/>
      <c r="E81" s="6"/>
      <c r="F81" s="6"/>
      <c r="G81" s="6"/>
      <c r="H81" s="6"/>
      <c r="I81" s="6"/>
    </row>
    <row r="82" spans="2:9" x14ac:dyDescent="0.3">
      <c r="B82" s="6"/>
      <c r="C82" s="6"/>
      <c r="D82" s="6"/>
      <c r="E82" s="6"/>
      <c r="F82" s="6"/>
      <c r="G82" s="6"/>
      <c r="H82" s="6"/>
      <c r="I82" s="6"/>
    </row>
    <row r="83" spans="2:9" x14ac:dyDescent="0.3">
      <c r="B83" s="6"/>
      <c r="C83" s="6"/>
      <c r="D83" s="6"/>
      <c r="E83" s="6"/>
      <c r="F83" s="6"/>
      <c r="G83" s="6"/>
      <c r="H83" s="6"/>
      <c r="I83" s="6"/>
    </row>
    <row r="84" spans="2:9" x14ac:dyDescent="0.3">
      <c r="B84" s="6"/>
      <c r="C84" s="6"/>
      <c r="D84" s="6"/>
      <c r="E84" s="6"/>
      <c r="F84" s="6"/>
      <c r="G84" s="6"/>
      <c r="H84" s="6"/>
      <c r="I84" s="6"/>
    </row>
    <row r="85" spans="2:9" x14ac:dyDescent="0.3">
      <c r="B85" s="6"/>
      <c r="C85" s="6"/>
      <c r="D85" s="6"/>
      <c r="E85" s="6"/>
      <c r="F85" s="6"/>
      <c r="G85" s="6"/>
      <c r="H85" s="6"/>
      <c r="I85" s="6"/>
    </row>
    <row r="86" spans="2:9" x14ac:dyDescent="0.3">
      <c r="B86" s="6"/>
      <c r="C86" s="6"/>
      <c r="D86" s="6"/>
      <c r="E86" s="6"/>
      <c r="F86" s="6"/>
      <c r="G86" s="6"/>
      <c r="H86" s="6"/>
      <c r="I86" s="6"/>
    </row>
    <row r="87" spans="2:9" x14ac:dyDescent="0.3">
      <c r="B87" s="6"/>
      <c r="C87" s="6"/>
      <c r="D87" s="6"/>
      <c r="E87" s="6"/>
      <c r="F87" s="6"/>
      <c r="G87" s="6"/>
      <c r="H87" s="6"/>
      <c r="I87" s="6"/>
    </row>
    <row r="88" spans="2:9" x14ac:dyDescent="0.3">
      <c r="B88" s="6"/>
      <c r="C88" s="6"/>
      <c r="D88" s="6"/>
      <c r="E88" s="6"/>
      <c r="F88" s="6"/>
      <c r="G88" s="6"/>
      <c r="H88" s="6"/>
      <c r="I88" s="6"/>
    </row>
    <row r="89" spans="2:9" x14ac:dyDescent="0.3">
      <c r="B89" s="6"/>
      <c r="C89" s="6"/>
      <c r="D89" s="6"/>
      <c r="E89" s="6"/>
      <c r="F89" s="6"/>
      <c r="G89" s="6"/>
      <c r="H89" s="6"/>
      <c r="I89" s="6"/>
    </row>
    <row r="90" spans="2:9" x14ac:dyDescent="0.3">
      <c r="B90" s="6"/>
      <c r="C90" s="6"/>
      <c r="D90" s="6"/>
      <c r="E90" s="6"/>
      <c r="F90" s="6"/>
      <c r="G90" s="6"/>
      <c r="H90" s="6"/>
      <c r="I90" s="6"/>
    </row>
    <row r="91" spans="2:9" x14ac:dyDescent="0.3">
      <c r="B91" s="6"/>
      <c r="C91" s="6"/>
      <c r="D91" s="6"/>
      <c r="E91" s="6"/>
      <c r="F91" s="6"/>
      <c r="G91" s="6"/>
      <c r="H91" s="6"/>
      <c r="I91" s="6"/>
    </row>
    <row r="92" spans="2:9" x14ac:dyDescent="0.3">
      <c r="B92" s="6"/>
      <c r="C92" s="6"/>
      <c r="D92" s="6"/>
      <c r="E92" s="6"/>
      <c r="F92" s="6"/>
      <c r="G92" s="6"/>
      <c r="H92" s="6"/>
      <c r="I92" s="6"/>
    </row>
    <row r="93" spans="2:9" x14ac:dyDescent="0.3">
      <c r="B93" s="6"/>
      <c r="C93" s="6"/>
      <c r="D93" s="6"/>
      <c r="E93" s="6"/>
      <c r="F93" s="6"/>
      <c r="G93" s="6"/>
      <c r="H93" s="6"/>
      <c r="I93" s="6"/>
    </row>
    <row r="94" spans="2:9" x14ac:dyDescent="0.3">
      <c r="B94" s="6"/>
      <c r="C94" s="6"/>
      <c r="D94" s="6"/>
      <c r="E94" s="6"/>
      <c r="F94" s="6"/>
      <c r="G94" s="6"/>
      <c r="H94" s="6"/>
      <c r="I94" s="6"/>
    </row>
  </sheetData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B6C318C-915D-4344-B961-F3F403A6DDD4}"/>
</file>

<file path=customXml/itemProps2.xml><?xml version="1.0" encoding="utf-8"?>
<ds:datastoreItem xmlns:ds="http://schemas.openxmlformats.org/officeDocument/2006/customXml" ds:itemID="{433C8EEA-A7B0-41FB-A051-D8B78665DFAC}"/>
</file>

<file path=customXml/itemProps3.xml><?xml version="1.0" encoding="utf-8"?>
<ds:datastoreItem xmlns:ds="http://schemas.openxmlformats.org/officeDocument/2006/customXml" ds:itemID="{6CE3A795-7D47-4DA6-A807-B4E598849A37}"/>
</file>

<file path=customXml/itemProps4.xml><?xml version="1.0" encoding="utf-8"?>
<ds:datastoreItem xmlns:ds="http://schemas.openxmlformats.org/officeDocument/2006/customXml" ds:itemID="{A3683703-704F-4FA1-B36B-CB755CF110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Electric</vt:lpstr>
      <vt:lpstr>Gas</vt:lpstr>
      <vt:lpstr>Electric!Print_Area</vt:lpstr>
      <vt:lpstr>Gas!Print_Area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dcterms:created xsi:type="dcterms:W3CDTF">2020-06-26T13:08:40Z</dcterms:created>
  <dcterms:modified xsi:type="dcterms:W3CDTF">2020-06-26T13:28:23Z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