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M:\JEANNE\Idaho Earnings Test\WA CBR Info\2.09 Net GainsLosses\"/>
    </mc:Choice>
  </mc:AlternateContent>
  <bookViews>
    <workbookView xWindow="0" yWindow="0" windowWidth="21816" windowHeight="9336"/>
  </bookViews>
  <sheets>
    <sheet name="Page1" sheetId="1" r:id="rId1"/>
  </sheets>
  <calcPr calcId="152511"/>
  <webPublishing codePage="1252"/>
</workbook>
</file>

<file path=xl/calcChain.xml><?xml version="1.0" encoding="utf-8"?>
<calcChain xmlns="http://schemas.openxmlformats.org/spreadsheetml/2006/main">
  <c r="E30" i="1" l="1"/>
  <c r="G29" i="1"/>
  <c r="E29" i="1"/>
  <c r="E27" i="1"/>
  <c r="H27" i="1" s="1"/>
  <c r="H26" i="1"/>
  <c r="H30" i="1"/>
  <c r="G31" i="1"/>
  <c r="H31" i="1" s="1"/>
  <c r="G28" i="1"/>
  <c r="E28" i="1"/>
  <c r="I22" i="1"/>
  <c r="H29" i="1" l="1"/>
  <c r="H28" i="1"/>
  <c r="H33" i="1" l="1"/>
</calcChain>
</file>

<file path=xl/sharedStrings.xml><?xml version="1.0" encoding="utf-8"?>
<sst xmlns="http://schemas.openxmlformats.org/spreadsheetml/2006/main" count="213" uniqueCount="68">
  <si>
    <t>Accounting Year</t>
  </si>
  <si>
    <t>Accounting Period</t>
  </si>
  <si>
    <t>FERC Account</t>
  </si>
  <si>
    <t>Company</t>
  </si>
  <si>
    <t>Service</t>
  </si>
  <si>
    <t>Jurisdiction</t>
  </si>
  <si>
    <t>STATIND</t>
  </si>
  <si>
    <t>Journal Name</t>
  </si>
  <si>
    <t>Transaction Amount</t>
  </si>
  <si>
    <t>Transaction Description</t>
  </si>
  <si>
    <t>2019</t>
  </si>
  <si>
    <t>201901</t>
  </si>
  <si>
    <t>421100</t>
  </si>
  <si>
    <t>001</t>
  </si>
  <si>
    <t>ZZ</t>
  </si>
  <si>
    <t>DL</t>
  </si>
  <si>
    <t>605-CASH BOOK - 01122019 - 01192019 - 1</t>
  </si>
  <si>
    <t>REAL ESTATE LAND SALE</t>
  </si>
  <si>
    <t>201903</t>
  </si>
  <si>
    <t>605-CASH BOOK - 03012019 - 03102019 - 1</t>
  </si>
  <si>
    <t>IRVIN PROPERTY DISPOSAL</t>
  </si>
  <si>
    <t>RETIREMENT RETIREMENT USD</t>
  </si>
  <si>
    <t>1</t>
  </si>
  <si>
    <t>201904</t>
  </si>
  <si>
    <t>ED</t>
  </si>
  <si>
    <t>AN</t>
  </si>
  <si>
    <t>AVA REVCOL USD DL JOURNAL 201904 Revenue</t>
  </si>
  <si>
    <t>Journal Import Created</t>
  </si>
  <si>
    <t>201905</t>
  </si>
  <si>
    <t>NSJ002 - Record easements received from</t>
  </si>
  <si>
    <t>GD</t>
  </si>
  <si>
    <t>WA</t>
  </si>
  <si>
    <t>201906</t>
  </si>
  <si>
    <t>ARO ARO USD</t>
  </si>
  <si>
    <t>AVA REVCOL USD DL JOURNAL 201906 Revenue</t>
  </si>
  <si>
    <t>NSJ005 - Colstrip ARO Bifurcation Revisi</t>
  </si>
  <si>
    <t>-1</t>
  </si>
  <si>
    <t>201907</t>
  </si>
  <si>
    <t>CD</t>
  </si>
  <si>
    <t>605-CASH BOOK - 07062019 - 07132019 - 1</t>
  </si>
  <si>
    <t>SALE OF DEERPARK SERVICE CENTER</t>
  </si>
  <si>
    <t>UTILITY HOLDBACK REFUND SALE OF DEERPARK SVC CENTER</t>
  </si>
  <si>
    <t>AVA REVCOL USD DL JOURNAL 201907 Revenue</t>
  </si>
  <si>
    <t>201908</t>
  </si>
  <si>
    <t>201909</t>
  </si>
  <si>
    <t>AVA REVCOL USD DL JOURNAL 201909 Revenue</t>
  </si>
  <si>
    <t>Avista gave 1,435 square feet of land to the City of Liberty Lake via quit claim deed</t>
  </si>
  <si>
    <t>Sale of land at Colstrip.  Lot 7, Block 8, of Amended Plat of Stillwater Subdivision, in the City of Colstrip</t>
  </si>
  <si>
    <t>Year</t>
  </si>
  <si>
    <t>Description</t>
  </si>
  <si>
    <t>Gross Sales Proceeds</t>
  </si>
  <si>
    <t>Cost of Sale</t>
  </si>
  <si>
    <t>NBV</t>
  </si>
  <si>
    <t>Gain/Loss</t>
  </si>
  <si>
    <t>Long Lake Land</t>
  </si>
  <si>
    <t>Colstrip Land</t>
  </si>
  <si>
    <t>BNSF Land/Easements Transfer</t>
  </si>
  <si>
    <t>Deer Park</t>
  </si>
  <si>
    <t>YTD</t>
  </si>
  <si>
    <t xml:space="preserve">The REVCOl journals in June and July are related to the REVCOL journal done in April.  The total of all entries is $5800.83.  The entry done in April and June were incorrect and </t>
  </si>
  <si>
    <t>the entry done in July was to fix the earlier periods. The entries relate to the sale of property at Colstrip - Tax ID 1971</t>
  </si>
  <si>
    <t>These entries were related to the bifurcation of the ARO at Colstrip.  All entries net to $0.  Nothing should have been posted to 421100 so Justin booked an NSJ to correct</t>
  </si>
  <si>
    <t xml:space="preserve">We received a check for the sale of the Deer Park Service Center and retired from our books in the same month.  The entry that is debited is the net book value when retired.  </t>
  </si>
  <si>
    <t>Retirement of the Land for the Deer Park Service Center</t>
  </si>
  <si>
    <t>Liberty Lake Land</t>
  </si>
  <si>
    <t>3&amp;4</t>
  </si>
  <si>
    <t>Ref#</t>
  </si>
  <si>
    <t>Ref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</si>
</sst>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
    <numFmt numFmtId="165" formatCode="_(* #,##0_);_(* \(#,##0\);_(* &quot;-&quot;??_);_(@_)"/>
  </numFmts>
  <fonts count="6" x14ac:knownFonts="1">
    <font>
      <sz val="10"/>
      <color theme="1"/>
      <name val="Tahoma"/>
      <family val="2"/>
    </font>
    <font>
      <sz val="8"/>
      <color rgb="FF333333"/>
      <name val="Arial"/>
      <family val="2"/>
    </font>
    <font>
      <sz val="8"/>
      <color rgb="FF454545"/>
      <name val="Arial"/>
      <family val="2"/>
    </font>
    <font>
      <sz val="10"/>
      <color theme="1"/>
      <name val="Tahoma"/>
      <family val="2"/>
    </font>
    <font>
      <b/>
      <sz val="11"/>
      <color theme="1"/>
      <name val="Calibri"/>
      <family val="2"/>
      <scheme val="minor"/>
    </font>
    <font>
      <sz val="10"/>
      <name val="Arial"/>
      <family val="2"/>
    </font>
  </fonts>
  <fills count="3">
    <fill>
      <patternFill patternType="none"/>
    </fill>
    <fill>
      <patternFill patternType="gray125"/>
    </fill>
    <fill>
      <patternFill patternType="solid">
        <fgColor rgb="FFE7E5E5"/>
      </patternFill>
    </fill>
  </fills>
  <borders count="9">
    <border>
      <left/>
      <right/>
      <top/>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right/>
      <top style="thin">
        <color indexed="64"/>
      </top>
      <bottom style="medium">
        <color indexed="64"/>
      </bottom>
      <diagonal/>
    </border>
    <border>
      <left/>
      <right/>
      <top/>
      <bottom style="thin">
        <color indexed="64"/>
      </bottom>
      <diagonal/>
    </border>
    <border>
      <left style="medium">
        <color rgb="FFE2E2E2"/>
      </left>
      <right style="medium">
        <color rgb="FFE2E2E2"/>
      </right>
      <top/>
      <bottom/>
      <diagonal/>
    </border>
    <border>
      <left/>
      <right/>
      <top/>
      <bottom style="medium">
        <color indexed="64"/>
      </bottom>
      <diagonal/>
    </border>
    <border>
      <left style="medium">
        <color rgb="FFC0C0C0"/>
      </left>
      <right style="medium">
        <color rgb="FFC0C0C0"/>
      </right>
      <top/>
      <bottom/>
      <diagonal/>
    </border>
  </borders>
  <cellStyleXfs count="3">
    <xf numFmtId="0" fontId="0" fillId="0" borderId="0"/>
    <xf numFmtId="43" fontId="3" fillId="0" borderId="0" applyFont="0" applyFill="0" applyBorder="0" applyAlignment="0" applyProtection="0"/>
    <xf numFmtId="0" fontId="5" fillId="0" borderId="0"/>
  </cellStyleXfs>
  <cellXfs count="21">
    <xf numFmtId="0" fontId="0" fillId="0" borderId="0" xfId="0"/>
    <xf numFmtId="0" fontId="1" fillId="2" borderId="1" xfId="0" applyFont="1" applyFill="1" applyBorder="1" applyAlignment="1">
      <alignment horizontal="center" vertical="top"/>
    </xf>
    <xf numFmtId="0" fontId="2" fillId="0" borderId="2" xfId="0" applyFont="1" applyBorder="1" applyAlignment="1">
      <alignment horizontal="left" vertical="top"/>
    </xf>
    <xf numFmtId="164" fontId="2" fillId="0" borderId="2" xfId="0" applyNumberFormat="1" applyFont="1" applyBorder="1" applyAlignment="1">
      <alignment horizontal="right" vertical="top"/>
    </xf>
    <xf numFmtId="0" fontId="2" fillId="0" borderId="3" xfId="0" applyFont="1" applyBorder="1" applyAlignment="1">
      <alignment horizontal="left" vertical="top"/>
    </xf>
    <xf numFmtId="164" fontId="2" fillId="0" borderId="3" xfId="0" applyNumberFormat="1" applyFont="1" applyBorder="1" applyAlignment="1">
      <alignment horizontal="right" vertical="top"/>
    </xf>
    <xf numFmtId="0" fontId="4" fillId="0" borderId="0" xfId="0" applyFont="1" applyAlignment="1">
      <alignment wrapText="1"/>
    </xf>
    <xf numFmtId="0" fontId="4" fillId="0" borderId="0" xfId="0" applyFont="1" applyAlignment="1">
      <alignment horizontal="center" wrapText="1"/>
    </xf>
    <xf numFmtId="0" fontId="5" fillId="0" borderId="0" xfId="2" applyFont="1" applyFill="1" applyAlignment="1">
      <alignment horizontal="left" wrapText="1"/>
    </xf>
    <xf numFmtId="165" fontId="0" fillId="0" borderId="0" xfId="1" applyNumberFormat="1" applyFont="1"/>
    <xf numFmtId="4" fontId="0" fillId="0" borderId="0" xfId="0" applyNumberFormat="1"/>
    <xf numFmtId="165" fontId="0" fillId="0" borderId="5" xfId="1" applyNumberFormat="1" applyFont="1" applyBorder="1"/>
    <xf numFmtId="0" fontId="0" fillId="0" borderId="0" xfId="0" applyAlignment="1">
      <alignment horizontal="center"/>
    </xf>
    <xf numFmtId="49" fontId="0" fillId="0" borderId="0" xfId="1" applyNumberFormat="1" applyFont="1" applyAlignment="1">
      <alignment horizontal="center"/>
    </xf>
    <xf numFmtId="0" fontId="2" fillId="0" borderId="3" xfId="0" applyFont="1" applyFill="1" applyBorder="1" applyAlignment="1">
      <alignment horizontal="left" vertical="top"/>
    </xf>
    <xf numFmtId="164" fontId="2" fillId="0" borderId="3" xfId="0" applyNumberFormat="1" applyFont="1" applyFill="1" applyBorder="1" applyAlignment="1">
      <alignment horizontal="right" vertical="top"/>
    </xf>
    <xf numFmtId="0" fontId="0" fillId="0" borderId="0" xfId="0" applyFill="1"/>
    <xf numFmtId="3" fontId="2" fillId="0" borderId="6" xfId="0" applyNumberFormat="1" applyFont="1" applyFill="1" applyBorder="1" applyAlignment="1">
      <alignment horizontal="right" vertical="top"/>
    </xf>
    <xf numFmtId="164" fontId="0" fillId="0" borderId="4" xfId="0" applyNumberFormat="1" applyBorder="1"/>
    <xf numFmtId="165" fontId="0" fillId="0" borderId="7" xfId="0" applyNumberFormat="1" applyBorder="1"/>
    <xf numFmtId="0" fontId="1" fillId="2" borderId="8" xfId="0" applyFont="1" applyFill="1" applyBorder="1" applyAlignment="1">
      <alignment horizontal="center" vertical="top"/>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topLeftCell="B1" zoomScaleNormal="100" workbookViewId="0">
      <selection activeCell="I26" sqref="I26"/>
    </sheetView>
  </sheetViews>
  <sheetFormatPr defaultRowHeight="12.75" customHeight="1" x14ac:dyDescent="0.25"/>
  <cols>
    <col min="1" max="1" width="13.6640625" bestFit="1" customWidth="1"/>
    <col min="2" max="2" width="15" bestFit="1" customWidth="1"/>
    <col min="3" max="3" width="10.44140625" bestFit="1" customWidth="1"/>
    <col min="4" max="4" width="8.6640625" bestFit="1" customWidth="1"/>
    <col min="5" max="5" width="10.21875" bestFit="1" customWidth="1"/>
    <col min="6" max="6" width="8" bestFit="1" customWidth="1"/>
    <col min="7" max="7" width="9.109375" bestFit="1" customWidth="1"/>
    <col min="8" max="8" width="34.44140625" bestFit="1" customWidth="1"/>
    <col min="9" max="9" width="16.33203125" bestFit="1" customWidth="1"/>
    <col min="10" max="10" width="46.21875" bestFit="1" customWidth="1"/>
    <col min="11" max="11" width="3.6640625" bestFit="1" customWidth="1"/>
  </cols>
  <sheetData>
    <row r="1" spans="1:11" ht="12.75" customHeight="1" x14ac:dyDescent="0.25">
      <c r="A1" s="1" t="s">
        <v>0</v>
      </c>
      <c r="B1" s="1" t="s">
        <v>1</v>
      </c>
      <c r="C1" s="1" t="s">
        <v>2</v>
      </c>
      <c r="D1" s="1" t="s">
        <v>3</v>
      </c>
      <c r="E1" s="1" t="s">
        <v>4</v>
      </c>
      <c r="F1" s="1" t="s">
        <v>5</v>
      </c>
      <c r="G1" s="1" t="s">
        <v>6</v>
      </c>
      <c r="H1" s="1" t="s">
        <v>7</v>
      </c>
      <c r="I1" s="1" t="s">
        <v>8</v>
      </c>
      <c r="J1" s="1" t="s">
        <v>9</v>
      </c>
      <c r="K1" s="20" t="s">
        <v>66</v>
      </c>
    </row>
    <row r="2" spans="1:11" ht="12.75" customHeight="1" x14ac:dyDescent="0.25">
      <c r="A2" s="2" t="s">
        <v>10</v>
      </c>
      <c r="B2" s="2" t="s">
        <v>11</v>
      </c>
      <c r="C2" s="2" t="s">
        <v>12</v>
      </c>
      <c r="D2" s="2" t="s">
        <v>13</v>
      </c>
      <c r="E2" s="2" t="s">
        <v>14</v>
      </c>
      <c r="F2" s="2" t="s">
        <v>14</v>
      </c>
      <c r="G2" s="2" t="s">
        <v>15</v>
      </c>
      <c r="H2" s="2" t="s">
        <v>16</v>
      </c>
      <c r="I2" s="3">
        <v>-3483.1</v>
      </c>
      <c r="J2" s="2" t="s">
        <v>17</v>
      </c>
      <c r="K2">
        <v>7</v>
      </c>
    </row>
    <row r="3" spans="1:11" ht="12.75" customHeight="1" x14ac:dyDescent="0.25">
      <c r="A3" s="4" t="s">
        <v>10</v>
      </c>
      <c r="B3" s="4" t="s">
        <v>18</v>
      </c>
      <c r="C3" s="4" t="s">
        <v>12</v>
      </c>
      <c r="D3" s="4" t="s">
        <v>13</v>
      </c>
      <c r="E3" s="4" t="s">
        <v>14</v>
      </c>
      <c r="F3" s="4" t="s">
        <v>14</v>
      </c>
      <c r="G3" s="4" t="s">
        <v>15</v>
      </c>
      <c r="H3" s="4" t="s">
        <v>19</v>
      </c>
      <c r="I3" s="5">
        <v>-59004.62</v>
      </c>
      <c r="J3" s="4" t="s">
        <v>20</v>
      </c>
      <c r="K3">
        <v>8</v>
      </c>
    </row>
    <row r="4" spans="1:11" ht="12.75" customHeight="1" x14ac:dyDescent="0.25">
      <c r="A4" s="4" t="s">
        <v>10</v>
      </c>
      <c r="B4" s="4" t="s">
        <v>18</v>
      </c>
      <c r="C4" s="4" t="s">
        <v>12</v>
      </c>
      <c r="D4" s="4" t="s">
        <v>13</v>
      </c>
      <c r="E4" s="4" t="s">
        <v>14</v>
      </c>
      <c r="F4" s="4" t="s">
        <v>14</v>
      </c>
      <c r="G4" s="4" t="s">
        <v>15</v>
      </c>
      <c r="H4" s="4" t="s">
        <v>21</v>
      </c>
      <c r="I4" s="5">
        <v>106.52</v>
      </c>
      <c r="J4" s="4" t="s">
        <v>22</v>
      </c>
      <c r="K4">
        <v>7</v>
      </c>
    </row>
    <row r="5" spans="1:11" ht="12.75" customHeight="1" x14ac:dyDescent="0.25">
      <c r="A5" s="4" t="s">
        <v>10</v>
      </c>
      <c r="B5" s="4" t="s">
        <v>23</v>
      </c>
      <c r="C5" s="4" t="s">
        <v>12</v>
      </c>
      <c r="D5" s="4" t="s">
        <v>13</v>
      </c>
      <c r="E5" s="4" t="s">
        <v>24</v>
      </c>
      <c r="F5" s="4" t="s">
        <v>25</v>
      </c>
      <c r="G5" s="4" t="s">
        <v>15</v>
      </c>
      <c r="H5" s="4" t="s">
        <v>26</v>
      </c>
      <c r="I5" s="5">
        <v>-5802.34</v>
      </c>
      <c r="J5" s="4" t="s">
        <v>27</v>
      </c>
      <c r="K5">
        <v>1</v>
      </c>
    </row>
    <row r="6" spans="1:11" ht="12.75" customHeight="1" x14ac:dyDescent="0.25">
      <c r="A6" s="4" t="s">
        <v>10</v>
      </c>
      <c r="B6" s="4" t="s">
        <v>28</v>
      </c>
      <c r="C6" s="4" t="s">
        <v>12</v>
      </c>
      <c r="D6" s="4" t="s">
        <v>13</v>
      </c>
      <c r="E6" s="4" t="s">
        <v>24</v>
      </c>
      <c r="F6" s="4" t="s">
        <v>25</v>
      </c>
      <c r="G6" s="4" t="s">
        <v>15</v>
      </c>
      <c r="H6" s="4" t="s">
        <v>29</v>
      </c>
      <c r="I6" s="5">
        <v>-178856.03</v>
      </c>
      <c r="J6" s="4" t="s">
        <v>27</v>
      </c>
      <c r="K6">
        <v>8</v>
      </c>
    </row>
    <row r="7" spans="1:11" ht="12.75" customHeight="1" x14ac:dyDescent="0.25">
      <c r="A7" s="4" t="s">
        <v>10</v>
      </c>
      <c r="B7" s="4" t="s">
        <v>28</v>
      </c>
      <c r="C7" s="4" t="s">
        <v>12</v>
      </c>
      <c r="D7" s="4" t="s">
        <v>13</v>
      </c>
      <c r="E7" s="4" t="s">
        <v>24</v>
      </c>
      <c r="F7" s="4" t="s">
        <v>25</v>
      </c>
      <c r="G7" s="4" t="s">
        <v>15</v>
      </c>
      <c r="H7" s="4" t="s">
        <v>21</v>
      </c>
      <c r="I7" s="5">
        <v>69872.37</v>
      </c>
      <c r="J7" s="4" t="s">
        <v>22</v>
      </c>
      <c r="K7">
        <v>8</v>
      </c>
    </row>
    <row r="8" spans="1:11" ht="12.75" customHeight="1" x14ac:dyDescent="0.25">
      <c r="A8" s="4" t="s">
        <v>10</v>
      </c>
      <c r="B8" s="4" t="s">
        <v>28</v>
      </c>
      <c r="C8" s="4" t="s">
        <v>12</v>
      </c>
      <c r="D8" s="4" t="s">
        <v>13</v>
      </c>
      <c r="E8" s="4" t="s">
        <v>30</v>
      </c>
      <c r="F8" s="4" t="s">
        <v>31</v>
      </c>
      <c r="G8" s="4" t="s">
        <v>15</v>
      </c>
      <c r="H8" s="4" t="s">
        <v>29</v>
      </c>
      <c r="I8" s="5">
        <v>-135830.09</v>
      </c>
      <c r="J8" s="4" t="s">
        <v>27</v>
      </c>
      <c r="K8">
        <v>8</v>
      </c>
    </row>
    <row r="9" spans="1:11" ht="12.75" customHeight="1" x14ac:dyDescent="0.25">
      <c r="A9" s="4" t="s">
        <v>10</v>
      </c>
      <c r="B9" s="4" t="s">
        <v>28</v>
      </c>
      <c r="C9" s="4" t="s">
        <v>12</v>
      </c>
      <c r="D9" s="4" t="s">
        <v>13</v>
      </c>
      <c r="E9" s="4" t="s">
        <v>14</v>
      </c>
      <c r="F9" s="4" t="s">
        <v>14</v>
      </c>
      <c r="G9" s="4" t="s">
        <v>15</v>
      </c>
      <c r="H9" s="4" t="s">
        <v>21</v>
      </c>
      <c r="I9" s="5">
        <v>134206.43</v>
      </c>
      <c r="J9" s="4" t="s">
        <v>22</v>
      </c>
      <c r="K9">
        <v>8</v>
      </c>
    </row>
    <row r="10" spans="1:11" ht="12.75" customHeight="1" x14ac:dyDescent="0.25">
      <c r="A10" s="4" t="s">
        <v>10</v>
      </c>
      <c r="B10" s="4" t="s">
        <v>32</v>
      </c>
      <c r="C10" s="4" t="s">
        <v>12</v>
      </c>
      <c r="D10" s="4" t="s">
        <v>13</v>
      </c>
      <c r="E10" s="4" t="s">
        <v>24</v>
      </c>
      <c r="F10" s="4" t="s">
        <v>25</v>
      </c>
      <c r="G10" s="4" t="s">
        <v>15</v>
      </c>
      <c r="H10" s="4" t="s">
        <v>33</v>
      </c>
      <c r="I10" s="5">
        <v>12934791.16</v>
      </c>
      <c r="J10" s="4" t="s">
        <v>22</v>
      </c>
      <c r="K10">
        <v>2</v>
      </c>
    </row>
    <row r="11" spans="1:11" ht="12.75" customHeight="1" x14ac:dyDescent="0.25">
      <c r="A11" s="4" t="s">
        <v>10</v>
      </c>
      <c r="B11" s="4" t="s">
        <v>32</v>
      </c>
      <c r="C11" s="4" t="s">
        <v>12</v>
      </c>
      <c r="D11" s="4" t="s">
        <v>13</v>
      </c>
      <c r="E11" s="4" t="s">
        <v>24</v>
      </c>
      <c r="F11" s="4" t="s">
        <v>25</v>
      </c>
      <c r="G11" s="4" t="s">
        <v>15</v>
      </c>
      <c r="H11" s="4" t="s">
        <v>34</v>
      </c>
      <c r="I11" s="5">
        <v>4300.84</v>
      </c>
      <c r="J11" s="4" t="s">
        <v>27</v>
      </c>
      <c r="K11">
        <v>1</v>
      </c>
    </row>
    <row r="12" spans="1:11" ht="12.75" customHeight="1" x14ac:dyDescent="0.25">
      <c r="A12" s="4" t="s">
        <v>10</v>
      </c>
      <c r="B12" s="4" t="s">
        <v>32</v>
      </c>
      <c r="C12" s="4" t="s">
        <v>12</v>
      </c>
      <c r="D12" s="4" t="s">
        <v>13</v>
      </c>
      <c r="E12" s="4" t="s">
        <v>24</v>
      </c>
      <c r="F12" s="4" t="s">
        <v>25</v>
      </c>
      <c r="G12" s="4" t="s">
        <v>15</v>
      </c>
      <c r="H12" s="4" t="s">
        <v>35</v>
      </c>
      <c r="I12" s="5">
        <v>-12934791.16</v>
      </c>
      <c r="J12" s="4" t="s">
        <v>27</v>
      </c>
      <c r="K12">
        <v>2</v>
      </c>
    </row>
    <row r="13" spans="1:11" ht="12.75" customHeight="1" x14ac:dyDescent="0.25">
      <c r="A13" s="4" t="s">
        <v>10</v>
      </c>
      <c r="B13" s="4" t="s">
        <v>32</v>
      </c>
      <c r="C13" s="4" t="s">
        <v>12</v>
      </c>
      <c r="D13" s="4" t="s">
        <v>13</v>
      </c>
      <c r="E13" s="4" t="s">
        <v>14</v>
      </c>
      <c r="F13" s="4" t="s">
        <v>14</v>
      </c>
      <c r="G13" s="4" t="s">
        <v>15</v>
      </c>
      <c r="H13" s="4" t="s">
        <v>33</v>
      </c>
      <c r="I13" s="5">
        <v>-16300613.119999999</v>
      </c>
      <c r="J13" s="4" t="s">
        <v>36</v>
      </c>
      <c r="K13">
        <v>2</v>
      </c>
    </row>
    <row r="14" spans="1:11" ht="12.75" customHeight="1" x14ac:dyDescent="0.25">
      <c r="A14" s="4" t="s">
        <v>10</v>
      </c>
      <c r="B14" s="4" t="s">
        <v>32</v>
      </c>
      <c r="C14" s="4" t="s">
        <v>12</v>
      </c>
      <c r="D14" s="4" t="s">
        <v>13</v>
      </c>
      <c r="E14" s="4" t="s">
        <v>14</v>
      </c>
      <c r="F14" s="4" t="s">
        <v>14</v>
      </c>
      <c r="G14" s="4" t="s">
        <v>15</v>
      </c>
      <c r="H14" s="4" t="s">
        <v>35</v>
      </c>
      <c r="I14" s="5">
        <v>16300613.119999999</v>
      </c>
      <c r="J14" s="4" t="s">
        <v>27</v>
      </c>
      <c r="K14">
        <v>2</v>
      </c>
    </row>
    <row r="15" spans="1:11" ht="12.75" customHeight="1" x14ac:dyDescent="0.25">
      <c r="A15" s="4" t="s">
        <v>10</v>
      </c>
      <c r="B15" s="4" t="s">
        <v>37</v>
      </c>
      <c r="C15" s="4" t="s">
        <v>12</v>
      </c>
      <c r="D15" s="4" t="s">
        <v>13</v>
      </c>
      <c r="E15" s="4" t="s">
        <v>38</v>
      </c>
      <c r="F15" s="4" t="s">
        <v>31</v>
      </c>
      <c r="G15" s="4" t="s">
        <v>15</v>
      </c>
      <c r="H15" s="4" t="s">
        <v>39</v>
      </c>
      <c r="I15" s="5">
        <v>-493793.17</v>
      </c>
      <c r="J15" s="4" t="s">
        <v>40</v>
      </c>
      <c r="K15">
        <v>3</v>
      </c>
    </row>
    <row r="16" spans="1:11" ht="12.75" customHeight="1" x14ac:dyDescent="0.25">
      <c r="A16" s="4" t="s">
        <v>10</v>
      </c>
      <c r="B16" s="4" t="s">
        <v>37</v>
      </c>
      <c r="C16" s="4" t="s">
        <v>12</v>
      </c>
      <c r="D16" s="4" t="s">
        <v>13</v>
      </c>
      <c r="E16" s="4" t="s">
        <v>38</v>
      </c>
      <c r="F16" s="4" t="s">
        <v>31</v>
      </c>
      <c r="G16" s="4" t="s">
        <v>15</v>
      </c>
      <c r="H16" s="4" t="s">
        <v>39</v>
      </c>
      <c r="I16" s="5">
        <v>-275.83999999999997</v>
      </c>
      <c r="J16" s="4" t="s">
        <v>41</v>
      </c>
      <c r="K16">
        <v>3</v>
      </c>
    </row>
    <row r="17" spans="1:11" ht="12.75" customHeight="1" x14ac:dyDescent="0.25">
      <c r="A17" s="4" t="s">
        <v>10</v>
      </c>
      <c r="B17" s="4" t="s">
        <v>37</v>
      </c>
      <c r="C17" s="4" t="s">
        <v>12</v>
      </c>
      <c r="D17" s="4" t="s">
        <v>13</v>
      </c>
      <c r="E17" s="4" t="s">
        <v>38</v>
      </c>
      <c r="F17" s="4" t="s">
        <v>31</v>
      </c>
      <c r="G17" s="4" t="s">
        <v>15</v>
      </c>
      <c r="H17" s="4" t="s">
        <v>21</v>
      </c>
      <c r="I17" s="5">
        <v>535227.19999999995</v>
      </c>
      <c r="J17" s="4" t="s">
        <v>22</v>
      </c>
      <c r="K17">
        <v>3</v>
      </c>
    </row>
    <row r="18" spans="1:11" ht="12.75" customHeight="1" thickBot="1" x14ac:dyDescent="0.3">
      <c r="A18" s="4" t="s">
        <v>10</v>
      </c>
      <c r="B18" s="4" t="s">
        <v>37</v>
      </c>
      <c r="C18" s="4" t="s">
        <v>12</v>
      </c>
      <c r="D18" s="4" t="s">
        <v>13</v>
      </c>
      <c r="E18" s="4" t="s">
        <v>24</v>
      </c>
      <c r="F18" s="4" t="s">
        <v>25</v>
      </c>
      <c r="G18" s="4" t="s">
        <v>15</v>
      </c>
      <c r="H18" s="4" t="s">
        <v>42</v>
      </c>
      <c r="I18" s="5">
        <v>-4299.33</v>
      </c>
      <c r="J18" s="4" t="s">
        <v>27</v>
      </c>
      <c r="K18">
        <v>1</v>
      </c>
    </row>
    <row r="19" spans="1:11" ht="12.6" customHeight="1" thickBot="1" x14ac:dyDescent="0.3">
      <c r="A19" s="4" t="s">
        <v>10</v>
      </c>
      <c r="B19" s="4" t="s">
        <v>43</v>
      </c>
      <c r="C19" s="4" t="s">
        <v>12</v>
      </c>
      <c r="D19" s="4" t="s">
        <v>13</v>
      </c>
      <c r="E19" s="4" t="s">
        <v>38</v>
      </c>
      <c r="F19" s="4" t="s">
        <v>31</v>
      </c>
      <c r="G19" s="4" t="s">
        <v>15</v>
      </c>
      <c r="H19" s="4" t="s">
        <v>21</v>
      </c>
      <c r="I19" s="5">
        <v>29478.16</v>
      </c>
      <c r="J19" s="4" t="s">
        <v>22</v>
      </c>
      <c r="K19">
        <v>4</v>
      </c>
    </row>
    <row r="20" spans="1:11" s="16" customFormat="1" ht="12.75" customHeight="1" thickBot="1" x14ac:dyDescent="0.3">
      <c r="A20" s="14" t="s">
        <v>10</v>
      </c>
      <c r="B20" s="14" t="s">
        <v>44</v>
      </c>
      <c r="C20" s="14" t="s">
        <v>12</v>
      </c>
      <c r="D20" s="14" t="s">
        <v>13</v>
      </c>
      <c r="E20" s="14" t="s">
        <v>24</v>
      </c>
      <c r="F20" s="14" t="s">
        <v>25</v>
      </c>
      <c r="G20" s="14" t="s">
        <v>15</v>
      </c>
      <c r="H20" s="14" t="s">
        <v>45</v>
      </c>
      <c r="I20" s="15">
        <v>-1296.71</v>
      </c>
      <c r="J20" s="14" t="s">
        <v>27</v>
      </c>
      <c r="K20" s="16">
        <v>5</v>
      </c>
    </row>
    <row r="21" spans="1:11" s="16" customFormat="1" ht="12.75" customHeight="1" thickBot="1" x14ac:dyDescent="0.3">
      <c r="A21" s="14" t="s">
        <v>10</v>
      </c>
      <c r="B21" s="14" t="s">
        <v>44</v>
      </c>
      <c r="C21" s="14" t="s">
        <v>12</v>
      </c>
      <c r="D21" s="14" t="s">
        <v>13</v>
      </c>
      <c r="E21" s="14" t="s">
        <v>24</v>
      </c>
      <c r="F21" s="14" t="s">
        <v>31</v>
      </c>
      <c r="G21" s="14" t="s">
        <v>15</v>
      </c>
      <c r="H21" s="14" t="s">
        <v>21</v>
      </c>
      <c r="I21" s="17">
        <v>291</v>
      </c>
      <c r="J21" s="14" t="s">
        <v>22</v>
      </c>
      <c r="K21" s="16">
        <v>6</v>
      </c>
    </row>
    <row r="22" spans="1:11" ht="12.75" customHeight="1" thickBot="1" x14ac:dyDescent="0.3">
      <c r="I22" s="18">
        <f>SUM(I2:I21)</f>
        <v>-109158.70999999948</v>
      </c>
    </row>
    <row r="25" spans="1:11" ht="12.75" customHeight="1" x14ac:dyDescent="0.3">
      <c r="C25" s="6" t="s">
        <v>48</v>
      </c>
      <c r="D25" s="6" t="s">
        <v>49</v>
      </c>
      <c r="E25" s="7" t="s">
        <v>50</v>
      </c>
      <c r="F25" s="7" t="s">
        <v>51</v>
      </c>
      <c r="G25" s="7" t="s">
        <v>52</v>
      </c>
      <c r="H25" s="7" t="s">
        <v>53</v>
      </c>
      <c r="I25" s="7" t="s">
        <v>67</v>
      </c>
    </row>
    <row r="26" spans="1:11" ht="12.75" customHeight="1" x14ac:dyDescent="0.25">
      <c r="C26">
        <v>2019</v>
      </c>
      <c r="D26" s="8" t="s">
        <v>54</v>
      </c>
      <c r="E26" s="9">
        <v>3483</v>
      </c>
      <c r="F26" s="9">
        <v>0</v>
      </c>
      <c r="G26" s="9">
        <v>107</v>
      </c>
      <c r="H26" s="9">
        <f>E26-F26-G26</f>
        <v>3376</v>
      </c>
      <c r="I26" s="13">
        <v>7</v>
      </c>
    </row>
    <row r="27" spans="1:11" ht="12.75" customHeight="1" x14ac:dyDescent="0.25">
      <c r="C27">
        <v>2019</v>
      </c>
      <c r="D27" s="8" t="s">
        <v>55</v>
      </c>
      <c r="E27" s="9">
        <f>-I5-I11-I18</f>
        <v>5800.83</v>
      </c>
      <c r="F27" s="9">
        <v>0</v>
      </c>
      <c r="G27" s="9">
        <v>0</v>
      </c>
      <c r="H27" s="9">
        <f t="shared" ref="H27:H28" si="0">E27-F27-G27</f>
        <v>5800.83</v>
      </c>
      <c r="I27" s="13">
        <v>1</v>
      </c>
    </row>
    <row r="28" spans="1:11" ht="12.75" customHeight="1" x14ac:dyDescent="0.25">
      <c r="C28">
        <v>2019</v>
      </c>
      <c r="D28" s="8" t="s">
        <v>56</v>
      </c>
      <c r="E28" s="9">
        <f>59004.62+178856.03+135830.09</f>
        <v>373690.74</v>
      </c>
      <c r="F28" s="9">
        <v>0</v>
      </c>
      <c r="G28" s="9">
        <f>69872.37+134206.43</f>
        <v>204078.8</v>
      </c>
      <c r="H28" s="9">
        <f t="shared" si="0"/>
        <v>169611.94</v>
      </c>
      <c r="I28" s="12">
        <v>8</v>
      </c>
    </row>
    <row r="29" spans="1:11" ht="12.75" customHeight="1" x14ac:dyDescent="0.25">
      <c r="C29">
        <v>2019</v>
      </c>
      <c r="D29" s="8" t="s">
        <v>57</v>
      </c>
      <c r="E29" s="9">
        <f>-I15-I16</f>
        <v>494069.01</v>
      </c>
      <c r="F29" s="9">
        <v>0</v>
      </c>
      <c r="G29" s="9">
        <f>I17+I19</f>
        <v>564705.36</v>
      </c>
      <c r="H29" s="9">
        <f>E29-F29-G29</f>
        <v>-70636.349999999977</v>
      </c>
      <c r="I29" s="12" t="s">
        <v>65</v>
      </c>
    </row>
    <row r="30" spans="1:11" ht="12.75" customHeight="1" x14ac:dyDescent="0.25">
      <c r="C30">
        <v>2019</v>
      </c>
      <c r="D30" s="8" t="s">
        <v>55</v>
      </c>
      <c r="E30" s="9">
        <f>-I20</f>
        <v>1296.71</v>
      </c>
      <c r="F30" s="9">
        <v>0</v>
      </c>
      <c r="G30" s="9"/>
      <c r="H30" s="9">
        <f t="shared" ref="H30:H31" si="1">E30-F30-G30</f>
        <v>1296.71</v>
      </c>
      <c r="I30" s="12">
        <v>5</v>
      </c>
    </row>
    <row r="31" spans="1:11" ht="12.75" customHeight="1" x14ac:dyDescent="0.25">
      <c r="C31">
        <v>2019</v>
      </c>
      <c r="D31" s="8" t="s">
        <v>64</v>
      </c>
      <c r="E31" s="9">
        <v>0</v>
      </c>
      <c r="F31" s="9">
        <v>0</v>
      </c>
      <c r="G31" s="9">
        <f>I21</f>
        <v>291</v>
      </c>
      <c r="H31" s="11">
        <f t="shared" si="1"/>
        <v>-291</v>
      </c>
      <c r="I31" s="12">
        <v>6</v>
      </c>
    </row>
    <row r="32" spans="1:11" ht="12.75" customHeight="1" x14ac:dyDescent="0.25">
      <c r="D32" s="8"/>
      <c r="E32" s="10"/>
      <c r="G32" s="10"/>
      <c r="H32" s="9"/>
    </row>
    <row r="33" spans="3:8" ht="12.75" customHeight="1" thickBot="1" x14ac:dyDescent="0.3">
      <c r="G33" t="s">
        <v>58</v>
      </c>
      <c r="H33" s="19">
        <f>SUM(H26:H31)</f>
        <v>109158.13000000002</v>
      </c>
    </row>
    <row r="35" spans="3:8" ht="12.75" customHeight="1" x14ac:dyDescent="0.25">
      <c r="C35">
        <v>1</v>
      </c>
      <c r="D35" t="s">
        <v>59</v>
      </c>
    </row>
    <row r="36" spans="3:8" ht="12.75" customHeight="1" x14ac:dyDescent="0.25">
      <c r="D36" t="s">
        <v>60</v>
      </c>
    </row>
    <row r="37" spans="3:8" ht="12.75" customHeight="1" x14ac:dyDescent="0.25">
      <c r="C37">
        <v>2</v>
      </c>
      <c r="D37" t="s">
        <v>61</v>
      </c>
    </row>
    <row r="38" spans="3:8" ht="12.75" customHeight="1" x14ac:dyDescent="0.25">
      <c r="C38">
        <v>3</v>
      </c>
      <c r="D38" t="s">
        <v>62</v>
      </c>
    </row>
    <row r="39" spans="3:8" ht="12.75" customHeight="1" x14ac:dyDescent="0.25">
      <c r="C39">
        <v>4</v>
      </c>
      <c r="D39" t="s">
        <v>63</v>
      </c>
    </row>
    <row r="40" spans="3:8" ht="12.75" customHeight="1" x14ac:dyDescent="0.25">
      <c r="C40">
        <v>5</v>
      </c>
      <c r="D40" t="s">
        <v>47</v>
      </c>
    </row>
    <row r="41" spans="3:8" ht="12.75" customHeight="1" x14ac:dyDescent="0.25">
      <c r="C41">
        <v>6</v>
      </c>
      <c r="D41" t="s">
        <v>46</v>
      </c>
    </row>
  </sheetData>
  <pageMargins left="0.7" right="0.7" top="0.75" bottom="0.75" header="0.3" footer="0.3"/>
  <pageSetup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7A08A98646D534B82D0990F27BFBC3C" ma:contentTypeVersion="52" ma:contentTypeDescription="" ma:contentTypeScope="" ma:versionID="dd3c9ba9876fec2b89245930455a717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200901</DocketNumber>
    <Prefix xmlns="dc463f71-b30c-4ab2-9473-d307f9d35888">UG</Prefix>
    <Visibility xmlns="dc463f71-b30c-4ab2-9473-d307f9d35888">Full Visibility</Visibility>
    <AgendaOrder xmlns="dc463f71-b30c-4ab2-9473-d307f9d35888">false</AgendaOrder>
    <CaseType xmlns="dc463f71-b30c-4ab2-9473-d307f9d35888">Tariff Revision</CaseType>
    <IndustryCode xmlns="dc463f71-b30c-4ab2-9473-d307f9d35888">150</IndustryCode>
    <CaseStatus xmlns="dc463f71-b30c-4ab2-9473-d307f9d35888">Suspended</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230E80B7-F700-4333-9540-D96BF7B485E9}"/>
</file>

<file path=customXml/itemProps2.xml><?xml version="1.0" encoding="utf-8"?>
<ds:datastoreItem xmlns:ds="http://schemas.openxmlformats.org/officeDocument/2006/customXml" ds:itemID="{D44B0276-9A64-455D-8FA5-9AFF95FE4CD7}"/>
</file>

<file path=customXml/itemProps3.xml><?xml version="1.0" encoding="utf-8"?>
<ds:datastoreItem xmlns:ds="http://schemas.openxmlformats.org/officeDocument/2006/customXml" ds:itemID="{D9C01AF8-004E-4246-9D38-B75B909CD254}"/>
</file>

<file path=customXml/itemProps4.xml><?xml version="1.0" encoding="utf-8"?>
<ds:datastoreItem xmlns:ds="http://schemas.openxmlformats.org/officeDocument/2006/customXml" ds:itemID="{E0B29748-07DC-4096-B249-84533667BE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Page1</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Pluth, Jeanne</dc:creator>
  <cp:lastModifiedBy>Pluth, Jeanne</cp:lastModifiedBy>
  <dcterms:created xsi:type="dcterms:W3CDTF">2019-12-19T20:52:04Z</dcterms:created>
  <dcterms:modified xsi:type="dcterms:W3CDTF">2019-12-26T15:17:22Z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0x0101006E56B4D1795A2E4DB2F0B01679ED314A0027A08A98646D534B82D0990F27BFBC3C</vt:lpwstr>
  </property>
  <property fmtid="{D5CDD505-2E9C-101B-9397-08002B2CF9AE}" pid="3" name="_docset_NoMedatataSyncRequired">
    <vt:lpwstr>False</vt:lpwstr>
  </property>
  <property fmtid="{D5CDD505-2E9C-101B-9397-08002B2CF9AE}" pid="4" name="IsEFSEC">
    <vt:bool>false</vt:bool>
  </property>
</Properties>
</file>