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20" yWindow="345" windowWidth="17955" windowHeight="11550"/>
  </bookViews>
  <sheets>
    <sheet name="Compare Results of Operations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AJ108" i="1" l="1"/>
  <c r="AI108" i="1"/>
  <c r="AF108" i="1"/>
  <c r="AE108" i="1"/>
  <c r="AB108" i="1"/>
  <c r="AC108" i="1" s="1"/>
  <c r="X108" i="1"/>
  <c r="W108" i="1"/>
  <c r="T108" i="1"/>
  <c r="S108" i="1"/>
  <c r="U108" i="1" s="1"/>
  <c r="O108" i="1"/>
  <c r="Q108" i="1" s="1"/>
  <c r="L108" i="1"/>
  <c r="K108" i="1"/>
  <c r="H108" i="1"/>
  <c r="G108" i="1"/>
  <c r="I108" i="1" s="1"/>
  <c r="D108" i="1"/>
  <c r="C108" i="1"/>
  <c r="B108" i="1"/>
  <c r="AJ106" i="1"/>
  <c r="AI106" i="1"/>
  <c r="AF106" i="1"/>
  <c r="AE106" i="1"/>
  <c r="AG106" i="1" s="1"/>
  <c r="AB106" i="1"/>
  <c r="AC106" i="1" s="1"/>
  <c r="X106" i="1"/>
  <c r="W106" i="1"/>
  <c r="T106" i="1"/>
  <c r="S106" i="1"/>
  <c r="O106" i="1"/>
  <c r="Q106" i="1" s="1"/>
  <c r="L106" i="1"/>
  <c r="K106" i="1"/>
  <c r="H106" i="1"/>
  <c r="G106" i="1"/>
  <c r="D106" i="1"/>
  <c r="C106" i="1"/>
  <c r="B106" i="1"/>
  <c r="AJ102" i="1"/>
  <c r="AI102" i="1"/>
  <c r="AF102" i="1"/>
  <c r="AE102" i="1"/>
  <c r="AB102" i="1"/>
  <c r="AC102" i="1" s="1"/>
  <c r="X102" i="1"/>
  <c r="W102" i="1"/>
  <c r="T102" i="1"/>
  <c r="U102" i="1" s="1"/>
  <c r="S102" i="1"/>
  <c r="O102" i="1"/>
  <c r="Q102" i="1" s="1"/>
  <c r="L102" i="1"/>
  <c r="K102" i="1"/>
  <c r="H102" i="1"/>
  <c r="G102" i="1"/>
  <c r="I102" i="1" s="1"/>
  <c r="D102" i="1"/>
  <c r="C102" i="1"/>
  <c r="B102" i="1"/>
  <c r="AJ99" i="1"/>
  <c r="AI99" i="1"/>
  <c r="AF99" i="1"/>
  <c r="AE99" i="1"/>
  <c r="AB99" i="1"/>
  <c r="AC99" i="1" s="1"/>
  <c r="X99" i="1"/>
  <c r="W99" i="1"/>
  <c r="T99" i="1"/>
  <c r="S99" i="1"/>
  <c r="U99" i="1" s="1"/>
  <c r="O99" i="1"/>
  <c r="Q99" i="1" s="1"/>
  <c r="L99" i="1"/>
  <c r="K99" i="1"/>
  <c r="H99" i="1"/>
  <c r="G99" i="1"/>
  <c r="D99" i="1"/>
  <c r="C99" i="1"/>
  <c r="B99" i="1"/>
  <c r="AJ98" i="1"/>
  <c r="AI98" i="1"/>
  <c r="AK98" i="1" s="1"/>
  <c r="AF98" i="1"/>
  <c r="AE98" i="1"/>
  <c r="AG98" i="1" s="1"/>
  <c r="AB98" i="1"/>
  <c r="AC98" i="1" s="1"/>
  <c r="X98" i="1"/>
  <c r="W98" i="1"/>
  <c r="T98" i="1"/>
  <c r="S98" i="1"/>
  <c r="U98" i="1" s="1"/>
  <c r="O98" i="1"/>
  <c r="Q98" i="1" s="1"/>
  <c r="L98" i="1"/>
  <c r="K98" i="1"/>
  <c r="H98" i="1"/>
  <c r="G98" i="1"/>
  <c r="D98" i="1"/>
  <c r="C98" i="1"/>
  <c r="B98" i="1"/>
  <c r="AJ97" i="1"/>
  <c r="AI97" i="1"/>
  <c r="AK97" i="1" s="1"/>
  <c r="AF97" i="1"/>
  <c r="AE97" i="1"/>
  <c r="AB97" i="1"/>
  <c r="AC97" i="1" s="1"/>
  <c r="X97" i="1"/>
  <c r="W97" i="1"/>
  <c r="Y97" i="1" s="1"/>
  <c r="T97" i="1"/>
  <c r="S97" i="1"/>
  <c r="O97" i="1"/>
  <c r="Q97" i="1" s="1"/>
  <c r="L97" i="1"/>
  <c r="K97" i="1"/>
  <c r="H97" i="1"/>
  <c r="G97" i="1"/>
  <c r="D97" i="1"/>
  <c r="C97" i="1"/>
  <c r="B97" i="1"/>
  <c r="AJ96" i="1"/>
  <c r="AI96" i="1"/>
  <c r="AK96" i="1" s="1"/>
  <c r="AF96" i="1"/>
  <c r="AE96" i="1"/>
  <c r="AB96" i="1"/>
  <c r="AC96" i="1" s="1"/>
  <c r="X96" i="1"/>
  <c r="W96" i="1"/>
  <c r="Y96" i="1" s="1"/>
  <c r="T96" i="1"/>
  <c r="S96" i="1"/>
  <c r="O96" i="1"/>
  <c r="Q96" i="1" s="1"/>
  <c r="L96" i="1"/>
  <c r="K96" i="1"/>
  <c r="H96" i="1"/>
  <c r="G96" i="1"/>
  <c r="D96" i="1"/>
  <c r="C96" i="1"/>
  <c r="B96" i="1"/>
  <c r="AJ95" i="1"/>
  <c r="AI95" i="1"/>
  <c r="AK95" i="1" s="1"/>
  <c r="AF95" i="1"/>
  <c r="AE95" i="1"/>
  <c r="AB95" i="1"/>
  <c r="AC95" i="1" s="1"/>
  <c r="X95" i="1"/>
  <c r="W95" i="1"/>
  <c r="T95" i="1"/>
  <c r="S95" i="1"/>
  <c r="O95" i="1"/>
  <c r="Q95" i="1" s="1"/>
  <c r="L95" i="1"/>
  <c r="K95" i="1"/>
  <c r="H95" i="1"/>
  <c r="G95" i="1"/>
  <c r="D95" i="1"/>
  <c r="C95" i="1"/>
  <c r="B95" i="1"/>
  <c r="AJ94" i="1"/>
  <c r="AI94" i="1"/>
  <c r="AF94" i="1"/>
  <c r="AE94" i="1"/>
  <c r="AB94" i="1"/>
  <c r="AC94" i="1" s="1"/>
  <c r="X94" i="1"/>
  <c r="W94" i="1"/>
  <c r="Y94" i="1" s="1"/>
  <c r="T94" i="1"/>
  <c r="S94" i="1"/>
  <c r="U94" i="1" s="1"/>
  <c r="O94" i="1"/>
  <c r="Q94" i="1" s="1"/>
  <c r="L94" i="1"/>
  <c r="K94" i="1"/>
  <c r="H94" i="1"/>
  <c r="G94" i="1"/>
  <c r="D94" i="1"/>
  <c r="C94" i="1"/>
  <c r="B94" i="1"/>
  <c r="AJ93" i="1"/>
  <c r="AI93" i="1"/>
  <c r="AK93" i="1" s="1"/>
  <c r="AF93" i="1"/>
  <c r="AE93" i="1"/>
  <c r="AG93" i="1" s="1"/>
  <c r="AB93" i="1"/>
  <c r="AC93" i="1" s="1"/>
  <c r="X93" i="1"/>
  <c r="W93" i="1"/>
  <c r="Y93" i="1" s="1"/>
  <c r="T93" i="1"/>
  <c r="S93" i="1"/>
  <c r="O93" i="1"/>
  <c r="Q93" i="1" s="1"/>
  <c r="L93" i="1"/>
  <c r="K93" i="1"/>
  <c r="M93" i="1" s="1"/>
  <c r="H93" i="1"/>
  <c r="G93" i="1"/>
  <c r="D93" i="1"/>
  <c r="C93" i="1"/>
  <c r="B93" i="1"/>
  <c r="AJ92" i="1"/>
  <c r="AI92" i="1"/>
  <c r="AK92" i="1" s="1"/>
  <c r="AF92" i="1"/>
  <c r="AE92" i="1"/>
  <c r="AB92" i="1"/>
  <c r="AC92" i="1" s="1"/>
  <c r="X92" i="1"/>
  <c r="W92" i="1"/>
  <c r="Y92" i="1" s="1"/>
  <c r="T92" i="1"/>
  <c r="S92" i="1"/>
  <c r="O92" i="1"/>
  <c r="Q92" i="1" s="1"/>
  <c r="L92" i="1"/>
  <c r="K92" i="1"/>
  <c r="H92" i="1"/>
  <c r="G92" i="1"/>
  <c r="I92" i="1" s="1"/>
  <c r="D92" i="1"/>
  <c r="C92" i="1"/>
  <c r="B92" i="1"/>
  <c r="AJ91" i="1"/>
  <c r="AI91" i="1"/>
  <c r="AK91" i="1" s="1"/>
  <c r="AF91" i="1"/>
  <c r="AE91" i="1"/>
  <c r="AG91" i="1" s="1"/>
  <c r="AB91" i="1"/>
  <c r="AC91" i="1" s="1"/>
  <c r="X91" i="1"/>
  <c r="W91" i="1"/>
  <c r="T91" i="1"/>
  <c r="S91" i="1"/>
  <c r="O91" i="1"/>
  <c r="Q91" i="1" s="1"/>
  <c r="L91" i="1"/>
  <c r="K91" i="1"/>
  <c r="H91" i="1"/>
  <c r="G91" i="1"/>
  <c r="D91" i="1"/>
  <c r="C91" i="1"/>
  <c r="B91" i="1"/>
  <c r="AJ90" i="1"/>
  <c r="AI90" i="1"/>
  <c r="AF90" i="1"/>
  <c r="AE90" i="1"/>
  <c r="AG90" i="1" s="1"/>
  <c r="AB90" i="1"/>
  <c r="AC90" i="1" s="1"/>
  <c r="X90" i="1"/>
  <c r="W90" i="1"/>
  <c r="Y90" i="1" s="1"/>
  <c r="T90" i="1"/>
  <c r="S90" i="1"/>
  <c r="O90" i="1"/>
  <c r="Q90" i="1" s="1"/>
  <c r="L90" i="1"/>
  <c r="K90" i="1"/>
  <c r="H90" i="1"/>
  <c r="G90" i="1"/>
  <c r="D90" i="1"/>
  <c r="C90" i="1"/>
  <c r="B90" i="1"/>
  <c r="AJ89" i="1"/>
  <c r="AI89" i="1"/>
  <c r="AK89" i="1" s="1"/>
  <c r="AF89" i="1"/>
  <c r="AE89" i="1"/>
  <c r="AB89" i="1"/>
  <c r="AC89" i="1" s="1"/>
  <c r="X89" i="1"/>
  <c r="W89" i="1"/>
  <c r="Y89" i="1" s="1"/>
  <c r="T89" i="1"/>
  <c r="S89" i="1"/>
  <c r="O89" i="1"/>
  <c r="Q89" i="1" s="1"/>
  <c r="L89" i="1"/>
  <c r="K89" i="1"/>
  <c r="H89" i="1"/>
  <c r="G89" i="1"/>
  <c r="D89" i="1"/>
  <c r="C89" i="1"/>
  <c r="B89" i="1"/>
  <c r="AJ88" i="1"/>
  <c r="AI88" i="1"/>
  <c r="AK88" i="1" s="1"/>
  <c r="AF88" i="1"/>
  <c r="AE88" i="1"/>
  <c r="AB88" i="1"/>
  <c r="AC88" i="1" s="1"/>
  <c r="X88" i="1"/>
  <c r="W88" i="1"/>
  <c r="T88" i="1"/>
  <c r="S88" i="1"/>
  <c r="O88" i="1"/>
  <c r="Q88" i="1" s="1"/>
  <c r="L88" i="1"/>
  <c r="K88" i="1"/>
  <c r="H88" i="1"/>
  <c r="G88" i="1"/>
  <c r="I88" i="1" s="1"/>
  <c r="D88" i="1"/>
  <c r="C88" i="1"/>
  <c r="B88" i="1"/>
  <c r="AJ87" i="1"/>
  <c r="AI87" i="1"/>
  <c r="AF87" i="1"/>
  <c r="AE87" i="1"/>
  <c r="AG87" i="1" s="1"/>
  <c r="AC87" i="1"/>
  <c r="AB87" i="1"/>
  <c r="X87" i="1"/>
  <c r="W87" i="1"/>
  <c r="Y87" i="1" s="1"/>
  <c r="U87" i="1"/>
  <c r="T87" i="1"/>
  <c r="S87" i="1"/>
  <c r="O87" i="1"/>
  <c r="Q87" i="1" s="1"/>
  <c r="L87" i="1"/>
  <c r="K87" i="1"/>
  <c r="H87" i="1"/>
  <c r="G87" i="1"/>
  <c r="I87" i="1" s="1"/>
  <c r="D87" i="1"/>
  <c r="E87" i="1" s="1"/>
  <c r="C87" i="1"/>
  <c r="B87" i="1"/>
  <c r="AJ86" i="1"/>
  <c r="AI86" i="1"/>
  <c r="AK86" i="1" s="1"/>
  <c r="AF86" i="1"/>
  <c r="AE86" i="1"/>
  <c r="AB86" i="1"/>
  <c r="AC86" i="1" s="1"/>
  <c r="X86" i="1"/>
  <c r="W86" i="1"/>
  <c r="T86" i="1"/>
  <c r="S86" i="1"/>
  <c r="U86" i="1" s="1"/>
  <c r="O86" i="1"/>
  <c r="Q86" i="1" s="1"/>
  <c r="L86" i="1"/>
  <c r="K86" i="1"/>
  <c r="M86" i="1" s="1"/>
  <c r="H86" i="1"/>
  <c r="G86" i="1"/>
  <c r="D86" i="1"/>
  <c r="C86" i="1"/>
  <c r="E86" i="1" s="1"/>
  <c r="B86" i="1"/>
  <c r="AJ85" i="1"/>
  <c r="AI85" i="1"/>
  <c r="AF85" i="1"/>
  <c r="AE85" i="1"/>
  <c r="AG85" i="1" s="1"/>
  <c r="AB85" i="1"/>
  <c r="AC85" i="1" s="1"/>
  <c r="X85" i="1"/>
  <c r="W85" i="1"/>
  <c r="Y85" i="1" s="1"/>
  <c r="T85" i="1"/>
  <c r="S85" i="1"/>
  <c r="O85" i="1"/>
  <c r="Q85" i="1" s="1"/>
  <c r="L85" i="1"/>
  <c r="K85" i="1"/>
  <c r="M85" i="1" s="1"/>
  <c r="H85" i="1"/>
  <c r="G85" i="1"/>
  <c r="D85" i="1"/>
  <c r="C85" i="1"/>
  <c r="B85" i="1"/>
  <c r="AJ84" i="1"/>
  <c r="AI84" i="1"/>
  <c r="AK84" i="1" s="1"/>
  <c r="AF84" i="1"/>
  <c r="AE84" i="1"/>
  <c r="AB84" i="1"/>
  <c r="AC84" i="1" s="1"/>
  <c r="X84" i="1"/>
  <c r="W84" i="1"/>
  <c r="Y84" i="1" s="1"/>
  <c r="T84" i="1"/>
  <c r="S84" i="1"/>
  <c r="O84" i="1"/>
  <c r="Q84" i="1" s="1"/>
  <c r="L84" i="1"/>
  <c r="K84" i="1"/>
  <c r="H84" i="1"/>
  <c r="G84" i="1"/>
  <c r="D84" i="1"/>
  <c r="C84" i="1"/>
  <c r="B84" i="1"/>
  <c r="AJ83" i="1"/>
  <c r="AI83" i="1"/>
  <c r="AK83" i="1" s="1"/>
  <c r="AF83" i="1"/>
  <c r="AE83" i="1"/>
  <c r="AB83" i="1"/>
  <c r="AC83" i="1" s="1"/>
  <c r="X83" i="1"/>
  <c r="W83" i="1"/>
  <c r="Y83" i="1" s="1"/>
  <c r="T83" i="1"/>
  <c r="S83" i="1"/>
  <c r="U83" i="1" s="1"/>
  <c r="O83" i="1"/>
  <c r="Q83" i="1" s="1"/>
  <c r="L83" i="1"/>
  <c r="K83" i="1"/>
  <c r="H83" i="1"/>
  <c r="G83" i="1"/>
  <c r="I83" i="1" s="1"/>
  <c r="D83" i="1"/>
  <c r="C83" i="1"/>
  <c r="B83" i="1"/>
  <c r="AJ82" i="1"/>
  <c r="AI82" i="1"/>
  <c r="AK82" i="1" s="1"/>
  <c r="AF82" i="1"/>
  <c r="AE82" i="1"/>
  <c r="AG82" i="1" s="1"/>
  <c r="AB82" i="1"/>
  <c r="AC82" i="1" s="1"/>
  <c r="X82" i="1"/>
  <c r="W82" i="1"/>
  <c r="T82" i="1"/>
  <c r="S82" i="1"/>
  <c r="O82" i="1"/>
  <c r="Q82" i="1" s="1"/>
  <c r="L82" i="1"/>
  <c r="K82" i="1"/>
  <c r="H82" i="1"/>
  <c r="G82" i="1"/>
  <c r="D82" i="1"/>
  <c r="C82" i="1"/>
  <c r="B82" i="1"/>
  <c r="AJ81" i="1"/>
  <c r="AI81" i="1"/>
  <c r="AF81" i="1"/>
  <c r="AE81" i="1"/>
  <c r="AG81" i="1" s="1"/>
  <c r="AB81" i="1"/>
  <c r="AC81" i="1" s="1"/>
  <c r="X81" i="1"/>
  <c r="W81" i="1"/>
  <c r="Y81" i="1" s="1"/>
  <c r="T81" i="1"/>
  <c r="S81" i="1"/>
  <c r="O81" i="1"/>
  <c r="Q81" i="1" s="1"/>
  <c r="L81" i="1"/>
  <c r="K81" i="1"/>
  <c r="M81" i="1" s="1"/>
  <c r="H81" i="1"/>
  <c r="G81" i="1"/>
  <c r="D81" i="1"/>
  <c r="C81" i="1"/>
  <c r="E81" i="1" s="1"/>
  <c r="B81" i="1"/>
  <c r="AJ80" i="1"/>
  <c r="AI80" i="1"/>
  <c r="AK80" i="1" s="1"/>
  <c r="AF80" i="1"/>
  <c r="AE80" i="1"/>
  <c r="AB80" i="1"/>
  <c r="AC80" i="1" s="1"/>
  <c r="X80" i="1"/>
  <c r="W80" i="1"/>
  <c r="Y80" i="1" s="1"/>
  <c r="T80" i="1"/>
  <c r="S80" i="1"/>
  <c r="O80" i="1"/>
  <c r="Q80" i="1" s="1"/>
  <c r="L80" i="1"/>
  <c r="K80" i="1"/>
  <c r="H80" i="1"/>
  <c r="G80" i="1"/>
  <c r="I80" i="1" s="1"/>
  <c r="D80" i="1"/>
  <c r="C80" i="1"/>
  <c r="B80" i="1"/>
  <c r="AJ79" i="1"/>
  <c r="AI79" i="1"/>
  <c r="AK79" i="1" s="1"/>
  <c r="AF79" i="1"/>
  <c r="AE79" i="1"/>
  <c r="AB79" i="1"/>
  <c r="AC79" i="1" s="1"/>
  <c r="X79" i="1"/>
  <c r="W79" i="1"/>
  <c r="Y79" i="1" s="1"/>
  <c r="T79" i="1"/>
  <c r="S79" i="1"/>
  <c r="O79" i="1"/>
  <c r="Q79" i="1" s="1"/>
  <c r="L79" i="1"/>
  <c r="K79" i="1"/>
  <c r="H79" i="1"/>
  <c r="G79" i="1"/>
  <c r="I79" i="1" s="1"/>
  <c r="D79" i="1"/>
  <c r="C79" i="1"/>
  <c r="B79" i="1"/>
  <c r="AJ78" i="1"/>
  <c r="AI78" i="1"/>
  <c r="AK78" i="1" s="1"/>
  <c r="AF78" i="1"/>
  <c r="AE78" i="1"/>
  <c r="AB78" i="1"/>
  <c r="AC78" i="1" s="1"/>
  <c r="X78" i="1"/>
  <c r="W78" i="1"/>
  <c r="T78" i="1"/>
  <c r="S78" i="1"/>
  <c r="U78" i="1" s="1"/>
  <c r="O78" i="1"/>
  <c r="Q78" i="1" s="1"/>
  <c r="L78" i="1"/>
  <c r="K78" i="1"/>
  <c r="M78" i="1" s="1"/>
  <c r="H78" i="1"/>
  <c r="G78" i="1"/>
  <c r="D78" i="1"/>
  <c r="C78" i="1"/>
  <c r="B78" i="1"/>
  <c r="AJ77" i="1"/>
  <c r="AI77" i="1"/>
  <c r="AF77" i="1"/>
  <c r="AE77" i="1"/>
  <c r="AG77" i="1" s="1"/>
  <c r="AB77" i="1"/>
  <c r="AC77" i="1" s="1"/>
  <c r="X77" i="1"/>
  <c r="W77" i="1"/>
  <c r="Y77" i="1" s="1"/>
  <c r="T77" i="1"/>
  <c r="S77" i="1"/>
  <c r="O77" i="1"/>
  <c r="Q77" i="1" s="1"/>
  <c r="L77" i="1"/>
  <c r="K77" i="1"/>
  <c r="M77" i="1" s="1"/>
  <c r="H77" i="1"/>
  <c r="G77" i="1"/>
  <c r="D77" i="1"/>
  <c r="C77" i="1"/>
  <c r="E77" i="1" s="1"/>
  <c r="B77" i="1"/>
  <c r="AJ76" i="1"/>
  <c r="AI76" i="1"/>
  <c r="AK76" i="1" s="1"/>
  <c r="AF76" i="1"/>
  <c r="AG76" i="1" s="1"/>
  <c r="AE76" i="1"/>
  <c r="AB76" i="1"/>
  <c r="AC76" i="1" s="1"/>
  <c r="X76" i="1"/>
  <c r="W76" i="1"/>
  <c r="Y76" i="1" s="1"/>
  <c r="T76" i="1"/>
  <c r="S76" i="1"/>
  <c r="O76" i="1"/>
  <c r="Q76" i="1" s="1"/>
  <c r="L76" i="1"/>
  <c r="K76" i="1"/>
  <c r="H76" i="1"/>
  <c r="G76" i="1"/>
  <c r="I76" i="1" s="1"/>
  <c r="D76" i="1"/>
  <c r="C76" i="1"/>
  <c r="B76" i="1"/>
  <c r="AJ75" i="1"/>
  <c r="AI75" i="1"/>
  <c r="AK75" i="1" s="1"/>
  <c r="AF75" i="1"/>
  <c r="AE75" i="1"/>
  <c r="AB75" i="1"/>
  <c r="AC75" i="1" s="1"/>
  <c r="X75" i="1"/>
  <c r="W75" i="1"/>
  <c r="T75" i="1"/>
  <c r="S75" i="1"/>
  <c r="O75" i="1"/>
  <c r="Q75" i="1" s="1"/>
  <c r="L75" i="1"/>
  <c r="K75" i="1"/>
  <c r="H75" i="1"/>
  <c r="G75" i="1"/>
  <c r="D75" i="1"/>
  <c r="C75" i="1"/>
  <c r="B75" i="1"/>
  <c r="AJ74" i="1"/>
  <c r="AI74" i="1"/>
  <c r="AF74" i="1"/>
  <c r="AE74" i="1"/>
  <c r="AC74" i="1"/>
  <c r="AB74" i="1"/>
  <c r="X74" i="1"/>
  <c r="W74" i="1"/>
  <c r="Y74" i="1" s="1"/>
  <c r="T74" i="1"/>
  <c r="S74" i="1"/>
  <c r="O74" i="1"/>
  <c r="Q74" i="1" s="1"/>
  <c r="L74" i="1"/>
  <c r="K74" i="1"/>
  <c r="H74" i="1"/>
  <c r="G74" i="1"/>
  <c r="D74" i="1"/>
  <c r="C74" i="1"/>
  <c r="B74" i="1"/>
  <c r="AJ73" i="1"/>
  <c r="AI73" i="1"/>
  <c r="AK73" i="1" s="1"/>
  <c r="AF73" i="1"/>
  <c r="AE73" i="1"/>
  <c r="AB73" i="1"/>
  <c r="AC73" i="1" s="1"/>
  <c r="X73" i="1"/>
  <c r="W73" i="1"/>
  <c r="Y73" i="1" s="1"/>
  <c r="T73" i="1"/>
  <c r="S73" i="1"/>
  <c r="O73" i="1"/>
  <c r="Q73" i="1" s="1"/>
  <c r="L73" i="1"/>
  <c r="K73" i="1"/>
  <c r="H73" i="1"/>
  <c r="G73" i="1"/>
  <c r="D73" i="1"/>
  <c r="C73" i="1"/>
  <c r="B73" i="1"/>
  <c r="AJ72" i="1"/>
  <c r="AI72" i="1"/>
  <c r="AK72" i="1" s="1"/>
  <c r="AF72" i="1"/>
  <c r="AE72" i="1"/>
  <c r="AB72" i="1"/>
  <c r="AC72" i="1" s="1"/>
  <c r="X72" i="1"/>
  <c r="W72" i="1"/>
  <c r="T72" i="1"/>
  <c r="S72" i="1"/>
  <c r="O72" i="1"/>
  <c r="Q72" i="1" s="1"/>
  <c r="L72" i="1"/>
  <c r="K72" i="1"/>
  <c r="M72" i="1" s="1"/>
  <c r="H72" i="1"/>
  <c r="G72" i="1"/>
  <c r="D72" i="1"/>
  <c r="C72" i="1"/>
  <c r="B72" i="1"/>
  <c r="AJ71" i="1"/>
  <c r="AI71" i="1"/>
  <c r="AF71" i="1"/>
  <c r="AE71" i="1"/>
  <c r="AB71" i="1"/>
  <c r="AC71" i="1" s="1"/>
  <c r="X71" i="1"/>
  <c r="W71" i="1"/>
  <c r="Y71" i="1" s="1"/>
  <c r="T71" i="1"/>
  <c r="S71" i="1"/>
  <c r="O71" i="1"/>
  <c r="Q71" i="1" s="1"/>
  <c r="L71" i="1"/>
  <c r="K71" i="1"/>
  <c r="M71" i="1" s="1"/>
  <c r="H71" i="1"/>
  <c r="G71" i="1"/>
  <c r="D71" i="1"/>
  <c r="C71" i="1"/>
  <c r="E71" i="1" s="1"/>
  <c r="B71" i="1"/>
  <c r="AJ70" i="1"/>
  <c r="AI70" i="1"/>
  <c r="AK70" i="1" s="1"/>
  <c r="AF70" i="1"/>
  <c r="AE70" i="1"/>
  <c r="AB70" i="1"/>
  <c r="AC70" i="1" s="1"/>
  <c r="X70" i="1"/>
  <c r="W70" i="1"/>
  <c r="Y70" i="1" s="1"/>
  <c r="T70" i="1"/>
  <c r="S70" i="1"/>
  <c r="O70" i="1"/>
  <c r="Q70" i="1" s="1"/>
  <c r="L70" i="1"/>
  <c r="K70" i="1"/>
  <c r="M70" i="1" s="1"/>
  <c r="H70" i="1"/>
  <c r="G70" i="1"/>
  <c r="D70" i="1"/>
  <c r="C70" i="1"/>
  <c r="E70" i="1" s="1"/>
  <c r="B70" i="1"/>
  <c r="AJ69" i="1"/>
  <c r="AI69" i="1"/>
  <c r="AK69" i="1" s="1"/>
  <c r="AF69" i="1"/>
  <c r="AE69" i="1"/>
  <c r="AB69" i="1"/>
  <c r="AC69" i="1" s="1"/>
  <c r="X69" i="1"/>
  <c r="W69" i="1"/>
  <c r="Y69" i="1" s="1"/>
  <c r="T69" i="1"/>
  <c r="S69" i="1"/>
  <c r="O69" i="1"/>
  <c r="Q69" i="1" s="1"/>
  <c r="L69" i="1"/>
  <c r="K69" i="1"/>
  <c r="H69" i="1"/>
  <c r="G69" i="1"/>
  <c r="I69" i="1" s="1"/>
  <c r="D69" i="1"/>
  <c r="C69" i="1"/>
  <c r="B69" i="1"/>
  <c r="AJ68" i="1"/>
  <c r="AI68" i="1"/>
  <c r="AK68" i="1" s="1"/>
  <c r="AF68" i="1"/>
  <c r="AE68" i="1"/>
  <c r="AG68" i="1" s="1"/>
  <c r="AB68" i="1"/>
  <c r="AC68" i="1" s="1"/>
  <c r="X68" i="1"/>
  <c r="W68" i="1"/>
  <c r="T68" i="1"/>
  <c r="S68" i="1"/>
  <c r="U68" i="1" s="1"/>
  <c r="O68" i="1"/>
  <c r="Q68" i="1" s="1"/>
  <c r="L68" i="1"/>
  <c r="K68" i="1"/>
  <c r="H68" i="1"/>
  <c r="G68" i="1"/>
  <c r="I68" i="1" s="1"/>
  <c r="D68" i="1"/>
  <c r="C68" i="1"/>
  <c r="B68" i="1"/>
  <c r="AJ67" i="1"/>
  <c r="AI67" i="1"/>
  <c r="AF67" i="1"/>
  <c r="AE67" i="1"/>
  <c r="AB67" i="1"/>
  <c r="AC67" i="1" s="1"/>
  <c r="X67" i="1"/>
  <c r="W67" i="1"/>
  <c r="Y67" i="1" s="1"/>
  <c r="T67" i="1"/>
  <c r="S67" i="1"/>
  <c r="O67" i="1"/>
  <c r="Q67" i="1" s="1"/>
  <c r="L67" i="1"/>
  <c r="K67" i="1"/>
  <c r="H67" i="1"/>
  <c r="G67" i="1"/>
  <c r="D67" i="1"/>
  <c r="C67" i="1"/>
  <c r="B67" i="1"/>
  <c r="AJ66" i="1"/>
  <c r="AI66" i="1"/>
  <c r="AK66" i="1" s="1"/>
  <c r="AF66" i="1"/>
  <c r="AE66" i="1"/>
  <c r="AB66" i="1"/>
  <c r="AC66" i="1" s="1"/>
  <c r="X66" i="1"/>
  <c r="W66" i="1"/>
  <c r="Y66" i="1" s="1"/>
  <c r="T66" i="1"/>
  <c r="S66" i="1"/>
  <c r="U66" i="1" s="1"/>
  <c r="O66" i="1"/>
  <c r="Q66" i="1" s="1"/>
  <c r="L66" i="1"/>
  <c r="K66" i="1"/>
  <c r="H66" i="1"/>
  <c r="G66" i="1"/>
  <c r="D66" i="1"/>
  <c r="E66" i="1" s="1"/>
  <c r="C66" i="1"/>
  <c r="B66" i="1"/>
  <c r="AJ65" i="1"/>
  <c r="AI65" i="1"/>
  <c r="AK65" i="1" s="1"/>
  <c r="AF65" i="1"/>
  <c r="AE65" i="1"/>
  <c r="AB65" i="1"/>
  <c r="AC65" i="1" s="1"/>
  <c r="X65" i="1"/>
  <c r="W65" i="1"/>
  <c r="T65" i="1"/>
  <c r="S65" i="1"/>
  <c r="U65" i="1" s="1"/>
  <c r="O65" i="1"/>
  <c r="Q65" i="1" s="1"/>
  <c r="L65" i="1"/>
  <c r="K65" i="1"/>
  <c r="H65" i="1"/>
  <c r="G65" i="1"/>
  <c r="D65" i="1"/>
  <c r="C65" i="1"/>
  <c r="B65" i="1"/>
  <c r="AJ64" i="1"/>
  <c r="AI64" i="1"/>
  <c r="AF64" i="1"/>
  <c r="AE64" i="1"/>
  <c r="AB64" i="1"/>
  <c r="AC64" i="1" s="1"/>
  <c r="X64" i="1"/>
  <c r="W64" i="1"/>
  <c r="Y64" i="1" s="1"/>
  <c r="T64" i="1"/>
  <c r="S64" i="1"/>
  <c r="O64" i="1"/>
  <c r="Q64" i="1" s="1"/>
  <c r="L64" i="1"/>
  <c r="K64" i="1"/>
  <c r="M64" i="1" s="1"/>
  <c r="H64" i="1"/>
  <c r="I64" i="1" s="1"/>
  <c r="G64" i="1"/>
  <c r="D64" i="1"/>
  <c r="C64" i="1"/>
  <c r="B64" i="1"/>
  <c r="AJ63" i="1"/>
  <c r="AI63" i="1"/>
  <c r="AK63" i="1" s="1"/>
  <c r="AF63" i="1"/>
  <c r="AE63" i="1"/>
  <c r="AB63" i="1"/>
  <c r="AC63" i="1" s="1"/>
  <c r="X63" i="1"/>
  <c r="W63" i="1"/>
  <c r="Y63" i="1" s="1"/>
  <c r="T63" i="1"/>
  <c r="S63" i="1"/>
  <c r="O63" i="1"/>
  <c r="Q63" i="1" s="1"/>
  <c r="L63" i="1"/>
  <c r="K63" i="1"/>
  <c r="M63" i="1" s="1"/>
  <c r="H63" i="1"/>
  <c r="G63" i="1"/>
  <c r="I63" i="1" s="1"/>
  <c r="D63" i="1"/>
  <c r="C63" i="1"/>
  <c r="B63" i="1"/>
  <c r="AJ62" i="1"/>
  <c r="AI62" i="1"/>
  <c r="AK62" i="1" s="1"/>
  <c r="AF62" i="1"/>
  <c r="AE62" i="1"/>
  <c r="AB62" i="1"/>
  <c r="AC62" i="1" s="1"/>
  <c r="X62" i="1"/>
  <c r="W62" i="1"/>
  <c r="Y62" i="1" s="1"/>
  <c r="T62" i="1"/>
  <c r="S62" i="1"/>
  <c r="O62" i="1"/>
  <c r="Q62" i="1" s="1"/>
  <c r="L62" i="1"/>
  <c r="K62" i="1"/>
  <c r="H62" i="1"/>
  <c r="G62" i="1"/>
  <c r="D62" i="1"/>
  <c r="C62" i="1"/>
  <c r="B62" i="1"/>
  <c r="AJ61" i="1"/>
  <c r="AI61" i="1"/>
  <c r="AK61" i="1" s="1"/>
  <c r="AF61" i="1"/>
  <c r="AE61" i="1"/>
  <c r="AG61" i="1" s="1"/>
  <c r="AB61" i="1"/>
  <c r="AC61" i="1" s="1"/>
  <c r="X61" i="1"/>
  <c r="W61" i="1"/>
  <c r="T61" i="1"/>
  <c r="S61" i="1"/>
  <c r="O61" i="1"/>
  <c r="Q61" i="1" s="1"/>
  <c r="L61" i="1"/>
  <c r="K61" i="1"/>
  <c r="H61" i="1"/>
  <c r="G61" i="1"/>
  <c r="I61" i="1" s="1"/>
  <c r="D61" i="1"/>
  <c r="C61" i="1"/>
  <c r="B61" i="1"/>
  <c r="AJ60" i="1"/>
  <c r="AI60" i="1"/>
  <c r="AF60" i="1"/>
  <c r="AE60" i="1"/>
  <c r="AB60" i="1"/>
  <c r="AC60" i="1" s="1"/>
  <c r="X60" i="1"/>
  <c r="W60" i="1"/>
  <c r="Y60" i="1" s="1"/>
  <c r="T60" i="1"/>
  <c r="S60" i="1"/>
  <c r="U60" i="1" s="1"/>
  <c r="O60" i="1"/>
  <c r="Q60" i="1" s="1"/>
  <c r="L60" i="1"/>
  <c r="K60" i="1"/>
  <c r="H60" i="1"/>
  <c r="G60" i="1"/>
  <c r="D60" i="1"/>
  <c r="C60" i="1"/>
  <c r="E60" i="1" s="1"/>
  <c r="B60" i="1"/>
  <c r="AJ59" i="1"/>
  <c r="AI59" i="1"/>
  <c r="AK59" i="1" s="1"/>
  <c r="AF59" i="1"/>
  <c r="AE59" i="1"/>
  <c r="AB59" i="1"/>
  <c r="AC59" i="1" s="1"/>
  <c r="X59" i="1"/>
  <c r="W59" i="1"/>
  <c r="Y59" i="1" s="1"/>
  <c r="T59" i="1"/>
  <c r="S59" i="1"/>
  <c r="O59" i="1"/>
  <c r="Q59" i="1" s="1"/>
  <c r="L59" i="1"/>
  <c r="K59" i="1"/>
  <c r="H59" i="1"/>
  <c r="G59" i="1"/>
  <c r="I59" i="1" s="1"/>
  <c r="D59" i="1"/>
  <c r="C59" i="1"/>
  <c r="B59" i="1"/>
  <c r="AJ58" i="1"/>
  <c r="AI58" i="1"/>
  <c r="AK58" i="1" s="1"/>
  <c r="AF58" i="1"/>
  <c r="AE58" i="1"/>
  <c r="AB58" i="1"/>
  <c r="AC58" i="1" s="1"/>
  <c r="X58" i="1"/>
  <c r="W58" i="1"/>
  <c r="T58" i="1"/>
  <c r="S58" i="1"/>
  <c r="U58" i="1" s="1"/>
  <c r="O58" i="1"/>
  <c r="Q58" i="1" s="1"/>
  <c r="L58" i="1"/>
  <c r="K58" i="1"/>
  <c r="H58" i="1"/>
  <c r="G58" i="1"/>
  <c r="D58" i="1"/>
  <c r="C58" i="1"/>
  <c r="E58" i="1" s="1"/>
  <c r="B58" i="1"/>
  <c r="AJ57" i="1"/>
  <c r="AI57" i="1"/>
  <c r="AF57" i="1"/>
  <c r="AE57" i="1"/>
  <c r="AB57" i="1"/>
  <c r="AC57" i="1" s="1"/>
  <c r="X57" i="1"/>
  <c r="W57" i="1"/>
  <c r="Y57" i="1" s="1"/>
  <c r="T57" i="1"/>
  <c r="S57" i="1"/>
  <c r="O57" i="1"/>
  <c r="Q57" i="1" s="1"/>
  <c r="L57" i="1"/>
  <c r="K57" i="1"/>
  <c r="H57" i="1"/>
  <c r="G57" i="1"/>
  <c r="D57" i="1"/>
  <c r="C57" i="1"/>
  <c r="B57" i="1"/>
  <c r="AJ56" i="1"/>
  <c r="AI56" i="1"/>
  <c r="AK56" i="1" s="1"/>
  <c r="AF56" i="1"/>
  <c r="AE56" i="1"/>
  <c r="AB56" i="1"/>
  <c r="AC56" i="1" s="1"/>
  <c r="X56" i="1"/>
  <c r="W56" i="1"/>
  <c r="Y56" i="1" s="1"/>
  <c r="T56" i="1"/>
  <c r="S56" i="1"/>
  <c r="O56" i="1"/>
  <c r="Q56" i="1" s="1"/>
  <c r="L56" i="1"/>
  <c r="K56" i="1"/>
  <c r="H56" i="1"/>
  <c r="G56" i="1"/>
  <c r="I56" i="1" s="1"/>
  <c r="D56" i="1"/>
  <c r="C56" i="1"/>
  <c r="B56" i="1"/>
  <c r="AJ55" i="1"/>
  <c r="AI55" i="1"/>
  <c r="AK55" i="1" s="1"/>
  <c r="AF55" i="1"/>
  <c r="AE55" i="1"/>
  <c r="AB55" i="1"/>
  <c r="AC55" i="1" s="1"/>
  <c r="X55" i="1"/>
  <c r="W55" i="1"/>
  <c r="T55" i="1"/>
  <c r="S55" i="1"/>
  <c r="O55" i="1"/>
  <c r="Q55" i="1" s="1"/>
  <c r="L55" i="1"/>
  <c r="K55" i="1"/>
  <c r="H55" i="1"/>
  <c r="G55" i="1"/>
  <c r="I55" i="1" s="1"/>
  <c r="D55" i="1"/>
  <c r="C55" i="1"/>
  <c r="B55" i="1"/>
  <c r="AJ54" i="1"/>
  <c r="AI54" i="1"/>
  <c r="AF54" i="1"/>
  <c r="AE54" i="1"/>
  <c r="AC54" i="1"/>
  <c r="AB54" i="1"/>
  <c r="X54" i="1"/>
  <c r="W54" i="1"/>
  <c r="Y54" i="1" s="1"/>
  <c r="T54" i="1"/>
  <c r="S54" i="1"/>
  <c r="O54" i="1"/>
  <c r="Q54" i="1" s="1"/>
  <c r="L54" i="1"/>
  <c r="K54" i="1"/>
  <c r="H54" i="1"/>
  <c r="G54" i="1"/>
  <c r="I54" i="1" s="1"/>
  <c r="D54" i="1"/>
  <c r="C54" i="1"/>
  <c r="E54" i="1" s="1"/>
  <c r="B54" i="1"/>
  <c r="AJ53" i="1"/>
  <c r="AI53" i="1"/>
  <c r="AK53" i="1" s="1"/>
  <c r="AF53" i="1"/>
  <c r="AE53" i="1"/>
  <c r="AB53" i="1"/>
  <c r="AC53" i="1" s="1"/>
  <c r="X53" i="1"/>
  <c r="W53" i="1"/>
  <c r="Y53" i="1" s="1"/>
  <c r="T53" i="1"/>
  <c r="S53" i="1"/>
  <c r="O53" i="1"/>
  <c r="Q53" i="1" s="1"/>
  <c r="L53" i="1"/>
  <c r="K53" i="1"/>
  <c r="H53" i="1"/>
  <c r="G53" i="1"/>
  <c r="D53" i="1"/>
  <c r="E53" i="1" s="1"/>
  <c r="C53" i="1"/>
  <c r="B53" i="1"/>
  <c r="AJ52" i="1"/>
  <c r="AI52" i="1"/>
  <c r="AK52" i="1" s="1"/>
  <c r="AF52" i="1"/>
  <c r="AE52" i="1"/>
  <c r="AB52" i="1"/>
  <c r="AC52" i="1" s="1"/>
  <c r="X52" i="1"/>
  <c r="W52" i="1"/>
  <c r="T52" i="1"/>
  <c r="S52" i="1"/>
  <c r="Q52" i="1"/>
  <c r="O52" i="1"/>
  <c r="L52" i="1"/>
  <c r="K52" i="1"/>
  <c r="H52" i="1"/>
  <c r="G52" i="1"/>
  <c r="D52" i="1"/>
  <c r="C52" i="1"/>
  <c r="B52" i="1"/>
  <c r="AJ51" i="1"/>
  <c r="AI51" i="1"/>
  <c r="AK51" i="1" s="1"/>
  <c r="AF51" i="1"/>
  <c r="AE51" i="1"/>
  <c r="AB51" i="1"/>
  <c r="AC51" i="1" s="1"/>
  <c r="X51" i="1"/>
  <c r="W51" i="1"/>
  <c r="Y51" i="1" s="1"/>
  <c r="T51" i="1"/>
  <c r="S51" i="1"/>
  <c r="O51" i="1"/>
  <c r="Q51" i="1" s="1"/>
  <c r="L51" i="1"/>
  <c r="K51" i="1"/>
  <c r="H51" i="1"/>
  <c r="G51" i="1"/>
  <c r="I51" i="1" s="1"/>
  <c r="D51" i="1"/>
  <c r="C51" i="1"/>
  <c r="B51" i="1"/>
  <c r="AJ50" i="1"/>
  <c r="AI50" i="1"/>
  <c r="AK50" i="1" s="1"/>
  <c r="AF50" i="1"/>
  <c r="AE50" i="1"/>
  <c r="AB50" i="1"/>
  <c r="AC50" i="1" s="1"/>
  <c r="X50" i="1"/>
  <c r="W50" i="1"/>
  <c r="Y50" i="1" s="1"/>
  <c r="T50" i="1"/>
  <c r="S50" i="1"/>
  <c r="U50" i="1" s="1"/>
  <c r="O50" i="1"/>
  <c r="Q50" i="1" s="1"/>
  <c r="L50" i="1"/>
  <c r="K50" i="1"/>
  <c r="H50" i="1"/>
  <c r="G50" i="1"/>
  <c r="D50" i="1"/>
  <c r="C50" i="1"/>
  <c r="B50" i="1"/>
  <c r="AJ49" i="1"/>
  <c r="AI49" i="1"/>
  <c r="AK49" i="1" s="1"/>
  <c r="AF49" i="1"/>
  <c r="AE49" i="1"/>
  <c r="AB49" i="1"/>
  <c r="AC49" i="1" s="1"/>
  <c r="X49" i="1"/>
  <c r="W49" i="1"/>
  <c r="T49" i="1"/>
  <c r="S49" i="1"/>
  <c r="U49" i="1" s="1"/>
  <c r="O49" i="1"/>
  <c r="Q49" i="1" s="1"/>
  <c r="L49" i="1"/>
  <c r="K49" i="1"/>
  <c r="H49" i="1"/>
  <c r="G49" i="1"/>
  <c r="D49" i="1"/>
  <c r="C49" i="1"/>
  <c r="B49" i="1"/>
  <c r="AJ48" i="1"/>
  <c r="AI48" i="1"/>
  <c r="AK48" i="1" s="1"/>
  <c r="AF48" i="1"/>
  <c r="AE48" i="1"/>
  <c r="AG48" i="1" s="1"/>
  <c r="AB48" i="1"/>
  <c r="AC48" i="1" s="1"/>
  <c r="X48" i="1"/>
  <c r="W48" i="1"/>
  <c r="Y48" i="1" s="1"/>
  <c r="T48" i="1"/>
  <c r="S48" i="1"/>
  <c r="O48" i="1"/>
  <c r="Q48" i="1" s="1"/>
  <c r="L48" i="1"/>
  <c r="K48" i="1"/>
  <c r="H48" i="1"/>
  <c r="G48" i="1"/>
  <c r="D48" i="1"/>
  <c r="C48" i="1"/>
  <c r="B48" i="1"/>
  <c r="AJ47" i="1"/>
  <c r="AI47" i="1"/>
  <c r="AK47" i="1" s="1"/>
  <c r="AF47" i="1"/>
  <c r="AE47" i="1"/>
  <c r="AB47" i="1"/>
  <c r="AC47" i="1" s="1"/>
  <c r="X47" i="1"/>
  <c r="W47" i="1"/>
  <c r="Y47" i="1" s="1"/>
  <c r="T47" i="1"/>
  <c r="S47" i="1"/>
  <c r="O47" i="1"/>
  <c r="Q47" i="1" s="1"/>
  <c r="L47" i="1"/>
  <c r="K47" i="1"/>
  <c r="H47" i="1"/>
  <c r="G47" i="1"/>
  <c r="D47" i="1"/>
  <c r="C47" i="1"/>
  <c r="B47" i="1"/>
  <c r="AJ46" i="1"/>
  <c r="AI46" i="1"/>
  <c r="AK46" i="1" s="1"/>
  <c r="AF46" i="1"/>
  <c r="AE46" i="1"/>
  <c r="AB46" i="1"/>
  <c r="AC46" i="1" s="1"/>
  <c r="X46" i="1"/>
  <c r="W46" i="1"/>
  <c r="Y46" i="1" s="1"/>
  <c r="T46" i="1"/>
  <c r="S46" i="1"/>
  <c r="O46" i="1"/>
  <c r="Q46" i="1" s="1"/>
  <c r="L46" i="1"/>
  <c r="K46" i="1"/>
  <c r="H46" i="1"/>
  <c r="G46" i="1"/>
  <c r="D46" i="1"/>
  <c r="C46" i="1"/>
  <c r="B46" i="1"/>
  <c r="AJ45" i="1"/>
  <c r="AI45" i="1"/>
  <c r="AK45" i="1" s="1"/>
  <c r="AF45" i="1"/>
  <c r="AE45" i="1"/>
  <c r="AB45" i="1"/>
  <c r="AC45" i="1" s="1"/>
  <c r="X45" i="1"/>
  <c r="W45" i="1"/>
  <c r="Y45" i="1" s="1"/>
  <c r="T45" i="1"/>
  <c r="S45" i="1"/>
  <c r="U45" i="1" s="1"/>
  <c r="O45" i="1"/>
  <c r="Q45" i="1" s="1"/>
  <c r="L45" i="1"/>
  <c r="K45" i="1"/>
  <c r="H45" i="1"/>
  <c r="G45" i="1"/>
  <c r="D45" i="1"/>
  <c r="C45" i="1"/>
  <c r="B45" i="1"/>
  <c r="AJ44" i="1"/>
  <c r="AI44" i="1"/>
  <c r="AF44" i="1"/>
  <c r="AE44" i="1"/>
  <c r="AG44" i="1" s="1"/>
  <c r="AB44" i="1"/>
  <c r="AC44" i="1" s="1"/>
  <c r="X44" i="1"/>
  <c r="W44" i="1"/>
  <c r="Y44" i="1" s="1"/>
  <c r="T44" i="1"/>
  <c r="S44" i="1"/>
  <c r="O44" i="1"/>
  <c r="Q44" i="1" s="1"/>
  <c r="L44" i="1"/>
  <c r="K44" i="1"/>
  <c r="H44" i="1"/>
  <c r="G44" i="1"/>
  <c r="D44" i="1"/>
  <c r="C44" i="1"/>
  <c r="B44" i="1"/>
  <c r="AJ43" i="1"/>
  <c r="AI43" i="1"/>
  <c r="AK43" i="1" s="1"/>
  <c r="AF43" i="1"/>
  <c r="AE43" i="1"/>
  <c r="AG43" i="1" s="1"/>
  <c r="AB43" i="1"/>
  <c r="AC43" i="1" s="1"/>
  <c r="X43" i="1"/>
  <c r="W43" i="1"/>
  <c r="Y43" i="1" s="1"/>
  <c r="U43" i="1"/>
  <c r="T43" i="1"/>
  <c r="S43" i="1"/>
  <c r="O43" i="1"/>
  <c r="Q43" i="1" s="1"/>
  <c r="L43" i="1"/>
  <c r="K43" i="1"/>
  <c r="H43" i="1"/>
  <c r="G43" i="1"/>
  <c r="D43" i="1"/>
  <c r="E43" i="1" s="1"/>
  <c r="C43" i="1"/>
  <c r="B43" i="1"/>
  <c r="AJ42" i="1"/>
  <c r="AI42" i="1"/>
  <c r="AK42" i="1" s="1"/>
  <c r="AF42" i="1"/>
  <c r="AE42" i="1"/>
  <c r="AB42" i="1"/>
  <c r="AC42" i="1" s="1"/>
  <c r="X42" i="1"/>
  <c r="W42" i="1"/>
  <c r="T42" i="1"/>
  <c r="S42" i="1"/>
  <c r="O42" i="1"/>
  <c r="Q42" i="1" s="1"/>
  <c r="L42" i="1"/>
  <c r="K42" i="1"/>
  <c r="H42" i="1"/>
  <c r="G42" i="1"/>
  <c r="D42" i="1"/>
  <c r="C42" i="1"/>
  <c r="B42" i="1"/>
  <c r="AJ41" i="1"/>
  <c r="AI41" i="1"/>
  <c r="AF41" i="1"/>
  <c r="AE41" i="1"/>
  <c r="AG41" i="1" s="1"/>
  <c r="AB41" i="1"/>
  <c r="AC41" i="1" s="1"/>
  <c r="X41" i="1"/>
  <c r="W41" i="1"/>
  <c r="Y41" i="1" s="1"/>
  <c r="T41" i="1"/>
  <c r="S41" i="1"/>
  <c r="O41" i="1"/>
  <c r="Q41" i="1" s="1"/>
  <c r="L41" i="1"/>
  <c r="K41" i="1"/>
  <c r="M41" i="1" s="1"/>
  <c r="H41" i="1"/>
  <c r="G41" i="1"/>
  <c r="D41" i="1"/>
  <c r="C41" i="1"/>
  <c r="B41" i="1"/>
  <c r="AJ40" i="1"/>
  <c r="AI40" i="1"/>
  <c r="AK40" i="1" s="1"/>
  <c r="AF40" i="1"/>
  <c r="AE40" i="1"/>
  <c r="AB40" i="1"/>
  <c r="AC40" i="1" s="1"/>
  <c r="X40" i="1"/>
  <c r="W40" i="1"/>
  <c r="Y40" i="1" s="1"/>
  <c r="T40" i="1"/>
  <c r="S40" i="1"/>
  <c r="O40" i="1"/>
  <c r="Q40" i="1" s="1"/>
  <c r="L40" i="1"/>
  <c r="K40" i="1"/>
  <c r="H40" i="1"/>
  <c r="G40" i="1"/>
  <c r="D40" i="1"/>
  <c r="C40" i="1"/>
  <c r="B40" i="1"/>
  <c r="AJ39" i="1"/>
  <c r="AI39" i="1"/>
  <c r="AF39" i="1"/>
  <c r="AE39" i="1"/>
  <c r="AG39" i="1" s="1"/>
  <c r="AB39" i="1"/>
  <c r="AC39" i="1" s="1"/>
  <c r="X39" i="1"/>
  <c r="W39" i="1"/>
  <c r="T39" i="1"/>
  <c r="S39" i="1"/>
  <c r="U39" i="1" s="1"/>
  <c r="O39" i="1"/>
  <c r="Q39" i="1" s="1"/>
  <c r="L39" i="1"/>
  <c r="K39" i="1"/>
  <c r="I39" i="1"/>
  <c r="H39" i="1"/>
  <c r="G39" i="1"/>
  <c r="D39" i="1"/>
  <c r="C39" i="1"/>
  <c r="B39" i="1"/>
  <c r="AJ38" i="1"/>
  <c r="AI38" i="1"/>
  <c r="AK38" i="1" s="1"/>
  <c r="AF38" i="1"/>
  <c r="AE38" i="1"/>
  <c r="AB38" i="1"/>
  <c r="AC38" i="1" s="1"/>
  <c r="X38" i="1"/>
  <c r="W38" i="1"/>
  <c r="T38" i="1"/>
  <c r="S38" i="1"/>
  <c r="Q38" i="1"/>
  <c r="O38" i="1"/>
  <c r="L38" i="1"/>
  <c r="K38" i="1"/>
  <c r="H38" i="1"/>
  <c r="G38" i="1"/>
  <c r="D38" i="1"/>
  <c r="C38" i="1"/>
  <c r="B38" i="1"/>
  <c r="AJ37" i="1"/>
  <c r="AI37" i="1"/>
  <c r="AF37" i="1"/>
  <c r="AE37" i="1"/>
  <c r="AG37" i="1" s="1"/>
  <c r="AB37" i="1"/>
  <c r="AC37" i="1" s="1"/>
  <c r="X37" i="1"/>
  <c r="W37" i="1"/>
  <c r="Y37" i="1" s="1"/>
  <c r="T37" i="1"/>
  <c r="S37" i="1"/>
  <c r="O37" i="1"/>
  <c r="Q37" i="1" s="1"/>
  <c r="L37" i="1"/>
  <c r="K37" i="1"/>
  <c r="H37" i="1"/>
  <c r="G37" i="1"/>
  <c r="D37" i="1"/>
  <c r="C37" i="1"/>
  <c r="E37" i="1" s="1"/>
  <c r="B37" i="1"/>
  <c r="AJ36" i="1"/>
  <c r="AI36" i="1"/>
  <c r="AK36" i="1" s="1"/>
  <c r="AF36" i="1"/>
  <c r="AE36" i="1"/>
  <c r="AB36" i="1"/>
  <c r="AC36" i="1" s="1"/>
  <c r="X36" i="1"/>
  <c r="W36" i="1"/>
  <c r="T36" i="1"/>
  <c r="S36" i="1"/>
  <c r="Q36" i="1"/>
  <c r="O36" i="1"/>
  <c r="L36" i="1"/>
  <c r="K36" i="1"/>
  <c r="M36" i="1" s="1"/>
  <c r="H36" i="1"/>
  <c r="G36" i="1"/>
  <c r="D36" i="1"/>
  <c r="C36" i="1"/>
  <c r="B36" i="1"/>
  <c r="AJ35" i="1"/>
  <c r="AI35" i="1"/>
  <c r="AK35" i="1" s="1"/>
  <c r="AF35" i="1"/>
  <c r="AE35" i="1"/>
  <c r="AB35" i="1"/>
  <c r="AC35" i="1" s="1"/>
  <c r="X35" i="1"/>
  <c r="W35" i="1"/>
  <c r="Y35" i="1" s="1"/>
  <c r="T35" i="1"/>
  <c r="U35" i="1" s="1"/>
  <c r="S35" i="1"/>
  <c r="O35" i="1"/>
  <c r="Q35" i="1" s="1"/>
  <c r="L35" i="1"/>
  <c r="K35" i="1"/>
  <c r="H35" i="1"/>
  <c r="G35" i="1"/>
  <c r="I35" i="1" s="1"/>
  <c r="D35" i="1"/>
  <c r="C35" i="1"/>
  <c r="B35" i="1"/>
  <c r="AJ34" i="1"/>
  <c r="AI34" i="1"/>
  <c r="AK34" i="1" s="1"/>
  <c r="AF34" i="1"/>
  <c r="AE34" i="1"/>
  <c r="AB34" i="1"/>
  <c r="AC34" i="1" s="1"/>
  <c r="X34" i="1"/>
  <c r="W34" i="1"/>
  <c r="T34" i="1"/>
  <c r="S34" i="1"/>
  <c r="Q34" i="1"/>
  <c r="O34" i="1"/>
  <c r="L34" i="1"/>
  <c r="K34" i="1"/>
  <c r="H34" i="1"/>
  <c r="G34" i="1"/>
  <c r="D34" i="1"/>
  <c r="C34" i="1"/>
  <c r="B34" i="1"/>
  <c r="AJ33" i="1"/>
  <c r="AI33" i="1"/>
  <c r="AK33" i="1" s="1"/>
  <c r="AF33" i="1"/>
  <c r="AE33" i="1"/>
  <c r="AB33" i="1"/>
  <c r="AC33" i="1" s="1"/>
  <c r="X33" i="1"/>
  <c r="W33" i="1"/>
  <c r="Y33" i="1" s="1"/>
  <c r="T33" i="1"/>
  <c r="S33" i="1"/>
  <c r="O33" i="1"/>
  <c r="Q33" i="1" s="1"/>
  <c r="L33" i="1"/>
  <c r="K33" i="1"/>
  <c r="H33" i="1"/>
  <c r="G33" i="1"/>
  <c r="I33" i="1" s="1"/>
  <c r="D33" i="1"/>
  <c r="C33" i="1"/>
  <c r="B33" i="1"/>
  <c r="AJ32" i="1"/>
  <c r="AI32" i="1"/>
  <c r="AK32" i="1" s="1"/>
  <c r="AF32" i="1"/>
  <c r="AE32" i="1"/>
  <c r="AB32" i="1"/>
  <c r="AC32" i="1" s="1"/>
  <c r="X32" i="1"/>
  <c r="W32" i="1"/>
  <c r="T32" i="1"/>
  <c r="S32" i="1"/>
  <c r="O32" i="1"/>
  <c r="Q32" i="1" s="1"/>
  <c r="L32" i="1"/>
  <c r="K32" i="1"/>
  <c r="H32" i="1"/>
  <c r="G32" i="1"/>
  <c r="D32" i="1"/>
  <c r="C32" i="1"/>
  <c r="B32" i="1"/>
  <c r="AJ31" i="1"/>
  <c r="AI31" i="1"/>
  <c r="AF31" i="1"/>
  <c r="AE31" i="1"/>
  <c r="AG31" i="1" s="1"/>
  <c r="AB31" i="1"/>
  <c r="AC31" i="1" s="1"/>
  <c r="X31" i="1"/>
  <c r="W31" i="1"/>
  <c r="T31" i="1"/>
  <c r="S31" i="1"/>
  <c r="U31" i="1" s="1"/>
  <c r="O31" i="1"/>
  <c r="Q31" i="1" s="1"/>
  <c r="L31" i="1"/>
  <c r="K31" i="1"/>
  <c r="H31" i="1"/>
  <c r="G31" i="1"/>
  <c r="D31" i="1"/>
  <c r="C31" i="1"/>
  <c r="B31" i="1"/>
  <c r="AJ30" i="1"/>
  <c r="AI30" i="1"/>
  <c r="AK30" i="1" s="1"/>
  <c r="AF30" i="1"/>
  <c r="AE30" i="1"/>
  <c r="AB30" i="1"/>
  <c r="AC30" i="1" s="1"/>
  <c r="X30" i="1"/>
  <c r="W30" i="1"/>
  <c r="Y30" i="1" s="1"/>
  <c r="T30" i="1"/>
  <c r="S30" i="1"/>
  <c r="O30" i="1"/>
  <c r="Q30" i="1" s="1"/>
  <c r="L30" i="1"/>
  <c r="K30" i="1"/>
  <c r="H30" i="1"/>
  <c r="G30" i="1"/>
  <c r="D30" i="1"/>
  <c r="C30" i="1"/>
  <c r="B30" i="1"/>
  <c r="AJ29" i="1"/>
  <c r="AI29" i="1"/>
  <c r="AK29" i="1" s="1"/>
  <c r="AF29" i="1"/>
  <c r="AE29" i="1"/>
  <c r="AB29" i="1"/>
  <c r="AC29" i="1" s="1"/>
  <c r="X29" i="1"/>
  <c r="W29" i="1"/>
  <c r="Y29" i="1" s="1"/>
  <c r="T29" i="1"/>
  <c r="S29" i="1"/>
  <c r="U29" i="1" s="1"/>
  <c r="O29" i="1"/>
  <c r="Q29" i="1" s="1"/>
  <c r="L29" i="1"/>
  <c r="K29" i="1"/>
  <c r="H29" i="1"/>
  <c r="G29" i="1"/>
  <c r="D29" i="1"/>
  <c r="C29" i="1"/>
  <c r="E29" i="1" s="1"/>
  <c r="B29" i="1"/>
  <c r="AJ28" i="1"/>
  <c r="AI28" i="1"/>
  <c r="AF28" i="1"/>
  <c r="AE28" i="1"/>
  <c r="AB28" i="1"/>
  <c r="AC28" i="1" s="1"/>
  <c r="X28" i="1"/>
  <c r="W28" i="1"/>
  <c r="Y28" i="1" s="1"/>
  <c r="T28" i="1"/>
  <c r="S28" i="1"/>
  <c r="O28" i="1"/>
  <c r="Q28" i="1" s="1"/>
  <c r="L28" i="1"/>
  <c r="K28" i="1"/>
  <c r="M28" i="1" s="1"/>
  <c r="H28" i="1"/>
  <c r="G28" i="1"/>
  <c r="D28" i="1"/>
  <c r="C28" i="1"/>
  <c r="B28" i="1"/>
  <c r="AJ27" i="1"/>
  <c r="AI27" i="1"/>
  <c r="AK27" i="1" s="1"/>
  <c r="AF27" i="1"/>
  <c r="AE27" i="1"/>
  <c r="AB27" i="1"/>
  <c r="AC27" i="1" s="1"/>
  <c r="X27" i="1"/>
  <c r="W27" i="1"/>
  <c r="Y27" i="1" s="1"/>
  <c r="T27" i="1"/>
  <c r="S27" i="1"/>
  <c r="O27" i="1"/>
  <c r="Q27" i="1" s="1"/>
  <c r="L27" i="1"/>
  <c r="K27" i="1"/>
  <c r="H27" i="1"/>
  <c r="G27" i="1"/>
  <c r="I27" i="1" s="1"/>
  <c r="D27" i="1"/>
  <c r="C27" i="1"/>
  <c r="B27" i="1"/>
  <c r="AJ26" i="1"/>
  <c r="AI26" i="1"/>
  <c r="AK26" i="1" s="1"/>
  <c r="AF26" i="1"/>
  <c r="AE26" i="1"/>
  <c r="AB26" i="1"/>
  <c r="AC26" i="1" s="1"/>
  <c r="X26" i="1"/>
  <c r="W26" i="1"/>
  <c r="T26" i="1"/>
  <c r="S26" i="1"/>
  <c r="O26" i="1"/>
  <c r="Q26" i="1" s="1"/>
  <c r="L26" i="1"/>
  <c r="K26" i="1"/>
  <c r="H26" i="1"/>
  <c r="G26" i="1"/>
  <c r="D26" i="1"/>
  <c r="C26" i="1"/>
  <c r="B26" i="1"/>
  <c r="AJ25" i="1"/>
  <c r="AI25" i="1"/>
  <c r="AF25" i="1"/>
  <c r="AE25" i="1"/>
  <c r="AG25" i="1" s="1"/>
  <c r="AB25" i="1"/>
  <c r="AC25" i="1" s="1"/>
  <c r="X25" i="1"/>
  <c r="W25" i="1"/>
  <c r="T25" i="1"/>
  <c r="S25" i="1"/>
  <c r="O25" i="1"/>
  <c r="L25" i="1"/>
  <c r="K25" i="1"/>
  <c r="H25" i="1"/>
  <c r="I25" i="1" s="1"/>
  <c r="G25" i="1"/>
  <c r="D25" i="1"/>
  <c r="C25" i="1"/>
  <c r="B25" i="1"/>
  <c r="AF24" i="1"/>
  <c r="AE24" i="1"/>
  <c r="AB24" i="1"/>
  <c r="AC24" i="1" s="1"/>
  <c r="T24" i="1"/>
  <c r="S24" i="1"/>
  <c r="O24" i="1"/>
  <c r="Q24" i="1" s="1"/>
  <c r="L24" i="1"/>
  <c r="K24" i="1"/>
  <c r="H24" i="1"/>
  <c r="G24" i="1"/>
  <c r="B24" i="1"/>
  <c r="L22" i="1"/>
  <c r="K22" i="1"/>
  <c r="I22" i="1"/>
  <c r="H22" i="1"/>
  <c r="G22" i="1"/>
  <c r="AJ21" i="1"/>
  <c r="AI21" i="1"/>
  <c r="AF21" i="1"/>
  <c r="AE21" i="1"/>
  <c r="AB21" i="1"/>
  <c r="AC21" i="1" s="1"/>
  <c r="X21" i="1"/>
  <c r="W21" i="1"/>
  <c r="T21" i="1"/>
  <c r="S21" i="1"/>
  <c r="O21" i="1"/>
  <c r="Q21" i="1" s="1"/>
  <c r="L21" i="1"/>
  <c r="K21" i="1"/>
  <c r="H21" i="1"/>
  <c r="G21" i="1"/>
  <c r="D21" i="1"/>
  <c r="E21" i="1" s="1"/>
  <c r="B21" i="1"/>
  <c r="AJ20" i="1"/>
  <c r="AI20" i="1"/>
  <c r="AF20" i="1"/>
  <c r="AE20" i="1"/>
  <c r="AG20" i="1" s="1"/>
  <c r="AB20" i="1"/>
  <c r="AC20" i="1" s="1"/>
  <c r="X20" i="1"/>
  <c r="W20" i="1"/>
  <c r="Y20" i="1" s="1"/>
  <c r="T20" i="1"/>
  <c r="S20" i="1"/>
  <c r="O20" i="1"/>
  <c r="Q20" i="1" s="1"/>
  <c r="L20" i="1"/>
  <c r="K20" i="1"/>
  <c r="H20" i="1"/>
  <c r="G20" i="1"/>
  <c r="D20" i="1"/>
  <c r="C20" i="1"/>
  <c r="B20" i="1"/>
  <c r="AJ19" i="1"/>
  <c r="AI19" i="1"/>
  <c r="AF19" i="1"/>
  <c r="AE19" i="1"/>
  <c r="AG19" i="1" s="1"/>
  <c r="AB19" i="1"/>
  <c r="AC19" i="1" s="1"/>
  <c r="X19" i="1"/>
  <c r="W19" i="1"/>
  <c r="Y19" i="1" s="1"/>
  <c r="T19" i="1"/>
  <c r="S19" i="1"/>
  <c r="O19" i="1"/>
  <c r="Q19" i="1" s="1"/>
  <c r="L19" i="1"/>
  <c r="K19" i="1"/>
  <c r="H19" i="1"/>
  <c r="G19" i="1"/>
  <c r="D19" i="1"/>
  <c r="C19" i="1"/>
  <c r="B19" i="1"/>
  <c r="AJ18" i="1"/>
  <c r="AI18" i="1"/>
  <c r="AK18" i="1" s="1"/>
  <c r="AF18" i="1"/>
  <c r="AE18" i="1"/>
  <c r="AB18" i="1"/>
  <c r="AC18" i="1" s="1"/>
  <c r="X18" i="1"/>
  <c r="W18" i="1"/>
  <c r="Y18" i="1" s="1"/>
  <c r="T18" i="1"/>
  <c r="S18" i="1"/>
  <c r="O18" i="1"/>
  <c r="Q18" i="1" s="1"/>
  <c r="L18" i="1"/>
  <c r="M18" i="1" s="1"/>
  <c r="K18" i="1"/>
  <c r="H18" i="1"/>
  <c r="G18" i="1"/>
  <c r="D18" i="1"/>
  <c r="C18" i="1"/>
  <c r="B18" i="1"/>
  <c r="AJ17" i="1"/>
  <c r="AI17" i="1"/>
  <c r="AK17" i="1" s="1"/>
  <c r="AF17" i="1"/>
  <c r="AE17" i="1"/>
  <c r="AB17" i="1"/>
  <c r="AC17" i="1" s="1"/>
  <c r="X17" i="1"/>
  <c r="W17" i="1"/>
  <c r="T17" i="1"/>
  <c r="S17" i="1"/>
  <c r="O17" i="1"/>
  <c r="Q17" i="1" s="1"/>
  <c r="L17" i="1"/>
  <c r="K17" i="1"/>
  <c r="M17" i="1" s="1"/>
  <c r="H17" i="1"/>
  <c r="G17" i="1"/>
  <c r="D17" i="1"/>
  <c r="C17" i="1"/>
  <c r="B17" i="1"/>
  <c r="AJ16" i="1"/>
  <c r="AI16" i="1"/>
  <c r="AF16" i="1"/>
  <c r="AE16" i="1"/>
  <c r="AG16" i="1" s="1"/>
  <c r="AB16" i="1"/>
  <c r="AC16" i="1" s="1"/>
  <c r="X16" i="1"/>
  <c r="W16" i="1"/>
  <c r="T16" i="1"/>
  <c r="S16" i="1"/>
  <c r="O16" i="1"/>
  <c r="Q16" i="1" s="1"/>
  <c r="L16" i="1"/>
  <c r="K16" i="1"/>
  <c r="H16" i="1"/>
  <c r="G16" i="1"/>
  <c r="D16" i="1"/>
  <c r="C16" i="1"/>
  <c r="B16" i="1"/>
  <c r="AJ15" i="1"/>
  <c r="AI15" i="1"/>
  <c r="AF15" i="1"/>
  <c r="AE15" i="1"/>
  <c r="AG15" i="1" s="1"/>
  <c r="AB15" i="1"/>
  <c r="AC15" i="1" s="1"/>
  <c r="X15" i="1"/>
  <c r="W15" i="1"/>
  <c r="Y15" i="1" s="1"/>
  <c r="T15" i="1"/>
  <c r="S15" i="1"/>
  <c r="O15" i="1"/>
  <c r="Q15" i="1" s="1"/>
  <c r="L15" i="1"/>
  <c r="K15" i="1"/>
  <c r="H15" i="1"/>
  <c r="G15" i="1"/>
  <c r="D15" i="1"/>
  <c r="C15" i="1"/>
  <c r="B15" i="1"/>
  <c r="AJ14" i="1"/>
  <c r="AI14" i="1"/>
  <c r="AK14" i="1" s="1"/>
  <c r="AF14" i="1"/>
  <c r="AE14" i="1"/>
  <c r="AB14" i="1"/>
  <c r="AC14" i="1" s="1"/>
  <c r="X14" i="1"/>
  <c r="W14" i="1"/>
  <c r="Y14" i="1" s="1"/>
  <c r="T14" i="1"/>
  <c r="S14" i="1"/>
  <c r="O14" i="1"/>
  <c r="Q14" i="1" s="1"/>
  <c r="L14" i="1"/>
  <c r="M14" i="1" s="1"/>
  <c r="K14" i="1"/>
  <c r="H14" i="1"/>
  <c r="G14" i="1"/>
  <c r="D14" i="1"/>
  <c r="C14" i="1"/>
  <c r="B14" i="1"/>
  <c r="AJ13" i="1"/>
  <c r="AI13" i="1"/>
  <c r="AK13" i="1" s="1"/>
  <c r="AF13" i="1"/>
  <c r="AE13" i="1"/>
  <c r="AB13" i="1"/>
  <c r="AC13" i="1" s="1"/>
  <c r="X13" i="1"/>
  <c r="W13" i="1"/>
  <c r="T13" i="1"/>
  <c r="S13" i="1"/>
  <c r="U13" i="1" s="1"/>
  <c r="O13" i="1"/>
  <c r="Q13" i="1" s="1"/>
  <c r="L13" i="1"/>
  <c r="K13" i="1"/>
  <c r="H13" i="1"/>
  <c r="G13" i="1"/>
  <c r="I13" i="1" s="1"/>
  <c r="D13" i="1"/>
  <c r="C13" i="1"/>
  <c r="B13" i="1"/>
  <c r="AJ12" i="1"/>
  <c r="AI12" i="1"/>
  <c r="AF12" i="1"/>
  <c r="AE12" i="1"/>
  <c r="AB12" i="1"/>
  <c r="AC12" i="1" s="1"/>
  <c r="X12" i="1"/>
  <c r="W12" i="1"/>
  <c r="Y12" i="1" s="1"/>
  <c r="T12" i="1"/>
  <c r="S12" i="1"/>
  <c r="O12" i="1"/>
  <c r="Q12" i="1" s="1"/>
  <c r="L12" i="1"/>
  <c r="K12" i="1"/>
  <c r="H12" i="1"/>
  <c r="G12" i="1"/>
  <c r="D12" i="1"/>
  <c r="C12" i="1"/>
  <c r="B12" i="1"/>
  <c r="B11" i="1"/>
  <c r="I17" i="1" l="1"/>
  <c r="AK12" i="1"/>
  <c r="AG13" i="1"/>
  <c r="I15" i="1"/>
  <c r="AK15" i="1"/>
  <c r="Y16" i="1"/>
  <c r="U12" i="1"/>
  <c r="Y13" i="1"/>
  <c r="Y113" i="1" s="1"/>
  <c r="U15" i="1"/>
  <c r="AK25" i="1"/>
  <c r="Y26" i="1"/>
  <c r="AG27" i="1"/>
  <c r="I29" i="1"/>
  <c r="AK16" i="1"/>
  <c r="Y17" i="1"/>
  <c r="U19" i="1"/>
  <c r="AK20" i="1"/>
  <c r="Y21" i="1"/>
  <c r="Y25" i="1"/>
  <c r="I28" i="1"/>
  <c r="AK28" i="1"/>
  <c r="AK31" i="1"/>
  <c r="Y32" i="1"/>
  <c r="M33" i="1"/>
  <c r="AG33" i="1"/>
  <c r="Y36" i="1"/>
  <c r="U37" i="1"/>
  <c r="Y38" i="1"/>
  <c r="AK39" i="1"/>
  <c r="I41" i="1"/>
  <c r="AK41" i="1"/>
  <c r="Y42" i="1"/>
  <c r="AK44" i="1"/>
  <c r="E45" i="1"/>
  <c r="AG45" i="1"/>
  <c r="M47" i="1"/>
  <c r="U47" i="1"/>
  <c r="AG47" i="1"/>
  <c r="Y49" i="1"/>
  <c r="U51" i="1"/>
  <c r="Y52" i="1"/>
  <c r="M53" i="1"/>
  <c r="AG53" i="1"/>
  <c r="AK54" i="1"/>
  <c r="Y55" i="1"/>
  <c r="I57" i="1"/>
  <c r="AK57" i="1"/>
  <c r="Y58" i="1"/>
  <c r="U59" i="1"/>
  <c r="AK60" i="1"/>
  <c r="Y61" i="1"/>
  <c r="AG62" i="1"/>
  <c r="AK64" i="1"/>
  <c r="Y65" i="1"/>
  <c r="AK67" i="1"/>
  <c r="Y68" i="1"/>
  <c r="AG69" i="1"/>
  <c r="I70" i="1"/>
  <c r="U70" i="1"/>
  <c r="AK71" i="1"/>
  <c r="Y72" i="1"/>
  <c r="U74" i="1"/>
  <c r="AK74" i="1"/>
  <c r="M75" i="1"/>
  <c r="Y75" i="1"/>
  <c r="U76" i="1"/>
  <c r="I77" i="1"/>
  <c r="AK77" i="1"/>
  <c r="Y78" i="1"/>
  <c r="U79" i="1"/>
  <c r="AG79" i="1"/>
  <c r="I81" i="1"/>
  <c r="AK81" i="1"/>
  <c r="M82" i="1"/>
  <c r="Y82" i="1"/>
  <c r="AG83" i="1"/>
  <c r="I85" i="1"/>
  <c r="AK85" i="1"/>
  <c r="Y86" i="1"/>
  <c r="AK87" i="1"/>
  <c r="M88" i="1"/>
  <c r="Y88" i="1"/>
  <c r="E89" i="1"/>
  <c r="AK90" i="1"/>
  <c r="Y91" i="1"/>
  <c r="AK94" i="1"/>
  <c r="Y95" i="1"/>
  <c r="U96" i="1"/>
  <c r="AG96" i="1"/>
  <c r="I98" i="1"/>
  <c r="Y98" i="1"/>
  <c r="AG99" i="1"/>
  <c r="E41" i="1"/>
  <c r="M46" i="1"/>
  <c r="M48" i="1"/>
  <c r="AG51" i="1"/>
  <c r="U57" i="1"/>
  <c r="AG59" i="1"/>
  <c r="AG66" i="1"/>
  <c r="AG70" i="1"/>
  <c r="I72" i="1"/>
  <c r="E74" i="1"/>
  <c r="M80" i="1"/>
  <c r="M102" i="1"/>
  <c r="AG17" i="1"/>
  <c r="I19" i="1"/>
  <c r="AK19" i="1"/>
  <c r="E31" i="1"/>
  <c r="Y31" i="1"/>
  <c r="M32" i="1"/>
  <c r="Y34" i="1"/>
  <c r="I36" i="1"/>
  <c r="I37" i="1"/>
  <c r="AK37" i="1"/>
  <c r="M38" i="1"/>
  <c r="Y39" i="1"/>
  <c r="M44" i="1"/>
  <c r="E49" i="1"/>
  <c r="I53" i="1"/>
  <c r="U55" i="1"/>
  <c r="U61" i="1"/>
  <c r="M67" i="1"/>
  <c r="U73" i="1"/>
  <c r="AG74" i="1"/>
  <c r="U82" i="1"/>
  <c r="E85" i="1"/>
  <c r="M90" i="1"/>
  <c r="M98" i="1"/>
  <c r="AK108" i="1"/>
  <c r="E18" i="1"/>
  <c r="I21" i="1"/>
  <c r="E26" i="1"/>
  <c r="AG28" i="1"/>
  <c r="M30" i="1"/>
  <c r="U33" i="1"/>
  <c r="E40" i="1"/>
  <c r="U40" i="1"/>
  <c r="I44" i="1"/>
  <c r="I48" i="1"/>
  <c r="I50" i="1"/>
  <c r="M51" i="1"/>
  <c r="AG54" i="1"/>
  <c r="M56" i="1"/>
  <c r="AG56" i="1"/>
  <c r="E63" i="1"/>
  <c r="U63" i="1"/>
  <c r="AG64" i="1"/>
  <c r="E65" i="1"/>
  <c r="I66" i="1"/>
  <c r="I67" i="1"/>
  <c r="U71" i="1"/>
  <c r="AG72" i="1"/>
  <c r="E73" i="1"/>
  <c r="I74" i="1"/>
  <c r="I75" i="1"/>
  <c r="AG78" i="1"/>
  <c r="E82" i="1"/>
  <c r="E83" i="1"/>
  <c r="I84" i="1"/>
  <c r="AG86" i="1"/>
  <c r="AG89" i="1"/>
  <c r="U90" i="1"/>
  <c r="U91" i="1"/>
  <c r="U92" i="1"/>
  <c r="I93" i="1"/>
  <c r="M94" i="1"/>
  <c r="I96" i="1"/>
  <c r="AG97" i="1"/>
  <c r="M108" i="1"/>
  <c r="E13" i="1"/>
  <c r="I89" i="1"/>
  <c r="AG92" i="1"/>
  <c r="U93" i="1"/>
  <c r="I94" i="1"/>
  <c r="AG95" i="1"/>
  <c r="AG102" i="1"/>
  <c r="U106" i="1"/>
  <c r="E15" i="1"/>
  <c r="E17" i="1"/>
  <c r="U17" i="1"/>
  <c r="E19" i="1"/>
  <c r="I20" i="1"/>
  <c r="M22" i="1"/>
  <c r="E25" i="1"/>
  <c r="U25" i="1"/>
  <c r="E27" i="1"/>
  <c r="M29" i="1"/>
  <c r="AG29" i="1"/>
  <c r="I32" i="1"/>
  <c r="E34" i="1"/>
  <c r="U34" i="1"/>
  <c r="AG35" i="1"/>
  <c r="U41" i="1"/>
  <c r="M42" i="1"/>
  <c r="I43" i="1"/>
  <c r="I45" i="1"/>
  <c r="E50" i="1"/>
  <c r="E52" i="1"/>
  <c r="U52" i="1"/>
  <c r="E55" i="1"/>
  <c r="AG55" i="1"/>
  <c r="E57" i="1"/>
  <c r="M59" i="1"/>
  <c r="M61" i="1"/>
  <c r="E62" i="1"/>
  <c r="E64" i="1"/>
  <c r="U64" i="1"/>
  <c r="AG67" i="1"/>
  <c r="U72" i="1"/>
  <c r="AG75" i="1"/>
  <c r="E78" i="1"/>
  <c r="E79" i="1"/>
  <c r="E12" i="1"/>
  <c r="M12" i="1"/>
  <c r="M84" i="1"/>
  <c r="E93" i="1"/>
  <c r="M96" i="1"/>
  <c r="M16" i="1"/>
  <c r="M20" i="1"/>
  <c r="M24" i="1"/>
  <c r="U27" i="1"/>
  <c r="I31" i="1"/>
  <c r="E33" i="1"/>
  <c r="M15" i="1"/>
  <c r="E16" i="1"/>
  <c r="U16" i="1"/>
  <c r="M19" i="1"/>
  <c r="E20" i="1"/>
  <c r="U20" i="1"/>
  <c r="M21" i="1"/>
  <c r="U21" i="1"/>
  <c r="AK21" i="1"/>
  <c r="U24" i="1"/>
  <c r="M27" i="1"/>
  <c r="E28" i="1"/>
  <c r="U28" i="1"/>
  <c r="AG38" i="1"/>
  <c r="E42" i="1"/>
  <c r="U42" i="1"/>
  <c r="M43" i="1"/>
  <c r="I46" i="1"/>
  <c r="AG46" i="1"/>
  <c r="AG50" i="1"/>
  <c r="U54" i="1"/>
  <c r="AG57" i="1"/>
  <c r="U62" i="1"/>
  <c r="M74" i="1"/>
  <c r="E75" i="1"/>
  <c r="U85" i="1"/>
  <c r="AG94" i="1"/>
  <c r="U95" i="1"/>
  <c r="AG108" i="1"/>
  <c r="I12" i="1"/>
  <c r="AG12" i="1"/>
  <c r="M13" i="1"/>
  <c r="E14" i="1"/>
  <c r="I16" i="1"/>
  <c r="AG21" i="1"/>
  <c r="I24" i="1"/>
  <c r="AG24" i="1"/>
  <c r="E30" i="1"/>
  <c r="U30" i="1"/>
  <c r="AG32" i="1"/>
  <c r="AG36" i="1"/>
  <c r="M37" i="1"/>
  <c r="E38" i="1"/>
  <c r="U38" i="1"/>
  <c r="E39" i="1"/>
  <c r="M39" i="1"/>
  <c r="M40" i="1"/>
  <c r="I42" i="1"/>
  <c r="AG42" i="1"/>
  <c r="E46" i="1"/>
  <c r="U46" i="1"/>
  <c r="E47" i="1"/>
  <c r="AG49" i="1"/>
  <c r="U53" i="1"/>
  <c r="M54" i="1"/>
  <c r="AG58" i="1"/>
  <c r="M66" i="1"/>
  <c r="E67" i="1"/>
  <c r="U81" i="1"/>
  <c r="M26" i="1"/>
  <c r="M31" i="1"/>
  <c r="E32" i="1"/>
  <c r="M34" i="1"/>
  <c r="E35" i="1"/>
  <c r="M35" i="1"/>
  <c r="E36" i="1"/>
  <c r="I40" i="1"/>
  <c r="AG40" i="1"/>
  <c r="E44" i="1"/>
  <c r="U44" i="1"/>
  <c r="M45" i="1"/>
  <c r="I47" i="1"/>
  <c r="I49" i="1"/>
  <c r="M55" i="1"/>
  <c r="I58" i="1"/>
  <c r="E69" i="1"/>
  <c r="M69" i="1"/>
  <c r="E72" i="1"/>
  <c r="M89" i="1"/>
  <c r="U89" i="1"/>
  <c r="I90" i="1"/>
  <c r="E92" i="1"/>
  <c r="U97" i="1"/>
  <c r="E51" i="1"/>
  <c r="M52" i="1"/>
  <c r="E59" i="1"/>
  <c r="M60" i="1"/>
  <c r="M65" i="1"/>
  <c r="M73" i="1"/>
  <c r="E90" i="1"/>
  <c r="E91" i="1"/>
  <c r="M92" i="1"/>
  <c r="E95" i="1"/>
  <c r="E97" i="1"/>
  <c r="E99" i="1"/>
  <c r="Y102" i="1"/>
  <c r="E106" i="1"/>
  <c r="Y108" i="1"/>
  <c r="E48" i="1"/>
  <c r="U48" i="1"/>
  <c r="M49" i="1"/>
  <c r="M50" i="1"/>
  <c r="I52" i="1"/>
  <c r="AG52" i="1"/>
  <c r="E56" i="1"/>
  <c r="U56" i="1"/>
  <c r="M57" i="1"/>
  <c r="M58" i="1"/>
  <c r="I60" i="1"/>
  <c r="AG60" i="1"/>
  <c r="I62" i="1"/>
  <c r="E68" i="1"/>
  <c r="M68" i="1"/>
  <c r="E76" i="1"/>
  <c r="M76" i="1"/>
  <c r="U80" i="1"/>
  <c r="U84" i="1"/>
  <c r="U88" i="1"/>
  <c r="I91" i="1"/>
  <c r="E94" i="1"/>
  <c r="I95" i="1"/>
  <c r="E96" i="1"/>
  <c r="I97" i="1"/>
  <c r="E98" i="1"/>
  <c r="I99" i="1"/>
  <c r="Y99" i="1"/>
  <c r="E102" i="1"/>
  <c r="AK102" i="1"/>
  <c r="I106" i="1"/>
  <c r="Y106" i="1"/>
  <c r="E108" i="1"/>
  <c r="M25" i="1"/>
  <c r="U14" i="1"/>
  <c r="I18" i="1"/>
  <c r="AG18" i="1"/>
  <c r="U26" i="1"/>
  <c r="I30" i="1"/>
  <c r="U32" i="1"/>
  <c r="AG34" i="1"/>
  <c r="I38" i="1"/>
  <c r="I14" i="1"/>
  <c r="AG14" i="1"/>
  <c r="U18" i="1"/>
  <c r="Q25" i="1"/>
  <c r="I26" i="1"/>
  <c r="AG26" i="1"/>
  <c r="AG30" i="1"/>
  <c r="I34" i="1"/>
  <c r="U36" i="1"/>
  <c r="E61" i="1"/>
  <c r="I65" i="1"/>
  <c r="AG65" i="1"/>
  <c r="U69" i="1"/>
  <c r="I73" i="1"/>
  <c r="AG73" i="1"/>
  <c r="U77" i="1"/>
  <c r="E80" i="1"/>
  <c r="M62" i="1"/>
  <c r="AG63" i="1"/>
  <c r="U67" i="1"/>
  <c r="I71" i="1"/>
  <c r="AG71" i="1"/>
  <c r="U75" i="1"/>
  <c r="I78" i="1"/>
  <c r="AG80" i="1"/>
  <c r="I82" i="1"/>
  <c r="AG84" i="1"/>
  <c r="I86" i="1"/>
  <c r="AG88" i="1"/>
  <c r="M95" i="1"/>
  <c r="M97" i="1"/>
  <c r="M99" i="1"/>
  <c r="AK99" i="1"/>
  <c r="M106" i="1"/>
  <c r="AK106" i="1"/>
  <c r="M79" i="1"/>
  <c r="M83" i="1"/>
  <c r="M87" i="1"/>
  <c r="M91" i="1"/>
  <c r="E84" i="1"/>
  <c r="E88" i="1"/>
  <c r="AK113" i="1" l="1"/>
  <c r="E113" i="1"/>
</calcChain>
</file>

<file path=xl/sharedStrings.xml><?xml version="1.0" encoding="utf-8"?>
<sst xmlns="http://schemas.openxmlformats.org/spreadsheetml/2006/main" count="71" uniqueCount="19">
  <si>
    <t>WASTE CONTROL, INC.</t>
  </si>
  <si>
    <t>For the Twelve Months Ended June 30, 2013</t>
  </si>
  <si>
    <t>TG-140560</t>
  </si>
  <si>
    <t>TG-131794</t>
  </si>
  <si>
    <t>Restated</t>
  </si>
  <si>
    <t>Pro forma</t>
  </si>
  <si>
    <t>Per</t>
  </si>
  <si>
    <t>Non-</t>
  </si>
  <si>
    <t>Reclass</t>
  </si>
  <si>
    <t>Restating</t>
  </si>
  <si>
    <t>Income</t>
  </si>
  <si>
    <t>Labor</t>
  </si>
  <si>
    <t>Books</t>
  </si>
  <si>
    <t>Change</t>
  </si>
  <si>
    <t>Regulated</t>
  </si>
  <si>
    <t>Adjustment</t>
  </si>
  <si>
    <t>Statement</t>
  </si>
  <si>
    <t>CHANGES</t>
  </si>
  <si>
    <t>THE FOLLOWING IS A COMPARISON OF DOCKET TG-140560 INITIAL 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</si>
</sst>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i/>
      <sz val="11"/>
      <color theme="4" tint="-0.249977111117893"/>
      <name val="Calibri"/>
      <family val="2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i/>
      <sz val="7"/>
      <color theme="4" tint="-0.249977111117893"/>
      <name val="Times New Roman"/>
      <family val="1"/>
    </font>
    <font>
      <sz val="7"/>
      <name val="Times New Roman"/>
      <family val="1"/>
    </font>
    <font>
      <i/>
      <sz val="13"/>
      <color theme="4" tint="-0.249977111117893"/>
      <name val="Times New Roman"/>
      <family val="1"/>
    </font>
    <font>
      <b/>
      <i/>
      <sz val="7"/>
      <color theme="4" tint="-0.249977111117893"/>
      <name val="Times New Roman"/>
      <family val="1"/>
    </font>
    <font>
      <b/>
      <sz val="7"/>
      <name val="Times New Roman"/>
      <family val="1"/>
    </font>
    <font>
      <b/>
      <i/>
      <sz val="13"/>
      <color theme="4" tint="-0.249977111117893"/>
      <name val="Times New Roman"/>
      <family val="1"/>
    </font>
    <font>
      <b/>
      <sz val="12"/>
      <name val="Times New Roman"/>
      <family val="1"/>
    </font>
    <font>
      <b/>
      <i/>
      <sz val="11"/>
      <color theme="4" tint="-0.249977111117893"/>
      <name val="Calibri"/>
      <family val="2"/>
      <scheme val="minor"/>
    </font>
    <font>
      <i/>
      <sz val="14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43" fontId="0" fillId="0" borderId="0" xfId="1" applyFont="1"/>
    <xf numFmtId="43" fontId="4" fillId="0" borderId="0" xfId="1" applyFont="1"/>
    <xf numFmtId="43" fontId="2" fillId="0" borderId="0" xfId="1" applyFont="1" applyAlignment="1">
      <alignment horizontal="center"/>
    </xf>
    <xf numFmtId="43" fontId="14" fillId="0" borderId="0" xfId="1" applyFont="1"/>
    <xf numFmtId="37" fontId="2" fillId="0" borderId="0" xfId="0" applyNumberFormat="1" applyFont="1"/>
    <xf numFmtId="43" fontId="0" fillId="2" borderId="0" xfId="1" applyFont="1" applyFill="1"/>
    <xf numFmtId="0" fontId="0" fillId="0" borderId="0" xfId="0" applyAlignment="1">
      <alignment horizontal="center"/>
    </xf>
    <xf numFmtId="37" fontId="0" fillId="0" borderId="0" xfId="0" applyNumberFormat="1" applyFont="1"/>
    <xf numFmtId="164" fontId="0" fillId="0" borderId="0" xfId="1" applyNumberFormat="1" applyFont="1"/>
    <xf numFmtId="164" fontId="4" fillId="0" borderId="0" xfId="1" applyNumberFormat="1" applyFont="1"/>
    <xf numFmtId="37" fontId="0" fillId="0" borderId="0" xfId="0" applyNumberFormat="1" applyFont="1" applyAlignment="1">
      <alignment horizontal="right"/>
    </xf>
    <xf numFmtId="164" fontId="0" fillId="0" borderId="1" xfId="1" applyNumberFormat="1" applyFont="1" applyBorder="1"/>
    <xf numFmtId="43" fontId="4" fillId="0" borderId="1" xfId="1" applyFont="1" applyBorder="1"/>
    <xf numFmtId="43" fontId="0" fillId="2" borderId="1" xfId="1" applyFont="1" applyFill="1" applyBorder="1"/>
    <xf numFmtId="43" fontId="0" fillId="0" borderId="1" xfId="1" applyFont="1" applyBorder="1"/>
    <xf numFmtId="164" fontId="4" fillId="0" borderId="1" xfId="1" applyNumberFormat="1" applyFont="1" applyBorder="1"/>
    <xf numFmtId="165" fontId="0" fillId="0" borderId="0" xfId="2" applyNumberFormat="1" applyFont="1"/>
    <xf numFmtId="164" fontId="0" fillId="0" borderId="2" xfId="1" applyNumberFormat="1" applyFont="1" applyBorder="1"/>
    <xf numFmtId="43" fontId="4" fillId="0" borderId="2" xfId="1" applyFont="1" applyBorder="1"/>
    <xf numFmtId="43" fontId="0" fillId="2" borderId="2" xfId="1" applyFont="1" applyFill="1" applyBorder="1"/>
    <xf numFmtId="43" fontId="0" fillId="0" borderId="2" xfId="1" applyFont="1" applyBorder="1"/>
    <xf numFmtId="164" fontId="4" fillId="0" borderId="2" xfId="1" applyNumberFormat="1" applyFont="1" applyBorder="1"/>
    <xf numFmtId="43" fontId="4" fillId="0" borderId="3" xfId="1" applyFont="1" applyBorder="1"/>
    <xf numFmtId="43" fontId="0" fillId="0" borderId="0" xfId="1" applyNumberFormat="1" applyFont="1"/>
    <xf numFmtId="0" fontId="15" fillId="0" borderId="0" xfId="0" applyFont="1"/>
    <xf numFmtId="0" fontId="16" fillId="0" borderId="0" xfId="0" applyFont="1"/>
    <xf numFmtId="0" fontId="15" fillId="0" borderId="3" xfId="0" applyFont="1" applyBorder="1"/>
    <xf numFmtId="0" fontId="17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41" fontId="0" fillId="2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G-140560%20(GRC)\Company%20Filing\Testimony\TG-140560%20Waste%20Control_%234824845-v2-Exhibit_JD-11_(4_3_1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G-140560%20(GRC)\Company%20Filing\Testimony\TG-140560%20Waste%20Control_JD%203A%20Company%20Adjusted%20Proforma%20Revised%200214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Out"/>
      <sheetName val="Summary Price Out"/>
      <sheetName val="Fly Sheet"/>
      <sheetName val="Comp Report"/>
      <sheetName val="LURITXPF AVG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6 P2"/>
      <sheetName val="WP-7 - Affiliated "/>
      <sheetName val="WP-8 - Cust Counts (x per wk)"/>
      <sheetName val="WP-9 - Fuel"/>
      <sheetName val="WP-10  Misc GL"/>
      <sheetName val="WP-11 Bad Debts"/>
      <sheetName val="WP-12 Utilities"/>
      <sheetName val="Wp-13 Rent"/>
      <sheetName val="WP-14 Tires"/>
      <sheetName val="WP-15 p1 2012 Property Taxes"/>
      <sheetName val="WP-15 p22013 Property Taxes "/>
      <sheetName val="WP-16 Disposal"/>
      <sheetName val="WP-17 Study"/>
      <sheetName val="WP-18 Rate Case Cost"/>
      <sheetName val="WP-19 Truck Rent"/>
      <sheetName val="IS-PBC"/>
    </sheetNames>
    <sheetDataSet>
      <sheetData sheetId="0"/>
      <sheetData sheetId="1"/>
      <sheetData sheetId="2"/>
      <sheetData sheetId="3"/>
      <sheetData sheetId="4"/>
      <sheetData sheetId="5">
        <row r="11">
          <cell r="B11" t="str">
            <v>REVENUES</v>
          </cell>
        </row>
        <row r="12">
          <cell r="B12" t="str">
            <v>Residential</v>
          </cell>
          <cell r="C12">
            <v>2077764.6900000004</v>
          </cell>
          <cell r="D12">
            <v>0</v>
          </cell>
          <cell r="F12">
            <v>2077764.6900000004</v>
          </cell>
          <cell r="I12">
            <v>-5618.63</v>
          </cell>
          <cell r="K12">
            <v>2072146.0600000005</v>
          </cell>
          <cell r="N12">
            <v>2072146.0600000005</v>
          </cell>
        </row>
        <row r="13">
          <cell r="B13" t="str">
            <v>Commercial</v>
          </cell>
          <cell r="C13">
            <v>599529.29999999993</v>
          </cell>
          <cell r="D13">
            <v>0</v>
          </cell>
          <cell r="F13">
            <v>599529.29999999993</v>
          </cell>
          <cell r="I13">
            <v>-1137.4100000000001</v>
          </cell>
          <cell r="K13">
            <v>598391.8899999999</v>
          </cell>
          <cell r="N13">
            <v>598391.8899999999</v>
          </cell>
        </row>
        <row r="14">
          <cell r="B14" t="str">
            <v>Drop Box</v>
          </cell>
          <cell r="C14">
            <v>1097758.04</v>
          </cell>
          <cell r="D14">
            <v>154084.71</v>
          </cell>
          <cell r="F14">
            <v>943673.33000000007</v>
          </cell>
          <cell r="I14">
            <v>-2986.7</v>
          </cell>
          <cell r="K14">
            <v>940686.63000000012</v>
          </cell>
          <cell r="N14">
            <v>940686.63000000012</v>
          </cell>
        </row>
        <row r="15">
          <cell r="B15" t="str">
            <v>Fuel Surcharge</v>
          </cell>
          <cell r="C15">
            <v>45569.850000000006</v>
          </cell>
          <cell r="D15">
            <v>1452.6424177977387</v>
          </cell>
          <cell r="F15">
            <v>44117.207582202267</v>
          </cell>
          <cell r="I15">
            <v>-44117.207582202267</v>
          </cell>
          <cell r="K15">
            <v>0</v>
          </cell>
          <cell r="N15">
            <v>0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F16">
            <v>0</v>
          </cell>
          <cell r="K16">
            <v>0</v>
          </cell>
          <cell r="N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K17">
            <v>0</v>
          </cell>
          <cell r="L17">
            <v>138598.09962466493</v>
          </cell>
          <cell r="N17">
            <v>138598.09962466493</v>
          </cell>
        </row>
        <row r="18">
          <cell r="B18" t="str">
            <v>Kalama</v>
          </cell>
          <cell r="C18">
            <v>222136.40999999997</v>
          </cell>
          <cell r="D18">
            <v>222136.40999999997</v>
          </cell>
          <cell r="F18">
            <v>0</v>
          </cell>
          <cell r="K18">
            <v>0</v>
          </cell>
          <cell r="N18">
            <v>0</v>
          </cell>
        </row>
        <row r="19">
          <cell r="B19" t="str">
            <v>Refunds</v>
          </cell>
          <cell r="C19">
            <v>-9742.74</v>
          </cell>
          <cell r="D19">
            <v>0</v>
          </cell>
          <cell r="F19">
            <v>-9742.74</v>
          </cell>
          <cell r="I19">
            <v>9742.74</v>
          </cell>
          <cell r="K19">
            <v>0</v>
          </cell>
          <cell r="N19">
            <v>0</v>
          </cell>
        </row>
        <row r="20">
          <cell r="B20" t="str">
            <v>Total Revenue</v>
          </cell>
          <cell r="C20">
            <v>4033015.5500000003</v>
          </cell>
          <cell r="D20">
            <v>377673.7624177977</v>
          </cell>
          <cell r="F20">
            <v>3655341.7875822023</v>
          </cell>
          <cell r="H20">
            <v>0</v>
          </cell>
          <cell r="I20">
            <v>-44117.207582202267</v>
          </cell>
          <cell r="K20">
            <v>3611224.58</v>
          </cell>
          <cell r="L20">
            <v>138598.09962466493</v>
          </cell>
          <cell r="N20">
            <v>3749822.6796246651</v>
          </cell>
        </row>
        <row r="21">
          <cell r="B21" t="str">
            <v xml:space="preserve">Gross operational revenue </v>
          </cell>
          <cell r="D21">
            <v>376221.12</v>
          </cell>
          <cell r="F21">
            <v>3620967.3200000003</v>
          </cell>
        </row>
        <row r="22">
          <cell r="D22">
            <v>9.4121437016864776E-2</v>
          </cell>
          <cell r="F22">
            <v>0.90587856298313518</v>
          </cell>
        </row>
        <row r="23">
          <cell r="B23" t="str">
            <v>OPERATING EXPENSES</v>
          </cell>
        </row>
        <row r="24">
          <cell r="B24" t="str">
            <v>Wages Drivers</v>
          </cell>
          <cell r="C24">
            <v>339418.37</v>
          </cell>
          <cell r="D24">
            <v>10819.731064327992</v>
          </cell>
          <cell r="F24">
            <v>328598.638935672</v>
          </cell>
          <cell r="H24">
            <v>-106926.59967119098</v>
          </cell>
          <cell r="K24">
            <v>221672.03926448102</v>
          </cell>
          <cell r="L24">
            <v>7320.839180845127</v>
          </cell>
          <cell r="N24">
            <v>228992.87844532615</v>
          </cell>
        </row>
        <row r="25">
          <cell r="B25" t="str">
            <v>Wages Drop Box Drivers</v>
          </cell>
          <cell r="C25">
            <v>0</v>
          </cell>
          <cell r="D25">
            <v>0</v>
          </cell>
          <cell r="F25">
            <v>0</v>
          </cell>
          <cell r="H25">
            <v>98309.51</v>
          </cell>
          <cell r="K25">
            <v>98309.51</v>
          </cell>
          <cell r="L25">
            <v>28931.676345142812</v>
          </cell>
          <cell r="N25">
            <v>127241.18634514281</v>
          </cell>
        </row>
        <row r="26">
          <cell r="B26" t="str">
            <v>Wages Mechanics</v>
          </cell>
          <cell r="C26">
            <v>223687.43</v>
          </cell>
          <cell r="D26">
            <v>7130.5446286560618</v>
          </cell>
          <cell r="F26">
            <v>216556.88537134393</v>
          </cell>
          <cell r="H26">
            <v>20538.229971802706</v>
          </cell>
          <cell r="K26">
            <v>237095.11534314664</v>
          </cell>
          <cell r="L26">
            <v>14229.799254754122</v>
          </cell>
          <cell r="N26">
            <v>251324.91459790076</v>
          </cell>
        </row>
        <row r="27">
          <cell r="B27" t="str">
            <v>Wages Supervisor</v>
          </cell>
          <cell r="C27">
            <v>0</v>
          </cell>
          <cell r="D27">
            <v>0</v>
          </cell>
          <cell r="F27">
            <v>0</v>
          </cell>
          <cell r="H27">
            <v>72794.728071473684</v>
          </cell>
          <cell r="K27">
            <v>72794.728071473684</v>
          </cell>
          <cell r="L27">
            <v>5684.5436442815117</v>
          </cell>
          <cell r="N27">
            <v>78479.271715755196</v>
          </cell>
        </row>
        <row r="28">
          <cell r="B28" t="str">
            <v>Wages Extra Labor</v>
          </cell>
          <cell r="C28">
            <v>28068.37</v>
          </cell>
          <cell r="D28">
            <v>894.74301233033475</v>
          </cell>
          <cell r="F28">
            <v>27173.626987669664</v>
          </cell>
          <cell r="H28">
            <v>-12613.816266010324</v>
          </cell>
          <cell r="K28">
            <v>14559.81072165934</v>
          </cell>
          <cell r="L28">
            <v>2643.6102804916864</v>
          </cell>
          <cell r="N28">
            <v>17203.421002151026</v>
          </cell>
        </row>
        <row r="29">
          <cell r="B29" t="str">
            <v>Fringe Benefits</v>
          </cell>
          <cell r="C29">
            <v>0</v>
          </cell>
          <cell r="D29">
            <v>0</v>
          </cell>
          <cell r="F29">
            <v>0</v>
          </cell>
          <cell r="I29">
            <v>249932.35497275856</v>
          </cell>
          <cell r="K29">
            <v>249932.35497275856</v>
          </cell>
          <cell r="L29">
            <v>38983.004201944394</v>
          </cell>
          <cell r="N29">
            <v>288915.35917470296</v>
          </cell>
        </row>
        <row r="30">
          <cell r="B30" t="str">
            <v>Contract Labor</v>
          </cell>
          <cell r="C30">
            <v>1172.1600000000001</v>
          </cell>
          <cell r="D30">
            <v>37.365260944369993</v>
          </cell>
          <cell r="F30">
            <v>1134.7947390556301</v>
          </cell>
          <cell r="K30">
            <v>1134.7947390556301</v>
          </cell>
          <cell r="N30">
            <v>1134.7947390556301</v>
          </cell>
        </row>
        <row r="31">
          <cell r="B31" t="str">
            <v>Maintenance</v>
          </cell>
          <cell r="C31">
            <v>119887.62999999999</v>
          </cell>
          <cell r="D31">
            <v>3821.6903656088543</v>
          </cell>
          <cell r="F31">
            <v>116065.93963439114</v>
          </cell>
          <cell r="K31">
            <v>116065.93963439114</v>
          </cell>
          <cell r="N31">
            <v>116065.93963439114</v>
          </cell>
        </row>
        <row r="32">
          <cell r="B32" t="str">
            <v>Maintenance/ Cont./Dr Bx</v>
          </cell>
          <cell r="C32">
            <v>9092.69</v>
          </cell>
          <cell r="D32">
            <v>289.85013525138493</v>
          </cell>
          <cell r="F32">
            <v>8802.8398647486156</v>
          </cell>
          <cell r="K32">
            <v>8802.8398647486156</v>
          </cell>
          <cell r="N32">
            <v>8802.8398647486156</v>
          </cell>
        </row>
        <row r="33">
          <cell r="B33" t="str">
            <v>Truck Rental</v>
          </cell>
          <cell r="C33">
            <v>36000</v>
          </cell>
          <cell r="D33">
            <v>1147.5817243356869</v>
          </cell>
          <cell r="F33">
            <v>34852.418275664313</v>
          </cell>
          <cell r="K33">
            <v>34852.418275664313</v>
          </cell>
          <cell r="N33">
            <v>34852.418275664313</v>
          </cell>
        </row>
        <row r="34">
          <cell r="B34" t="str">
            <v>Equipment Rent</v>
          </cell>
          <cell r="C34">
            <v>0</v>
          </cell>
          <cell r="D34">
            <v>0</v>
          </cell>
          <cell r="F34">
            <v>0</v>
          </cell>
          <cell r="K34">
            <v>0</v>
          </cell>
          <cell r="N34">
            <v>0</v>
          </cell>
        </row>
        <row r="35">
          <cell r="B35" t="str">
            <v>Tires</v>
          </cell>
          <cell r="C35">
            <v>90730.38</v>
          </cell>
          <cell r="D35">
            <v>2892.236831389775</v>
          </cell>
          <cell r="F35">
            <v>87838.14316861023</v>
          </cell>
          <cell r="I35">
            <v>-9339.4412502389823</v>
          </cell>
          <cell r="K35">
            <v>78498.701918371255</v>
          </cell>
          <cell r="N35">
            <v>78498.701918371255</v>
          </cell>
        </row>
        <row r="36">
          <cell r="B36" t="str">
            <v>Fuel</v>
          </cell>
          <cell r="C36">
            <v>311517.43</v>
          </cell>
          <cell r="D36">
            <v>9930.3252633339143</v>
          </cell>
          <cell r="F36">
            <v>301587.10473666608</v>
          </cell>
          <cell r="K36">
            <v>301587.10473666608</v>
          </cell>
          <cell r="L36">
            <v>1988.6338722902235</v>
          </cell>
          <cell r="N36">
            <v>303575.73860895628</v>
          </cell>
        </row>
        <row r="37">
          <cell r="B37" t="str">
            <v>Contract Hauling</v>
          </cell>
          <cell r="C37">
            <v>154084.71</v>
          </cell>
          <cell r="D37">
            <v>154084.71</v>
          </cell>
          <cell r="F37">
            <v>0</v>
          </cell>
          <cell r="K37">
            <v>0</v>
          </cell>
          <cell r="N37">
            <v>0</v>
          </cell>
        </row>
        <row r="38">
          <cell r="B38" t="str">
            <v>Disposal Fees - Cowlitz County</v>
          </cell>
          <cell r="C38">
            <v>516694.50000000006</v>
          </cell>
          <cell r="D38">
            <v>22180.818000000003</v>
          </cell>
          <cell r="F38">
            <v>494513.68200000003</v>
          </cell>
          <cell r="H38">
            <v>59972.869999999995</v>
          </cell>
          <cell r="K38">
            <v>554486.55200000003</v>
          </cell>
          <cell r="L38">
            <v>173232.65700000006</v>
          </cell>
          <cell r="N38">
            <v>727719.20900000003</v>
          </cell>
        </row>
        <row r="39">
          <cell r="B39" t="str">
            <v>Disposal Fees - G-49 Packers</v>
          </cell>
          <cell r="C39">
            <v>59972.869999999995</v>
          </cell>
          <cell r="D39">
            <v>0</v>
          </cell>
          <cell r="F39">
            <v>59972.869999999995</v>
          </cell>
          <cell r="H39">
            <v>-59972.869999999995</v>
          </cell>
          <cell r="K39">
            <v>0</v>
          </cell>
          <cell r="N39">
            <v>0</v>
          </cell>
        </row>
        <row r="40">
          <cell r="B40" t="str">
            <v>Disposal Fees - G-49</v>
          </cell>
          <cell r="C40">
            <v>24814.340000000004</v>
          </cell>
          <cell r="D40">
            <v>0</v>
          </cell>
          <cell r="F40">
            <v>24814.340000000004</v>
          </cell>
          <cell r="H40">
            <v>-24814.340000000004</v>
          </cell>
          <cell r="K40">
            <v>0</v>
          </cell>
          <cell r="N40">
            <v>0</v>
          </cell>
        </row>
        <row r="41">
          <cell r="B41" t="str">
            <v>Disposal Fees Pass Thru</v>
          </cell>
          <cell r="C41">
            <v>417041.14</v>
          </cell>
          <cell r="D41">
            <v>0</v>
          </cell>
          <cell r="F41">
            <v>417041.14</v>
          </cell>
          <cell r="H41">
            <v>24814.340000000004</v>
          </cell>
          <cell r="K41">
            <v>441855.48000000004</v>
          </cell>
          <cell r="L41">
            <v>138598.09962466493</v>
          </cell>
          <cell r="N41">
            <v>580453.57962466497</v>
          </cell>
        </row>
        <row r="42">
          <cell r="B42" t="str">
            <v>Storm water management</v>
          </cell>
          <cell r="C42">
            <v>12000</v>
          </cell>
          <cell r="D42">
            <v>382.52724144522836</v>
          </cell>
          <cell r="F42">
            <v>11617.472758554772</v>
          </cell>
          <cell r="K42">
            <v>11617.472758554772</v>
          </cell>
          <cell r="N42">
            <v>11617.472758554772</v>
          </cell>
        </row>
        <row r="43">
          <cell r="B43" t="str">
            <v>Liability Insurance</v>
          </cell>
          <cell r="C43">
            <v>28169.47</v>
          </cell>
          <cell r="D43">
            <v>897.96580433951021</v>
          </cell>
          <cell r="F43">
            <v>27271.504195660491</v>
          </cell>
          <cell r="K43">
            <v>27271.504195660491</v>
          </cell>
          <cell r="N43">
            <v>27271.504195660491</v>
          </cell>
        </row>
        <row r="44">
          <cell r="B44" t="str">
            <v>Officer Salaries</v>
          </cell>
          <cell r="C44">
            <v>0</v>
          </cell>
          <cell r="D44">
            <v>0</v>
          </cell>
          <cell r="F44">
            <v>0</v>
          </cell>
          <cell r="K44">
            <v>0</v>
          </cell>
          <cell r="N44">
            <v>0</v>
          </cell>
        </row>
        <row r="45">
          <cell r="B45" t="str">
            <v>Office Salaries</v>
          </cell>
          <cell r="C45">
            <v>200830.06</v>
          </cell>
          <cell r="D45">
            <v>14299.694733327313</v>
          </cell>
          <cell r="F45">
            <v>186530.36526667268</v>
          </cell>
          <cell r="H45">
            <v>-69124.001425864088</v>
          </cell>
          <cell r="K45">
            <v>117406.3638408086</v>
          </cell>
          <cell r="L45">
            <v>7367.5364103427128</v>
          </cell>
          <cell r="N45">
            <v>124773.90025115131</v>
          </cell>
        </row>
        <row r="46">
          <cell r="B46" t="str">
            <v>Management Fees</v>
          </cell>
          <cell r="C46">
            <v>180000</v>
          </cell>
          <cell r="D46">
            <v>13335.211267605628</v>
          </cell>
          <cell r="F46">
            <v>166664.78873239437</v>
          </cell>
          <cell r="K46">
            <v>166664.78873239437</v>
          </cell>
          <cell r="L46">
            <v>16666.478873239437</v>
          </cell>
          <cell r="N46">
            <v>183331.26760563382</v>
          </cell>
        </row>
        <row r="47">
          <cell r="B47" t="str">
            <v>Bad Debt Expense</v>
          </cell>
          <cell r="C47">
            <v>50167.27</v>
          </cell>
          <cell r="D47">
            <v>0</v>
          </cell>
          <cell r="F47">
            <v>50167.27</v>
          </cell>
          <cell r="I47">
            <v>-11798.719999999994</v>
          </cell>
          <cell r="K47">
            <v>38368.550000000003</v>
          </cell>
          <cell r="N47">
            <v>38368.550000000003</v>
          </cell>
        </row>
        <row r="48">
          <cell r="B48" t="str">
            <v>Office Supply</v>
          </cell>
          <cell r="C48">
            <v>52733.72</v>
          </cell>
          <cell r="D48">
            <v>1346.3895875823482</v>
          </cell>
          <cell r="F48">
            <v>51387.33041241765</v>
          </cell>
          <cell r="I48">
            <v>-5069.1713020485513</v>
          </cell>
          <cell r="K48">
            <v>46318.159110369103</v>
          </cell>
          <cell r="N48">
            <v>46318.159110369103</v>
          </cell>
        </row>
        <row r="49">
          <cell r="B49" t="str">
            <v>Postage</v>
          </cell>
          <cell r="C49">
            <v>1684.66</v>
          </cell>
          <cell r="D49">
            <v>119.95277863008755</v>
          </cell>
          <cell r="F49">
            <v>1564.7072213699125</v>
          </cell>
          <cell r="K49">
            <v>1564.7072213699125</v>
          </cell>
          <cell r="N49">
            <v>1564.7072213699125</v>
          </cell>
        </row>
        <row r="50">
          <cell r="B50" t="str">
            <v>Bank Charges</v>
          </cell>
          <cell r="C50">
            <v>4629.4399999999996</v>
          </cell>
          <cell r="D50">
            <v>329.62983124266793</v>
          </cell>
          <cell r="F50">
            <v>4299.8101687573317</v>
          </cell>
          <cell r="K50">
            <v>4299.8101687573317</v>
          </cell>
          <cell r="N50">
            <v>4299.8101687573317</v>
          </cell>
        </row>
        <row r="51">
          <cell r="B51" t="str">
            <v>Maintenance</v>
          </cell>
          <cell r="C51">
            <v>9098.25</v>
          </cell>
          <cell r="D51">
            <v>290.02737287325363</v>
          </cell>
          <cell r="F51">
            <v>8808.2226271267464</v>
          </cell>
          <cell r="K51">
            <v>8808.2226271267464</v>
          </cell>
          <cell r="N51">
            <v>8808.2226271267464</v>
          </cell>
        </row>
        <row r="52">
          <cell r="B52" t="str">
            <v>Rate Case Expense</v>
          </cell>
          <cell r="C52">
            <v>0</v>
          </cell>
          <cell r="D52">
            <v>0</v>
          </cell>
          <cell r="F52">
            <v>0</v>
          </cell>
          <cell r="K52">
            <v>0</v>
          </cell>
          <cell r="L52">
            <v>50519.897499999992</v>
          </cell>
          <cell r="N52">
            <v>50519.897499999992</v>
          </cell>
        </row>
        <row r="53">
          <cell r="B53" t="str">
            <v>Accounting</v>
          </cell>
          <cell r="C53">
            <v>17658.150000000001</v>
          </cell>
          <cell r="D53">
            <v>1257.312548506452</v>
          </cell>
          <cell r="F53">
            <v>16400.837451493549</v>
          </cell>
          <cell r="K53">
            <v>16400.837451493549</v>
          </cell>
          <cell r="N53">
            <v>16400.837451493549</v>
          </cell>
        </row>
        <row r="54">
          <cell r="B54" t="str">
            <v>Legal</v>
          </cell>
          <cell r="C54">
            <v>6764.93</v>
          </cell>
          <cell r="D54">
            <v>215.64750095583895</v>
          </cell>
          <cell r="F54">
            <v>6549.2824990441613</v>
          </cell>
          <cell r="I54">
            <v>-2638.1344389218125</v>
          </cell>
          <cell r="K54">
            <v>3911.1480601223489</v>
          </cell>
          <cell r="N54">
            <v>3911.1480601223489</v>
          </cell>
        </row>
        <row r="55">
          <cell r="B55" t="str">
            <v>WUTC Fee</v>
          </cell>
          <cell r="C55">
            <v>16809.210000000003</v>
          </cell>
          <cell r="D55">
            <v>1582.107000318254</v>
          </cell>
          <cell r="F55">
            <v>15227.102999681749</v>
          </cell>
          <cell r="K55">
            <v>15227.102999681749</v>
          </cell>
          <cell r="L55">
            <v>0</v>
          </cell>
          <cell r="N55">
            <v>15227.102999681749</v>
          </cell>
        </row>
        <row r="56">
          <cell r="B56" t="str">
            <v>Franchise</v>
          </cell>
          <cell r="C56">
            <v>7710.9000000000005</v>
          </cell>
          <cell r="D56">
            <v>0</v>
          </cell>
          <cell r="F56">
            <v>7710.9000000000005</v>
          </cell>
          <cell r="I56">
            <v>-7710.9000000000005</v>
          </cell>
          <cell r="K56">
            <v>0</v>
          </cell>
          <cell r="N56">
            <v>0</v>
          </cell>
        </row>
        <row r="57">
          <cell r="B57" t="str">
            <v>Communications</v>
          </cell>
          <cell r="C57">
            <v>19157.62</v>
          </cell>
          <cell r="D57">
            <v>1364.0792509701278</v>
          </cell>
          <cell r="F57">
            <v>17793.540749029871</v>
          </cell>
          <cell r="K57">
            <v>17793.540749029871</v>
          </cell>
          <cell r="N57">
            <v>17793.540749029871</v>
          </cell>
        </row>
        <row r="58">
          <cell r="B58" t="str">
            <v>Utilities</v>
          </cell>
          <cell r="C58">
            <v>59823.070000000007</v>
          </cell>
          <cell r="D58">
            <v>1906.9961618237357</v>
          </cell>
          <cell r="F58">
            <v>57916.073838176271</v>
          </cell>
          <cell r="I58">
            <v>-20599.373376346142</v>
          </cell>
          <cell r="K58">
            <v>37316.700461830129</v>
          </cell>
          <cell r="N58">
            <v>37316.700461830129</v>
          </cell>
        </row>
        <row r="59">
          <cell r="B59" t="str">
            <v>Laundry/Uniforms</v>
          </cell>
          <cell r="C59">
            <v>19183.43</v>
          </cell>
          <cell r="D59">
            <v>611.51537994647151</v>
          </cell>
          <cell r="F59">
            <v>18571.914620053529</v>
          </cell>
          <cell r="K59">
            <v>18571.914620053529</v>
          </cell>
          <cell r="N59">
            <v>18571.914620053529</v>
          </cell>
        </row>
        <row r="60">
          <cell r="B60" t="str">
            <v>Miscellaneous</v>
          </cell>
          <cell r="C60">
            <v>0</v>
          </cell>
          <cell r="D60">
            <v>0</v>
          </cell>
          <cell r="F60">
            <v>0</v>
          </cell>
          <cell r="K60">
            <v>0</v>
          </cell>
          <cell r="N60">
            <v>0</v>
          </cell>
        </row>
        <row r="61">
          <cell r="B61" t="str">
            <v>Dues and Subscriptions</v>
          </cell>
          <cell r="C61">
            <v>16600</v>
          </cell>
          <cell r="D61">
            <v>1181.9691363595339</v>
          </cell>
          <cell r="F61">
            <v>15418.030863640466</v>
          </cell>
          <cell r="I61">
            <v>-6501.579279848389</v>
          </cell>
          <cell r="K61">
            <v>8916.4515837920771</v>
          </cell>
          <cell r="N61">
            <v>8916.4515837920771</v>
          </cell>
        </row>
        <row r="62">
          <cell r="B62" t="str">
            <v>Dues Non-deductible</v>
          </cell>
          <cell r="C62">
            <v>3682.0700000000006</v>
          </cell>
          <cell r="D62">
            <v>0</v>
          </cell>
          <cell r="F62">
            <v>3682.0700000000006</v>
          </cell>
          <cell r="I62">
            <v>-3682.0700000000006</v>
          </cell>
          <cell r="K62">
            <v>0</v>
          </cell>
          <cell r="N62">
            <v>0</v>
          </cell>
        </row>
        <row r="63">
          <cell r="B63" t="str">
            <v>Travel</v>
          </cell>
          <cell r="C63">
            <v>717.44</v>
          </cell>
          <cell r="D63">
            <v>51.083851637938778</v>
          </cell>
          <cell r="F63">
            <v>666.35614836206128</v>
          </cell>
          <cell r="I63">
            <v>928.79703997834133</v>
          </cell>
          <cell r="K63">
            <v>1595.1531883404027</v>
          </cell>
          <cell r="N63">
            <v>1595.1531883404027</v>
          </cell>
        </row>
        <row r="64">
          <cell r="B64" t="str">
            <v>Seminars</v>
          </cell>
          <cell r="C64">
            <v>5970</v>
          </cell>
          <cell r="D64">
            <v>190.30730261900135</v>
          </cell>
          <cell r="F64">
            <v>5779.6926973809987</v>
          </cell>
          <cell r="I64">
            <v>-4769.4566287516736</v>
          </cell>
          <cell r="K64">
            <v>1010.236068629325</v>
          </cell>
          <cell r="N64">
            <v>1010.236068629325</v>
          </cell>
        </row>
        <row r="65">
          <cell r="B65" t="str">
            <v>Meals and Entertainment</v>
          </cell>
          <cell r="C65">
            <v>148.47999999999999</v>
          </cell>
          <cell r="D65">
            <v>4.7331370674822892</v>
          </cell>
          <cell r="F65">
            <v>143.7468629325177</v>
          </cell>
          <cell r="I65">
            <v>-126.51448745517112</v>
          </cell>
          <cell r="K65">
            <v>17.232375477346579</v>
          </cell>
          <cell r="N65">
            <v>17.232375477346579</v>
          </cell>
        </row>
        <row r="66">
          <cell r="B66" t="str">
            <v>Advertising</v>
          </cell>
          <cell r="C66">
            <v>1982.1499999999996</v>
          </cell>
          <cell r="D66">
            <v>63.185530969221645</v>
          </cell>
          <cell r="F66">
            <v>1918.964469030778</v>
          </cell>
          <cell r="K66">
            <v>1918.964469030778</v>
          </cell>
          <cell r="N66">
            <v>1918.964469030778</v>
          </cell>
        </row>
        <row r="67">
          <cell r="B67" t="str">
            <v>Truck License</v>
          </cell>
          <cell r="C67">
            <v>7113.5</v>
          </cell>
          <cell r="D67">
            <v>226.7589610017194</v>
          </cell>
          <cell r="F67">
            <v>6886.7410389982806</v>
          </cell>
          <cell r="I67">
            <v>-778.37067482316968</v>
          </cell>
          <cell r="K67">
            <v>6108.3703641751108</v>
          </cell>
          <cell r="N67">
            <v>6108.3703641751108</v>
          </cell>
        </row>
        <row r="68">
          <cell r="B68" t="str">
            <v>Taxes and Licensing</v>
          </cell>
          <cell r="C68">
            <v>0</v>
          </cell>
          <cell r="D68">
            <v>0</v>
          </cell>
          <cell r="F68">
            <v>0</v>
          </cell>
          <cell r="I68">
            <v>778.37067482316968</v>
          </cell>
          <cell r="K68">
            <v>778.37067482316968</v>
          </cell>
          <cell r="N68">
            <v>778.37067482316968</v>
          </cell>
        </row>
        <row r="69">
          <cell r="B69" t="str">
            <v>Permits</v>
          </cell>
          <cell r="C69">
            <v>275.92</v>
          </cell>
          <cell r="D69">
            <v>8.7955763716306024</v>
          </cell>
          <cell r="F69">
            <v>267.12442362836941</v>
          </cell>
          <cell r="K69">
            <v>267.12442362836941</v>
          </cell>
          <cell r="N69">
            <v>267.12442362836941</v>
          </cell>
        </row>
        <row r="70">
          <cell r="B70" t="str">
            <v>Contributions</v>
          </cell>
          <cell r="C70">
            <v>1150</v>
          </cell>
          <cell r="D70">
            <v>36.658860638500983</v>
          </cell>
          <cell r="F70">
            <v>1113.341139361499</v>
          </cell>
          <cell r="I70">
            <v>-1113.341139361499</v>
          </cell>
          <cell r="K70">
            <v>0</v>
          </cell>
          <cell r="N70">
            <v>0</v>
          </cell>
        </row>
        <row r="71">
          <cell r="B71" t="str">
            <v>B &amp; O Tax</v>
          </cell>
          <cell r="C71">
            <v>71263.47</v>
          </cell>
          <cell r="D71">
            <v>6707.4202032082321</v>
          </cell>
          <cell r="F71">
            <v>64556.049796791769</v>
          </cell>
          <cell r="K71">
            <v>64556.049796791769</v>
          </cell>
          <cell r="N71">
            <v>64556.049796791769</v>
          </cell>
        </row>
        <row r="72">
          <cell r="B72" t="str">
            <v>Land Rent</v>
          </cell>
          <cell r="C72">
            <v>138000</v>
          </cell>
          <cell r="D72">
            <v>4399.0632766201452</v>
          </cell>
          <cell r="F72">
            <v>133600.93672337985</v>
          </cell>
          <cell r="I72">
            <v>-8429.4898397147626</v>
          </cell>
          <cell r="K72">
            <v>125171.44688366509</v>
          </cell>
          <cell r="N72">
            <v>125171.44688366509</v>
          </cell>
        </row>
        <row r="73">
          <cell r="B73" t="str">
            <v>Computer Expense</v>
          </cell>
          <cell r="C73">
            <v>5182.1100000000006</v>
          </cell>
          <cell r="D73">
            <v>165.19152026381107</v>
          </cell>
          <cell r="F73">
            <v>5016.9184797361895</v>
          </cell>
          <cell r="I73">
            <v>-901.5158860638503</v>
          </cell>
          <cell r="K73">
            <v>4115.4025936723392</v>
          </cell>
          <cell r="N73">
            <v>4115.4025936723392</v>
          </cell>
        </row>
        <row r="74">
          <cell r="B74" t="str">
            <v>Workmen’s Comp</v>
          </cell>
          <cell r="C74">
            <v>35981.85</v>
          </cell>
          <cell r="D74">
            <v>1147.0031518830001</v>
          </cell>
          <cell r="F74">
            <v>34834.846848116998</v>
          </cell>
          <cell r="I74">
            <v>-34834.846848116998</v>
          </cell>
          <cell r="K74">
            <v>0</v>
          </cell>
          <cell r="N74">
            <v>0</v>
          </cell>
        </row>
        <row r="75">
          <cell r="B75" t="str">
            <v>Payroll Taxes</v>
          </cell>
          <cell r="C75">
            <v>67326.95</v>
          </cell>
          <cell r="D75">
            <v>2146.1993715350691</v>
          </cell>
          <cell r="F75">
            <v>65180.750628464928</v>
          </cell>
          <cell r="I75">
            <v>-65180.750628464928</v>
          </cell>
          <cell r="K75">
            <v>0</v>
          </cell>
          <cell r="N75">
            <v>0</v>
          </cell>
        </row>
        <row r="76">
          <cell r="B76" t="str">
            <v>Employee Relations</v>
          </cell>
          <cell r="C76">
            <v>23939.62</v>
          </cell>
          <cell r="D76">
            <v>763.12973332058391</v>
          </cell>
          <cell r="F76">
            <v>23176.490266679415</v>
          </cell>
          <cell r="I76">
            <v>-19651.15847686867</v>
          </cell>
          <cell r="K76">
            <v>3525.3317898107452</v>
          </cell>
          <cell r="N76">
            <v>3525.3317898107452</v>
          </cell>
        </row>
        <row r="77">
          <cell r="B77" t="str">
            <v>Life Insurance</v>
          </cell>
          <cell r="C77">
            <v>447.19999999999993</v>
          </cell>
          <cell r="D77">
            <v>14.25551519785887</v>
          </cell>
          <cell r="F77">
            <v>432.94448480214106</v>
          </cell>
          <cell r="I77">
            <v>-432.94448480214106</v>
          </cell>
          <cell r="K77">
            <v>0</v>
          </cell>
          <cell r="N77">
            <v>0</v>
          </cell>
        </row>
        <row r="78">
          <cell r="B78" t="str">
            <v>Counseling Services</v>
          </cell>
          <cell r="C78">
            <v>1852.5600000000004</v>
          </cell>
          <cell r="D78">
            <v>59.054555534314431</v>
          </cell>
          <cell r="F78">
            <v>1793.505444465686</v>
          </cell>
          <cell r="I78">
            <v>0</v>
          </cell>
          <cell r="K78">
            <v>1793.505444465686</v>
          </cell>
          <cell r="N78">
            <v>1793.505444465686</v>
          </cell>
        </row>
        <row r="79">
          <cell r="B79" t="str">
            <v>Employee Medical Insurance</v>
          </cell>
          <cell r="C79">
            <v>109018.45000000001</v>
          </cell>
          <cell r="D79">
            <v>3475.2105787612236</v>
          </cell>
          <cell r="F79">
            <v>105543.23942123879</v>
          </cell>
          <cell r="I79">
            <v>-105543.23942123879</v>
          </cell>
          <cell r="K79">
            <v>0</v>
          </cell>
          <cell r="N79">
            <v>0</v>
          </cell>
        </row>
        <row r="80">
          <cell r="B80" t="str">
            <v>Property Taxes</v>
          </cell>
          <cell r="C80">
            <v>12129.22</v>
          </cell>
          <cell r="D80">
            <v>386.64642229019228</v>
          </cell>
          <cell r="F80">
            <v>11742.573577709807</v>
          </cell>
          <cell r="I80">
            <v>-3243.0594725355259</v>
          </cell>
          <cell r="K80">
            <v>8499.5141051742812</v>
          </cell>
          <cell r="N80">
            <v>8499.5141051742812</v>
          </cell>
        </row>
        <row r="81">
          <cell r="B81" t="str">
            <v>Drug Testing</v>
          </cell>
          <cell r="C81">
            <v>1315.5</v>
          </cell>
          <cell r="D81">
            <v>41.934548843433276</v>
          </cell>
          <cell r="F81">
            <v>1273.5654511565667</v>
          </cell>
          <cell r="I81">
            <v>0</v>
          </cell>
          <cell r="K81">
            <v>1273.5654511565667</v>
          </cell>
          <cell r="N81">
            <v>1273.5654511565667</v>
          </cell>
        </row>
        <row r="82">
          <cell r="B82" t="str">
            <v>SEP Benefits</v>
          </cell>
          <cell r="C82">
            <v>45387.4</v>
          </cell>
          <cell r="D82">
            <v>1446.8264098642612</v>
          </cell>
          <cell r="F82">
            <v>43940.57359013574</v>
          </cell>
          <cell r="I82">
            <v>-43940.57359013574</v>
          </cell>
          <cell r="K82">
            <v>0</v>
          </cell>
          <cell r="N82">
            <v>0</v>
          </cell>
        </row>
        <row r="83">
          <cell r="B83" t="str">
            <v>Interest</v>
          </cell>
          <cell r="C83">
            <v>50614.479999999996</v>
          </cell>
          <cell r="D83">
            <v>1613.4514509653891</v>
          </cell>
          <cell r="F83">
            <v>49001.028549034607</v>
          </cell>
          <cell r="I83">
            <v>-49001.028549034607</v>
          </cell>
          <cell r="K83">
            <v>0</v>
          </cell>
          <cell r="N83">
            <v>0</v>
          </cell>
        </row>
        <row r="84">
          <cell r="B84" t="str">
            <v>Freight</v>
          </cell>
          <cell r="C84">
            <v>505.51</v>
          </cell>
          <cell r="D84">
            <v>16.114278818581454</v>
          </cell>
          <cell r="F84">
            <v>489.39572118141854</v>
          </cell>
          <cell r="I84">
            <v>0</v>
          </cell>
          <cell r="K84">
            <v>489.39572118141854</v>
          </cell>
          <cell r="N84">
            <v>489.39572118141854</v>
          </cell>
        </row>
        <row r="85">
          <cell r="B85" t="str">
            <v>Consulting</v>
          </cell>
          <cell r="C85">
            <v>23973</v>
          </cell>
          <cell r="D85">
            <v>1706.9485605992231</v>
          </cell>
          <cell r="F85">
            <v>22266.051439400777</v>
          </cell>
          <cell r="I85">
            <v>0</v>
          </cell>
          <cell r="K85">
            <v>22266.051439400777</v>
          </cell>
          <cell r="N85">
            <v>22266.051439400777</v>
          </cell>
        </row>
        <row r="86">
          <cell r="B86" t="str">
            <v>Safety Equipment Expense</v>
          </cell>
          <cell r="C86">
            <v>7941.9100000000008</v>
          </cell>
          <cell r="D86">
            <v>253.16641034218992</v>
          </cell>
          <cell r="F86">
            <v>7688.7435896578108</v>
          </cell>
          <cell r="I86">
            <v>0</v>
          </cell>
          <cell r="K86">
            <v>7688.7435896578108</v>
          </cell>
          <cell r="N86">
            <v>7688.7435896578108</v>
          </cell>
        </row>
        <row r="87">
          <cell r="B87" t="str">
            <v>Depreciation:</v>
          </cell>
          <cell r="C87">
            <v>248512.41000000003</v>
          </cell>
          <cell r="D87">
            <v>0</v>
          </cell>
          <cell r="F87">
            <v>248512.41000000003</v>
          </cell>
          <cell r="I87">
            <v>-248512.41000000003</v>
          </cell>
          <cell r="K87">
            <v>0</v>
          </cell>
          <cell r="N87">
            <v>0</v>
          </cell>
        </row>
        <row r="88">
          <cell r="B88" t="str">
            <v xml:space="preserve">  Trucks</v>
          </cell>
          <cell r="I88">
            <v>95752.506792343745</v>
          </cell>
          <cell r="K88">
            <v>95752.506792343745</v>
          </cell>
          <cell r="N88">
            <v>95752.506792343745</v>
          </cell>
        </row>
        <row r="89">
          <cell r="B89" t="str">
            <v xml:space="preserve">  Service Cars</v>
          </cell>
          <cell r="I89">
            <v>19401.064852011565</v>
          </cell>
          <cell r="K89">
            <v>19401.064852011565</v>
          </cell>
          <cell r="N89">
            <v>19401.064852011565</v>
          </cell>
        </row>
        <row r="90">
          <cell r="B90" t="str">
            <v xml:space="preserve">  Shop</v>
          </cell>
          <cell r="I90">
            <v>338.84295545784749</v>
          </cell>
          <cell r="K90">
            <v>338.84295545784749</v>
          </cell>
          <cell r="N90">
            <v>338.84295545784749</v>
          </cell>
        </row>
        <row r="91">
          <cell r="B91" t="str">
            <v xml:space="preserve">  Office Furniture and Fixtures</v>
          </cell>
          <cell r="I91">
            <v>1952.2629566525275</v>
          </cell>
          <cell r="K91">
            <v>1952.2629566525275</v>
          </cell>
          <cell r="N91">
            <v>1952.2629566525275</v>
          </cell>
        </row>
        <row r="92">
          <cell r="B92" t="str">
            <v xml:space="preserve">  Leasehold Improvements</v>
          </cell>
          <cell r="I92">
            <v>2541.9628537135636</v>
          </cell>
          <cell r="K92">
            <v>2541.9628537135636</v>
          </cell>
          <cell r="N92">
            <v>2541.9628537135636</v>
          </cell>
        </row>
        <row r="93">
          <cell r="B93" t="str">
            <v xml:space="preserve">  Containers</v>
          </cell>
          <cell r="I93">
            <v>3995.3913333333358</v>
          </cell>
          <cell r="K93">
            <v>3995.3913333333358</v>
          </cell>
          <cell r="N93">
            <v>3995.3913333333358</v>
          </cell>
        </row>
        <row r="94">
          <cell r="B94" t="str">
            <v xml:space="preserve">  Carts</v>
          </cell>
          <cell r="I94">
            <v>28988.117093922032</v>
          </cell>
          <cell r="K94">
            <v>28988.117093922032</v>
          </cell>
          <cell r="N94">
            <v>28988.117093922032</v>
          </cell>
        </row>
        <row r="95">
          <cell r="B95" t="str">
            <v xml:space="preserve">  Drop Box Truck</v>
          </cell>
          <cell r="I95">
            <v>16581.534399999997</v>
          </cell>
          <cell r="K95">
            <v>16581.534399999997</v>
          </cell>
          <cell r="N95">
            <v>16581.534399999997</v>
          </cell>
        </row>
        <row r="96">
          <cell r="B96" t="str">
            <v xml:space="preserve">  Drop Boxes</v>
          </cell>
          <cell r="I96">
            <v>6227.8397499999955</v>
          </cell>
          <cell r="K96">
            <v>6227.8397499999955</v>
          </cell>
          <cell r="N96">
            <v>6227.8397499999955</v>
          </cell>
        </row>
        <row r="97">
          <cell r="B97" t="str">
            <v>Overtime Adjustment</v>
          </cell>
          <cell r="K97">
            <v>0</v>
          </cell>
          <cell r="N97">
            <v>0</v>
          </cell>
        </row>
        <row r="98">
          <cell r="B98" t="str">
            <v>Total Expenses</v>
          </cell>
          <cell r="C98">
            <v>3899633.4000000013</v>
          </cell>
          <cell r="D98">
            <v>277273.76109045785</v>
          </cell>
          <cell r="F98">
            <v>3622359.6389095411</v>
          </cell>
          <cell r="H98">
            <v>2978.0506802109885</v>
          </cell>
          <cell r="I98">
            <v>-226379.04409977671</v>
          </cell>
          <cell r="K98">
            <v>3398958.6454899735</v>
          </cell>
          <cell r="L98">
            <v>486166.77618799708</v>
          </cell>
          <cell r="N98">
            <v>3885125.4216779708</v>
          </cell>
        </row>
        <row r="101">
          <cell r="B101" t="str">
            <v>NET OPERATING INCOME</v>
          </cell>
          <cell r="C101">
            <v>133382.14999999898</v>
          </cell>
          <cell r="D101">
            <v>100400.00132733985</v>
          </cell>
          <cell r="F101">
            <v>32982.148672661278</v>
          </cell>
          <cell r="H101">
            <v>-2978.0506802109885</v>
          </cell>
          <cell r="I101">
            <v>182261.83651757444</v>
          </cell>
          <cell r="K101">
            <v>212265.93451002659</v>
          </cell>
          <cell r="L101">
            <v>-347568.67656333215</v>
          </cell>
          <cell r="N101">
            <v>-135302.74205330573</v>
          </cell>
        </row>
        <row r="106">
          <cell r="B106" t="str">
            <v>OPERATING RATIO %</v>
          </cell>
          <cell r="C106">
            <v>0.96692743969211847</v>
          </cell>
          <cell r="D106">
            <v>0.73416209618428996</v>
          </cell>
          <cell r="F106">
            <v>0.99097700007569556</v>
          </cell>
          <cell r="K106">
            <v>0.94122051126766904</v>
          </cell>
          <cell r="N106">
            <v>1.0360824373879056</v>
          </cell>
        </row>
        <row r="108">
          <cell r="B108" t="str">
            <v>NET INVESTMENT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C9">
            <v>2077764.6900000004</v>
          </cell>
          <cell r="D9">
            <v>0</v>
          </cell>
          <cell r="F9">
            <v>2077764.6900000004</v>
          </cell>
          <cell r="H9">
            <v>-5618.63</v>
          </cell>
          <cell r="J9">
            <v>2072146.0600000005</v>
          </cell>
          <cell r="K9">
            <v>0</v>
          </cell>
          <cell r="L9">
            <v>0</v>
          </cell>
          <cell r="N9">
            <v>2072146.0600000005</v>
          </cell>
        </row>
        <row r="10">
          <cell r="C10">
            <v>599529.29999999993</v>
          </cell>
          <cell r="D10">
            <v>0</v>
          </cell>
          <cell r="F10">
            <v>599529.29999999993</v>
          </cell>
          <cell r="H10">
            <v>-1137.4100000000001</v>
          </cell>
          <cell r="J10">
            <v>598391.8899999999</v>
          </cell>
          <cell r="K10">
            <v>0</v>
          </cell>
          <cell r="L10">
            <v>0</v>
          </cell>
          <cell r="N10">
            <v>598391.8899999999</v>
          </cell>
        </row>
        <row r="11">
          <cell r="C11">
            <v>1097758.04</v>
          </cell>
          <cell r="D11">
            <v>154084.71</v>
          </cell>
          <cell r="F11">
            <v>943673.33000000007</v>
          </cell>
          <cell r="H11">
            <v>-2986.7</v>
          </cell>
          <cell r="J11">
            <v>940686.63000000012</v>
          </cell>
          <cell r="K11">
            <v>0</v>
          </cell>
          <cell r="L11">
            <v>0</v>
          </cell>
          <cell r="N11">
            <v>940686.63000000012</v>
          </cell>
        </row>
        <row r="12">
          <cell r="C12">
            <v>45569.850000000006</v>
          </cell>
          <cell r="D12">
            <v>1452.6424177977024</v>
          </cell>
          <cell r="F12">
            <v>44117.207582202303</v>
          </cell>
          <cell r="H12">
            <v>-44117.207582202303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138598.09962466499</v>
          </cell>
          <cell r="N14">
            <v>138598.09962466499</v>
          </cell>
        </row>
        <row r="15">
          <cell r="C15">
            <v>222136.40999999997</v>
          </cell>
          <cell r="D15">
            <v>261336.95294117599</v>
          </cell>
          <cell r="F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N15">
            <v>0</v>
          </cell>
        </row>
        <row r="16">
          <cell r="C16">
            <v>-9742.74</v>
          </cell>
          <cell r="D16">
            <v>0</v>
          </cell>
          <cell r="F16">
            <v>-9742.74</v>
          </cell>
          <cell r="H16">
            <v>9742.74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7">
          <cell r="C17">
            <v>4033015.5500000003</v>
          </cell>
          <cell r="D17">
            <v>416874.30535897368</v>
          </cell>
          <cell r="F17">
            <v>3655341.7875822023</v>
          </cell>
          <cell r="H17">
            <v>-44117.207582202303</v>
          </cell>
          <cell r="J17">
            <v>3611224.58</v>
          </cell>
          <cell r="K17">
            <v>0</v>
          </cell>
          <cell r="L17">
            <v>138598.09962466499</v>
          </cell>
          <cell r="N17">
            <v>3749822.6796246651</v>
          </cell>
        </row>
        <row r="18">
          <cell r="C18">
            <v>0</v>
          </cell>
          <cell r="D18">
            <v>415421.66294117598</v>
          </cell>
          <cell r="F18">
            <v>3620967.3200000003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</row>
        <row r="19">
          <cell r="D19">
            <v>0.10291913507267396</v>
          </cell>
          <cell r="F19">
            <v>0.89708086492732608</v>
          </cell>
        </row>
        <row r="20">
          <cell r="D20">
            <v>0</v>
          </cell>
          <cell r="F20">
            <v>0</v>
          </cell>
          <cell r="H20">
            <v>0</v>
          </cell>
          <cell r="K20">
            <v>0</v>
          </cell>
          <cell r="L20">
            <v>0</v>
          </cell>
        </row>
        <row r="21">
          <cell r="C21">
            <v>339418.37</v>
          </cell>
          <cell r="D21">
            <v>10819.731064327992</v>
          </cell>
          <cell r="F21">
            <v>328598.638935672</v>
          </cell>
          <cell r="H21">
            <v>-106926.599671191</v>
          </cell>
          <cell r="J21">
            <v>221672.03926448099</v>
          </cell>
          <cell r="K21">
            <v>-7994.22234758176</v>
          </cell>
          <cell r="L21">
            <v>0</v>
          </cell>
          <cell r="N21">
            <v>213677.81691689923</v>
          </cell>
        </row>
        <row r="22">
          <cell r="C22">
            <v>0</v>
          </cell>
          <cell r="D22">
            <v>0</v>
          </cell>
          <cell r="F22">
            <v>0</v>
          </cell>
          <cell r="H22">
            <v>0</v>
          </cell>
          <cell r="J22">
            <v>0</v>
          </cell>
          <cell r="K22">
            <v>97303.457999999999</v>
          </cell>
          <cell r="L22">
            <v>0</v>
          </cell>
          <cell r="N22">
            <v>97303.457999999999</v>
          </cell>
        </row>
        <row r="23">
          <cell r="C23">
            <v>223687.43</v>
          </cell>
          <cell r="D23">
            <v>7130.5446286560036</v>
          </cell>
          <cell r="F23">
            <v>216556.88537134399</v>
          </cell>
          <cell r="H23">
            <v>20538.229971802699</v>
          </cell>
          <cell r="J23">
            <v>237095.1153431467</v>
          </cell>
          <cell r="K23">
            <v>-22935.693686627801</v>
          </cell>
          <cell r="L23">
            <v>0</v>
          </cell>
          <cell r="N23">
            <v>214796.42165651888</v>
          </cell>
        </row>
        <row r="24">
          <cell r="C24">
            <v>0</v>
          </cell>
          <cell r="D24">
            <v>0</v>
          </cell>
          <cell r="F24">
            <v>0</v>
          </cell>
          <cell r="H24">
            <v>72794.728071473699</v>
          </cell>
          <cell r="J24">
            <v>72794.728071473699</v>
          </cell>
          <cell r="K24">
            <v>-7400.0680507319403</v>
          </cell>
          <cell r="L24">
            <v>0</v>
          </cell>
          <cell r="N24">
            <v>65394.660020741758</v>
          </cell>
        </row>
        <row r="25">
          <cell r="C25">
            <v>28068.37</v>
          </cell>
          <cell r="D25">
            <v>894.74301233029837</v>
          </cell>
          <cell r="F25">
            <v>27173.626987669701</v>
          </cell>
          <cell r="H25">
            <v>-12613.816266010301</v>
          </cell>
          <cell r="J25">
            <v>14559.8107216594</v>
          </cell>
          <cell r="K25">
            <v>-257.573531829476</v>
          </cell>
          <cell r="L25">
            <v>0</v>
          </cell>
          <cell r="N25">
            <v>14302.237189829924</v>
          </cell>
        </row>
        <row r="26">
          <cell r="C26">
            <v>0</v>
          </cell>
          <cell r="D26">
            <v>0</v>
          </cell>
          <cell r="F26">
            <v>0</v>
          </cell>
          <cell r="H26">
            <v>249932.354972759</v>
          </cell>
          <cell r="J26">
            <v>249932.354972759</v>
          </cell>
          <cell r="K26">
            <v>34437.900025925002</v>
          </cell>
          <cell r="L26">
            <v>0</v>
          </cell>
          <cell r="N26">
            <v>284370.25499868399</v>
          </cell>
        </row>
        <row r="27">
          <cell r="C27">
            <v>1172.1600000000001</v>
          </cell>
          <cell r="D27">
            <v>37.365260944369993</v>
          </cell>
          <cell r="F27">
            <v>1134.7947390556301</v>
          </cell>
          <cell r="H27">
            <v>0</v>
          </cell>
          <cell r="J27">
            <v>1134.7947390556301</v>
          </cell>
          <cell r="K27">
            <v>0</v>
          </cell>
          <cell r="L27">
            <v>0</v>
          </cell>
          <cell r="N27">
            <v>1134.7947390556301</v>
          </cell>
        </row>
        <row r="28">
          <cell r="C28">
            <v>119887.62999999999</v>
          </cell>
          <cell r="D28">
            <v>3821.6903656089853</v>
          </cell>
          <cell r="F28">
            <v>116065.939634391</v>
          </cell>
          <cell r="H28">
            <v>0</v>
          </cell>
          <cell r="J28">
            <v>116065.939634391</v>
          </cell>
          <cell r="K28">
            <v>0</v>
          </cell>
          <cell r="L28">
            <v>0</v>
          </cell>
          <cell r="N28">
            <v>116065.939634391</v>
          </cell>
        </row>
        <row r="29">
          <cell r="C29">
            <v>9092.69</v>
          </cell>
          <cell r="D29">
            <v>289.85013525138129</v>
          </cell>
          <cell r="F29">
            <v>8802.8398647486192</v>
          </cell>
          <cell r="H29">
            <v>0</v>
          </cell>
          <cell r="J29">
            <v>8802.8398647486192</v>
          </cell>
          <cell r="K29">
            <v>0</v>
          </cell>
          <cell r="L29">
            <v>0</v>
          </cell>
          <cell r="N29">
            <v>8802.8398647486192</v>
          </cell>
        </row>
        <row r="30">
          <cell r="C30">
            <v>36000</v>
          </cell>
          <cell r="D30">
            <v>1147.5817243357014</v>
          </cell>
          <cell r="F30">
            <v>34852.418275664299</v>
          </cell>
          <cell r="H30">
            <v>0</v>
          </cell>
          <cell r="J30">
            <v>34852.418275664299</v>
          </cell>
          <cell r="K30">
            <v>0</v>
          </cell>
          <cell r="L30">
            <v>0</v>
          </cell>
          <cell r="N30">
            <v>34852.418275664299</v>
          </cell>
        </row>
        <row r="31">
          <cell r="C31">
            <v>0</v>
          </cell>
          <cell r="D31">
            <v>0</v>
          </cell>
          <cell r="F31">
            <v>0</v>
          </cell>
          <cell r="H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</row>
        <row r="32">
          <cell r="C32">
            <v>90730.38</v>
          </cell>
          <cell r="D32">
            <v>2892.2368313898041</v>
          </cell>
          <cell r="F32">
            <v>87838.143168610201</v>
          </cell>
          <cell r="H32">
            <v>-9339.4412502389805</v>
          </cell>
          <cell r="J32">
            <v>78498.701918371225</v>
          </cell>
          <cell r="K32">
            <v>0</v>
          </cell>
          <cell r="L32">
            <v>0</v>
          </cell>
          <cell r="N32">
            <v>78498.701918371225</v>
          </cell>
        </row>
        <row r="33">
          <cell r="C33">
            <v>311517.43</v>
          </cell>
          <cell r="D33">
            <v>9930.3252633339725</v>
          </cell>
          <cell r="F33">
            <v>301587.10473666602</v>
          </cell>
          <cell r="H33">
            <v>0</v>
          </cell>
          <cell r="J33">
            <v>301587.10473666602</v>
          </cell>
          <cell r="K33">
            <v>0</v>
          </cell>
          <cell r="L33">
            <v>-3360.9305164655698</v>
          </cell>
          <cell r="N33">
            <v>298226.17422020045</v>
          </cell>
        </row>
        <row r="34">
          <cell r="C34">
            <v>154084.71</v>
          </cell>
          <cell r="D34">
            <v>193285.252941176</v>
          </cell>
          <cell r="F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N34">
            <v>0</v>
          </cell>
        </row>
        <row r="35">
          <cell r="C35">
            <v>516694.50000000006</v>
          </cell>
          <cell r="D35">
            <v>22180.817999999999</v>
          </cell>
          <cell r="F35">
            <v>494513.68200000003</v>
          </cell>
          <cell r="H35">
            <v>59972.869999999995</v>
          </cell>
          <cell r="J35">
            <v>554486.55200000003</v>
          </cell>
          <cell r="K35">
            <v>0</v>
          </cell>
          <cell r="L35">
            <v>173232.65700000001</v>
          </cell>
          <cell r="N35">
            <v>727719.20900000003</v>
          </cell>
        </row>
        <row r="36">
          <cell r="C36">
            <v>59972.869999999995</v>
          </cell>
          <cell r="D36">
            <v>0</v>
          </cell>
          <cell r="F36">
            <v>59972.869999999995</v>
          </cell>
          <cell r="H36">
            <v>-59972.869999999995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</row>
        <row r="37">
          <cell r="C37">
            <v>24814.34</v>
          </cell>
          <cell r="D37">
            <v>0</v>
          </cell>
          <cell r="F37">
            <v>24814.34</v>
          </cell>
          <cell r="H37">
            <v>-24814.34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</row>
        <row r="38">
          <cell r="C38">
            <v>417041.14</v>
          </cell>
          <cell r="D38">
            <v>0</v>
          </cell>
          <cell r="F38">
            <v>417041.14</v>
          </cell>
          <cell r="H38">
            <v>24814.34</v>
          </cell>
          <cell r="J38">
            <v>441855.48000000004</v>
          </cell>
          <cell r="K38">
            <v>0</v>
          </cell>
          <cell r="L38">
            <v>138598.09962466499</v>
          </cell>
          <cell r="N38">
            <v>580453.57962466497</v>
          </cell>
        </row>
        <row r="39">
          <cell r="C39">
            <v>12000</v>
          </cell>
          <cell r="D39">
            <v>382.52724144519925</v>
          </cell>
          <cell r="F39">
            <v>11617.472758554801</v>
          </cell>
          <cell r="H39">
            <v>0</v>
          </cell>
          <cell r="J39">
            <v>11617.472758554801</v>
          </cell>
          <cell r="K39">
            <v>0</v>
          </cell>
          <cell r="L39">
            <v>0</v>
          </cell>
          <cell r="N39">
            <v>11617.472758554801</v>
          </cell>
        </row>
        <row r="40">
          <cell r="C40">
            <v>28169.47</v>
          </cell>
          <cell r="D40">
            <v>897.96580433950294</v>
          </cell>
          <cell r="F40">
            <v>27271.504195660498</v>
          </cell>
          <cell r="H40">
            <v>0</v>
          </cell>
          <cell r="J40">
            <v>27271.504195660498</v>
          </cell>
          <cell r="K40">
            <v>0</v>
          </cell>
          <cell r="L40">
            <v>0</v>
          </cell>
          <cell r="N40">
            <v>27271.504195660498</v>
          </cell>
        </row>
        <row r="41">
          <cell r="C41">
            <v>0</v>
          </cell>
          <cell r="D41">
            <v>0</v>
          </cell>
          <cell r="F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</row>
        <row r="42">
          <cell r="C42">
            <v>200830.06</v>
          </cell>
          <cell r="D42">
            <v>14299.694733326993</v>
          </cell>
          <cell r="F42">
            <v>186530.365266673</v>
          </cell>
          <cell r="H42">
            <v>-69124.001425864102</v>
          </cell>
          <cell r="J42">
            <v>117406.3638408089</v>
          </cell>
          <cell r="K42">
            <v>-16594.999079826001</v>
          </cell>
          <cell r="L42">
            <v>0</v>
          </cell>
          <cell r="N42">
            <v>100811.36476098291</v>
          </cell>
        </row>
        <row r="43">
          <cell r="C43">
            <v>180000</v>
          </cell>
          <cell r="D43">
            <v>13335.211267606006</v>
          </cell>
          <cell r="F43">
            <v>166664.78873239399</v>
          </cell>
          <cell r="H43">
            <v>0</v>
          </cell>
          <cell r="J43">
            <v>166664.78873239399</v>
          </cell>
          <cell r="K43">
            <v>0</v>
          </cell>
          <cell r="L43">
            <v>16666.478873239401</v>
          </cell>
          <cell r="N43">
            <v>183331.26760563339</v>
          </cell>
        </row>
        <row r="44">
          <cell r="C44">
            <v>50167.27</v>
          </cell>
          <cell r="D44">
            <v>0</v>
          </cell>
          <cell r="F44">
            <v>50167.27</v>
          </cell>
          <cell r="H44">
            <v>-11798.72</v>
          </cell>
          <cell r="J44">
            <v>38368.549999999996</v>
          </cell>
          <cell r="K44">
            <v>0</v>
          </cell>
          <cell r="L44">
            <v>0</v>
          </cell>
          <cell r="N44">
            <v>38368.549999999996</v>
          </cell>
        </row>
        <row r="45">
          <cell r="C45">
            <v>52733.72</v>
          </cell>
          <cell r="D45">
            <v>1346.3895875823</v>
          </cell>
          <cell r="F45">
            <v>51387.330412417701</v>
          </cell>
          <cell r="H45">
            <v>-5069.1713020485504</v>
          </cell>
          <cell r="J45">
            <v>46318.159110369153</v>
          </cell>
          <cell r="K45">
            <v>0</v>
          </cell>
          <cell r="L45">
            <v>0</v>
          </cell>
          <cell r="N45">
            <v>46318.159110369153</v>
          </cell>
        </row>
        <row r="46">
          <cell r="C46">
            <v>1684.66</v>
          </cell>
          <cell r="D46">
            <v>119.95277863009005</v>
          </cell>
          <cell r="F46">
            <v>1564.70722136991</v>
          </cell>
          <cell r="H46">
            <v>0</v>
          </cell>
          <cell r="J46">
            <v>1564.70722136991</v>
          </cell>
          <cell r="K46">
            <v>0</v>
          </cell>
          <cell r="L46">
            <v>0</v>
          </cell>
          <cell r="N46">
            <v>1564.70722136991</v>
          </cell>
        </row>
        <row r="47">
          <cell r="C47">
            <v>4629.4399999999996</v>
          </cell>
          <cell r="D47">
            <v>329.62983124266975</v>
          </cell>
          <cell r="F47">
            <v>4299.8101687573298</v>
          </cell>
          <cell r="H47">
            <v>0</v>
          </cell>
          <cell r="J47">
            <v>4299.8101687573298</v>
          </cell>
          <cell r="K47">
            <v>0</v>
          </cell>
          <cell r="L47">
            <v>0</v>
          </cell>
          <cell r="N47">
            <v>4299.8101687573298</v>
          </cell>
        </row>
        <row r="48">
          <cell r="C48">
            <v>9098.25</v>
          </cell>
          <cell r="D48">
            <v>290.02737287324999</v>
          </cell>
          <cell r="F48">
            <v>8808.22262712675</v>
          </cell>
          <cell r="H48">
            <v>0</v>
          </cell>
          <cell r="J48">
            <v>8808.22262712675</v>
          </cell>
          <cell r="K48">
            <v>0</v>
          </cell>
          <cell r="L48">
            <v>0</v>
          </cell>
          <cell r="N48">
            <v>8808.22262712675</v>
          </cell>
        </row>
        <row r="49">
          <cell r="C49">
            <v>0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K49">
            <v>0</v>
          </cell>
          <cell r="L49">
            <v>27995</v>
          </cell>
          <cell r="N49">
            <v>27995</v>
          </cell>
        </row>
        <row r="50">
          <cell r="C50">
            <v>17658.150000000001</v>
          </cell>
          <cell r="D50">
            <v>1257.3125485065029</v>
          </cell>
          <cell r="F50">
            <v>16400.837451493499</v>
          </cell>
          <cell r="H50">
            <v>0</v>
          </cell>
          <cell r="J50">
            <v>16400.837451493499</v>
          </cell>
          <cell r="K50">
            <v>0</v>
          </cell>
          <cell r="L50">
            <v>0</v>
          </cell>
          <cell r="N50">
            <v>16400.837451493499</v>
          </cell>
        </row>
        <row r="51">
          <cell r="C51">
            <v>6764.93</v>
          </cell>
          <cell r="D51">
            <v>215.64750095583986</v>
          </cell>
          <cell r="F51">
            <v>6549.2824990441604</v>
          </cell>
          <cell r="H51">
            <v>-2638.1344389218102</v>
          </cell>
          <cell r="J51">
            <v>3911.1480601223502</v>
          </cell>
          <cell r="K51">
            <v>0</v>
          </cell>
          <cell r="L51">
            <v>0</v>
          </cell>
          <cell r="N51">
            <v>3911.1480601223502</v>
          </cell>
        </row>
        <row r="52">
          <cell r="C52">
            <v>16809.210000000003</v>
          </cell>
          <cell r="D52">
            <v>1729.9893544549413</v>
          </cell>
          <cell r="F52">
            <v>15079.220645545061</v>
          </cell>
          <cell r="H52">
            <v>0</v>
          </cell>
          <cell r="J52">
            <v>15079.220645545061</v>
          </cell>
          <cell r="K52">
            <v>0</v>
          </cell>
          <cell r="L52">
            <v>0</v>
          </cell>
          <cell r="N52">
            <v>15079.220645545061</v>
          </cell>
        </row>
        <row r="53">
          <cell r="C53">
            <v>7710.9000000000005</v>
          </cell>
          <cell r="D53">
            <v>0</v>
          </cell>
          <cell r="F53">
            <v>7710.9000000000005</v>
          </cell>
          <cell r="H53">
            <v>-7710.9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</row>
        <row r="54">
          <cell r="C54">
            <v>19157.62</v>
          </cell>
          <cell r="D54">
            <v>1364.0792509700987</v>
          </cell>
          <cell r="F54">
            <v>17793.5407490299</v>
          </cell>
          <cell r="H54">
            <v>0</v>
          </cell>
          <cell r="J54">
            <v>17793.5407490299</v>
          </cell>
          <cell r="K54">
            <v>0</v>
          </cell>
          <cell r="L54">
            <v>0</v>
          </cell>
          <cell r="N54">
            <v>17793.5407490299</v>
          </cell>
        </row>
        <row r="55">
          <cell r="C55">
            <v>59823.070000000007</v>
          </cell>
          <cell r="D55">
            <v>1906.9961618237066</v>
          </cell>
          <cell r="F55">
            <v>57916.0738381763</v>
          </cell>
          <cell r="H55">
            <v>-20599.373376346201</v>
          </cell>
          <cell r="J55">
            <v>37316.7004618301</v>
          </cell>
          <cell r="K55">
            <v>0</v>
          </cell>
          <cell r="L55">
            <v>0</v>
          </cell>
          <cell r="N55">
            <v>37316.7004618301</v>
          </cell>
        </row>
        <row r="56">
          <cell r="C56">
            <v>19183.43</v>
          </cell>
          <cell r="D56">
            <v>611.51537994650062</v>
          </cell>
          <cell r="F56">
            <v>18571.9146200535</v>
          </cell>
          <cell r="H56">
            <v>0</v>
          </cell>
          <cell r="J56">
            <v>18571.9146200535</v>
          </cell>
          <cell r="K56">
            <v>0</v>
          </cell>
          <cell r="L56">
            <v>0</v>
          </cell>
          <cell r="N56">
            <v>18571.9146200535</v>
          </cell>
        </row>
        <row r="57">
          <cell r="C57">
            <v>0</v>
          </cell>
          <cell r="D57">
            <v>0</v>
          </cell>
          <cell r="F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</row>
        <row r="58">
          <cell r="C58">
            <v>16600</v>
          </cell>
          <cell r="D58">
            <v>1181.9691363594993</v>
          </cell>
          <cell r="F58">
            <v>15418.030863640501</v>
          </cell>
          <cell r="H58">
            <v>-6501.5792798483899</v>
          </cell>
          <cell r="J58">
            <v>8916.4515837921099</v>
          </cell>
          <cell r="K58">
            <v>0</v>
          </cell>
          <cell r="L58">
            <v>0</v>
          </cell>
          <cell r="N58">
            <v>8916.4515837921099</v>
          </cell>
        </row>
        <row r="59">
          <cell r="C59">
            <v>3682.0700000000006</v>
          </cell>
          <cell r="D59">
            <v>0</v>
          </cell>
          <cell r="F59">
            <v>3682.0700000000006</v>
          </cell>
          <cell r="H59">
            <v>-3682.07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</row>
        <row r="60">
          <cell r="C60">
            <v>717.44</v>
          </cell>
          <cell r="D60">
            <v>51.083851637939006</v>
          </cell>
          <cell r="F60">
            <v>666.35614836206105</v>
          </cell>
          <cell r="H60">
            <v>928.79703997834099</v>
          </cell>
          <cell r="J60">
            <v>1595.153188340402</v>
          </cell>
          <cell r="K60">
            <v>0</v>
          </cell>
          <cell r="L60">
            <v>0</v>
          </cell>
          <cell r="N60">
            <v>1595.153188340402</v>
          </cell>
        </row>
        <row r="61">
          <cell r="C61">
            <v>5970</v>
          </cell>
          <cell r="D61">
            <v>190.30730261900044</v>
          </cell>
          <cell r="F61">
            <v>5779.6926973809996</v>
          </cell>
          <cell r="H61">
            <v>-4769.45662875167</v>
          </cell>
          <cell r="J61">
            <v>1010.2360686293296</v>
          </cell>
          <cell r="K61">
            <v>0</v>
          </cell>
          <cell r="L61">
            <v>0</v>
          </cell>
          <cell r="N61">
            <v>1010.2360686293296</v>
          </cell>
        </row>
        <row r="62">
          <cell r="C62">
            <v>148.47999999999999</v>
          </cell>
          <cell r="D62">
            <v>4.7331370674819766</v>
          </cell>
          <cell r="F62">
            <v>143.74686293251801</v>
          </cell>
          <cell r="H62">
            <v>-126.51448745517099</v>
          </cell>
          <cell r="J62">
            <v>17.23237547734702</v>
          </cell>
          <cell r="K62">
            <v>0</v>
          </cell>
          <cell r="L62">
            <v>0</v>
          </cell>
          <cell r="N62">
            <v>17.23237547734702</v>
          </cell>
        </row>
        <row r="63">
          <cell r="C63">
            <v>1982.1499999999996</v>
          </cell>
          <cell r="D63">
            <v>63.185530969219599</v>
          </cell>
          <cell r="F63">
            <v>1918.96446903078</v>
          </cell>
          <cell r="H63">
            <v>0</v>
          </cell>
          <cell r="J63">
            <v>1918.96446903078</v>
          </cell>
          <cell r="K63">
            <v>0</v>
          </cell>
          <cell r="L63">
            <v>0</v>
          </cell>
          <cell r="N63">
            <v>1918.96446903078</v>
          </cell>
        </row>
        <row r="64">
          <cell r="C64">
            <v>7113.5</v>
          </cell>
          <cell r="D64">
            <v>226.75896100172031</v>
          </cell>
          <cell r="F64">
            <v>6886.7410389982797</v>
          </cell>
          <cell r="H64">
            <v>-778.37067482317002</v>
          </cell>
          <cell r="J64">
            <v>6108.3703641751099</v>
          </cell>
          <cell r="K64">
            <v>0</v>
          </cell>
          <cell r="L64">
            <v>0</v>
          </cell>
          <cell r="N64">
            <v>6108.3703641751099</v>
          </cell>
        </row>
        <row r="65">
          <cell r="C65">
            <v>0</v>
          </cell>
          <cell r="D65">
            <v>0</v>
          </cell>
          <cell r="F65">
            <v>0</v>
          </cell>
          <cell r="H65">
            <v>778.37067482317002</v>
          </cell>
          <cell r="J65">
            <v>778.37067482317002</v>
          </cell>
          <cell r="K65">
            <v>0</v>
          </cell>
          <cell r="L65">
            <v>0</v>
          </cell>
          <cell r="N65">
            <v>778.37067482317002</v>
          </cell>
        </row>
        <row r="66">
          <cell r="C66">
            <v>275.92</v>
          </cell>
          <cell r="D66">
            <v>8.7955763716310003</v>
          </cell>
          <cell r="F66">
            <v>267.12442362836902</v>
          </cell>
          <cell r="H66">
            <v>0</v>
          </cell>
          <cell r="J66">
            <v>267.12442362836902</v>
          </cell>
          <cell r="K66">
            <v>0</v>
          </cell>
          <cell r="L66">
            <v>0</v>
          </cell>
          <cell r="N66">
            <v>267.12442362836902</v>
          </cell>
        </row>
        <row r="67">
          <cell r="C67">
            <v>1150</v>
          </cell>
          <cell r="D67">
            <v>36.658860638500073</v>
          </cell>
          <cell r="F67">
            <v>1113.3411393614999</v>
          </cell>
          <cell r="H67">
            <v>1113.3411393614999</v>
          </cell>
          <cell r="J67">
            <v>2226.6822787229999</v>
          </cell>
          <cell r="K67">
            <v>0</v>
          </cell>
          <cell r="L67">
            <v>0</v>
          </cell>
          <cell r="N67">
            <v>2226.6822787229999</v>
          </cell>
        </row>
        <row r="68">
          <cell r="C68">
            <v>71263.47</v>
          </cell>
          <cell r="D68">
            <v>7334.3746946774481</v>
          </cell>
          <cell r="F68">
            <v>63929.095305322553</v>
          </cell>
          <cell r="H68">
            <v>0</v>
          </cell>
          <cell r="J68">
            <v>63929.095305322553</v>
          </cell>
          <cell r="K68">
            <v>0</v>
          </cell>
          <cell r="L68">
            <v>0</v>
          </cell>
          <cell r="N68">
            <v>63929.095305322553</v>
          </cell>
        </row>
        <row r="69">
          <cell r="C69">
            <v>138000</v>
          </cell>
          <cell r="D69">
            <v>4399.0632766199997</v>
          </cell>
          <cell r="F69">
            <v>133600.93672338</v>
          </cell>
          <cell r="H69">
            <v>-10074.9504396865</v>
          </cell>
          <cell r="J69">
            <v>123525.98628369351</v>
          </cell>
          <cell r="K69">
            <v>0</v>
          </cell>
          <cell r="L69">
            <v>0</v>
          </cell>
          <cell r="N69">
            <v>123525.98628369351</v>
          </cell>
        </row>
        <row r="70">
          <cell r="C70">
            <v>5182.1100000000006</v>
          </cell>
          <cell r="D70">
            <v>165.19152026381016</v>
          </cell>
          <cell r="F70">
            <v>5016.9184797361904</v>
          </cell>
          <cell r="H70">
            <v>-901.51588606384996</v>
          </cell>
          <cell r="J70">
            <v>4115.4025936723401</v>
          </cell>
          <cell r="K70">
            <v>0</v>
          </cell>
          <cell r="L70">
            <v>0</v>
          </cell>
          <cell r="N70">
            <v>4115.4025936723401</v>
          </cell>
        </row>
        <row r="71">
          <cell r="C71">
            <v>35981.85</v>
          </cell>
          <cell r="D71">
            <v>1147.0031518830001</v>
          </cell>
          <cell r="F71">
            <v>34834.846848116998</v>
          </cell>
          <cell r="H71">
            <v>-34834.846848116998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</row>
        <row r="72">
          <cell r="C72">
            <v>67326.95</v>
          </cell>
          <cell r="D72">
            <v>2146.1993715350982</v>
          </cell>
          <cell r="F72">
            <v>65180.750628464899</v>
          </cell>
          <cell r="H72">
            <v>-65180.750628464899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</row>
        <row r="73">
          <cell r="C73">
            <v>23939.62</v>
          </cell>
          <cell r="D73">
            <v>763.12973332059846</v>
          </cell>
          <cell r="F73">
            <v>23176.490266679401</v>
          </cell>
          <cell r="H73">
            <v>-19651.158476868699</v>
          </cell>
          <cell r="J73">
            <v>3525.3317898107016</v>
          </cell>
          <cell r="K73">
            <v>0</v>
          </cell>
          <cell r="L73">
            <v>0</v>
          </cell>
          <cell r="N73">
            <v>3525.3317898107016</v>
          </cell>
        </row>
        <row r="74">
          <cell r="C74">
            <v>447.19999999999993</v>
          </cell>
          <cell r="D74">
            <v>14.255515197858927</v>
          </cell>
          <cell r="F74">
            <v>432.94448480214101</v>
          </cell>
          <cell r="H74">
            <v>-432.94448480214101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</row>
        <row r="75">
          <cell r="C75">
            <v>1852.5600000000004</v>
          </cell>
          <cell r="D75">
            <v>59.054555534310339</v>
          </cell>
          <cell r="F75">
            <v>1793.5054444656901</v>
          </cell>
          <cell r="H75">
            <v>0</v>
          </cell>
          <cell r="J75">
            <v>1793.5054444656901</v>
          </cell>
          <cell r="K75">
            <v>0</v>
          </cell>
          <cell r="L75">
            <v>0</v>
          </cell>
          <cell r="N75">
            <v>1793.5054444656901</v>
          </cell>
        </row>
        <row r="76">
          <cell r="C76">
            <v>109018.45000000001</v>
          </cell>
          <cell r="D76">
            <v>3475.2105787610053</v>
          </cell>
          <cell r="F76">
            <v>105543.23942123901</v>
          </cell>
          <cell r="H76">
            <v>-105543.23942123901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</row>
        <row r="77">
          <cell r="C77">
            <v>12129.22</v>
          </cell>
          <cell r="D77">
            <v>386.64642229019955</v>
          </cell>
          <cell r="F77">
            <v>11742.5735777098</v>
          </cell>
          <cell r="H77">
            <v>-3243.0594725355199</v>
          </cell>
          <cell r="J77">
            <v>8499.5141051742794</v>
          </cell>
          <cell r="K77">
            <v>0</v>
          </cell>
          <cell r="L77">
            <v>0</v>
          </cell>
          <cell r="N77">
            <v>8499.5141051742794</v>
          </cell>
        </row>
        <row r="78">
          <cell r="C78">
            <v>1315.5</v>
          </cell>
          <cell r="D78">
            <v>41.934548843430093</v>
          </cell>
          <cell r="F78">
            <v>1273.5654511565699</v>
          </cell>
          <cell r="H78">
            <v>0</v>
          </cell>
          <cell r="J78">
            <v>1273.5654511565699</v>
          </cell>
          <cell r="K78">
            <v>0</v>
          </cell>
          <cell r="L78">
            <v>0</v>
          </cell>
          <cell r="N78">
            <v>1273.5654511565699</v>
          </cell>
        </row>
        <row r="79">
          <cell r="C79">
            <v>45387.4</v>
          </cell>
          <cell r="D79">
            <v>1446.8264098643049</v>
          </cell>
          <cell r="F79">
            <v>43940.573590135697</v>
          </cell>
          <cell r="H79">
            <v>-43940.573590135697</v>
          </cell>
          <cell r="J79">
            <v>0</v>
          </cell>
          <cell r="K79">
            <v>0</v>
          </cell>
          <cell r="L79">
            <v>0</v>
          </cell>
          <cell r="N79">
            <v>0</v>
          </cell>
        </row>
        <row r="80">
          <cell r="C80">
            <v>50614.479999999996</v>
          </cell>
          <cell r="D80">
            <v>1613.4514509653964</v>
          </cell>
          <cell r="F80">
            <v>49001.0285490346</v>
          </cell>
          <cell r="H80">
            <v>-49001.0285490346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</row>
        <row r="81">
          <cell r="C81">
            <v>505.51</v>
          </cell>
          <cell r="D81">
            <v>16.114278818580999</v>
          </cell>
          <cell r="F81">
            <v>489.39572118141899</v>
          </cell>
          <cell r="H81">
            <v>0</v>
          </cell>
          <cell r="J81">
            <v>489.39572118141899</v>
          </cell>
          <cell r="K81">
            <v>0</v>
          </cell>
          <cell r="L81">
            <v>0</v>
          </cell>
          <cell r="N81">
            <v>489.39572118141899</v>
          </cell>
        </row>
        <row r="82">
          <cell r="C82">
            <v>23973</v>
          </cell>
          <cell r="D82">
            <v>1706.9485605992013</v>
          </cell>
          <cell r="F82">
            <v>22266.051439400799</v>
          </cell>
          <cell r="H82">
            <v>0</v>
          </cell>
          <cell r="J82">
            <v>22266.051439400799</v>
          </cell>
          <cell r="K82">
            <v>0</v>
          </cell>
          <cell r="L82">
            <v>0</v>
          </cell>
          <cell r="N82">
            <v>22266.051439400799</v>
          </cell>
        </row>
        <row r="83">
          <cell r="C83">
            <v>7941.9100000000008</v>
          </cell>
          <cell r="D83">
            <v>253.16641034219083</v>
          </cell>
          <cell r="F83">
            <v>7688.7435896578099</v>
          </cell>
          <cell r="H83">
            <v>0</v>
          </cell>
          <cell r="J83">
            <v>7688.7435896578099</v>
          </cell>
          <cell r="K83">
            <v>0</v>
          </cell>
          <cell r="L83">
            <v>0</v>
          </cell>
          <cell r="N83">
            <v>7688.7435896578099</v>
          </cell>
        </row>
        <row r="84">
          <cell r="C84">
            <v>248512.41</v>
          </cell>
          <cell r="D84">
            <v>0</v>
          </cell>
          <cell r="F84">
            <v>248512.41</v>
          </cell>
          <cell r="H84">
            <v>-248512.41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F85">
            <v>0</v>
          </cell>
          <cell r="H85">
            <v>95752.506792343702</v>
          </cell>
          <cell r="J85">
            <v>95752.506792343702</v>
          </cell>
          <cell r="K85">
            <v>0</v>
          </cell>
          <cell r="L85">
            <v>0</v>
          </cell>
          <cell r="N85">
            <v>95752.506792343702</v>
          </cell>
        </row>
        <row r="86">
          <cell r="C86">
            <v>0</v>
          </cell>
          <cell r="D86">
            <v>0</v>
          </cell>
          <cell r="F86">
            <v>0</v>
          </cell>
          <cell r="H86">
            <v>19401.064852011601</v>
          </cell>
          <cell r="J86">
            <v>19401.064852011601</v>
          </cell>
          <cell r="K86">
            <v>0</v>
          </cell>
          <cell r="L86">
            <v>0</v>
          </cell>
          <cell r="N86">
            <v>19401.064852011601</v>
          </cell>
        </row>
        <row r="87">
          <cell r="C87">
            <v>0</v>
          </cell>
          <cell r="D87">
            <v>0</v>
          </cell>
          <cell r="F87">
            <v>0</v>
          </cell>
          <cell r="H87">
            <v>338.84295545784698</v>
          </cell>
          <cell r="J87">
            <v>338.84295545784698</v>
          </cell>
          <cell r="K87">
            <v>0</v>
          </cell>
          <cell r="L87">
            <v>0</v>
          </cell>
          <cell r="N87">
            <v>338.84295545784698</v>
          </cell>
        </row>
        <row r="88">
          <cell r="C88">
            <v>0</v>
          </cell>
          <cell r="D88">
            <v>0</v>
          </cell>
          <cell r="F88">
            <v>0</v>
          </cell>
          <cell r="H88">
            <v>1952.26295665253</v>
          </cell>
          <cell r="J88">
            <v>1952.26295665253</v>
          </cell>
          <cell r="K88">
            <v>0</v>
          </cell>
          <cell r="L88">
            <v>0</v>
          </cell>
          <cell r="N88">
            <v>1952.26295665253</v>
          </cell>
        </row>
        <row r="89">
          <cell r="C89">
            <v>0</v>
          </cell>
          <cell r="D89">
            <v>0</v>
          </cell>
          <cell r="F89">
            <v>0</v>
          </cell>
          <cell r="H89">
            <v>2541.96285371356</v>
          </cell>
          <cell r="J89">
            <v>2541.96285371356</v>
          </cell>
          <cell r="K89">
            <v>0</v>
          </cell>
          <cell r="L89">
            <v>0</v>
          </cell>
          <cell r="N89">
            <v>2541.96285371356</v>
          </cell>
        </row>
        <row r="90">
          <cell r="C90">
            <v>0</v>
          </cell>
          <cell r="D90">
            <v>0</v>
          </cell>
          <cell r="F90">
            <v>0</v>
          </cell>
          <cell r="H90">
            <v>3995.3913333333398</v>
          </cell>
          <cell r="J90">
            <v>3995.3913333333398</v>
          </cell>
          <cell r="K90">
            <v>0</v>
          </cell>
          <cell r="L90">
            <v>0</v>
          </cell>
          <cell r="N90">
            <v>3995.3913333333398</v>
          </cell>
        </row>
        <row r="91">
          <cell r="C91">
            <v>0</v>
          </cell>
          <cell r="D91">
            <v>0</v>
          </cell>
          <cell r="F91">
            <v>0</v>
          </cell>
          <cell r="H91">
            <v>28988.117093921999</v>
          </cell>
          <cell r="J91">
            <v>28988.117093921999</v>
          </cell>
          <cell r="K91">
            <v>0</v>
          </cell>
          <cell r="L91">
            <v>0</v>
          </cell>
          <cell r="N91">
            <v>28988.117093921999</v>
          </cell>
        </row>
        <row r="92">
          <cell r="C92">
            <v>0</v>
          </cell>
          <cell r="D92">
            <v>0</v>
          </cell>
          <cell r="F92">
            <v>0</v>
          </cell>
          <cell r="H92">
            <v>16581.5344</v>
          </cell>
          <cell r="J92">
            <v>16581.5344</v>
          </cell>
          <cell r="K92">
            <v>0</v>
          </cell>
          <cell r="L92">
            <v>0</v>
          </cell>
          <cell r="N92">
            <v>16581.5344</v>
          </cell>
        </row>
        <row r="93">
          <cell r="C93">
            <v>0</v>
          </cell>
          <cell r="D93">
            <v>0</v>
          </cell>
          <cell r="F93">
            <v>0</v>
          </cell>
          <cell r="H93">
            <v>6227.8397500000001</v>
          </cell>
          <cell r="J93">
            <v>6227.8397500000001</v>
          </cell>
          <cell r="K93">
            <v>0</v>
          </cell>
          <cell r="L93">
            <v>0</v>
          </cell>
          <cell r="N93">
            <v>6227.8397500000001</v>
          </cell>
        </row>
        <row r="94">
          <cell r="C94">
            <v>0</v>
          </cell>
          <cell r="D94">
            <v>0</v>
          </cell>
          <cell r="F94">
            <v>0</v>
          </cell>
          <cell r="H94">
            <v>0</v>
          </cell>
          <cell r="J94">
            <v>0</v>
          </cell>
          <cell r="K94">
            <v>98619</v>
          </cell>
          <cell r="L94">
            <v>0</v>
          </cell>
          <cell r="N94">
            <v>98619</v>
          </cell>
        </row>
        <row r="95">
          <cell r="C95">
            <v>3899633.4000000013</v>
          </cell>
          <cell r="D95">
            <v>317249.14087723958</v>
          </cell>
          <cell r="F95">
            <v>3621584.802063935</v>
          </cell>
          <cell r="H95">
            <v>-321129.28174081427</v>
          </cell>
          <cell r="J95">
            <v>3300455.5203231201</v>
          </cell>
          <cell r="K95">
            <v>175177.80132932804</v>
          </cell>
          <cell r="L95">
            <v>353131.30498143885</v>
          </cell>
          <cell r="N95">
            <v>3829401.6266338862</v>
          </cell>
        </row>
        <row r="98">
          <cell r="C98">
            <v>133382.14999999898</v>
          </cell>
          <cell r="D98">
            <v>99625.1644817341</v>
          </cell>
          <cell r="F98">
            <v>33756.985518267378</v>
          </cell>
          <cell r="H98">
            <v>277012.07415861194</v>
          </cell>
          <cell r="J98">
            <v>310769.05967688002</v>
          </cell>
          <cell r="K98">
            <v>-175177.80132932804</v>
          </cell>
          <cell r="L98">
            <v>-214533.20535677386</v>
          </cell>
          <cell r="N98">
            <v>-79578.947009221185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13"/>
  <sheetViews>
    <sheetView tabSelected="1" topLeftCell="A82" zoomScaleNormal="100" workbookViewId="0">
      <selection activeCell="AL98" sqref="AL98"/>
    </sheetView>
  </sheetViews>
  <sheetFormatPr defaultRowHeight="15" outlineLevelCol="1" x14ac:dyDescent="0.25"/>
  <cols>
    <col min="1" max="1" width="3" bestFit="1" customWidth="1"/>
    <col min="2" max="2" width="31.28515625" customWidth="1"/>
    <col min="3" max="4" width="12.140625" customWidth="1"/>
    <col min="5" max="5" width="12.140625" style="1" customWidth="1"/>
    <col min="6" max="6" width="2.140625" customWidth="1"/>
    <col min="7" max="8" width="12.140625" hidden="1" customWidth="1" outlineLevel="1"/>
    <col min="9" max="9" width="12.140625" style="1" hidden="1" customWidth="1" outlineLevel="1"/>
    <col min="10" max="10" width="2.140625" hidden="1" customWidth="1" outlineLevel="1"/>
    <col min="11" max="12" width="12.140625" hidden="1" customWidth="1" outlineLevel="1"/>
    <col min="13" max="13" width="12.140625" style="1" hidden="1" customWidth="1" outlineLevel="1"/>
    <col min="14" max="14" width="2.140625" hidden="1" customWidth="1" outlineLevel="1"/>
    <col min="15" max="16" width="12.140625" hidden="1" customWidth="1" outlineLevel="1"/>
    <col min="17" max="17" width="12.140625" style="1" hidden="1" customWidth="1" outlineLevel="1"/>
    <col min="18" max="18" width="2.140625" hidden="1" customWidth="1" outlineLevel="1"/>
    <col min="19" max="20" width="12.140625" hidden="1" customWidth="1" outlineLevel="1"/>
    <col min="21" max="21" width="12.140625" style="1" hidden="1" customWidth="1" outlineLevel="1"/>
    <col min="22" max="22" width="2.140625" hidden="1" customWidth="1" outlineLevel="1"/>
    <col min="23" max="23" width="13.85546875" bestFit="1" customWidth="1" collapsed="1"/>
    <col min="24" max="24" width="12.140625" customWidth="1"/>
    <col min="25" max="25" width="12.140625" style="1" customWidth="1"/>
    <col min="26" max="26" width="5.28515625" customWidth="1"/>
    <col min="27" max="28" width="12.140625" hidden="1" customWidth="1" outlineLevel="1"/>
    <col min="29" max="29" width="12.85546875" style="1" hidden="1" customWidth="1" outlineLevel="1"/>
    <col min="30" max="30" width="2.140625" hidden="1" customWidth="1" outlineLevel="1"/>
    <col min="31" max="32" width="12.140625" hidden="1" customWidth="1" outlineLevel="1"/>
    <col min="33" max="33" width="12.85546875" style="1" hidden="1" customWidth="1" outlineLevel="1"/>
    <col min="34" max="34" width="2.85546875" hidden="1" customWidth="1" outlineLevel="1"/>
    <col min="35" max="35" width="13.85546875" bestFit="1" customWidth="1" collapsed="1"/>
    <col min="36" max="36" width="13.85546875" bestFit="1" customWidth="1"/>
    <col min="37" max="37" width="12.140625" style="1" customWidth="1"/>
    <col min="38" max="38" width="7.28515625" customWidth="1"/>
  </cols>
  <sheetData>
    <row r="1" spans="1:53" ht="25.5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53" ht="16.5" x14ac:dyDescent="0.25">
      <c r="B2" s="2"/>
      <c r="C2" s="3"/>
      <c r="D2" s="4"/>
      <c r="E2" s="5"/>
      <c r="F2" s="3"/>
      <c r="G2" s="6"/>
      <c r="H2" s="6"/>
      <c r="I2" s="7"/>
      <c r="J2" s="6"/>
      <c r="K2" s="3"/>
      <c r="L2" s="4"/>
      <c r="M2" s="8"/>
    </row>
    <row r="3" spans="1:53" ht="25.5" x14ac:dyDescent="0.35">
      <c r="B3" s="47" t="s">
        <v>18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</row>
    <row r="4" spans="1:53" ht="17.25" x14ac:dyDescent="0.3">
      <c r="B4" s="9"/>
      <c r="C4" s="9"/>
      <c r="D4" s="10"/>
      <c r="E4" s="11"/>
      <c r="F4" s="9"/>
      <c r="G4" s="12"/>
      <c r="H4" s="12"/>
      <c r="I4" s="13"/>
      <c r="J4" s="12"/>
      <c r="K4" s="9"/>
      <c r="L4" s="10"/>
      <c r="M4" s="14"/>
      <c r="N4" s="10"/>
      <c r="O4" s="10"/>
      <c r="P4" s="10"/>
      <c r="Q4" s="15"/>
      <c r="R4" s="10"/>
      <c r="S4" s="9"/>
    </row>
    <row r="5" spans="1:53" ht="16.5" x14ac:dyDescent="0.25"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53" ht="15.75" x14ac:dyDescent="0.25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</row>
    <row r="7" spans="1:53" x14ac:dyDescent="0.25">
      <c r="C7" s="16"/>
      <c r="D7" s="16"/>
      <c r="E7" s="17"/>
      <c r="F7" s="16"/>
      <c r="G7" s="16"/>
      <c r="H7" s="16"/>
      <c r="I7" s="17"/>
      <c r="J7" s="16"/>
      <c r="K7" s="16"/>
      <c r="L7" s="16"/>
      <c r="M7" s="17"/>
      <c r="N7" s="16"/>
      <c r="O7" s="16"/>
      <c r="P7" s="16"/>
      <c r="Q7" s="17"/>
      <c r="R7" s="16"/>
      <c r="S7" s="16"/>
      <c r="T7" s="16"/>
      <c r="U7" s="17"/>
      <c r="V7" s="16"/>
      <c r="W7" s="18" t="s">
        <v>2</v>
      </c>
      <c r="X7" s="18" t="s">
        <v>3</v>
      </c>
      <c r="Y7" s="17"/>
      <c r="Z7" s="16"/>
      <c r="AA7" s="16"/>
      <c r="AB7" s="16"/>
      <c r="AC7" s="17"/>
      <c r="AD7" s="16"/>
      <c r="AE7" s="16"/>
      <c r="AF7" s="16"/>
      <c r="AG7" s="17"/>
      <c r="AH7" s="16"/>
      <c r="AI7" s="18" t="s">
        <v>2</v>
      </c>
      <c r="AJ7" s="18" t="s">
        <v>3</v>
      </c>
      <c r="AK7" s="17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x14ac:dyDescent="0.25">
      <c r="C8" s="18" t="s">
        <v>2</v>
      </c>
      <c r="D8" s="18" t="s">
        <v>3</v>
      </c>
      <c r="E8" s="17"/>
      <c r="F8" s="16"/>
      <c r="G8" s="18" t="s">
        <v>2</v>
      </c>
      <c r="H8" s="18" t="s">
        <v>3</v>
      </c>
      <c r="I8" s="17"/>
      <c r="J8" s="16"/>
      <c r="K8" s="18" t="s">
        <v>2</v>
      </c>
      <c r="L8" s="18" t="s">
        <v>3</v>
      </c>
      <c r="M8" s="17"/>
      <c r="N8" s="16"/>
      <c r="O8" s="18" t="s">
        <v>2</v>
      </c>
      <c r="P8" s="18" t="s">
        <v>3</v>
      </c>
      <c r="Q8" s="17"/>
      <c r="R8" s="16"/>
      <c r="S8" s="18" t="s">
        <v>2</v>
      </c>
      <c r="T8" s="18" t="s">
        <v>3</v>
      </c>
      <c r="U8" s="17"/>
      <c r="V8" s="16"/>
      <c r="W8" s="18" t="s">
        <v>4</v>
      </c>
      <c r="X8" s="18" t="s">
        <v>4</v>
      </c>
      <c r="Y8" s="17"/>
      <c r="Z8" s="16"/>
      <c r="AA8" s="18" t="s">
        <v>2</v>
      </c>
      <c r="AB8" s="18" t="s">
        <v>3</v>
      </c>
      <c r="AC8" s="17"/>
      <c r="AD8" s="16"/>
      <c r="AE8" s="18" t="s">
        <v>2</v>
      </c>
      <c r="AF8" s="18" t="s">
        <v>3</v>
      </c>
      <c r="AG8" s="17"/>
      <c r="AH8" s="16"/>
      <c r="AI8" s="18" t="s">
        <v>5</v>
      </c>
      <c r="AJ8" s="18" t="s">
        <v>5</v>
      </c>
      <c r="AK8" s="17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x14ac:dyDescent="0.25">
      <c r="C9" s="18" t="s">
        <v>6</v>
      </c>
      <c r="D9" s="18" t="s">
        <v>6</v>
      </c>
      <c r="E9" s="17"/>
      <c r="F9" s="16"/>
      <c r="G9" s="18" t="s">
        <v>7</v>
      </c>
      <c r="H9" s="18" t="s">
        <v>7</v>
      </c>
      <c r="I9" s="17"/>
      <c r="J9" s="16"/>
      <c r="M9" s="17"/>
      <c r="N9" s="16"/>
      <c r="O9" s="18" t="s">
        <v>8</v>
      </c>
      <c r="P9" s="18" t="s">
        <v>8</v>
      </c>
      <c r="Q9" s="17"/>
      <c r="R9" s="16"/>
      <c r="S9" s="18" t="s">
        <v>9</v>
      </c>
      <c r="T9" s="18" t="s">
        <v>9</v>
      </c>
      <c r="U9" s="17"/>
      <c r="V9" s="16"/>
      <c r="W9" s="18" t="s">
        <v>10</v>
      </c>
      <c r="X9" s="18" t="s">
        <v>10</v>
      </c>
      <c r="Y9" s="17"/>
      <c r="Z9" s="16"/>
      <c r="AA9" s="18" t="s">
        <v>11</v>
      </c>
      <c r="AB9" s="18" t="s">
        <v>11</v>
      </c>
      <c r="AC9" s="17"/>
      <c r="AD9" s="16"/>
      <c r="AE9" s="18" t="s">
        <v>5</v>
      </c>
      <c r="AF9" s="18" t="s">
        <v>5</v>
      </c>
      <c r="AG9" s="17"/>
      <c r="AH9" s="16"/>
      <c r="AI9" s="18" t="s">
        <v>10</v>
      </c>
      <c r="AJ9" s="18" t="s">
        <v>10</v>
      </c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x14ac:dyDescent="0.25">
      <c r="C10" s="18" t="s">
        <v>12</v>
      </c>
      <c r="D10" s="18" t="s">
        <v>12</v>
      </c>
      <c r="E10" s="19" t="s">
        <v>13</v>
      </c>
      <c r="F10" s="16"/>
      <c r="G10" s="18" t="s">
        <v>14</v>
      </c>
      <c r="H10" s="18" t="s">
        <v>14</v>
      </c>
      <c r="I10" s="19" t="s">
        <v>13</v>
      </c>
      <c r="J10" s="16"/>
      <c r="K10" s="18" t="s">
        <v>14</v>
      </c>
      <c r="L10" s="18" t="s">
        <v>14</v>
      </c>
      <c r="M10" s="19" t="s">
        <v>13</v>
      </c>
      <c r="N10" s="16"/>
      <c r="O10" s="18" t="s">
        <v>15</v>
      </c>
      <c r="P10" s="18" t="s">
        <v>15</v>
      </c>
      <c r="Q10" s="19" t="s">
        <v>13</v>
      </c>
      <c r="R10" s="16"/>
      <c r="S10" s="18" t="s">
        <v>15</v>
      </c>
      <c r="T10" s="18" t="s">
        <v>15</v>
      </c>
      <c r="U10" s="19" t="s">
        <v>13</v>
      </c>
      <c r="V10" s="16"/>
      <c r="W10" s="18" t="s">
        <v>16</v>
      </c>
      <c r="X10" s="18" t="s">
        <v>16</v>
      </c>
      <c r="Y10" s="19" t="s">
        <v>13</v>
      </c>
      <c r="Z10" s="16"/>
      <c r="AA10" s="18" t="s">
        <v>15</v>
      </c>
      <c r="AB10" s="18" t="s">
        <v>15</v>
      </c>
      <c r="AC10" s="19" t="s">
        <v>13</v>
      </c>
      <c r="AD10" s="16"/>
      <c r="AE10" s="18" t="s">
        <v>15</v>
      </c>
      <c r="AF10" s="18" t="s">
        <v>15</v>
      </c>
      <c r="AG10" s="19" t="s">
        <v>13</v>
      </c>
      <c r="AH10" s="16"/>
      <c r="AI10" s="18" t="s">
        <v>16</v>
      </c>
      <c r="AJ10" s="18" t="s">
        <v>16</v>
      </c>
      <c r="AK10" s="19" t="s">
        <v>13</v>
      </c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x14ac:dyDescent="0.25">
      <c r="B11" s="20" t="str">
        <f>[1]Operations!B11</f>
        <v>REVENUES</v>
      </c>
      <c r="C11" s="16"/>
      <c r="D11" s="16"/>
      <c r="E11" s="17"/>
      <c r="F11" s="21"/>
      <c r="G11" s="16"/>
      <c r="H11" s="16"/>
      <c r="I11" s="17"/>
      <c r="J11" s="21"/>
      <c r="K11" s="16"/>
      <c r="L11" s="16"/>
      <c r="M11" s="17"/>
      <c r="N11" s="21"/>
      <c r="O11" s="16"/>
      <c r="P11" s="16"/>
      <c r="Q11" s="17"/>
      <c r="R11" s="21"/>
      <c r="S11" s="16"/>
      <c r="T11" s="16"/>
      <c r="U11" s="17"/>
      <c r="V11" s="21"/>
      <c r="W11" s="16"/>
      <c r="X11" s="16"/>
      <c r="Y11" s="17"/>
      <c r="Z11" s="21"/>
      <c r="AA11" s="16"/>
      <c r="AB11" s="16"/>
      <c r="AC11" s="17"/>
      <c r="AD11" s="21"/>
      <c r="AE11" s="16"/>
      <c r="AF11" s="16"/>
      <c r="AG11" s="17"/>
      <c r="AH11" s="21"/>
      <c r="AI11" s="16"/>
      <c r="AJ11" s="16"/>
      <c r="AK11" s="17"/>
      <c r="AL11" s="21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x14ac:dyDescent="0.25">
      <c r="A12" s="22">
        <v>1</v>
      </c>
      <c r="B12" s="23" t="str">
        <f>[1]Operations!B12</f>
        <v>Residential</v>
      </c>
      <c r="C12" s="24">
        <f>[1]Operations!C12</f>
        <v>2077764.6900000004</v>
      </c>
      <c r="D12" s="24">
        <f>[2]Sheet1!C9</f>
        <v>2077764.6900000004</v>
      </c>
      <c r="E12" s="17">
        <f>C12-D12</f>
        <v>0</v>
      </c>
      <c r="F12" s="21"/>
      <c r="G12" s="24">
        <f>[1]Operations!D12</f>
        <v>0</v>
      </c>
      <c r="H12" s="24">
        <f>[2]Sheet1!D9</f>
        <v>0</v>
      </c>
      <c r="I12" s="17">
        <f>G12-H12</f>
        <v>0</v>
      </c>
      <c r="J12" s="21"/>
      <c r="K12" s="24">
        <f>[1]Operations!F12</f>
        <v>2077764.6900000004</v>
      </c>
      <c r="L12" s="24">
        <f>[2]Sheet1!F9</f>
        <v>2077764.6900000004</v>
      </c>
      <c r="M12" s="17">
        <f>K12-L12</f>
        <v>0</v>
      </c>
      <c r="N12" s="21"/>
      <c r="O12" s="24">
        <f>[1]Operations!H12</f>
        <v>0</v>
      </c>
      <c r="P12" s="16"/>
      <c r="Q12" s="25">
        <f>O12-P12</f>
        <v>0</v>
      </c>
      <c r="R12" s="21"/>
      <c r="S12" s="24">
        <f>[1]Operations!I12</f>
        <v>-5618.63</v>
      </c>
      <c r="T12" s="24">
        <f>[2]Sheet1!H9</f>
        <v>-5618.63</v>
      </c>
      <c r="U12" s="17">
        <f>S12-T12</f>
        <v>0</v>
      </c>
      <c r="V12" s="21"/>
      <c r="W12" s="24">
        <f>[1]Operations!K12</f>
        <v>2072146.0600000005</v>
      </c>
      <c r="X12" s="24">
        <f>[2]Sheet1!J9</f>
        <v>2072146.0600000005</v>
      </c>
      <c r="Y12" s="17">
        <f>ROUND(W12-X12,2)</f>
        <v>0</v>
      </c>
      <c r="Z12" s="21"/>
      <c r="AA12" s="16"/>
      <c r="AB12" s="24">
        <f>[2]Sheet1!K9</f>
        <v>0</v>
      </c>
      <c r="AC12" s="17">
        <f>AA12-AB12</f>
        <v>0</v>
      </c>
      <c r="AD12" s="21"/>
      <c r="AE12" s="24">
        <f>[1]Operations!L12</f>
        <v>0</v>
      </c>
      <c r="AF12" s="24">
        <f>[2]Sheet1!L9</f>
        <v>0</v>
      </c>
      <c r="AG12" s="17">
        <f>AE12-AF12</f>
        <v>0</v>
      </c>
      <c r="AH12" s="21"/>
      <c r="AI12" s="24">
        <f>[1]Operations!N12</f>
        <v>2072146.0600000005</v>
      </c>
      <c r="AJ12" s="24">
        <f>[2]Sheet1!N9</f>
        <v>2072146.0600000005</v>
      </c>
      <c r="AK12" s="17">
        <f>ROUND(AI12-AJ12,2)</f>
        <v>0</v>
      </c>
      <c r="AL12" s="21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x14ac:dyDescent="0.25">
      <c r="A13" s="22">
        <v>2</v>
      </c>
      <c r="B13" s="23" t="str">
        <f>[1]Operations!B13</f>
        <v>Commercial</v>
      </c>
      <c r="C13" s="24">
        <f>[1]Operations!C13</f>
        <v>599529.29999999993</v>
      </c>
      <c r="D13" s="24">
        <f>[2]Sheet1!C10</f>
        <v>599529.29999999993</v>
      </c>
      <c r="E13" s="17">
        <f t="shared" ref="E13:E77" si="0">C13-D13</f>
        <v>0</v>
      </c>
      <c r="F13" s="21"/>
      <c r="G13" s="24">
        <f>[1]Operations!D13</f>
        <v>0</v>
      </c>
      <c r="H13" s="24">
        <f>[2]Sheet1!D10</f>
        <v>0</v>
      </c>
      <c r="I13" s="17">
        <f t="shared" ref="I13:I77" si="1">G13-H13</f>
        <v>0</v>
      </c>
      <c r="J13" s="21"/>
      <c r="K13" s="24">
        <f>[1]Operations!F13</f>
        <v>599529.29999999993</v>
      </c>
      <c r="L13" s="24">
        <f>[2]Sheet1!F10</f>
        <v>599529.29999999993</v>
      </c>
      <c r="M13" s="17">
        <f t="shared" ref="M13:M77" si="2">K13-L13</f>
        <v>0</v>
      </c>
      <c r="N13" s="21"/>
      <c r="O13" s="24">
        <f>[1]Operations!H13</f>
        <v>0</v>
      </c>
      <c r="P13" s="16"/>
      <c r="Q13" s="25">
        <f t="shared" ref="Q13:Q77" si="3">O13-P13</f>
        <v>0</v>
      </c>
      <c r="R13" s="21"/>
      <c r="S13" s="24">
        <f>[1]Operations!I13</f>
        <v>-1137.4100000000001</v>
      </c>
      <c r="T13" s="24">
        <f>[2]Sheet1!H10</f>
        <v>-1137.4100000000001</v>
      </c>
      <c r="U13" s="17">
        <f t="shared" ref="U13:U77" si="4">S13-T13</f>
        <v>0</v>
      </c>
      <c r="V13" s="21"/>
      <c r="W13" s="24">
        <f>[1]Operations!K13</f>
        <v>598391.8899999999</v>
      </c>
      <c r="X13" s="24">
        <f>[2]Sheet1!J10</f>
        <v>598391.8899999999</v>
      </c>
      <c r="Y13" s="17">
        <f t="shared" ref="Y13:Y19" si="5">ROUND(W13-X13,2)</f>
        <v>0</v>
      </c>
      <c r="Z13" s="21"/>
      <c r="AA13" s="16"/>
      <c r="AB13" s="24">
        <f>[2]Sheet1!K10</f>
        <v>0</v>
      </c>
      <c r="AC13" s="17">
        <f t="shared" ref="AC13:AC77" si="6">AA13-AB13</f>
        <v>0</v>
      </c>
      <c r="AD13" s="21"/>
      <c r="AE13" s="24">
        <f>[1]Operations!L13</f>
        <v>0</v>
      </c>
      <c r="AF13" s="24">
        <f>[2]Sheet1!L10</f>
        <v>0</v>
      </c>
      <c r="AG13" s="17">
        <f t="shared" ref="AG13:AG77" si="7">AE13-AF13</f>
        <v>0</v>
      </c>
      <c r="AH13" s="21"/>
      <c r="AI13" s="24">
        <f>[1]Operations!N13</f>
        <v>598391.8899999999</v>
      </c>
      <c r="AJ13" s="24">
        <f>[2]Sheet1!N10</f>
        <v>598391.8899999999</v>
      </c>
      <c r="AK13" s="17">
        <f t="shared" ref="AK13:AK19" si="8">ROUND(AI13-AJ13,2)</f>
        <v>0</v>
      </c>
      <c r="AL13" s="21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x14ac:dyDescent="0.25">
      <c r="A14" s="22">
        <v>3</v>
      </c>
      <c r="B14" s="23" t="str">
        <f>[1]Operations!B14</f>
        <v>Drop Box</v>
      </c>
      <c r="C14" s="24">
        <f>[1]Operations!C14</f>
        <v>1097758.04</v>
      </c>
      <c r="D14" s="24">
        <f>[2]Sheet1!C11</f>
        <v>1097758.04</v>
      </c>
      <c r="E14" s="17">
        <f t="shared" si="0"/>
        <v>0</v>
      </c>
      <c r="F14" s="21"/>
      <c r="G14" s="24">
        <f>[1]Operations!D14</f>
        <v>154084.71</v>
      </c>
      <c r="H14" s="24">
        <f>[2]Sheet1!D11</f>
        <v>154084.71</v>
      </c>
      <c r="I14" s="17">
        <f t="shared" si="1"/>
        <v>0</v>
      </c>
      <c r="J14" s="21"/>
      <c r="K14" s="24">
        <f>[1]Operations!F14</f>
        <v>943673.33000000007</v>
      </c>
      <c r="L14" s="24">
        <f>[2]Sheet1!F11</f>
        <v>943673.33000000007</v>
      </c>
      <c r="M14" s="17">
        <f t="shared" si="2"/>
        <v>0</v>
      </c>
      <c r="N14" s="21"/>
      <c r="O14" s="24">
        <f>[1]Operations!H14</f>
        <v>0</v>
      </c>
      <c r="P14" s="16"/>
      <c r="Q14" s="25">
        <f t="shared" si="3"/>
        <v>0</v>
      </c>
      <c r="R14" s="21"/>
      <c r="S14" s="24">
        <f>[1]Operations!I14</f>
        <v>-2986.7</v>
      </c>
      <c r="T14" s="24">
        <f>[2]Sheet1!H11</f>
        <v>-2986.7</v>
      </c>
      <c r="U14" s="17">
        <f t="shared" si="4"/>
        <v>0</v>
      </c>
      <c r="V14" s="21"/>
      <c r="W14" s="24">
        <f>[1]Operations!K14</f>
        <v>940686.63000000012</v>
      </c>
      <c r="X14" s="24">
        <f>[2]Sheet1!J11</f>
        <v>940686.63000000012</v>
      </c>
      <c r="Y14" s="17">
        <f t="shared" si="5"/>
        <v>0</v>
      </c>
      <c r="Z14" s="21"/>
      <c r="AA14" s="16"/>
      <c r="AB14" s="24">
        <f>[2]Sheet1!K11</f>
        <v>0</v>
      </c>
      <c r="AC14" s="17">
        <f t="shared" si="6"/>
        <v>0</v>
      </c>
      <c r="AD14" s="21"/>
      <c r="AE14" s="24">
        <f>[1]Operations!L14</f>
        <v>0</v>
      </c>
      <c r="AF14" s="24">
        <f>[2]Sheet1!L11</f>
        <v>0</v>
      </c>
      <c r="AG14" s="17">
        <f t="shared" si="7"/>
        <v>0</v>
      </c>
      <c r="AH14" s="21"/>
      <c r="AI14" s="24">
        <f>[1]Operations!N14</f>
        <v>940686.63000000012</v>
      </c>
      <c r="AJ14" s="24">
        <f>[2]Sheet1!N11</f>
        <v>940686.63000000012</v>
      </c>
      <c r="AK14" s="17">
        <f t="shared" si="8"/>
        <v>0</v>
      </c>
      <c r="AL14" s="21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x14ac:dyDescent="0.25">
      <c r="A15" s="22">
        <v>4</v>
      </c>
      <c r="B15" s="23" t="str">
        <f>[1]Operations!B15</f>
        <v>Fuel Surcharge</v>
      </c>
      <c r="C15" s="24">
        <f>[1]Operations!C15</f>
        <v>45569.850000000006</v>
      </c>
      <c r="D15" s="24">
        <f>[2]Sheet1!C12</f>
        <v>45569.850000000006</v>
      </c>
      <c r="E15" s="17">
        <f t="shared" si="0"/>
        <v>0</v>
      </c>
      <c r="F15" s="21"/>
      <c r="G15" s="24">
        <f>[1]Operations!D15</f>
        <v>1452.6424177977387</v>
      </c>
      <c r="H15" s="24">
        <f>[2]Sheet1!D12</f>
        <v>1452.6424177977024</v>
      </c>
      <c r="I15" s="17">
        <f t="shared" si="1"/>
        <v>3.637978807091713E-11</v>
      </c>
      <c r="J15" s="21"/>
      <c r="K15" s="24">
        <f>[1]Operations!F15</f>
        <v>44117.207582202267</v>
      </c>
      <c r="L15" s="24">
        <f>[2]Sheet1!F12</f>
        <v>44117.207582202303</v>
      </c>
      <c r="M15" s="17">
        <f t="shared" si="2"/>
        <v>0</v>
      </c>
      <c r="N15" s="21"/>
      <c r="O15" s="24">
        <f>[1]Operations!H15</f>
        <v>0</v>
      </c>
      <c r="P15" s="16"/>
      <c r="Q15" s="25">
        <f t="shared" si="3"/>
        <v>0</v>
      </c>
      <c r="R15" s="21"/>
      <c r="S15" s="24">
        <f>[1]Operations!I15</f>
        <v>-44117.207582202267</v>
      </c>
      <c r="T15" s="24">
        <f>[2]Sheet1!H12</f>
        <v>-44117.207582202303</v>
      </c>
      <c r="U15" s="17">
        <f t="shared" si="4"/>
        <v>0</v>
      </c>
      <c r="V15" s="21"/>
      <c r="W15" s="24">
        <f>[1]Operations!K15</f>
        <v>0</v>
      </c>
      <c r="X15" s="24">
        <f>[2]Sheet1!J12</f>
        <v>0</v>
      </c>
      <c r="Y15" s="17">
        <f t="shared" si="5"/>
        <v>0</v>
      </c>
      <c r="Z15" s="21"/>
      <c r="AA15" s="16"/>
      <c r="AB15" s="24">
        <f>[2]Sheet1!K12</f>
        <v>0</v>
      </c>
      <c r="AC15" s="17">
        <f t="shared" si="6"/>
        <v>0</v>
      </c>
      <c r="AD15" s="21"/>
      <c r="AE15" s="24">
        <f>[1]Operations!L15</f>
        <v>0</v>
      </c>
      <c r="AF15" s="24">
        <f>[2]Sheet1!L12</f>
        <v>0</v>
      </c>
      <c r="AG15" s="17">
        <f t="shared" si="7"/>
        <v>0</v>
      </c>
      <c r="AH15" s="21"/>
      <c r="AI15" s="24">
        <f>[1]Operations!N15</f>
        <v>0</v>
      </c>
      <c r="AJ15" s="24">
        <f>[2]Sheet1!N12</f>
        <v>0</v>
      </c>
      <c r="AK15" s="17">
        <f t="shared" si="8"/>
        <v>0</v>
      </c>
      <c r="AL15" s="21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x14ac:dyDescent="0.25">
      <c r="A16" s="22">
        <v>5</v>
      </c>
      <c r="B16" s="23" t="str">
        <f>[1]Operations!B16</f>
        <v>Contract Hauling</v>
      </c>
      <c r="C16" s="24">
        <f>[1]Operations!C16</f>
        <v>0</v>
      </c>
      <c r="D16" s="24">
        <f>[2]Sheet1!C13</f>
        <v>0</v>
      </c>
      <c r="E16" s="17">
        <f t="shared" si="0"/>
        <v>0</v>
      </c>
      <c r="F16" s="21"/>
      <c r="G16" s="24">
        <f>[1]Operations!D16</f>
        <v>0</v>
      </c>
      <c r="H16" s="24">
        <f>[2]Sheet1!D13</f>
        <v>0</v>
      </c>
      <c r="I16" s="17">
        <f t="shared" si="1"/>
        <v>0</v>
      </c>
      <c r="J16" s="21"/>
      <c r="K16" s="24">
        <f>[1]Operations!F16</f>
        <v>0</v>
      </c>
      <c r="L16" s="24">
        <f>[2]Sheet1!F13</f>
        <v>0</v>
      </c>
      <c r="M16" s="17">
        <f t="shared" si="2"/>
        <v>0</v>
      </c>
      <c r="N16" s="21"/>
      <c r="O16" s="24">
        <f>[1]Operations!H16</f>
        <v>0</v>
      </c>
      <c r="P16" s="16"/>
      <c r="Q16" s="25">
        <f t="shared" si="3"/>
        <v>0</v>
      </c>
      <c r="R16" s="21"/>
      <c r="S16" s="24">
        <f>[1]Operations!I16</f>
        <v>0</v>
      </c>
      <c r="T16" s="24">
        <f>[2]Sheet1!H13</f>
        <v>0</v>
      </c>
      <c r="U16" s="17">
        <f t="shared" si="4"/>
        <v>0</v>
      </c>
      <c r="V16" s="21"/>
      <c r="W16" s="24">
        <f>[1]Operations!K16</f>
        <v>0</v>
      </c>
      <c r="X16" s="24">
        <f>[2]Sheet1!J13</f>
        <v>0</v>
      </c>
      <c r="Y16" s="17">
        <f t="shared" si="5"/>
        <v>0</v>
      </c>
      <c r="Z16" s="21"/>
      <c r="AA16" s="16"/>
      <c r="AB16" s="24">
        <f>[2]Sheet1!K13</f>
        <v>0</v>
      </c>
      <c r="AC16" s="17">
        <f t="shared" si="6"/>
        <v>0</v>
      </c>
      <c r="AD16" s="21"/>
      <c r="AE16" s="24">
        <f>[1]Operations!L16</f>
        <v>0</v>
      </c>
      <c r="AF16" s="24">
        <f>[2]Sheet1!L13</f>
        <v>0</v>
      </c>
      <c r="AG16" s="17">
        <f t="shared" si="7"/>
        <v>0</v>
      </c>
      <c r="AH16" s="21"/>
      <c r="AI16" s="24">
        <f>[1]Operations!N16</f>
        <v>0</v>
      </c>
      <c r="AJ16" s="24">
        <f>[2]Sheet1!N13</f>
        <v>0</v>
      </c>
      <c r="AK16" s="17">
        <f t="shared" si="8"/>
        <v>0</v>
      </c>
      <c r="AL16" s="21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x14ac:dyDescent="0.25">
      <c r="A17" s="22">
        <v>6</v>
      </c>
      <c r="B17" s="23" t="str">
        <f>[1]Operations!B17</f>
        <v>Pass Thru</v>
      </c>
      <c r="C17" s="24">
        <f>[1]Operations!C17</f>
        <v>0</v>
      </c>
      <c r="D17" s="24">
        <f>[2]Sheet1!C14</f>
        <v>0</v>
      </c>
      <c r="E17" s="17">
        <f t="shared" si="0"/>
        <v>0</v>
      </c>
      <c r="F17" s="21"/>
      <c r="G17" s="24">
        <f>[1]Operations!D17</f>
        <v>0</v>
      </c>
      <c r="H17" s="24">
        <f>[2]Sheet1!D14</f>
        <v>0</v>
      </c>
      <c r="I17" s="17">
        <f t="shared" si="1"/>
        <v>0</v>
      </c>
      <c r="J17" s="21"/>
      <c r="K17" s="24">
        <f>[1]Operations!F17</f>
        <v>0</v>
      </c>
      <c r="L17" s="24">
        <f>[2]Sheet1!F14</f>
        <v>0</v>
      </c>
      <c r="M17" s="17">
        <f t="shared" si="2"/>
        <v>0</v>
      </c>
      <c r="N17" s="21"/>
      <c r="O17" s="24">
        <f>[1]Operations!H17</f>
        <v>0</v>
      </c>
      <c r="P17" s="16"/>
      <c r="Q17" s="25">
        <f t="shared" si="3"/>
        <v>0</v>
      </c>
      <c r="R17" s="21"/>
      <c r="S17" s="24">
        <f>[1]Operations!I17</f>
        <v>0</v>
      </c>
      <c r="T17" s="24">
        <f>[2]Sheet1!H14</f>
        <v>0</v>
      </c>
      <c r="U17" s="17">
        <f t="shared" si="4"/>
        <v>0</v>
      </c>
      <c r="V17" s="21"/>
      <c r="W17" s="24">
        <f>[1]Operations!K17</f>
        <v>0</v>
      </c>
      <c r="X17" s="24">
        <f>[2]Sheet1!J14</f>
        <v>0</v>
      </c>
      <c r="Y17" s="17">
        <f t="shared" si="5"/>
        <v>0</v>
      </c>
      <c r="Z17" s="21"/>
      <c r="AA17" s="16"/>
      <c r="AB17" s="24">
        <f>[2]Sheet1!K14</f>
        <v>0</v>
      </c>
      <c r="AC17" s="17">
        <f t="shared" si="6"/>
        <v>0</v>
      </c>
      <c r="AD17" s="21"/>
      <c r="AE17" s="24">
        <f>[1]Operations!L17</f>
        <v>138598.09962466493</v>
      </c>
      <c r="AF17" s="24">
        <f>[2]Sheet1!L14</f>
        <v>138598.09962466499</v>
      </c>
      <c r="AG17" s="17">
        <f t="shared" si="7"/>
        <v>0</v>
      </c>
      <c r="AH17" s="21"/>
      <c r="AI17" s="24">
        <f>[1]Operations!N17</f>
        <v>138598.09962466493</v>
      </c>
      <c r="AJ17" s="24">
        <f>[2]Sheet1!N14</f>
        <v>138598.09962466499</v>
      </c>
      <c r="AK17" s="17">
        <f t="shared" si="8"/>
        <v>0</v>
      </c>
      <c r="AL17" s="21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</row>
    <row r="18" spans="1:53" x14ac:dyDescent="0.25">
      <c r="A18" s="22">
        <v>7</v>
      </c>
      <c r="B18" s="23" t="str">
        <f>[1]Operations!B18</f>
        <v>Kalama</v>
      </c>
      <c r="C18" s="24">
        <f>[1]Operations!C18</f>
        <v>222136.40999999997</v>
      </c>
      <c r="D18" s="24">
        <f>[2]Sheet1!C15</f>
        <v>222136.40999999997</v>
      </c>
      <c r="E18" s="17">
        <f t="shared" si="0"/>
        <v>0</v>
      </c>
      <c r="F18" s="21"/>
      <c r="G18" s="24">
        <f>[1]Operations!D18</f>
        <v>222136.40999999997</v>
      </c>
      <c r="H18" s="24">
        <f>[2]Sheet1!D15</f>
        <v>261336.95294117599</v>
      </c>
      <c r="I18" s="17">
        <f t="shared" si="1"/>
        <v>-39200.542941176012</v>
      </c>
      <c r="J18" s="21"/>
      <c r="K18" s="24">
        <f>[1]Operations!F18</f>
        <v>0</v>
      </c>
      <c r="L18" s="24">
        <f>[2]Sheet1!F15</f>
        <v>0</v>
      </c>
      <c r="M18" s="17">
        <f t="shared" si="2"/>
        <v>0</v>
      </c>
      <c r="N18" s="21"/>
      <c r="O18" s="24">
        <f>[1]Operations!H18</f>
        <v>0</v>
      </c>
      <c r="P18" s="16"/>
      <c r="Q18" s="25">
        <f t="shared" si="3"/>
        <v>0</v>
      </c>
      <c r="R18" s="21"/>
      <c r="S18" s="24">
        <f>[1]Operations!I18</f>
        <v>0</v>
      </c>
      <c r="T18" s="24">
        <f>[2]Sheet1!H15</f>
        <v>0</v>
      </c>
      <c r="U18" s="17">
        <f t="shared" si="4"/>
        <v>0</v>
      </c>
      <c r="V18" s="21"/>
      <c r="W18" s="24">
        <f>[1]Operations!K18</f>
        <v>0</v>
      </c>
      <c r="X18" s="24">
        <f>[2]Sheet1!J15</f>
        <v>0</v>
      </c>
      <c r="Y18" s="17">
        <f t="shared" si="5"/>
        <v>0</v>
      </c>
      <c r="Z18" s="21"/>
      <c r="AA18" s="16"/>
      <c r="AB18" s="24">
        <f>[2]Sheet1!K15</f>
        <v>0</v>
      </c>
      <c r="AC18" s="17">
        <f t="shared" si="6"/>
        <v>0</v>
      </c>
      <c r="AD18" s="21"/>
      <c r="AE18" s="24">
        <f>[1]Operations!L18</f>
        <v>0</v>
      </c>
      <c r="AF18" s="24">
        <f>[2]Sheet1!L15</f>
        <v>0</v>
      </c>
      <c r="AG18" s="17">
        <f t="shared" si="7"/>
        <v>0</v>
      </c>
      <c r="AH18" s="21"/>
      <c r="AI18" s="24">
        <f>[1]Operations!N18</f>
        <v>0</v>
      </c>
      <c r="AJ18" s="24">
        <f>[2]Sheet1!N15</f>
        <v>0</v>
      </c>
      <c r="AK18" s="17">
        <f t="shared" si="8"/>
        <v>0</v>
      </c>
      <c r="AL18" s="21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</row>
    <row r="19" spans="1:53" x14ac:dyDescent="0.25">
      <c r="A19" s="22">
        <v>8</v>
      </c>
      <c r="B19" s="23" t="str">
        <f>[1]Operations!B19</f>
        <v>Refunds</v>
      </c>
      <c r="C19" s="24">
        <f>[1]Operations!C19</f>
        <v>-9742.74</v>
      </c>
      <c r="D19" s="24">
        <f>[2]Sheet1!C16</f>
        <v>-9742.74</v>
      </c>
      <c r="E19" s="17">
        <f t="shared" si="0"/>
        <v>0</v>
      </c>
      <c r="F19" s="21"/>
      <c r="G19" s="24">
        <f>[1]Operations!D19</f>
        <v>0</v>
      </c>
      <c r="H19" s="24">
        <f>[2]Sheet1!D16</f>
        <v>0</v>
      </c>
      <c r="I19" s="17">
        <f t="shared" si="1"/>
        <v>0</v>
      </c>
      <c r="J19" s="21"/>
      <c r="K19" s="24">
        <f>[1]Operations!F19</f>
        <v>-9742.74</v>
      </c>
      <c r="L19" s="24">
        <f>[2]Sheet1!F16</f>
        <v>-9742.74</v>
      </c>
      <c r="M19" s="17">
        <f t="shared" si="2"/>
        <v>0</v>
      </c>
      <c r="N19" s="21"/>
      <c r="O19" s="24">
        <f>[1]Operations!H19</f>
        <v>0</v>
      </c>
      <c r="P19" s="16"/>
      <c r="Q19" s="25">
        <f t="shared" si="3"/>
        <v>0</v>
      </c>
      <c r="R19" s="21"/>
      <c r="S19" s="24">
        <f>[1]Operations!I19</f>
        <v>9742.74</v>
      </c>
      <c r="T19" s="24">
        <f>[2]Sheet1!H16</f>
        <v>9742.74</v>
      </c>
      <c r="U19" s="17">
        <f t="shared" si="4"/>
        <v>0</v>
      </c>
      <c r="V19" s="21"/>
      <c r="W19" s="24">
        <f>[1]Operations!K19</f>
        <v>0</v>
      </c>
      <c r="X19" s="24">
        <f>[2]Sheet1!J16</f>
        <v>0</v>
      </c>
      <c r="Y19" s="17">
        <f t="shared" si="5"/>
        <v>0</v>
      </c>
      <c r="Z19" s="21"/>
      <c r="AA19" s="16"/>
      <c r="AB19" s="24">
        <f>[2]Sheet1!K16</f>
        <v>0</v>
      </c>
      <c r="AC19" s="17">
        <f t="shared" si="6"/>
        <v>0</v>
      </c>
      <c r="AD19" s="21"/>
      <c r="AE19" s="24">
        <f>[1]Operations!L19</f>
        <v>0</v>
      </c>
      <c r="AF19" s="24">
        <f>[2]Sheet1!L16</f>
        <v>0</v>
      </c>
      <c r="AG19" s="17">
        <f t="shared" si="7"/>
        <v>0</v>
      </c>
      <c r="AH19" s="21"/>
      <c r="AI19" s="24">
        <f>[1]Operations!N19</f>
        <v>0</v>
      </c>
      <c r="AJ19" s="24">
        <f>[2]Sheet1!N16</f>
        <v>0</v>
      </c>
      <c r="AK19" s="17">
        <f t="shared" si="8"/>
        <v>0</v>
      </c>
      <c r="AL19" s="21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</row>
    <row r="20" spans="1:53" x14ac:dyDescent="0.25">
      <c r="A20" s="22">
        <v>9</v>
      </c>
      <c r="B20" s="26" t="str">
        <f>[1]Operations!B20</f>
        <v>Total Revenue</v>
      </c>
      <c r="C20" s="27">
        <f>[1]Operations!C20</f>
        <v>4033015.5500000003</v>
      </c>
      <c r="D20" s="27">
        <f>[2]Sheet1!C17</f>
        <v>4033015.5500000003</v>
      </c>
      <c r="E20" s="28">
        <f t="shared" si="0"/>
        <v>0</v>
      </c>
      <c r="F20" s="29"/>
      <c r="G20" s="27">
        <f>[1]Operations!D20</f>
        <v>377673.7624177977</v>
      </c>
      <c r="H20" s="27">
        <f>[2]Sheet1!D17</f>
        <v>416874.30535897368</v>
      </c>
      <c r="I20" s="28">
        <f t="shared" si="1"/>
        <v>-39200.542941175983</v>
      </c>
      <c r="J20" s="29"/>
      <c r="K20" s="27">
        <f>[1]Operations!F20</f>
        <v>3655341.7875822023</v>
      </c>
      <c r="L20" s="27">
        <f>[2]Sheet1!F17</f>
        <v>3655341.7875822023</v>
      </c>
      <c r="M20" s="28">
        <f t="shared" si="2"/>
        <v>0</v>
      </c>
      <c r="N20" s="29"/>
      <c r="O20" s="27">
        <f>[1]Operations!H20</f>
        <v>0</v>
      </c>
      <c r="P20" s="30"/>
      <c r="Q20" s="31">
        <f t="shared" si="3"/>
        <v>0</v>
      </c>
      <c r="R20" s="29"/>
      <c r="S20" s="27">
        <f>[1]Operations!I20</f>
        <v>-44117.207582202267</v>
      </c>
      <c r="T20" s="27">
        <f>[2]Sheet1!H17</f>
        <v>-44117.207582202303</v>
      </c>
      <c r="U20" s="28">
        <f t="shared" si="4"/>
        <v>0</v>
      </c>
      <c r="V20" s="29"/>
      <c r="W20" s="27">
        <f>[1]Operations!K20</f>
        <v>3611224.58</v>
      </c>
      <c r="X20" s="27">
        <f>[2]Sheet1!J17</f>
        <v>3611224.58</v>
      </c>
      <c r="Y20" s="28">
        <f t="shared" ref="Y20:Y21" si="9">W20-X20</f>
        <v>0</v>
      </c>
      <c r="Z20" s="29"/>
      <c r="AA20" s="30"/>
      <c r="AB20" s="27">
        <f>[2]Sheet1!K17</f>
        <v>0</v>
      </c>
      <c r="AC20" s="28">
        <f t="shared" si="6"/>
        <v>0</v>
      </c>
      <c r="AD20" s="29"/>
      <c r="AE20" s="27">
        <f>[1]Operations!L20</f>
        <v>138598.09962466493</v>
      </c>
      <c r="AF20" s="27">
        <f>[2]Sheet1!L17</f>
        <v>138598.09962466499</v>
      </c>
      <c r="AG20" s="28">
        <f t="shared" si="7"/>
        <v>0</v>
      </c>
      <c r="AH20" s="29"/>
      <c r="AI20" s="27">
        <f>[1]Operations!N20</f>
        <v>3749822.6796246651</v>
      </c>
      <c r="AJ20" s="27">
        <f>[2]Sheet1!N17</f>
        <v>3749822.6796246651</v>
      </c>
      <c r="AK20" s="28">
        <f t="shared" ref="AK20:AK21" si="10">AI20-AJ20</f>
        <v>0</v>
      </c>
      <c r="AL20" s="29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</row>
    <row r="21" spans="1:53" x14ac:dyDescent="0.25">
      <c r="B21" s="26" t="str">
        <f>[1]Operations!B21</f>
        <v xml:space="preserve">Gross operational revenue </v>
      </c>
      <c r="C21" s="24"/>
      <c r="D21" s="24">
        <f>[2]Sheet1!C18</f>
        <v>0</v>
      </c>
      <c r="E21" s="17">
        <f t="shared" si="0"/>
        <v>0</v>
      </c>
      <c r="F21" s="21"/>
      <c r="G21" s="24">
        <f>[1]Operations!D21</f>
        <v>376221.12</v>
      </c>
      <c r="H21" s="24">
        <f>[2]Sheet1!D18</f>
        <v>415421.66294117598</v>
      </c>
      <c r="I21" s="17">
        <f t="shared" si="1"/>
        <v>-39200.542941175983</v>
      </c>
      <c r="J21" s="21"/>
      <c r="K21" s="24">
        <f>[1]Operations!F21</f>
        <v>3620967.3200000003</v>
      </c>
      <c r="L21" s="24">
        <f>[2]Sheet1!F18</f>
        <v>3620967.3200000003</v>
      </c>
      <c r="M21" s="17">
        <f t="shared" si="2"/>
        <v>0</v>
      </c>
      <c r="N21" s="21"/>
      <c r="O21" s="24">
        <f>[1]Operations!H21</f>
        <v>0</v>
      </c>
      <c r="P21" s="16"/>
      <c r="Q21" s="25">
        <f t="shared" si="3"/>
        <v>0</v>
      </c>
      <c r="R21" s="21"/>
      <c r="S21" s="24">
        <f>[1]Operations!I21</f>
        <v>0</v>
      </c>
      <c r="T21" s="24">
        <f>[2]Sheet1!H18</f>
        <v>0</v>
      </c>
      <c r="U21" s="17">
        <f t="shared" si="4"/>
        <v>0</v>
      </c>
      <c r="V21" s="21"/>
      <c r="W21" s="24">
        <f>[1]Operations!K21</f>
        <v>0</v>
      </c>
      <c r="X21" s="24">
        <f>[2]Sheet1!J18</f>
        <v>0</v>
      </c>
      <c r="Y21" s="17">
        <f t="shared" si="9"/>
        <v>0</v>
      </c>
      <c r="Z21" s="21"/>
      <c r="AA21" s="16"/>
      <c r="AB21" s="24">
        <f>[2]Sheet1!K18</f>
        <v>0</v>
      </c>
      <c r="AC21" s="17">
        <f t="shared" si="6"/>
        <v>0</v>
      </c>
      <c r="AD21" s="21"/>
      <c r="AE21" s="24">
        <f>[1]Operations!L21</f>
        <v>0</v>
      </c>
      <c r="AF21" s="24">
        <f>[2]Sheet1!L18</f>
        <v>0</v>
      </c>
      <c r="AG21" s="17">
        <f t="shared" si="7"/>
        <v>0</v>
      </c>
      <c r="AH21" s="21"/>
      <c r="AI21" s="24">
        <f>[1]Operations!N21</f>
        <v>0</v>
      </c>
      <c r="AJ21" s="24">
        <f>[2]Sheet1!N18</f>
        <v>0</v>
      </c>
      <c r="AK21" s="17">
        <f t="shared" si="10"/>
        <v>0</v>
      </c>
      <c r="AL21" s="21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</row>
    <row r="22" spans="1:53" x14ac:dyDescent="0.25">
      <c r="B22" s="23"/>
      <c r="C22" s="24"/>
      <c r="D22" s="24"/>
      <c r="E22" s="17"/>
      <c r="F22" s="21"/>
      <c r="G22" s="32">
        <f>[1]Operations!D22</f>
        <v>9.4121437016864776E-2</v>
      </c>
      <c r="H22" s="32">
        <f>[2]Sheet1!D19</f>
        <v>0.10291913507267396</v>
      </c>
      <c r="I22" s="17">
        <f t="shared" si="1"/>
        <v>-8.7976980558091833E-3</v>
      </c>
      <c r="J22" s="21"/>
      <c r="K22" s="32">
        <f>[1]Operations!F22</f>
        <v>0.90587856298313518</v>
      </c>
      <c r="L22" s="32">
        <f>[2]Sheet1!F19</f>
        <v>0.89708086492732608</v>
      </c>
      <c r="M22" s="17">
        <f t="shared" si="2"/>
        <v>8.7976980558091E-3</v>
      </c>
      <c r="N22" s="21"/>
      <c r="O22" s="24"/>
      <c r="P22" s="16"/>
      <c r="Q22" s="25"/>
      <c r="R22" s="21"/>
      <c r="S22" s="24"/>
      <c r="T22" s="24"/>
      <c r="U22" s="17"/>
      <c r="V22" s="21"/>
      <c r="W22" s="24"/>
      <c r="X22" s="24"/>
      <c r="Y22" s="17"/>
      <c r="Z22" s="21"/>
      <c r="AA22" s="16"/>
      <c r="AB22" s="24"/>
      <c r="AC22" s="17"/>
      <c r="AD22" s="21"/>
      <c r="AE22" s="24"/>
      <c r="AF22" s="24"/>
      <c r="AG22" s="17"/>
      <c r="AH22" s="21"/>
      <c r="AI22" s="24"/>
      <c r="AJ22" s="24"/>
      <c r="AK22" s="17"/>
      <c r="AL22" s="21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</row>
    <row r="23" spans="1:53" x14ac:dyDescent="0.25">
      <c r="B23" s="23"/>
      <c r="C23" s="24"/>
      <c r="D23" s="24"/>
      <c r="E23" s="17"/>
      <c r="F23" s="21"/>
      <c r="G23" s="32"/>
      <c r="H23" s="32"/>
      <c r="I23" s="17"/>
      <c r="J23" s="21"/>
      <c r="K23" s="32"/>
      <c r="L23" s="32"/>
      <c r="M23" s="17"/>
      <c r="N23" s="21"/>
      <c r="O23" s="24"/>
      <c r="P23" s="16"/>
      <c r="Q23" s="25"/>
      <c r="R23" s="21"/>
      <c r="S23" s="24"/>
      <c r="T23" s="24"/>
      <c r="U23" s="17"/>
      <c r="V23" s="21"/>
      <c r="W23" s="24"/>
      <c r="X23" s="24"/>
      <c r="Y23" s="17"/>
      <c r="Z23" s="21"/>
      <c r="AA23" s="16"/>
      <c r="AB23" s="24"/>
      <c r="AC23" s="17"/>
      <c r="AD23" s="21"/>
      <c r="AE23" s="24"/>
      <c r="AF23" s="24"/>
      <c r="AG23" s="17"/>
      <c r="AH23" s="21"/>
      <c r="AI23" s="24"/>
      <c r="AJ23" s="24"/>
      <c r="AK23" s="17"/>
      <c r="AL23" s="21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</row>
    <row r="24" spans="1:53" x14ac:dyDescent="0.25">
      <c r="B24" s="20" t="str">
        <f>[1]Operations!B23</f>
        <v>OPERATING EXPENSES</v>
      </c>
      <c r="C24" s="24"/>
      <c r="D24" s="24"/>
      <c r="E24" s="17"/>
      <c r="F24" s="21"/>
      <c r="G24" s="24">
        <f>[1]Operations!D23</f>
        <v>0</v>
      </c>
      <c r="H24" s="24">
        <f>[2]Sheet1!D20</f>
        <v>0</v>
      </c>
      <c r="I24" s="17">
        <f t="shared" si="1"/>
        <v>0</v>
      </c>
      <c r="J24" s="21"/>
      <c r="K24" s="24">
        <f>[1]Operations!F23</f>
        <v>0</v>
      </c>
      <c r="L24" s="24">
        <f>[2]Sheet1!F20</f>
        <v>0</v>
      </c>
      <c r="M24" s="17">
        <f t="shared" si="2"/>
        <v>0</v>
      </c>
      <c r="N24" s="21"/>
      <c r="O24" s="24">
        <f>[1]Operations!H23</f>
        <v>0</v>
      </c>
      <c r="P24" s="16"/>
      <c r="Q24" s="25">
        <f t="shared" si="3"/>
        <v>0</v>
      </c>
      <c r="R24" s="21"/>
      <c r="S24" s="24">
        <f>[1]Operations!I23</f>
        <v>0</v>
      </c>
      <c r="T24" s="24">
        <f>[2]Sheet1!H20</f>
        <v>0</v>
      </c>
      <c r="U24" s="17">
        <f t="shared" si="4"/>
        <v>0</v>
      </c>
      <c r="V24" s="21"/>
      <c r="W24" s="24"/>
      <c r="X24" s="24"/>
      <c r="Y24" s="17"/>
      <c r="Z24" s="21"/>
      <c r="AA24" s="16"/>
      <c r="AB24" s="24">
        <f>[2]Sheet1!K20</f>
        <v>0</v>
      </c>
      <c r="AC24" s="17">
        <f t="shared" si="6"/>
        <v>0</v>
      </c>
      <c r="AD24" s="21"/>
      <c r="AE24" s="24">
        <f>[1]Operations!L23</f>
        <v>0</v>
      </c>
      <c r="AF24" s="24">
        <f>[2]Sheet1!L20</f>
        <v>0</v>
      </c>
      <c r="AG24" s="17">
        <f t="shared" si="7"/>
        <v>0</v>
      </c>
      <c r="AH24" s="21"/>
      <c r="AI24" s="24"/>
      <c r="AJ24" s="24"/>
      <c r="AK24" s="17"/>
      <c r="AL24" s="21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</row>
    <row r="25" spans="1:53" x14ac:dyDescent="0.25">
      <c r="A25">
        <v>10</v>
      </c>
      <c r="B25" s="23" t="str">
        <f>[1]Operations!B24</f>
        <v>Wages Drivers</v>
      </c>
      <c r="C25" s="24">
        <f>[1]Operations!C24</f>
        <v>339418.37</v>
      </c>
      <c r="D25" s="24">
        <f>[2]Sheet1!C21</f>
        <v>339418.37</v>
      </c>
      <c r="E25" s="17">
        <f t="shared" si="0"/>
        <v>0</v>
      </c>
      <c r="F25" s="21"/>
      <c r="G25" s="24">
        <f>[1]Operations!D24</f>
        <v>10819.731064327992</v>
      </c>
      <c r="H25" s="24">
        <f>[2]Sheet1!D21</f>
        <v>10819.731064327992</v>
      </c>
      <c r="I25" s="17">
        <f t="shared" si="1"/>
        <v>0</v>
      </c>
      <c r="J25" s="21"/>
      <c r="K25" s="24">
        <f>[1]Operations!F24</f>
        <v>328598.638935672</v>
      </c>
      <c r="L25" s="24">
        <f>[2]Sheet1!F21</f>
        <v>328598.638935672</v>
      </c>
      <c r="M25" s="17">
        <f t="shared" si="2"/>
        <v>0</v>
      </c>
      <c r="N25" s="21"/>
      <c r="O25" s="24">
        <f>[1]Operations!H24</f>
        <v>-106926.59967119098</v>
      </c>
      <c r="P25" s="16"/>
      <c r="Q25" s="25">
        <f t="shared" si="3"/>
        <v>-106926.59967119098</v>
      </c>
      <c r="R25" s="21"/>
      <c r="S25" s="24">
        <f>[1]Operations!I24</f>
        <v>0</v>
      </c>
      <c r="T25" s="24">
        <f>[2]Sheet1!H21</f>
        <v>-106926.599671191</v>
      </c>
      <c r="U25" s="17">
        <f t="shared" si="4"/>
        <v>106926.599671191</v>
      </c>
      <c r="V25" s="21"/>
      <c r="W25" s="24">
        <f>[1]Operations!K24</f>
        <v>221672.03926448102</v>
      </c>
      <c r="X25" s="24">
        <f>[2]Sheet1!J21</f>
        <v>221672.03926448099</v>
      </c>
      <c r="Y25" s="17">
        <f>ROUND(W25-X25,2)</f>
        <v>0</v>
      </c>
      <c r="Z25" s="21"/>
      <c r="AA25" s="16"/>
      <c r="AB25" s="24">
        <f>[2]Sheet1!K21</f>
        <v>-7994.22234758176</v>
      </c>
      <c r="AC25" s="17">
        <f t="shared" si="6"/>
        <v>7994.22234758176</v>
      </c>
      <c r="AD25" s="21"/>
      <c r="AE25" s="24">
        <f>[1]Operations!L24</f>
        <v>7320.839180845127</v>
      </c>
      <c r="AF25" s="24">
        <f>[2]Sheet1!L21</f>
        <v>0</v>
      </c>
      <c r="AG25" s="17">
        <f t="shared" si="7"/>
        <v>7320.839180845127</v>
      </c>
      <c r="AH25" s="21"/>
      <c r="AI25" s="24">
        <f>[1]Operations!N24</f>
        <v>228992.87844532615</v>
      </c>
      <c r="AJ25" s="24">
        <f>[2]Sheet1!N21</f>
        <v>213677.81691689923</v>
      </c>
      <c r="AK25" s="17">
        <f>ROUND(AI25-AJ25,2)</f>
        <v>15315.06</v>
      </c>
      <c r="AL25" s="48">
        <v>2</v>
      </c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</row>
    <row r="26" spans="1:53" x14ac:dyDescent="0.25">
      <c r="A26">
        <v>11</v>
      </c>
      <c r="B26" s="23" t="str">
        <f>[1]Operations!B25</f>
        <v>Wages Drop Box Drivers</v>
      </c>
      <c r="C26" s="24">
        <f>[1]Operations!C25</f>
        <v>0</v>
      </c>
      <c r="D26" s="24">
        <f>[2]Sheet1!C22</f>
        <v>0</v>
      </c>
      <c r="E26" s="17">
        <f t="shared" si="0"/>
        <v>0</v>
      </c>
      <c r="F26" s="21"/>
      <c r="G26" s="24">
        <f>[1]Operations!D25</f>
        <v>0</v>
      </c>
      <c r="H26" s="24">
        <f>[2]Sheet1!D22</f>
        <v>0</v>
      </c>
      <c r="I26" s="17">
        <f t="shared" si="1"/>
        <v>0</v>
      </c>
      <c r="J26" s="21"/>
      <c r="K26" s="24">
        <f>[1]Operations!F25</f>
        <v>0</v>
      </c>
      <c r="L26" s="24">
        <f>[2]Sheet1!F22</f>
        <v>0</v>
      </c>
      <c r="M26" s="17">
        <f t="shared" si="2"/>
        <v>0</v>
      </c>
      <c r="N26" s="21"/>
      <c r="O26" s="24">
        <f>[1]Operations!H25</f>
        <v>98309.51</v>
      </c>
      <c r="P26" s="16"/>
      <c r="Q26" s="25">
        <f t="shared" si="3"/>
        <v>98309.51</v>
      </c>
      <c r="R26" s="21"/>
      <c r="S26" s="24">
        <f>[1]Operations!I25</f>
        <v>0</v>
      </c>
      <c r="T26" s="24">
        <f>[2]Sheet1!H22</f>
        <v>0</v>
      </c>
      <c r="U26" s="17">
        <f t="shared" si="4"/>
        <v>0</v>
      </c>
      <c r="V26" s="21"/>
      <c r="W26" s="24">
        <f>[1]Operations!K25</f>
        <v>98309.51</v>
      </c>
      <c r="X26" s="24">
        <f>[2]Sheet1!J22</f>
        <v>0</v>
      </c>
      <c r="Y26" s="17">
        <f t="shared" ref="Y26:Y89" si="11">ROUND(W26-X26,2)</f>
        <v>98309.51</v>
      </c>
      <c r="Z26" s="48">
        <v>1</v>
      </c>
      <c r="AA26" s="16"/>
      <c r="AB26" s="24">
        <f>[2]Sheet1!K22</f>
        <v>97303.457999999999</v>
      </c>
      <c r="AC26" s="17">
        <f t="shared" si="6"/>
        <v>-97303.457999999999</v>
      </c>
      <c r="AD26" s="21"/>
      <c r="AE26" s="24">
        <f>[1]Operations!L25</f>
        <v>28931.676345142812</v>
      </c>
      <c r="AF26" s="24">
        <f>[2]Sheet1!L22</f>
        <v>0</v>
      </c>
      <c r="AG26" s="17">
        <f t="shared" si="7"/>
        <v>28931.676345142812</v>
      </c>
      <c r="AH26" s="21"/>
      <c r="AI26" s="24">
        <f>[1]Operations!N25</f>
        <v>127241.18634514281</v>
      </c>
      <c r="AJ26" s="24">
        <f>[2]Sheet1!N22</f>
        <v>97303.457999999999</v>
      </c>
      <c r="AK26" s="17">
        <f t="shared" ref="AK26:AK89" si="12">ROUND(AI26-AJ26,2)</f>
        <v>29937.73</v>
      </c>
      <c r="AL26" s="48">
        <v>2</v>
      </c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</row>
    <row r="27" spans="1:53" x14ac:dyDescent="0.25">
      <c r="A27">
        <v>12</v>
      </c>
      <c r="B27" s="23" t="str">
        <f>[1]Operations!B26</f>
        <v>Wages Mechanics</v>
      </c>
      <c r="C27" s="24">
        <f>[1]Operations!C26</f>
        <v>223687.43</v>
      </c>
      <c r="D27" s="24">
        <f>[2]Sheet1!C23</f>
        <v>223687.43</v>
      </c>
      <c r="E27" s="17">
        <f t="shared" si="0"/>
        <v>0</v>
      </c>
      <c r="F27" s="21"/>
      <c r="G27" s="24">
        <f>[1]Operations!D26</f>
        <v>7130.5446286560618</v>
      </c>
      <c r="H27" s="24">
        <f>[2]Sheet1!D23</f>
        <v>7130.5446286560036</v>
      </c>
      <c r="I27" s="17">
        <f t="shared" si="1"/>
        <v>5.8207660913467407E-11</v>
      </c>
      <c r="J27" s="21"/>
      <c r="K27" s="24">
        <f>[1]Operations!F26</f>
        <v>216556.88537134393</v>
      </c>
      <c r="L27" s="24">
        <f>[2]Sheet1!F23</f>
        <v>216556.88537134399</v>
      </c>
      <c r="M27" s="17">
        <f t="shared" si="2"/>
        <v>0</v>
      </c>
      <c r="N27" s="21"/>
      <c r="O27" s="24">
        <f>[1]Operations!H26</f>
        <v>20538.229971802706</v>
      </c>
      <c r="P27" s="16"/>
      <c r="Q27" s="25">
        <f t="shared" si="3"/>
        <v>20538.229971802706</v>
      </c>
      <c r="R27" s="21"/>
      <c r="S27" s="24">
        <f>[1]Operations!I26</f>
        <v>0</v>
      </c>
      <c r="T27" s="24">
        <f>[2]Sheet1!H23</f>
        <v>20538.229971802699</v>
      </c>
      <c r="U27" s="17">
        <f t="shared" si="4"/>
        <v>-20538.229971802699</v>
      </c>
      <c r="V27" s="21"/>
      <c r="W27" s="24">
        <f>[1]Operations!K26</f>
        <v>237095.11534314664</v>
      </c>
      <c r="X27" s="24">
        <f>[2]Sheet1!J23</f>
        <v>237095.1153431467</v>
      </c>
      <c r="Y27" s="17">
        <f t="shared" si="11"/>
        <v>0</v>
      </c>
      <c r="Z27" s="21"/>
      <c r="AA27" s="16"/>
      <c r="AB27" s="24">
        <f>[2]Sheet1!K23</f>
        <v>-22935.693686627801</v>
      </c>
      <c r="AC27" s="17">
        <f t="shared" si="6"/>
        <v>22935.693686627801</v>
      </c>
      <c r="AD27" s="21"/>
      <c r="AE27" s="24">
        <f>[1]Operations!L26</f>
        <v>14229.799254754122</v>
      </c>
      <c r="AF27" s="24">
        <f>[2]Sheet1!L23</f>
        <v>0</v>
      </c>
      <c r="AG27" s="17">
        <f t="shared" si="7"/>
        <v>14229.799254754122</v>
      </c>
      <c r="AH27" s="21"/>
      <c r="AI27" s="24">
        <f>[1]Operations!N26</f>
        <v>251324.91459790076</v>
      </c>
      <c r="AJ27" s="24">
        <f>[2]Sheet1!N23</f>
        <v>214796.42165651888</v>
      </c>
      <c r="AK27" s="17">
        <f t="shared" si="12"/>
        <v>36528.49</v>
      </c>
      <c r="AL27" s="48">
        <v>2</v>
      </c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</row>
    <row r="28" spans="1:53" x14ac:dyDescent="0.25">
      <c r="A28">
        <v>13</v>
      </c>
      <c r="B28" s="23" t="str">
        <f>[1]Operations!B27</f>
        <v>Wages Supervisor</v>
      </c>
      <c r="C28" s="24">
        <f>[1]Operations!C27</f>
        <v>0</v>
      </c>
      <c r="D28" s="24">
        <f>[2]Sheet1!C24</f>
        <v>0</v>
      </c>
      <c r="E28" s="17">
        <f t="shared" si="0"/>
        <v>0</v>
      </c>
      <c r="F28" s="21"/>
      <c r="G28" s="24">
        <f>[1]Operations!D27</f>
        <v>0</v>
      </c>
      <c r="H28" s="24">
        <f>[2]Sheet1!D24</f>
        <v>0</v>
      </c>
      <c r="I28" s="17">
        <f t="shared" si="1"/>
        <v>0</v>
      </c>
      <c r="J28" s="21"/>
      <c r="K28" s="24">
        <f>[1]Operations!F27</f>
        <v>0</v>
      </c>
      <c r="L28" s="24">
        <f>[2]Sheet1!F24</f>
        <v>0</v>
      </c>
      <c r="M28" s="17">
        <f t="shared" si="2"/>
        <v>0</v>
      </c>
      <c r="N28" s="21"/>
      <c r="O28" s="24">
        <f>[1]Operations!H27</f>
        <v>72794.728071473684</v>
      </c>
      <c r="P28" s="16"/>
      <c r="Q28" s="25">
        <f t="shared" si="3"/>
        <v>72794.728071473684</v>
      </c>
      <c r="R28" s="21"/>
      <c r="S28" s="24">
        <f>[1]Operations!I27</f>
        <v>0</v>
      </c>
      <c r="T28" s="24">
        <f>[2]Sheet1!H24</f>
        <v>72794.728071473699</v>
      </c>
      <c r="U28" s="17">
        <f t="shared" si="4"/>
        <v>-72794.728071473699</v>
      </c>
      <c r="V28" s="21"/>
      <c r="W28" s="24">
        <f>[1]Operations!K27</f>
        <v>72794.728071473684</v>
      </c>
      <c r="X28" s="24">
        <f>[2]Sheet1!J24</f>
        <v>72794.728071473699</v>
      </c>
      <c r="Y28" s="17">
        <f t="shared" si="11"/>
        <v>0</v>
      </c>
      <c r="Z28" s="21"/>
      <c r="AA28" s="16"/>
      <c r="AB28" s="24">
        <f>[2]Sheet1!K24</f>
        <v>-7400.0680507319403</v>
      </c>
      <c r="AC28" s="17">
        <f t="shared" si="6"/>
        <v>7400.0680507319403</v>
      </c>
      <c r="AD28" s="21"/>
      <c r="AE28" s="24">
        <f>[1]Operations!L27</f>
        <v>5684.5436442815117</v>
      </c>
      <c r="AF28" s="24">
        <f>[2]Sheet1!L24</f>
        <v>0</v>
      </c>
      <c r="AG28" s="17">
        <f t="shared" si="7"/>
        <v>5684.5436442815117</v>
      </c>
      <c r="AH28" s="21"/>
      <c r="AI28" s="24">
        <f>[1]Operations!N27</f>
        <v>78479.271715755196</v>
      </c>
      <c r="AJ28" s="24">
        <f>[2]Sheet1!N24</f>
        <v>65394.660020741758</v>
      </c>
      <c r="AK28" s="17">
        <f t="shared" si="12"/>
        <v>13084.61</v>
      </c>
      <c r="AL28" s="48">
        <v>2</v>
      </c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</row>
    <row r="29" spans="1:53" x14ac:dyDescent="0.25">
      <c r="A29">
        <v>14</v>
      </c>
      <c r="B29" s="23" t="str">
        <f>[1]Operations!B28</f>
        <v>Wages Extra Labor</v>
      </c>
      <c r="C29" s="24">
        <f>[1]Operations!C28</f>
        <v>28068.37</v>
      </c>
      <c r="D29" s="24">
        <f>[2]Sheet1!C25</f>
        <v>28068.37</v>
      </c>
      <c r="E29" s="17">
        <f t="shared" si="0"/>
        <v>0</v>
      </c>
      <c r="F29" s="21"/>
      <c r="G29" s="24">
        <f>[1]Operations!D28</f>
        <v>894.74301233033475</v>
      </c>
      <c r="H29" s="24">
        <f>[2]Sheet1!D25</f>
        <v>894.74301233029837</v>
      </c>
      <c r="I29" s="17">
        <f t="shared" si="1"/>
        <v>3.637978807091713E-11</v>
      </c>
      <c r="J29" s="21"/>
      <c r="K29" s="24">
        <f>[1]Operations!F28</f>
        <v>27173.626987669664</v>
      </c>
      <c r="L29" s="24">
        <f>[2]Sheet1!F25</f>
        <v>27173.626987669701</v>
      </c>
      <c r="M29" s="17">
        <f t="shared" si="2"/>
        <v>-3.637978807091713E-11</v>
      </c>
      <c r="N29" s="21"/>
      <c r="O29" s="24">
        <f>[1]Operations!H28</f>
        <v>-12613.816266010324</v>
      </c>
      <c r="P29" s="16"/>
      <c r="Q29" s="25">
        <f t="shared" si="3"/>
        <v>-12613.816266010324</v>
      </c>
      <c r="R29" s="21"/>
      <c r="S29" s="24">
        <f>[1]Operations!I28</f>
        <v>0</v>
      </c>
      <c r="T29" s="24">
        <f>[2]Sheet1!H25</f>
        <v>-12613.816266010301</v>
      </c>
      <c r="U29" s="17">
        <f t="shared" si="4"/>
        <v>12613.816266010301</v>
      </c>
      <c r="V29" s="21"/>
      <c r="W29" s="24">
        <f>[1]Operations!K28</f>
        <v>14559.81072165934</v>
      </c>
      <c r="X29" s="24">
        <f>[2]Sheet1!J25</f>
        <v>14559.8107216594</v>
      </c>
      <c r="Y29" s="17">
        <f t="shared" si="11"/>
        <v>0</v>
      </c>
      <c r="Z29" s="21"/>
      <c r="AA29" s="16"/>
      <c r="AB29" s="24">
        <f>[2]Sheet1!K25</f>
        <v>-257.573531829476</v>
      </c>
      <c r="AC29" s="17">
        <f t="shared" si="6"/>
        <v>257.573531829476</v>
      </c>
      <c r="AD29" s="21"/>
      <c r="AE29" s="24">
        <f>[1]Operations!L28</f>
        <v>2643.6102804916864</v>
      </c>
      <c r="AF29" s="24">
        <f>[2]Sheet1!L25</f>
        <v>0</v>
      </c>
      <c r="AG29" s="17">
        <f t="shared" si="7"/>
        <v>2643.6102804916864</v>
      </c>
      <c r="AH29" s="21"/>
      <c r="AI29" s="24">
        <f>[1]Operations!N28</f>
        <v>17203.421002151026</v>
      </c>
      <c r="AJ29" s="24">
        <f>[2]Sheet1!N25</f>
        <v>14302.237189829924</v>
      </c>
      <c r="AK29" s="17">
        <f t="shared" si="12"/>
        <v>2901.18</v>
      </c>
      <c r="AL29" s="48">
        <v>2</v>
      </c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</row>
    <row r="30" spans="1:53" x14ac:dyDescent="0.25">
      <c r="A30">
        <v>15</v>
      </c>
      <c r="B30" s="23" t="str">
        <f>[1]Operations!B29</f>
        <v>Fringe Benefits</v>
      </c>
      <c r="C30" s="24">
        <f>[1]Operations!C29</f>
        <v>0</v>
      </c>
      <c r="D30" s="24">
        <f>[2]Sheet1!C26</f>
        <v>0</v>
      </c>
      <c r="E30" s="17">
        <f t="shared" si="0"/>
        <v>0</v>
      </c>
      <c r="F30" s="21"/>
      <c r="G30" s="24">
        <f>[1]Operations!D29</f>
        <v>0</v>
      </c>
      <c r="H30" s="24">
        <f>[2]Sheet1!D26</f>
        <v>0</v>
      </c>
      <c r="I30" s="17">
        <f t="shared" si="1"/>
        <v>0</v>
      </c>
      <c r="J30" s="21"/>
      <c r="K30" s="24">
        <f>[1]Operations!F29</f>
        <v>0</v>
      </c>
      <c r="L30" s="24">
        <f>[2]Sheet1!F26</f>
        <v>0</v>
      </c>
      <c r="M30" s="17">
        <f t="shared" si="2"/>
        <v>0</v>
      </c>
      <c r="N30" s="21"/>
      <c r="O30" s="24">
        <f>[1]Operations!H29</f>
        <v>0</v>
      </c>
      <c r="P30" s="16"/>
      <c r="Q30" s="25">
        <f t="shared" si="3"/>
        <v>0</v>
      </c>
      <c r="R30" s="21"/>
      <c r="S30" s="24">
        <f>[1]Operations!I29</f>
        <v>249932.35497275856</v>
      </c>
      <c r="T30" s="24">
        <f>[2]Sheet1!H26</f>
        <v>249932.354972759</v>
      </c>
      <c r="U30" s="17">
        <f t="shared" si="4"/>
        <v>-4.3655745685100555E-10</v>
      </c>
      <c r="V30" s="21"/>
      <c r="W30" s="24">
        <f>[1]Operations!K29</f>
        <v>249932.35497275856</v>
      </c>
      <c r="X30" s="24">
        <f>[2]Sheet1!J26</f>
        <v>249932.354972759</v>
      </c>
      <c r="Y30" s="17">
        <f t="shared" si="11"/>
        <v>0</v>
      </c>
      <c r="Z30" s="21"/>
      <c r="AA30" s="16"/>
      <c r="AB30" s="24">
        <f>[2]Sheet1!K26</f>
        <v>34437.900025925002</v>
      </c>
      <c r="AC30" s="17">
        <f t="shared" si="6"/>
        <v>-34437.900025925002</v>
      </c>
      <c r="AD30" s="21"/>
      <c r="AE30" s="24">
        <f>[1]Operations!L29</f>
        <v>38983.004201944394</v>
      </c>
      <c r="AF30" s="24">
        <f>[2]Sheet1!L26</f>
        <v>0</v>
      </c>
      <c r="AG30" s="17">
        <f t="shared" si="7"/>
        <v>38983.004201944394</v>
      </c>
      <c r="AH30" s="21"/>
      <c r="AI30" s="24">
        <f>[1]Operations!N29</f>
        <v>288915.35917470296</v>
      </c>
      <c r="AJ30" s="24">
        <f>[2]Sheet1!N26</f>
        <v>284370.25499868399</v>
      </c>
      <c r="AK30" s="17">
        <f t="shared" si="12"/>
        <v>4545.1000000000004</v>
      </c>
      <c r="AL30" s="48">
        <v>2</v>
      </c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</row>
    <row r="31" spans="1:53" x14ac:dyDescent="0.25">
      <c r="A31">
        <v>16</v>
      </c>
      <c r="B31" s="23" t="str">
        <f>[1]Operations!B30</f>
        <v>Contract Labor</v>
      </c>
      <c r="C31" s="24">
        <f>[1]Operations!C30</f>
        <v>1172.1600000000001</v>
      </c>
      <c r="D31" s="24">
        <f>[2]Sheet1!C27</f>
        <v>1172.1600000000001</v>
      </c>
      <c r="E31" s="17">
        <f t="shared" si="0"/>
        <v>0</v>
      </c>
      <c r="F31" s="21"/>
      <c r="G31" s="24">
        <f>[1]Operations!D30</f>
        <v>37.365260944369993</v>
      </c>
      <c r="H31" s="24">
        <f>[2]Sheet1!D27</f>
        <v>37.365260944369993</v>
      </c>
      <c r="I31" s="17">
        <f t="shared" si="1"/>
        <v>0</v>
      </c>
      <c r="J31" s="21"/>
      <c r="K31" s="24">
        <f>[1]Operations!F30</f>
        <v>1134.7947390556301</v>
      </c>
      <c r="L31" s="24">
        <f>[2]Sheet1!F27</f>
        <v>1134.7947390556301</v>
      </c>
      <c r="M31" s="17">
        <f t="shared" si="2"/>
        <v>0</v>
      </c>
      <c r="N31" s="21"/>
      <c r="O31" s="24">
        <f>[1]Operations!H30</f>
        <v>0</v>
      </c>
      <c r="P31" s="16"/>
      <c r="Q31" s="25">
        <f t="shared" si="3"/>
        <v>0</v>
      </c>
      <c r="R31" s="21"/>
      <c r="S31" s="24">
        <f>[1]Operations!I30</f>
        <v>0</v>
      </c>
      <c r="T31" s="24">
        <f>[2]Sheet1!H27</f>
        <v>0</v>
      </c>
      <c r="U31" s="17">
        <f t="shared" si="4"/>
        <v>0</v>
      </c>
      <c r="V31" s="21"/>
      <c r="W31" s="24">
        <f>[1]Operations!K30</f>
        <v>1134.7947390556301</v>
      </c>
      <c r="X31" s="24">
        <f>[2]Sheet1!J27</f>
        <v>1134.7947390556301</v>
      </c>
      <c r="Y31" s="17">
        <f t="shared" si="11"/>
        <v>0</v>
      </c>
      <c r="Z31" s="21"/>
      <c r="AA31" s="16"/>
      <c r="AB31" s="24">
        <f>[2]Sheet1!K27</f>
        <v>0</v>
      </c>
      <c r="AC31" s="17">
        <f t="shared" si="6"/>
        <v>0</v>
      </c>
      <c r="AD31" s="21"/>
      <c r="AE31" s="24">
        <f>[1]Operations!L30</f>
        <v>0</v>
      </c>
      <c r="AF31" s="24">
        <f>[2]Sheet1!L27</f>
        <v>0</v>
      </c>
      <c r="AG31" s="17">
        <f t="shared" si="7"/>
        <v>0</v>
      </c>
      <c r="AH31" s="21"/>
      <c r="AI31" s="24">
        <f>[1]Operations!N30</f>
        <v>1134.7947390556301</v>
      </c>
      <c r="AJ31" s="24">
        <f>[2]Sheet1!N27</f>
        <v>1134.7947390556301</v>
      </c>
      <c r="AK31" s="17">
        <f t="shared" si="12"/>
        <v>0</v>
      </c>
      <c r="AL31" s="21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</row>
    <row r="32" spans="1:53" x14ac:dyDescent="0.25">
      <c r="A32">
        <v>17</v>
      </c>
      <c r="B32" s="23" t="str">
        <f>[1]Operations!B31</f>
        <v>Maintenance</v>
      </c>
      <c r="C32" s="24">
        <f>[1]Operations!C31</f>
        <v>119887.62999999999</v>
      </c>
      <c r="D32" s="24">
        <f>[2]Sheet1!C28</f>
        <v>119887.62999999999</v>
      </c>
      <c r="E32" s="17">
        <f t="shared" si="0"/>
        <v>0</v>
      </c>
      <c r="F32" s="21"/>
      <c r="G32" s="24">
        <f>[1]Operations!D31</f>
        <v>3821.6903656088543</v>
      </c>
      <c r="H32" s="24">
        <f>[2]Sheet1!D28</f>
        <v>3821.6903656089853</v>
      </c>
      <c r="I32" s="17">
        <f t="shared" si="1"/>
        <v>-1.3096723705530167E-10</v>
      </c>
      <c r="J32" s="21"/>
      <c r="K32" s="24">
        <f>[1]Operations!F31</f>
        <v>116065.93963439114</v>
      </c>
      <c r="L32" s="24">
        <f>[2]Sheet1!F28</f>
        <v>116065.939634391</v>
      </c>
      <c r="M32" s="17">
        <f t="shared" si="2"/>
        <v>1.3096723705530167E-10</v>
      </c>
      <c r="N32" s="21"/>
      <c r="O32" s="24">
        <f>[1]Operations!H31</f>
        <v>0</v>
      </c>
      <c r="P32" s="16"/>
      <c r="Q32" s="25">
        <f t="shared" si="3"/>
        <v>0</v>
      </c>
      <c r="R32" s="21"/>
      <c r="S32" s="24">
        <f>[1]Operations!I31</f>
        <v>0</v>
      </c>
      <c r="T32" s="24">
        <f>[2]Sheet1!H28</f>
        <v>0</v>
      </c>
      <c r="U32" s="17">
        <f t="shared" si="4"/>
        <v>0</v>
      </c>
      <c r="V32" s="21"/>
      <c r="W32" s="24">
        <f>[1]Operations!K31</f>
        <v>116065.93963439114</v>
      </c>
      <c r="X32" s="24">
        <f>[2]Sheet1!J28</f>
        <v>116065.939634391</v>
      </c>
      <c r="Y32" s="17">
        <f t="shared" si="11"/>
        <v>0</v>
      </c>
      <c r="Z32" s="21"/>
      <c r="AA32" s="16"/>
      <c r="AB32" s="24">
        <f>[2]Sheet1!K28</f>
        <v>0</v>
      </c>
      <c r="AC32" s="17">
        <f t="shared" si="6"/>
        <v>0</v>
      </c>
      <c r="AD32" s="21"/>
      <c r="AE32" s="24">
        <f>[1]Operations!L31</f>
        <v>0</v>
      </c>
      <c r="AF32" s="24">
        <f>[2]Sheet1!L28</f>
        <v>0</v>
      </c>
      <c r="AG32" s="17">
        <f t="shared" si="7"/>
        <v>0</v>
      </c>
      <c r="AH32" s="21"/>
      <c r="AI32" s="24">
        <f>[1]Operations!N31</f>
        <v>116065.93963439114</v>
      </c>
      <c r="AJ32" s="24">
        <f>[2]Sheet1!N28</f>
        <v>116065.939634391</v>
      </c>
      <c r="AK32" s="17">
        <f t="shared" si="12"/>
        <v>0</v>
      </c>
      <c r="AL32" s="21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</row>
    <row r="33" spans="1:53" x14ac:dyDescent="0.25">
      <c r="A33">
        <v>18</v>
      </c>
      <c r="B33" s="23" t="str">
        <f>[1]Operations!B32</f>
        <v>Maintenance/ Cont./Dr Bx</v>
      </c>
      <c r="C33" s="24">
        <f>[1]Operations!C32</f>
        <v>9092.69</v>
      </c>
      <c r="D33" s="24">
        <f>[2]Sheet1!C29</f>
        <v>9092.69</v>
      </c>
      <c r="E33" s="17">
        <f t="shared" si="0"/>
        <v>0</v>
      </c>
      <c r="F33" s="21"/>
      <c r="G33" s="24">
        <f>[1]Operations!D32</f>
        <v>289.85013525138493</v>
      </c>
      <c r="H33" s="24">
        <f>[2]Sheet1!D29</f>
        <v>289.85013525138129</v>
      </c>
      <c r="I33" s="17">
        <f t="shared" si="1"/>
        <v>3.637978807091713E-12</v>
      </c>
      <c r="J33" s="21"/>
      <c r="K33" s="24">
        <f>[1]Operations!F32</f>
        <v>8802.8398647486156</v>
      </c>
      <c r="L33" s="24">
        <f>[2]Sheet1!F29</f>
        <v>8802.8398647486192</v>
      </c>
      <c r="M33" s="17">
        <f t="shared" si="2"/>
        <v>0</v>
      </c>
      <c r="N33" s="21"/>
      <c r="O33" s="24">
        <f>[1]Operations!H32</f>
        <v>0</v>
      </c>
      <c r="P33" s="16"/>
      <c r="Q33" s="25">
        <f t="shared" si="3"/>
        <v>0</v>
      </c>
      <c r="R33" s="21"/>
      <c r="S33" s="24">
        <f>[1]Operations!I32</f>
        <v>0</v>
      </c>
      <c r="T33" s="24">
        <f>[2]Sheet1!H29</f>
        <v>0</v>
      </c>
      <c r="U33" s="17">
        <f t="shared" si="4"/>
        <v>0</v>
      </c>
      <c r="V33" s="21"/>
      <c r="W33" s="24">
        <f>[1]Operations!K32</f>
        <v>8802.8398647486156</v>
      </c>
      <c r="X33" s="24">
        <f>[2]Sheet1!J29</f>
        <v>8802.8398647486192</v>
      </c>
      <c r="Y33" s="17">
        <f t="shared" si="11"/>
        <v>0</v>
      </c>
      <c r="Z33" s="21"/>
      <c r="AA33" s="16"/>
      <c r="AB33" s="24">
        <f>[2]Sheet1!K29</f>
        <v>0</v>
      </c>
      <c r="AC33" s="17">
        <f t="shared" si="6"/>
        <v>0</v>
      </c>
      <c r="AD33" s="21"/>
      <c r="AE33" s="24">
        <f>[1]Operations!L32</f>
        <v>0</v>
      </c>
      <c r="AF33" s="24">
        <f>[2]Sheet1!L29</f>
        <v>0</v>
      </c>
      <c r="AG33" s="17">
        <f t="shared" si="7"/>
        <v>0</v>
      </c>
      <c r="AH33" s="21"/>
      <c r="AI33" s="24">
        <f>[1]Operations!N32</f>
        <v>8802.8398647486156</v>
      </c>
      <c r="AJ33" s="24">
        <f>[2]Sheet1!N29</f>
        <v>8802.8398647486192</v>
      </c>
      <c r="AK33" s="17">
        <f t="shared" si="12"/>
        <v>0</v>
      </c>
      <c r="AL33" s="21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</row>
    <row r="34" spans="1:53" x14ac:dyDescent="0.25">
      <c r="A34">
        <v>19</v>
      </c>
      <c r="B34" s="23" t="str">
        <f>[1]Operations!B33</f>
        <v>Truck Rental</v>
      </c>
      <c r="C34" s="24">
        <f>[1]Operations!C33</f>
        <v>36000</v>
      </c>
      <c r="D34" s="24">
        <f>[2]Sheet1!C30</f>
        <v>36000</v>
      </c>
      <c r="E34" s="17">
        <f t="shared" si="0"/>
        <v>0</v>
      </c>
      <c r="F34" s="21"/>
      <c r="G34" s="24">
        <f>[1]Operations!D33</f>
        <v>1147.5817243356869</v>
      </c>
      <c r="H34" s="24">
        <f>[2]Sheet1!D30</f>
        <v>1147.5817243357014</v>
      </c>
      <c r="I34" s="17">
        <f t="shared" si="1"/>
        <v>-1.4551915228366852E-11</v>
      </c>
      <c r="J34" s="21"/>
      <c r="K34" s="24">
        <f>[1]Operations!F33</f>
        <v>34852.418275664313</v>
      </c>
      <c r="L34" s="24">
        <f>[2]Sheet1!F30</f>
        <v>34852.418275664299</v>
      </c>
      <c r="M34" s="17">
        <f t="shared" si="2"/>
        <v>0</v>
      </c>
      <c r="N34" s="21"/>
      <c r="O34" s="24">
        <f>[1]Operations!H33</f>
        <v>0</v>
      </c>
      <c r="P34" s="16"/>
      <c r="Q34" s="25">
        <f t="shared" si="3"/>
        <v>0</v>
      </c>
      <c r="R34" s="21"/>
      <c r="S34" s="24">
        <f>[1]Operations!I33</f>
        <v>0</v>
      </c>
      <c r="T34" s="24">
        <f>[2]Sheet1!H30</f>
        <v>0</v>
      </c>
      <c r="U34" s="17">
        <f t="shared" si="4"/>
        <v>0</v>
      </c>
      <c r="V34" s="21"/>
      <c r="W34" s="24">
        <f>[1]Operations!K33</f>
        <v>34852.418275664313</v>
      </c>
      <c r="X34" s="24">
        <f>[2]Sheet1!J30</f>
        <v>34852.418275664299</v>
      </c>
      <c r="Y34" s="17">
        <f t="shared" si="11"/>
        <v>0</v>
      </c>
      <c r="Z34" s="21"/>
      <c r="AA34" s="16"/>
      <c r="AB34" s="24">
        <f>[2]Sheet1!K30</f>
        <v>0</v>
      </c>
      <c r="AC34" s="17">
        <f t="shared" si="6"/>
        <v>0</v>
      </c>
      <c r="AD34" s="21"/>
      <c r="AE34" s="24">
        <f>[1]Operations!L33</f>
        <v>0</v>
      </c>
      <c r="AF34" s="24">
        <f>[2]Sheet1!L30</f>
        <v>0</v>
      </c>
      <c r="AG34" s="17">
        <f t="shared" si="7"/>
        <v>0</v>
      </c>
      <c r="AH34" s="21"/>
      <c r="AI34" s="24">
        <f>[1]Operations!N33</f>
        <v>34852.418275664313</v>
      </c>
      <c r="AJ34" s="24">
        <f>[2]Sheet1!N30</f>
        <v>34852.418275664299</v>
      </c>
      <c r="AK34" s="17">
        <f t="shared" si="12"/>
        <v>0</v>
      </c>
      <c r="AL34" s="21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</row>
    <row r="35" spans="1:53" x14ac:dyDescent="0.25">
      <c r="A35">
        <v>20</v>
      </c>
      <c r="B35" s="23" t="str">
        <f>[1]Operations!B34</f>
        <v>Equipment Rent</v>
      </c>
      <c r="C35" s="24">
        <f>[1]Operations!C34</f>
        <v>0</v>
      </c>
      <c r="D35" s="24">
        <f>[2]Sheet1!C31</f>
        <v>0</v>
      </c>
      <c r="E35" s="17">
        <f t="shared" si="0"/>
        <v>0</v>
      </c>
      <c r="F35" s="21"/>
      <c r="G35" s="24">
        <f>[1]Operations!D34</f>
        <v>0</v>
      </c>
      <c r="H35" s="24">
        <f>[2]Sheet1!D31</f>
        <v>0</v>
      </c>
      <c r="I35" s="17">
        <f t="shared" si="1"/>
        <v>0</v>
      </c>
      <c r="J35" s="21"/>
      <c r="K35" s="24">
        <f>[1]Operations!F34</f>
        <v>0</v>
      </c>
      <c r="L35" s="24">
        <f>[2]Sheet1!F31</f>
        <v>0</v>
      </c>
      <c r="M35" s="17">
        <f t="shared" si="2"/>
        <v>0</v>
      </c>
      <c r="N35" s="21"/>
      <c r="O35" s="24">
        <f>[1]Operations!H34</f>
        <v>0</v>
      </c>
      <c r="P35" s="16"/>
      <c r="Q35" s="25">
        <f t="shared" si="3"/>
        <v>0</v>
      </c>
      <c r="R35" s="21"/>
      <c r="S35" s="24">
        <f>[1]Operations!I34</f>
        <v>0</v>
      </c>
      <c r="T35" s="24">
        <f>[2]Sheet1!H31</f>
        <v>0</v>
      </c>
      <c r="U35" s="17">
        <f t="shared" si="4"/>
        <v>0</v>
      </c>
      <c r="V35" s="21"/>
      <c r="W35" s="24">
        <f>[1]Operations!K34</f>
        <v>0</v>
      </c>
      <c r="X35" s="24">
        <f>[2]Sheet1!J31</f>
        <v>0</v>
      </c>
      <c r="Y35" s="17">
        <f t="shared" si="11"/>
        <v>0</v>
      </c>
      <c r="Z35" s="21"/>
      <c r="AA35" s="16"/>
      <c r="AB35" s="24">
        <f>[2]Sheet1!K31</f>
        <v>0</v>
      </c>
      <c r="AC35" s="17">
        <f t="shared" si="6"/>
        <v>0</v>
      </c>
      <c r="AD35" s="21"/>
      <c r="AE35" s="24">
        <f>[1]Operations!L34</f>
        <v>0</v>
      </c>
      <c r="AF35" s="24">
        <f>[2]Sheet1!L31</f>
        <v>0</v>
      </c>
      <c r="AG35" s="17">
        <f t="shared" si="7"/>
        <v>0</v>
      </c>
      <c r="AH35" s="21"/>
      <c r="AI35" s="24">
        <f>[1]Operations!N34</f>
        <v>0</v>
      </c>
      <c r="AJ35" s="24">
        <f>[2]Sheet1!N31</f>
        <v>0</v>
      </c>
      <c r="AK35" s="17">
        <f t="shared" si="12"/>
        <v>0</v>
      </c>
      <c r="AL35" s="21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</row>
    <row r="36" spans="1:53" x14ac:dyDescent="0.25">
      <c r="A36">
        <v>21</v>
      </c>
      <c r="B36" s="23" t="str">
        <f>[1]Operations!B35</f>
        <v>Tires</v>
      </c>
      <c r="C36" s="24">
        <f>[1]Operations!C35</f>
        <v>90730.38</v>
      </c>
      <c r="D36" s="24">
        <f>[2]Sheet1!C32</f>
        <v>90730.38</v>
      </c>
      <c r="E36" s="17">
        <f t="shared" si="0"/>
        <v>0</v>
      </c>
      <c r="F36" s="21"/>
      <c r="G36" s="24">
        <f>[1]Operations!D35</f>
        <v>2892.236831389775</v>
      </c>
      <c r="H36" s="24">
        <f>[2]Sheet1!D32</f>
        <v>2892.2368313898041</v>
      </c>
      <c r="I36" s="17">
        <f t="shared" si="1"/>
        <v>-2.9103830456733704E-11</v>
      </c>
      <c r="J36" s="21"/>
      <c r="K36" s="24">
        <f>[1]Operations!F35</f>
        <v>87838.14316861023</v>
      </c>
      <c r="L36" s="24">
        <f>[2]Sheet1!F32</f>
        <v>87838.143168610201</v>
      </c>
      <c r="M36" s="17">
        <f t="shared" si="2"/>
        <v>0</v>
      </c>
      <c r="N36" s="21"/>
      <c r="O36" s="24">
        <f>[1]Operations!H35</f>
        <v>0</v>
      </c>
      <c r="P36" s="16"/>
      <c r="Q36" s="25">
        <f t="shared" si="3"/>
        <v>0</v>
      </c>
      <c r="R36" s="21"/>
      <c r="S36" s="24">
        <f>[1]Operations!I35</f>
        <v>-9339.4412502389823</v>
      </c>
      <c r="T36" s="24">
        <f>[2]Sheet1!H32</f>
        <v>-9339.4412502389805</v>
      </c>
      <c r="U36" s="17">
        <f t="shared" si="4"/>
        <v>0</v>
      </c>
      <c r="V36" s="21"/>
      <c r="W36" s="24">
        <f>[1]Operations!K35</f>
        <v>78498.701918371255</v>
      </c>
      <c r="X36" s="24">
        <f>[2]Sheet1!J32</f>
        <v>78498.701918371225</v>
      </c>
      <c r="Y36" s="17">
        <f t="shared" si="11"/>
        <v>0</v>
      </c>
      <c r="Z36" s="21"/>
      <c r="AA36" s="16"/>
      <c r="AB36" s="24">
        <f>[2]Sheet1!K32</f>
        <v>0</v>
      </c>
      <c r="AC36" s="17">
        <f t="shared" si="6"/>
        <v>0</v>
      </c>
      <c r="AD36" s="21"/>
      <c r="AE36" s="24">
        <f>[1]Operations!L35</f>
        <v>0</v>
      </c>
      <c r="AF36" s="24">
        <f>[2]Sheet1!L32</f>
        <v>0</v>
      </c>
      <c r="AG36" s="17">
        <f t="shared" si="7"/>
        <v>0</v>
      </c>
      <c r="AH36" s="21"/>
      <c r="AI36" s="24">
        <f>[1]Operations!N35</f>
        <v>78498.701918371255</v>
      </c>
      <c r="AJ36" s="24">
        <f>[2]Sheet1!N32</f>
        <v>78498.701918371225</v>
      </c>
      <c r="AK36" s="17">
        <f t="shared" si="12"/>
        <v>0</v>
      </c>
      <c r="AL36" s="21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</row>
    <row r="37" spans="1:53" x14ac:dyDescent="0.25">
      <c r="A37">
        <v>22</v>
      </c>
      <c r="B37" s="23" t="str">
        <f>[1]Operations!B36</f>
        <v>Fuel</v>
      </c>
      <c r="C37" s="24">
        <f>[1]Operations!C36</f>
        <v>311517.43</v>
      </c>
      <c r="D37" s="24">
        <f>[2]Sheet1!C33</f>
        <v>311517.43</v>
      </c>
      <c r="E37" s="17">
        <f t="shared" si="0"/>
        <v>0</v>
      </c>
      <c r="F37" s="21"/>
      <c r="G37" s="24">
        <f>[1]Operations!D36</f>
        <v>9930.3252633339143</v>
      </c>
      <c r="H37" s="24">
        <f>[2]Sheet1!D33</f>
        <v>9930.3252633339725</v>
      </c>
      <c r="I37" s="17">
        <f t="shared" si="1"/>
        <v>-5.8207660913467407E-11</v>
      </c>
      <c r="J37" s="21"/>
      <c r="K37" s="24">
        <f>[1]Operations!F36</f>
        <v>301587.10473666608</v>
      </c>
      <c r="L37" s="24">
        <f>[2]Sheet1!F33</f>
        <v>301587.10473666602</v>
      </c>
      <c r="M37" s="17">
        <f t="shared" si="2"/>
        <v>0</v>
      </c>
      <c r="N37" s="21"/>
      <c r="O37" s="24">
        <f>[1]Operations!H36</f>
        <v>0</v>
      </c>
      <c r="P37" s="16"/>
      <c r="Q37" s="25">
        <f t="shared" si="3"/>
        <v>0</v>
      </c>
      <c r="R37" s="21"/>
      <c r="S37" s="24">
        <f>[1]Operations!I36</f>
        <v>0</v>
      </c>
      <c r="T37" s="24">
        <f>[2]Sheet1!H33</f>
        <v>0</v>
      </c>
      <c r="U37" s="17">
        <f t="shared" si="4"/>
        <v>0</v>
      </c>
      <c r="V37" s="21"/>
      <c r="W37" s="24">
        <f>[1]Operations!K36</f>
        <v>301587.10473666608</v>
      </c>
      <c r="X37" s="24">
        <f>[2]Sheet1!J33</f>
        <v>301587.10473666602</v>
      </c>
      <c r="Y37" s="17">
        <f t="shared" si="11"/>
        <v>0</v>
      </c>
      <c r="Z37" s="21"/>
      <c r="AA37" s="16"/>
      <c r="AB37" s="24">
        <f>[2]Sheet1!K33</f>
        <v>0</v>
      </c>
      <c r="AC37" s="17">
        <f t="shared" si="6"/>
        <v>0</v>
      </c>
      <c r="AD37" s="21"/>
      <c r="AE37" s="24">
        <f>[1]Operations!L36</f>
        <v>1988.6338722902235</v>
      </c>
      <c r="AF37" s="24">
        <f>[2]Sheet1!L33</f>
        <v>-3360.9305164655698</v>
      </c>
      <c r="AG37" s="17">
        <f t="shared" si="7"/>
        <v>5349.5643887557935</v>
      </c>
      <c r="AH37" s="21"/>
      <c r="AI37" s="24">
        <f>[1]Operations!N36</f>
        <v>303575.73860895628</v>
      </c>
      <c r="AJ37" s="24">
        <f>[2]Sheet1!N33</f>
        <v>298226.17422020045</v>
      </c>
      <c r="AK37" s="17">
        <f t="shared" si="12"/>
        <v>5349.56</v>
      </c>
      <c r="AL37" s="48">
        <v>3</v>
      </c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</row>
    <row r="38" spans="1:53" x14ac:dyDescent="0.25">
      <c r="A38">
        <v>23</v>
      </c>
      <c r="B38" s="23" t="str">
        <f>[1]Operations!B37</f>
        <v>Contract Hauling</v>
      </c>
      <c r="C38" s="24">
        <f>[1]Operations!C37</f>
        <v>154084.71</v>
      </c>
      <c r="D38" s="24">
        <f>[2]Sheet1!C34</f>
        <v>154084.71</v>
      </c>
      <c r="E38" s="17">
        <f t="shared" si="0"/>
        <v>0</v>
      </c>
      <c r="F38" s="21"/>
      <c r="G38" s="24">
        <f>[1]Operations!D37</f>
        <v>154084.71</v>
      </c>
      <c r="H38" s="24">
        <f>[2]Sheet1!D34</f>
        <v>193285.252941176</v>
      </c>
      <c r="I38" s="17">
        <f t="shared" si="1"/>
        <v>-39200.542941176012</v>
      </c>
      <c r="J38" s="21"/>
      <c r="K38" s="24">
        <f>[1]Operations!F37</f>
        <v>0</v>
      </c>
      <c r="L38" s="24">
        <f>[2]Sheet1!F34</f>
        <v>0</v>
      </c>
      <c r="M38" s="17">
        <f t="shared" si="2"/>
        <v>0</v>
      </c>
      <c r="N38" s="21"/>
      <c r="O38" s="24">
        <f>[1]Operations!H37</f>
        <v>0</v>
      </c>
      <c r="P38" s="16"/>
      <c r="Q38" s="25">
        <f t="shared" si="3"/>
        <v>0</v>
      </c>
      <c r="R38" s="21"/>
      <c r="S38" s="24">
        <f>[1]Operations!I37</f>
        <v>0</v>
      </c>
      <c r="T38" s="24">
        <f>[2]Sheet1!H34</f>
        <v>0</v>
      </c>
      <c r="U38" s="17">
        <f t="shared" si="4"/>
        <v>0</v>
      </c>
      <c r="V38" s="21"/>
      <c r="W38" s="24">
        <f>[1]Operations!K37</f>
        <v>0</v>
      </c>
      <c r="X38" s="24">
        <f>[2]Sheet1!J34</f>
        <v>0</v>
      </c>
      <c r="Y38" s="17">
        <f t="shared" si="11"/>
        <v>0</v>
      </c>
      <c r="Z38" s="21"/>
      <c r="AA38" s="16"/>
      <c r="AB38" s="24">
        <f>[2]Sheet1!K34</f>
        <v>0</v>
      </c>
      <c r="AC38" s="17">
        <f t="shared" si="6"/>
        <v>0</v>
      </c>
      <c r="AD38" s="21"/>
      <c r="AE38" s="24">
        <f>[1]Operations!L37</f>
        <v>0</v>
      </c>
      <c r="AF38" s="24">
        <f>[2]Sheet1!L34</f>
        <v>0</v>
      </c>
      <c r="AG38" s="17">
        <f t="shared" si="7"/>
        <v>0</v>
      </c>
      <c r="AH38" s="21"/>
      <c r="AI38" s="24">
        <f>[1]Operations!N37</f>
        <v>0</v>
      </c>
      <c r="AJ38" s="24">
        <f>[2]Sheet1!N34</f>
        <v>0</v>
      </c>
      <c r="AK38" s="17">
        <f t="shared" si="12"/>
        <v>0</v>
      </c>
      <c r="AL38" s="21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</row>
    <row r="39" spans="1:53" x14ac:dyDescent="0.25">
      <c r="A39">
        <v>24</v>
      </c>
      <c r="B39" s="23" t="str">
        <f>[1]Operations!B38</f>
        <v>Disposal Fees - Cowlitz County</v>
      </c>
      <c r="C39" s="24">
        <f>[1]Operations!C38</f>
        <v>516694.50000000006</v>
      </c>
      <c r="D39" s="24">
        <f>[2]Sheet1!C35</f>
        <v>516694.50000000006</v>
      </c>
      <c r="E39" s="17">
        <f t="shared" si="0"/>
        <v>0</v>
      </c>
      <c r="F39" s="21"/>
      <c r="G39" s="24">
        <f>[1]Operations!D38</f>
        <v>22180.818000000003</v>
      </c>
      <c r="H39" s="24">
        <f>[2]Sheet1!D35</f>
        <v>22180.817999999999</v>
      </c>
      <c r="I39" s="17">
        <f t="shared" si="1"/>
        <v>0</v>
      </c>
      <c r="J39" s="21"/>
      <c r="K39" s="24">
        <f>[1]Operations!F38</f>
        <v>494513.68200000003</v>
      </c>
      <c r="L39" s="24">
        <f>[2]Sheet1!F35</f>
        <v>494513.68200000003</v>
      </c>
      <c r="M39" s="17">
        <f t="shared" si="2"/>
        <v>0</v>
      </c>
      <c r="N39" s="21"/>
      <c r="O39" s="24">
        <f>[1]Operations!H38</f>
        <v>59972.869999999995</v>
      </c>
      <c r="P39" s="16"/>
      <c r="Q39" s="25">
        <f t="shared" si="3"/>
        <v>59972.869999999995</v>
      </c>
      <c r="R39" s="21"/>
      <c r="S39" s="24">
        <f>[1]Operations!I38</f>
        <v>0</v>
      </c>
      <c r="T39" s="24">
        <f>[2]Sheet1!H35</f>
        <v>59972.869999999995</v>
      </c>
      <c r="U39" s="17">
        <f t="shared" si="4"/>
        <v>-59972.869999999995</v>
      </c>
      <c r="V39" s="21"/>
      <c r="W39" s="24">
        <f>[1]Operations!K38</f>
        <v>554486.55200000003</v>
      </c>
      <c r="X39" s="24">
        <f>[2]Sheet1!J35</f>
        <v>554486.55200000003</v>
      </c>
      <c r="Y39" s="17">
        <f t="shared" si="11"/>
        <v>0</v>
      </c>
      <c r="Z39" s="21"/>
      <c r="AA39" s="16"/>
      <c r="AB39" s="24">
        <f>[2]Sheet1!K35</f>
        <v>0</v>
      </c>
      <c r="AC39" s="17">
        <f t="shared" si="6"/>
        <v>0</v>
      </c>
      <c r="AD39" s="21"/>
      <c r="AE39" s="24">
        <f>[1]Operations!L38</f>
        <v>173232.65700000006</v>
      </c>
      <c r="AF39" s="24">
        <f>[2]Sheet1!L35</f>
        <v>173232.65700000001</v>
      </c>
      <c r="AG39" s="17">
        <f t="shared" si="7"/>
        <v>0</v>
      </c>
      <c r="AH39" s="21"/>
      <c r="AI39" s="24">
        <f>[1]Operations!N38</f>
        <v>727719.20900000003</v>
      </c>
      <c r="AJ39" s="24">
        <f>[2]Sheet1!N35</f>
        <v>727719.20900000003</v>
      </c>
      <c r="AK39" s="17">
        <f t="shared" si="12"/>
        <v>0</v>
      </c>
      <c r="AL39" s="21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</row>
    <row r="40" spans="1:53" x14ac:dyDescent="0.25">
      <c r="A40">
        <v>25</v>
      </c>
      <c r="B40" s="23" t="str">
        <f>[1]Operations!B39</f>
        <v>Disposal Fees - G-49 Packers</v>
      </c>
      <c r="C40" s="24">
        <f>[1]Operations!C39</f>
        <v>59972.869999999995</v>
      </c>
      <c r="D40" s="24">
        <f>[2]Sheet1!C36</f>
        <v>59972.869999999995</v>
      </c>
      <c r="E40" s="17">
        <f t="shared" si="0"/>
        <v>0</v>
      </c>
      <c r="F40" s="21"/>
      <c r="G40" s="24">
        <f>[1]Operations!D39</f>
        <v>0</v>
      </c>
      <c r="H40" s="24">
        <f>[2]Sheet1!D36</f>
        <v>0</v>
      </c>
      <c r="I40" s="17">
        <f t="shared" si="1"/>
        <v>0</v>
      </c>
      <c r="J40" s="21"/>
      <c r="K40" s="24">
        <f>[1]Operations!F39</f>
        <v>59972.869999999995</v>
      </c>
      <c r="L40" s="24">
        <f>[2]Sheet1!F36</f>
        <v>59972.869999999995</v>
      </c>
      <c r="M40" s="17">
        <f t="shared" si="2"/>
        <v>0</v>
      </c>
      <c r="N40" s="21"/>
      <c r="O40" s="24">
        <f>[1]Operations!H39</f>
        <v>-59972.869999999995</v>
      </c>
      <c r="P40" s="16"/>
      <c r="Q40" s="25">
        <f t="shared" si="3"/>
        <v>-59972.869999999995</v>
      </c>
      <c r="R40" s="21"/>
      <c r="S40" s="24">
        <f>[1]Operations!I39</f>
        <v>0</v>
      </c>
      <c r="T40" s="24">
        <f>[2]Sheet1!H36</f>
        <v>-59972.869999999995</v>
      </c>
      <c r="U40" s="17">
        <f t="shared" si="4"/>
        <v>59972.869999999995</v>
      </c>
      <c r="V40" s="21"/>
      <c r="W40" s="24">
        <f>[1]Operations!K39</f>
        <v>0</v>
      </c>
      <c r="X40" s="24">
        <f>[2]Sheet1!J36</f>
        <v>0</v>
      </c>
      <c r="Y40" s="17">
        <f t="shared" si="11"/>
        <v>0</v>
      </c>
      <c r="Z40" s="21"/>
      <c r="AA40" s="16"/>
      <c r="AB40" s="24">
        <f>[2]Sheet1!K36</f>
        <v>0</v>
      </c>
      <c r="AC40" s="17">
        <f t="shared" si="6"/>
        <v>0</v>
      </c>
      <c r="AD40" s="21"/>
      <c r="AE40" s="24">
        <f>[1]Operations!L39</f>
        <v>0</v>
      </c>
      <c r="AF40" s="24">
        <f>[2]Sheet1!L36</f>
        <v>0</v>
      </c>
      <c r="AG40" s="17">
        <f t="shared" si="7"/>
        <v>0</v>
      </c>
      <c r="AH40" s="21"/>
      <c r="AI40" s="24">
        <f>[1]Operations!N39</f>
        <v>0</v>
      </c>
      <c r="AJ40" s="24">
        <f>[2]Sheet1!N36</f>
        <v>0</v>
      </c>
      <c r="AK40" s="17">
        <f t="shared" si="12"/>
        <v>0</v>
      </c>
      <c r="AL40" s="21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</row>
    <row r="41" spans="1:53" x14ac:dyDescent="0.25">
      <c r="A41">
        <v>26</v>
      </c>
      <c r="B41" s="23" t="str">
        <f>[1]Operations!B40</f>
        <v>Disposal Fees - G-49</v>
      </c>
      <c r="C41" s="24">
        <f>[1]Operations!C40</f>
        <v>24814.340000000004</v>
      </c>
      <c r="D41" s="24">
        <f>[2]Sheet1!C37</f>
        <v>24814.34</v>
      </c>
      <c r="E41" s="17">
        <f t="shared" si="0"/>
        <v>0</v>
      </c>
      <c r="F41" s="21"/>
      <c r="G41" s="24">
        <f>[1]Operations!D40</f>
        <v>0</v>
      </c>
      <c r="H41" s="24">
        <f>[2]Sheet1!D37</f>
        <v>0</v>
      </c>
      <c r="I41" s="17">
        <f t="shared" si="1"/>
        <v>0</v>
      </c>
      <c r="J41" s="21"/>
      <c r="K41" s="24">
        <f>[1]Operations!F40</f>
        <v>24814.340000000004</v>
      </c>
      <c r="L41" s="24">
        <f>[2]Sheet1!F37</f>
        <v>24814.34</v>
      </c>
      <c r="M41" s="17">
        <f t="shared" si="2"/>
        <v>0</v>
      </c>
      <c r="N41" s="21"/>
      <c r="O41" s="24">
        <f>[1]Operations!H40</f>
        <v>-24814.340000000004</v>
      </c>
      <c r="P41" s="16"/>
      <c r="Q41" s="25">
        <f t="shared" si="3"/>
        <v>-24814.340000000004</v>
      </c>
      <c r="R41" s="21"/>
      <c r="S41" s="24">
        <f>[1]Operations!I40</f>
        <v>0</v>
      </c>
      <c r="T41" s="24">
        <f>[2]Sheet1!H37</f>
        <v>-24814.34</v>
      </c>
      <c r="U41" s="17">
        <f t="shared" si="4"/>
        <v>24814.34</v>
      </c>
      <c r="V41" s="21"/>
      <c r="W41" s="24">
        <f>[1]Operations!K40</f>
        <v>0</v>
      </c>
      <c r="X41" s="24">
        <f>[2]Sheet1!J37</f>
        <v>0</v>
      </c>
      <c r="Y41" s="17">
        <f t="shared" si="11"/>
        <v>0</v>
      </c>
      <c r="Z41" s="21"/>
      <c r="AA41" s="16"/>
      <c r="AB41" s="24">
        <f>[2]Sheet1!K37</f>
        <v>0</v>
      </c>
      <c r="AC41" s="17">
        <f t="shared" si="6"/>
        <v>0</v>
      </c>
      <c r="AD41" s="21"/>
      <c r="AE41" s="24">
        <f>[1]Operations!L40</f>
        <v>0</v>
      </c>
      <c r="AF41" s="24">
        <f>[2]Sheet1!L37</f>
        <v>0</v>
      </c>
      <c r="AG41" s="17">
        <f t="shared" si="7"/>
        <v>0</v>
      </c>
      <c r="AH41" s="21"/>
      <c r="AI41" s="24">
        <f>[1]Operations!N40</f>
        <v>0</v>
      </c>
      <c r="AJ41" s="24">
        <f>[2]Sheet1!N37</f>
        <v>0</v>
      </c>
      <c r="AK41" s="17">
        <f t="shared" si="12"/>
        <v>0</v>
      </c>
      <c r="AL41" s="21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</row>
    <row r="42" spans="1:53" x14ac:dyDescent="0.25">
      <c r="A42">
        <v>27</v>
      </c>
      <c r="B42" s="23" t="str">
        <f>[1]Operations!B41</f>
        <v>Disposal Fees Pass Thru</v>
      </c>
      <c r="C42" s="24">
        <f>[1]Operations!C41</f>
        <v>417041.14</v>
      </c>
      <c r="D42" s="24">
        <f>[2]Sheet1!C38</f>
        <v>417041.14</v>
      </c>
      <c r="E42" s="17">
        <f t="shared" si="0"/>
        <v>0</v>
      </c>
      <c r="F42" s="21"/>
      <c r="G42" s="24">
        <f>[1]Operations!D41</f>
        <v>0</v>
      </c>
      <c r="H42" s="24">
        <f>[2]Sheet1!D38</f>
        <v>0</v>
      </c>
      <c r="I42" s="17">
        <f t="shared" si="1"/>
        <v>0</v>
      </c>
      <c r="J42" s="21"/>
      <c r="K42" s="24">
        <f>[1]Operations!F41</f>
        <v>417041.14</v>
      </c>
      <c r="L42" s="24">
        <f>[2]Sheet1!F38</f>
        <v>417041.14</v>
      </c>
      <c r="M42" s="17">
        <f t="shared" si="2"/>
        <v>0</v>
      </c>
      <c r="N42" s="21"/>
      <c r="O42" s="24">
        <f>[1]Operations!H41</f>
        <v>24814.340000000004</v>
      </c>
      <c r="P42" s="16"/>
      <c r="Q42" s="25">
        <f t="shared" si="3"/>
        <v>24814.340000000004</v>
      </c>
      <c r="R42" s="21"/>
      <c r="S42" s="24">
        <f>[1]Operations!I41</f>
        <v>0</v>
      </c>
      <c r="T42" s="24">
        <f>[2]Sheet1!H38</f>
        <v>24814.34</v>
      </c>
      <c r="U42" s="17">
        <f t="shared" si="4"/>
        <v>-24814.34</v>
      </c>
      <c r="V42" s="21"/>
      <c r="W42" s="24">
        <f>[1]Operations!K41</f>
        <v>441855.48000000004</v>
      </c>
      <c r="X42" s="24">
        <f>[2]Sheet1!J38</f>
        <v>441855.48000000004</v>
      </c>
      <c r="Y42" s="17">
        <f t="shared" si="11"/>
        <v>0</v>
      </c>
      <c r="Z42" s="21"/>
      <c r="AA42" s="16"/>
      <c r="AB42" s="24">
        <f>[2]Sheet1!K38</f>
        <v>0</v>
      </c>
      <c r="AC42" s="17">
        <f t="shared" si="6"/>
        <v>0</v>
      </c>
      <c r="AD42" s="21"/>
      <c r="AE42" s="24">
        <f>[1]Operations!L41</f>
        <v>138598.09962466493</v>
      </c>
      <c r="AF42" s="24">
        <f>[2]Sheet1!L38</f>
        <v>138598.09962466499</v>
      </c>
      <c r="AG42" s="17">
        <f t="shared" si="7"/>
        <v>0</v>
      </c>
      <c r="AH42" s="21"/>
      <c r="AI42" s="24">
        <f>[1]Operations!N41</f>
        <v>580453.57962466497</v>
      </c>
      <c r="AJ42" s="24">
        <f>[2]Sheet1!N38</f>
        <v>580453.57962466497</v>
      </c>
      <c r="AK42" s="17">
        <f t="shared" si="12"/>
        <v>0</v>
      </c>
      <c r="AL42" s="21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</row>
    <row r="43" spans="1:53" x14ac:dyDescent="0.25">
      <c r="A43">
        <v>28</v>
      </c>
      <c r="B43" s="23" t="str">
        <f>[1]Operations!B42</f>
        <v>Storm water management</v>
      </c>
      <c r="C43" s="24">
        <f>[1]Operations!C42</f>
        <v>12000</v>
      </c>
      <c r="D43" s="24">
        <f>[2]Sheet1!C39</f>
        <v>12000</v>
      </c>
      <c r="E43" s="17">
        <f t="shared" si="0"/>
        <v>0</v>
      </c>
      <c r="F43" s="21"/>
      <c r="G43" s="24">
        <f>[1]Operations!D42</f>
        <v>382.52724144522836</v>
      </c>
      <c r="H43" s="24">
        <f>[2]Sheet1!D39</f>
        <v>382.52724144519925</v>
      </c>
      <c r="I43" s="17">
        <f t="shared" si="1"/>
        <v>2.9103830456733704E-11</v>
      </c>
      <c r="J43" s="21"/>
      <c r="K43" s="24">
        <f>[1]Operations!F42</f>
        <v>11617.472758554772</v>
      </c>
      <c r="L43" s="24">
        <f>[2]Sheet1!F39</f>
        <v>11617.472758554801</v>
      </c>
      <c r="M43" s="17">
        <f t="shared" si="2"/>
        <v>-2.9103830456733704E-11</v>
      </c>
      <c r="N43" s="21"/>
      <c r="O43" s="24">
        <f>[1]Operations!H42</f>
        <v>0</v>
      </c>
      <c r="P43" s="16"/>
      <c r="Q43" s="25">
        <f t="shared" si="3"/>
        <v>0</v>
      </c>
      <c r="R43" s="21"/>
      <c r="S43" s="24">
        <f>[1]Operations!I42</f>
        <v>0</v>
      </c>
      <c r="T43" s="24">
        <f>[2]Sheet1!H39</f>
        <v>0</v>
      </c>
      <c r="U43" s="17">
        <f t="shared" si="4"/>
        <v>0</v>
      </c>
      <c r="V43" s="21"/>
      <c r="W43" s="24">
        <f>[1]Operations!K42</f>
        <v>11617.472758554772</v>
      </c>
      <c r="X43" s="24">
        <f>[2]Sheet1!J39</f>
        <v>11617.472758554801</v>
      </c>
      <c r="Y43" s="17">
        <f t="shared" si="11"/>
        <v>0</v>
      </c>
      <c r="Z43" s="21"/>
      <c r="AA43" s="16"/>
      <c r="AB43" s="24">
        <f>[2]Sheet1!K39</f>
        <v>0</v>
      </c>
      <c r="AC43" s="17">
        <f t="shared" si="6"/>
        <v>0</v>
      </c>
      <c r="AD43" s="21"/>
      <c r="AE43" s="24">
        <f>[1]Operations!L42</f>
        <v>0</v>
      </c>
      <c r="AF43" s="24">
        <f>[2]Sheet1!L39</f>
        <v>0</v>
      </c>
      <c r="AG43" s="17">
        <f t="shared" si="7"/>
        <v>0</v>
      </c>
      <c r="AH43" s="21"/>
      <c r="AI43" s="24">
        <f>[1]Operations!N42</f>
        <v>11617.472758554772</v>
      </c>
      <c r="AJ43" s="24">
        <f>[2]Sheet1!N39</f>
        <v>11617.472758554801</v>
      </c>
      <c r="AK43" s="17">
        <f t="shared" si="12"/>
        <v>0</v>
      </c>
      <c r="AL43" s="21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</row>
    <row r="44" spans="1:53" x14ac:dyDescent="0.25">
      <c r="A44">
        <v>29</v>
      </c>
      <c r="B44" s="23" t="str">
        <f>[1]Operations!B43</f>
        <v>Liability Insurance</v>
      </c>
      <c r="C44" s="24">
        <f>[1]Operations!C43</f>
        <v>28169.47</v>
      </c>
      <c r="D44" s="24">
        <f>[2]Sheet1!C40</f>
        <v>28169.47</v>
      </c>
      <c r="E44" s="17">
        <f t="shared" si="0"/>
        <v>0</v>
      </c>
      <c r="F44" s="21"/>
      <c r="G44" s="24">
        <f>[1]Operations!D43</f>
        <v>897.96580433951021</v>
      </c>
      <c r="H44" s="24">
        <f>[2]Sheet1!D40</f>
        <v>897.96580433950294</v>
      </c>
      <c r="I44" s="17">
        <f t="shared" si="1"/>
        <v>7.2759576141834259E-12</v>
      </c>
      <c r="J44" s="21"/>
      <c r="K44" s="24">
        <f>[1]Operations!F43</f>
        <v>27271.504195660491</v>
      </c>
      <c r="L44" s="24">
        <f>[2]Sheet1!F40</f>
        <v>27271.504195660498</v>
      </c>
      <c r="M44" s="17">
        <f t="shared" si="2"/>
        <v>0</v>
      </c>
      <c r="N44" s="21"/>
      <c r="O44" s="24">
        <f>[1]Operations!H43</f>
        <v>0</v>
      </c>
      <c r="P44" s="16"/>
      <c r="Q44" s="25">
        <f t="shared" si="3"/>
        <v>0</v>
      </c>
      <c r="R44" s="21"/>
      <c r="S44" s="24">
        <f>[1]Operations!I43</f>
        <v>0</v>
      </c>
      <c r="T44" s="24">
        <f>[2]Sheet1!H40</f>
        <v>0</v>
      </c>
      <c r="U44" s="17">
        <f t="shared" si="4"/>
        <v>0</v>
      </c>
      <c r="V44" s="21"/>
      <c r="W44" s="24">
        <f>[1]Operations!K43</f>
        <v>27271.504195660491</v>
      </c>
      <c r="X44" s="24">
        <f>[2]Sheet1!J40</f>
        <v>27271.504195660498</v>
      </c>
      <c r="Y44" s="17">
        <f t="shared" si="11"/>
        <v>0</v>
      </c>
      <c r="Z44" s="21"/>
      <c r="AA44" s="16"/>
      <c r="AB44" s="24">
        <f>[2]Sheet1!K40</f>
        <v>0</v>
      </c>
      <c r="AC44" s="17">
        <f t="shared" si="6"/>
        <v>0</v>
      </c>
      <c r="AD44" s="21"/>
      <c r="AE44" s="24">
        <f>[1]Operations!L43</f>
        <v>0</v>
      </c>
      <c r="AF44" s="24">
        <f>[2]Sheet1!L40</f>
        <v>0</v>
      </c>
      <c r="AG44" s="17">
        <f t="shared" si="7"/>
        <v>0</v>
      </c>
      <c r="AH44" s="21"/>
      <c r="AI44" s="24">
        <f>[1]Operations!N43</f>
        <v>27271.504195660491</v>
      </c>
      <c r="AJ44" s="24">
        <f>[2]Sheet1!N40</f>
        <v>27271.504195660498</v>
      </c>
      <c r="AK44" s="17">
        <f t="shared" si="12"/>
        <v>0</v>
      </c>
      <c r="AL44" s="21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</row>
    <row r="45" spans="1:53" x14ac:dyDescent="0.25">
      <c r="A45">
        <v>30</v>
      </c>
      <c r="B45" s="23" t="str">
        <f>[1]Operations!B44</f>
        <v>Officer Salaries</v>
      </c>
      <c r="C45" s="24">
        <f>[1]Operations!C44</f>
        <v>0</v>
      </c>
      <c r="D45" s="24">
        <f>[2]Sheet1!C41</f>
        <v>0</v>
      </c>
      <c r="E45" s="17">
        <f t="shared" si="0"/>
        <v>0</v>
      </c>
      <c r="F45" s="21"/>
      <c r="G45" s="24">
        <f>[1]Operations!D44</f>
        <v>0</v>
      </c>
      <c r="H45" s="24">
        <f>[2]Sheet1!D41</f>
        <v>0</v>
      </c>
      <c r="I45" s="17">
        <f t="shared" si="1"/>
        <v>0</v>
      </c>
      <c r="J45" s="21"/>
      <c r="K45" s="24">
        <f>[1]Operations!F44</f>
        <v>0</v>
      </c>
      <c r="L45" s="24">
        <f>[2]Sheet1!F41</f>
        <v>0</v>
      </c>
      <c r="M45" s="17">
        <f t="shared" si="2"/>
        <v>0</v>
      </c>
      <c r="N45" s="21"/>
      <c r="O45" s="24">
        <f>[1]Operations!H44</f>
        <v>0</v>
      </c>
      <c r="P45" s="16"/>
      <c r="Q45" s="25">
        <f t="shared" si="3"/>
        <v>0</v>
      </c>
      <c r="R45" s="21"/>
      <c r="S45" s="24">
        <f>[1]Operations!I44</f>
        <v>0</v>
      </c>
      <c r="T45" s="24">
        <f>[2]Sheet1!H41</f>
        <v>0</v>
      </c>
      <c r="U45" s="17">
        <f t="shared" si="4"/>
        <v>0</v>
      </c>
      <c r="V45" s="21"/>
      <c r="W45" s="24">
        <f>[1]Operations!K44</f>
        <v>0</v>
      </c>
      <c r="X45" s="24">
        <f>[2]Sheet1!J41</f>
        <v>0</v>
      </c>
      <c r="Y45" s="17">
        <f t="shared" si="11"/>
        <v>0</v>
      </c>
      <c r="Z45" s="21"/>
      <c r="AA45" s="16"/>
      <c r="AB45" s="24">
        <f>[2]Sheet1!K41</f>
        <v>0</v>
      </c>
      <c r="AC45" s="17">
        <f t="shared" si="6"/>
        <v>0</v>
      </c>
      <c r="AD45" s="21"/>
      <c r="AE45" s="24">
        <f>[1]Operations!L44</f>
        <v>0</v>
      </c>
      <c r="AF45" s="24">
        <f>[2]Sheet1!L41</f>
        <v>0</v>
      </c>
      <c r="AG45" s="17">
        <f t="shared" si="7"/>
        <v>0</v>
      </c>
      <c r="AH45" s="21"/>
      <c r="AI45" s="24">
        <f>[1]Operations!N44</f>
        <v>0</v>
      </c>
      <c r="AJ45" s="24">
        <f>[2]Sheet1!N41</f>
        <v>0</v>
      </c>
      <c r="AK45" s="17">
        <f t="shared" si="12"/>
        <v>0</v>
      </c>
      <c r="AL45" s="21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</row>
    <row r="46" spans="1:53" x14ac:dyDescent="0.25">
      <c r="A46">
        <v>31</v>
      </c>
      <c r="B46" s="23" t="str">
        <f>[1]Operations!B45</f>
        <v>Office Salaries</v>
      </c>
      <c r="C46" s="24">
        <f>[1]Operations!C45</f>
        <v>200830.06</v>
      </c>
      <c r="D46" s="24">
        <f>[2]Sheet1!C42</f>
        <v>200830.06</v>
      </c>
      <c r="E46" s="17">
        <f t="shared" si="0"/>
        <v>0</v>
      </c>
      <c r="F46" s="21"/>
      <c r="G46" s="24">
        <f>[1]Operations!D45</f>
        <v>14299.694733327313</v>
      </c>
      <c r="H46" s="24">
        <f>[2]Sheet1!D42</f>
        <v>14299.694733326993</v>
      </c>
      <c r="I46" s="17">
        <f t="shared" si="1"/>
        <v>3.2014213502407074E-10</v>
      </c>
      <c r="J46" s="21"/>
      <c r="K46" s="24">
        <f>[1]Operations!F45</f>
        <v>186530.36526667268</v>
      </c>
      <c r="L46" s="24">
        <f>[2]Sheet1!F42</f>
        <v>186530.365266673</v>
      </c>
      <c r="M46" s="17">
        <f t="shared" si="2"/>
        <v>-3.2014213502407074E-10</v>
      </c>
      <c r="N46" s="21"/>
      <c r="O46" s="24">
        <f>[1]Operations!H45</f>
        <v>-69124.001425864088</v>
      </c>
      <c r="P46" s="16"/>
      <c r="Q46" s="25">
        <f t="shared" si="3"/>
        <v>-69124.001425864088</v>
      </c>
      <c r="R46" s="21"/>
      <c r="S46" s="24">
        <f>[1]Operations!I45</f>
        <v>0</v>
      </c>
      <c r="T46" s="24">
        <f>[2]Sheet1!H42</f>
        <v>-69124.001425864102</v>
      </c>
      <c r="U46" s="17">
        <f t="shared" si="4"/>
        <v>69124.001425864102</v>
      </c>
      <c r="V46" s="21"/>
      <c r="W46" s="24">
        <f>[1]Operations!K45</f>
        <v>117406.3638408086</v>
      </c>
      <c r="X46" s="24">
        <f>[2]Sheet1!J42</f>
        <v>117406.3638408089</v>
      </c>
      <c r="Y46" s="17">
        <f t="shared" si="11"/>
        <v>0</v>
      </c>
      <c r="Z46" s="21"/>
      <c r="AA46" s="16"/>
      <c r="AB46" s="24">
        <f>[2]Sheet1!K42</f>
        <v>-16594.999079826001</v>
      </c>
      <c r="AC46" s="17">
        <f t="shared" si="6"/>
        <v>16594.999079826001</v>
      </c>
      <c r="AD46" s="21"/>
      <c r="AE46" s="24">
        <f>[1]Operations!L45</f>
        <v>7367.5364103427128</v>
      </c>
      <c r="AF46" s="24">
        <f>[2]Sheet1!L42</f>
        <v>0</v>
      </c>
      <c r="AG46" s="17">
        <f t="shared" si="7"/>
        <v>7367.5364103427128</v>
      </c>
      <c r="AH46" s="21"/>
      <c r="AI46" s="24">
        <f>[1]Operations!N45</f>
        <v>124773.90025115131</v>
      </c>
      <c r="AJ46" s="24">
        <f>[2]Sheet1!N42</f>
        <v>100811.36476098291</v>
      </c>
      <c r="AK46" s="17">
        <f t="shared" si="12"/>
        <v>23962.54</v>
      </c>
      <c r="AL46" s="48">
        <v>2</v>
      </c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</row>
    <row r="47" spans="1:53" x14ac:dyDescent="0.25">
      <c r="A47">
        <v>32</v>
      </c>
      <c r="B47" s="23" t="str">
        <f>[1]Operations!B46</f>
        <v>Management Fees</v>
      </c>
      <c r="C47" s="24">
        <f>[1]Operations!C46</f>
        <v>180000</v>
      </c>
      <c r="D47" s="24">
        <f>[2]Sheet1!C43</f>
        <v>180000</v>
      </c>
      <c r="E47" s="17">
        <f t="shared" si="0"/>
        <v>0</v>
      </c>
      <c r="F47" s="21"/>
      <c r="G47" s="24">
        <f>[1]Operations!D46</f>
        <v>13335.211267605628</v>
      </c>
      <c r="H47" s="24">
        <f>[2]Sheet1!D43</f>
        <v>13335.211267606006</v>
      </c>
      <c r="I47" s="17">
        <f t="shared" si="1"/>
        <v>-3.7834979593753815E-10</v>
      </c>
      <c r="J47" s="21"/>
      <c r="K47" s="24">
        <f>[1]Operations!F46</f>
        <v>166664.78873239437</v>
      </c>
      <c r="L47" s="24">
        <f>[2]Sheet1!F43</f>
        <v>166664.78873239399</v>
      </c>
      <c r="M47" s="17">
        <f t="shared" si="2"/>
        <v>3.7834979593753815E-10</v>
      </c>
      <c r="N47" s="21"/>
      <c r="O47" s="24">
        <f>[1]Operations!H46</f>
        <v>0</v>
      </c>
      <c r="P47" s="16"/>
      <c r="Q47" s="25">
        <f t="shared" si="3"/>
        <v>0</v>
      </c>
      <c r="R47" s="21"/>
      <c r="S47" s="24">
        <f>[1]Operations!I46</f>
        <v>0</v>
      </c>
      <c r="T47" s="24">
        <f>[2]Sheet1!H43</f>
        <v>0</v>
      </c>
      <c r="U47" s="17">
        <f t="shared" si="4"/>
        <v>0</v>
      </c>
      <c r="V47" s="21"/>
      <c r="W47" s="24">
        <f>[1]Operations!K46</f>
        <v>166664.78873239437</v>
      </c>
      <c r="X47" s="24">
        <f>[2]Sheet1!J43</f>
        <v>166664.78873239399</v>
      </c>
      <c r="Y47" s="17">
        <f t="shared" si="11"/>
        <v>0</v>
      </c>
      <c r="Z47" s="21"/>
      <c r="AA47" s="16"/>
      <c r="AB47" s="24">
        <f>[2]Sheet1!K43</f>
        <v>0</v>
      </c>
      <c r="AC47" s="17">
        <f t="shared" si="6"/>
        <v>0</v>
      </c>
      <c r="AD47" s="21"/>
      <c r="AE47" s="24">
        <f>[1]Operations!L46</f>
        <v>16666.478873239437</v>
      </c>
      <c r="AF47" s="24">
        <f>[2]Sheet1!L43</f>
        <v>16666.478873239401</v>
      </c>
      <c r="AG47" s="17">
        <f t="shared" si="7"/>
        <v>3.637978807091713E-11</v>
      </c>
      <c r="AH47" s="21"/>
      <c r="AI47" s="24">
        <f>[1]Operations!N46</f>
        <v>183331.26760563382</v>
      </c>
      <c r="AJ47" s="24">
        <f>[2]Sheet1!N43</f>
        <v>183331.26760563339</v>
      </c>
      <c r="AK47" s="17">
        <f t="shared" si="12"/>
        <v>0</v>
      </c>
      <c r="AL47" s="21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</row>
    <row r="48" spans="1:53" x14ac:dyDescent="0.25">
      <c r="A48">
        <v>33</v>
      </c>
      <c r="B48" s="23" t="str">
        <f>[1]Operations!B47</f>
        <v>Bad Debt Expense</v>
      </c>
      <c r="C48" s="24">
        <f>[1]Operations!C47</f>
        <v>50167.27</v>
      </c>
      <c r="D48" s="24">
        <f>[2]Sheet1!C44</f>
        <v>50167.27</v>
      </c>
      <c r="E48" s="17">
        <f t="shared" si="0"/>
        <v>0</v>
      </c>
      <c r="F48" s="21"/>
      <c r="G48" s="24">
        <f>[1]Operations!D47</f>
        <v>0</v>
      </c>
      <c r="H48" s="24">
        <f>[2]Sheet1!D44</f>
        <v>0</v>
      </c>
      <c r="I48" s="17">
        <f t="shared" si="1"/>
        <v>0</v>
      </c>
      <c r="J48" s="21"/>
      <c r="K48" s="24">
        <f>[1]Operations!F47</f>
        <v>50167.27</v>
      </c>
      <c r="L48" s="24">
        <f>[2]Sheet1!F44</f>
        <v>50167.27</v>
      </c>
      <c r="M48" s="17">
        <f t="shared" si="2"/>
        <v>0</v>
      </c>
      <c r="N48" s="21"/>
      <c r="O48" s="24">
        <f>[1]Operations!H47</f>
        <v>0</v>
      </c>
      <c r="P48" s="16"/>
      <c r="Q48" s="25">
        <f t="shared" si="3"/>
        <v>0</v>
      </c>
      <c r="R48" s="21"/>
      <c r="S48" s="24">
        <f>[1]Operations!I47</f>
        <v>-11798.719999999994</v>
      </c>
      <c r="T48" s="24">
        <f>[2]Sheet1!H44</f>
        <v>-11798.72</v>
      </c>
      <c r="U48" s="17">
        <f t="shared" si="4"/>
        <v>0</v>
      </c>
      <c r="V48" s="21"/>
      <c r="W48" s="24">
        <f>[1]Operations!K47</f>
        <v>38368.550000000003</v>
      </c>
      <c r="X48" s="24">
        <f>[2]Sheet1!J44</f>
        <v>38368.549999999996</v>
      </c>
      <c r="Y48" s="17">
        <f t="shared" si="11"/>
        <v>0</v>
      </c>
      <c r="Z48" s="21"/>
      <c r="AA48" s="16"/>
      <c r="AB48" s="24">
        <f>[2]Sheet1!K44</f>
        <v>0</v>
      </c>
      <c r="AC48" s="17">
        <f t="shared" si="6"/>
        <v>0</v>
      </c>
      <c r="AD48" s="21"/>
      <c r="AE48" s="24">
        <f>[1]Operations!L47</f>
        <v>0</v>
      </c>
      <c r="AF48" s="24">
        <f>[2]Sheet1!L44</f>
        <v>0</v>
      </c>
      <c r="AG48" s="17">
        <f t="shared" si="7"/>
        <v>0</v>
      </c>
      <c r="AH48" s="21"/>
      <c r="AI48" s="24">
        <f>[1]Operations!N47</f>
        <v>38368.550000000003</v>
      </c>
      <c r="AJ48" s="24">
        <f>[2]Sheet1!N44</f>
        <v>38368.549999999996</v>
      </c>
      <c r="AK48" s="17">
        <f t="shared" si="12"/>
        <v>0</v>
      </c>
      <c r="AL48" s="21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</row>
    <row r="49" spans="1:53" x14ac:dyDescent="0.25">
      <c r="A49">
        <v>34</v>
      </c>
      <c r="B49" s="23" t="str">
        <f>[1]Operations!B48</f>
        <v>Office Supply</v>
      </c>
      <c r="C49" s="24">
        <f>[1]Operations!C48</f>
        <v>52733.72</v>
      </c>
      <c r="D49" s="24">
        <f>[2]Sheet1!C45</f>
        <v>52733.72</v>
      </c>
      <c r="E49" s="17">
        <f t="shared" si="0"/>
        <v>0</v>
      </c>
      <c r="F49" s="21"/>
      <c r="G49" s="24">
        <f>[1]Operations!D48</f>
        <v>1346.3895875823482</v>
      </c>
      <c r="H49" s="24">
        <f>[2]Sheet1!D45</f>
        <v>1346.3895875823</v>
      </c>
      <c r="I49" s="17">
        <f t="shared" si="1"/>
        <v>4.8203219193965197E-11</v>
      </c>
      <c r="J49" s="21"/>
      <c r="K49" s="24">
        <f>[1]Operations!F48</f>
        <v>51387.33041241765</v>
      </c>
      <c r="L49" s="24">
        <f>[2]Sheet1!F45</f>
        <v>51387.330412417701</v>
      </c>
      <c r="M49" s="17">
        <f t="shared" si="2"/>
        <v>0</v>
      </c>
      <c r="N49" s="21"/>
      <c r="O49" s="24">
        <f>[1]Operations!H48</f>
        <v>0</v>
      </c>
      <c r="P49" s="16"/>
      <c r="Q49" s="25">
        <f t="shared" si="3"/>
        <v>0</v>
      </c>
      <c r="R49" s="21"/>
      <c r="S49" s="24">
        <f>[1]Operations!I48</f>
        <v>-5069.1713020485513</v>
      </c>
      <c r="T49" s="24">
        <f>[2]Sheet1!H45</f>
        <v>-5069.1713020485504</v>
      </c>
      <c r="U49" s="17">
        <f t="shared" si="4"/>
        <v>0</v>
      </c>
      <c r="V49" s="21"/>
      <c r="W49" s="24">
        <f>[1]Operations!K48</f>
        <v>46318.159110369103</v>
      </c>
      <c r="X49" s="24">
        <f>[2]Sheet1!J45</f>
        <v>46318.159110369153</v>
      </c>
      <c r="Y49" s="17">
        <f t="shared" si="11"/>
        <v>0</v>
      </c>
      <c r="Z49" s="21"/>
      <c r="AA49" s="16"/>
      <c r="AB49" s="24">
        <f>[2]Sheet1!K45</f>
        <v>0</v>
      </c>
      <c r="AC49" s="17">
        <f t="shared" si="6"/>
        <v>0</v>
      </c>
      <c r="AD49" s="21"/>
      <c r="AE49" s="24">
        <f>[1]Operations!L48</f>
        <v>0</v>
      </c>
      <c r="AF49" s="24">
        <f>[2]Sheet1!L45</f>
        <v>0</v>
      </c>
      <c r="AG49" s="17">
        <f t="shared" si="7"/>
        <v>0</v>
      </c>
      <c r="AH49" s="21"/>
      <c r="AI49" s="24">
        <f>[1]Operations!N48</f>
        <v>46318.159110369103</v>
      </c>
      <c r="AJ49" s="24">
        <f>[2]Sheet1!N45</f>
        <v>46318.159110369153</v>
      </c>
      <c r="AK49" s="17">
        <f t="shared" si="12"/>
        <v>0</v>
      </c>
      <c r="AL49" s="21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</row>
    <row r="50" spans="1:53" x14ac:dyDescent="0.25">
      <c r="A50">
        <v>35</v>
      </c>
      <c r="B50" s="23" t="str">
        <f>[1]Operations!B49</f>
        <v>Postage</v>
      </c>
      <c r="C50" s="24">
        <f>[1]Operations!C49</f>
        <v>1684.66</v>
      </c>
      <c r="D50" s="24">
        <f>[2]Sheet1!C46</f>
        <v>1684.66</v>
      </c>
      <c r="E50" s="17">
        <f t="shared" si="0"/>
        <v>0</v>
      </c>
      <c r="F50" s="21"/>
      <c r="G50" s="24">
        <f>[1]Operations!D49</f>
        <v>119.95277863008755</v>
      </c>
      <c r="H50" s="24">
        <f>[2]Sheet1!D46</f>
        <v>119.95277863009005</v>
      </c>
      <c r="I50" s="17">
        <f t="shared" si="1"/>
        <v>-2.5011104298755527E-12</v>
      </c>
      <c r="J50" s="21"/>
      <c r="K50" s="24">
        <f>[1]Operations!F49</f>
        <v>1564.7072213699125</v>
      </c>
      <c r="L50" s="24">
        <f>[2]Sheet1!F46</f>
        <v>1564.70722136991</v>
      </c>
      <c r="M50" s="17">
        <f t="shared" si="2"/>
        <v>2.5011104298755527E-12</v>
      </c>
      <c r="N50" s="21"/>
      <c r="O50" s="24">
        <f>[1]Operations!H49</f>
        <v>0</v>
      </c>
      <c r="P50" s="16"/>
      <c r="Q50" s="25">
        <f t="shared" si="3"/>
        <v>0</v>
      </c>
      <c r="R50" s="21"/>
      <c r="S50" s="24">
        <f>[1]Operations!I49</f>
        <v>0</v>
      </c>
      <c r="T50" s="24">
        <f>[2]Sheet1!H46</f>
        <v>0</v>
      </c>
      <c r="U50" s="17">
        <f t="shared" si="4"/>
        <v>0</v>
      </c>
      <c r="V50" s="21"/>
      <c r="W50" s="24">
        <f>[1]Operations!K49</f>
        <v>1564.7072213699125</v>
      </c>
      <c r="X50" s="24">
        <f>[2]Sheet1!J46</f>
        <v>1564.70722136991</v>
      </c>
      <c r="Y50" s="17">
        <f t="shared" si="11"/>
        <v>0</v>
      </c>
      <c r="Z50" s="21"/>
      <c r="AA50" s="16"/>
      <c r="AB50" s="24">
        <f>[2]Sheet1!K46</f>
        <v>0</v>
      </c>
      <c r="AC50" s="17">
        <f t="shared" si="6"/>
        <v>0</v>
      </c>
      <c r="AD50" s="21"/>
      <c r="AE50" s="24">
        <f>[1]Operations!L49</f>
        <v>0</v>
      </c>
      <c r="AF50" s="24">
        <f>[2]Sheet1!L46</f>
        <v>0</v>
      </c>
      <c r="AG50" s="17">
        <f t="shared" si="7"/>
        <v>0</v>
      </c>
      <c r="AH50" s="21"/>
      <c r="AI50" s="24">
        <f>[1]Operations!N49</f>
        <v>1564.7072213699125</v>
      </c>
      <c r="AJ50" s="24">
        <f>[2]Sheet1!N46</f>
        <v>1564.70722136991</v>
      </c>
      <c r="AK50" s="17">
        <f t="shared" si="12"/>
        <v>0</v>
      </c>
      <c r="AL50" s="21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</row>
    <row r="51" spans="1:53" x14ac:dyDescent="0.25">
      <c r="A51">
        <v>36</v>
      </c>
      <c r="B51" s="23" t="str">
        <f>[1]Operations!B50</f>
        <v>Bank Charges</v>
      </c>
      <c r="C51" s="24">
        <f>[1]Operations!C50</f>
        <v>4629.4399999999996</v>
      </c>
      <c r="D51" s="24">
        <f>[2]Sheet1!C47</f>
        <v>4629.4399999999996</v>
      </c>
      <c r="E51" s="17">
        <f t="shared" si="0"/>
        <v>0</v>
      </c>
      <c r="F51" s="21"/>
      <c r="G51" s="24">
        <f>[1]Operations!D50</f>
        <v>329.62983124266793</v>
      </c>
      <c r="H51" s="24">
        <f>[2]Sheet1!D47</f>
        <v>329.62983124266975</v>
      </c>
      <c r="I51" s="17">
        <f t="shared" si="1"/>
        <v>-1.8189894035458565E-12</v>
      </c>
      <c r="J51" s="21"/>
      <c r="K51" s="24">
        <f>[1]Operations!F50</f>
        <v>4299.8101687573317</v>
      </c>
      <c r="L51" s="24">
        <f>[2]Sheet1!F47</f>
        <v>4299.8101687573298</v>
      </c>
      <c r="M51" s="17">
        <f t="shared" si="2"/>
        <v>0</v>
      </c>
      <c r="N51" s="21"/>
      <c r="O51" s="24">
        <f>[1]Operations!H50</f>
        <v>0</v>
      </c>
      <c r="P51" s="16"/>
      <c r="Q51" s="25">
        <f t="shared" si="3"/>
        <v>0</v>
      </c>
      <c r="R51" s="21"/>
      <c r="S51" s="24">
        <f>[1]Operations!I50</f>
        <v>0</v>
      </c>
      <c r="T51" s="24">
        <f>[2]Sheet1!H47</f>
        <v>0</v>
      </c>
      <c r="U51" s="17">
        <f t="shared" si="4"/>
        <v>0</v>
      </c>
      <c r="V51" s="21"/>
      <c r="W51" s="24">
        <f>[1]Operations!K50</f>
        <v>4299.8101687573317</v>
      </c>
      <c r="X51" s="24">
        <f>[2]Sheet1!J47</f>
        <v>4299.8101687573298</v>
      </c>
      <c r="Y51" s="17">
        <f t="shared" si="11"/>
        <v>0</v>
      </c>
      <c r="Z51" s="21"/>
      <c r="AA51" s="16"/>
      <c r="AB51" s="24">
        <f>[2]Sheet1!K47</f>
        <v>0</v>
      </c>
      <c r="AC51" s="17">
        <f t="shared" si="6"/>
        <v>0</v>
      </c>
      <c r="AD51" s="21"/>
      <c r="AE51" s="24">
        <f>[1]Operations!L50</f>
        <v>0</v>
      </c>
      <c r="AF51" s="24">
        <f>[2]Sheet1!L47</f>
        <v>0</v>
      </c>
      <c r="AG51" s="17">
        <f t="shared" si="7"/>
        <v>0</v>
      </c>
      <c r="AH51" s="21"/>
      <c r="AI51" s="24">
        <f>[1]Operations!N50</f>
        <v>4299.8101687573317</v>
      </c>
      <c r="AJ51" s="24">
        <f>[2]Sheet1!N47</f>
        <v>4299.8101687573298</v>
      </c>
      <c r="AK51" s="17">
        <f t="shared" si="12"/>
        <v>0</v>
      </c>
      <c r="AL51" s="21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</row>
    <row r="52" spans="1:53" x14ac:dyDescent="0.25">
      <c r="A52">
        <v>37</v>
      </c>
      <c r="B52" s="23" t="str">
        <f>[1]Operations!B51</f>
        <v>Maintenance</v>
      </c>
      <c r="C52" s="24">
        <f>[1]Operations!C51</f>
        <v>9098.25</v>
      </c>
      <c r="D52" s="24">
        <f>[2]Sheet1!C48</f>
        <v>9098.25</v>
      </c>
      <c r="E52" s="17">
        <f t="shared" si="0"/>
        <v>0</v>
      </c>
      <c r="F52" s="21"/>
      <c r="G52" s="24">
        <f>[1]Operations!D51</f>
        <v>290.02737287325363</v>
      </c>
      <c r="H52" s="24">
        <f>[2]Sheet1!D48</f>
        <v>290.02737287324999</v>
      </c>
      <c r="I52" s="17">
        <f t="shared" si="1"/>
        <v>3.637978807091713E-12</v>
      </c>
      <c r="J52" s="21"/>
      <c r="K52" s="24">
        <f>[1]Operations!F51</f>
        <v>8808.2226271267464</v>
      </c>
      <c r="L52" s="24">
        <f>[2]Sheet1!F48</f>
        <v>8808.22262712675</v>
      </c>
      <c r="M52" s="17">
        <f t="shared" si="2"/>
        <v>0</v>
      </c>
      <c r="N52" s="21"/>
      <c r="O52" s="24">
        <f>[1]Operations!H51</f>
        <v>0</v>
      </c>
      <c r="P52" s="16"/>
      <c r="Q52" s="25">
        <f t="shared" si="3"/>
        <v>0</v>
      </c>
      <c r="R52" s="21"/>
      <c r="S52" s="24">
        <f>[1]Operations!I51</f>
        <v>0</v>
      </c>
      <c r="T52" s="24">
        <f>[2]Sheet1!H48</f>
        <v>0</v>
      </c>
      <c r="U52" s="17">
        <f t="shared" si="4"/>
        <v>0</v>
      </c>
      <c r="V52" s="21"/>
      <c r="W52" s="24">
        <f>[1]Operations!K51</f>
        <v>8808.2226271267464</v>
      </c>
      <c r="X52" s="24">
        <f>[2]Sheet1!J48</f>
        <v>8808.22262712675</v>
      </c>
      <c r="Y52" s="17">
        <f t="shared" si="11"/>
        <v>0</v>
      </c>
      <c r="Z52" s="21"/>
      <c r="AA52" s="16"/>
      <c r="AB52" s="24">
        <f>[2]Sheet1!K48</f>
        <v>0</v>
      </c>
      <c r="AC52" s="17">
        <f t="shared" si="6"/>
        <v>0</v>
      </c>
      <c r="AD52" s="21"/>
      <c r="AE52" s="24">
        <f>[1]Operations!L51</f>
        <v>0</v>
      </c>
      <c r="AF52" s="24">
        <f>[2]Sheet1!L48</f>
        <v>0</v>
      </c>
      <c r="AG52" s="17">
        <f t="shared" si="7"/>
        <v>0</v>
      </c>
      <c r="AH52" s="21"/>
      <c r="AI52" s="24">
        <f>[1]Operations!N51</f>
        <v>8808.2226271267464</v>
      </c>
      <c r="AJ52" s="24">
        <f>[2]Sheet1!N48</f>
        <v>8808.22262712675</v>
      </c>
      <c r="AK52" s="17">
        <f t="shared" si="12"/>
        <v>0</v>
      </c>
      <c r="AL52" s="21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</row>
    <row r="53" spans="1:53" x14ac:dyDescent="0.25">
      <c r="A53">
        <v>38</v>
      </c>
      <c r="B53" s="23" t="str">
        <f>[1]Operations!B52</f>
        <v>Rate Case Expense</v>
      </c>
      <c r="C53" s="24">
        <f>[1]Operations!C52</f>
        <v>0</v>
      </c>
      <c r="D53" s="24">
        <f>[2]Sheet1!C49</f>
        <v>0</v>
      </c>
      <c r="E53" s="17">
        <f t="shared" si="0"/>
        <v>0</v>
      </c>
      <c r="F53" s="21"/>
      <c r="G53" s="24">
        <f>[1]Operations!D52</f>
        <v>0</v>
      </c>
      <c r="H53" s="24">
        <f>[2]Sheet1!D49</f>
        <v>0</v>
      </c>
      <c r="I53" s="17">
        <f t="shared" si="1"/>
        <v>0</v>
      </c>
      <c r="J53" s="21"/>
      <c r="K53" s="24">
        <f>[1]Operations!F52</f>
        <v>0</v>
      </c>
      <c r="L53" s="24">
        <f>[2]Sheet1!F49</f>
        <v>0</v>
      </c>
      <c r="M53" s="17">
        <f t="shared" si="2"/>
        <v>0</v>
      </c>
      <c r="N53" s="21"/>
      <c r="O53" s="24">
        <f>[1]Operations!H52</f>
        <v>0</v>
      </c>
      <c r="P53" s="16"/>
      <c r="Q53" s="25">
        <f t="shared" si="3"/>
        <v>0</v>
      </c>
      <c r="R53" s="21"/>
      <c r="S53" s="24">
        <f>[1]Operations!I52</f>
        <v>0</v>
      </c>
      <c r="T53" s="24">
        <f>[2]Sheet1!H49</f>
        <v>0</v>
      </c>
      <c r="U53" s="17">
        <f t="shared" si="4"/>
        <v>0</v>
      </c>
      <c r="V53" s="21"/>
      <c r="W53" s="24">
        <f>[1]Operations!K52</f>
        <v>0</v>
      </c>
      <c r="X53" s="24">
        <f>[2]Sheet1!J49</f>
        <v>0</v>
      </c>
      <c r="Y53" s="17">
        <f t="shared" si="11"/>
        <v>0</v>
      </c>
      <c r="Z53" s="21"/>
      <c r="AA53" s="16"/>
      <c r="AB53" s="24">
        <f>[2]Sheet1!K49</f>
        <v>0</v>
      </c>
      <c r="AC53" s="17">
        <f t="shared" si="6"/>
        <v>0</v>
      </c>
      <c r="AD53" s="21"/>
      <c r="AE53" s="24">
        <f>[1]Operations!L52</f>
        <v>50519.897499999992</v>
      </c>
      <c r="AF53" s="24">
        <f>[2]Sheet1!L49</f>
        <v>27995</v>
      </c>
      <c r="AG53" s="17">
        <f t="shared" si="7"/>
        <v>22524.897499999992</v>
      </c>
      <c r="AH53" s="21"/>
      <c r="AI53" s="24">
        <f>[1]Operations!N52</f>
        <v>50519.897499999992</v>
      </c>
      <c r="AJ53" s="24">
        <f>[2]Sheet1!N49</f>
        <v>27995</v>
      </c>
      <c r="AK53" s="17">
        <f t="shared" si="12"/>
        <v>22524.9</v>
      </c>
      <c r="AL53" s="48">
        <v>4</v>
      </c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</row>
    <row r="54" spans="1:53" x14ac:dyDescent="0.25">
      <c r="A54">
        <v>39</v>
      </c>
      <c r="B54" s="23" t="str">
        <f>[1]Operations!B53</f>
        <v>Accounting</v>
      </c>
      <c r="C54" s="24">
        <f>[1]Operations!C53</f>
        <v>17658.150000000001</v>
      </c>
      <c r="D54" s="24">
        <f>[2]Sheet1!C50</f>
        <v>17658.150000000001</v>
      </c>
      <c r="E54" s="17">
        <f t="shared" si="0"/>
        <v>0</v>
      </c>
      <c r="F54" s="21"/>
      <c r="G54" s="24">
        <f>[1]Operations!D53</f>
        <v>1257.312548506452</v>
      </c>
      <c r="H54" s="24">
        <f>[2]Sheet1!D50</f>
        <v>1257.3125485065029</v>
      </c>
      <c r="I54" s="17">
        <f t="shared" si="1"/>
        <v>-5.0931703299283981E-11</v>
      </c>
      <c r="J54" s="21"/>
      <c r="K54" s="24">
        <f>[1]Operations!F53</f>
        <v>16400.837451493549</v>
      </c>
      <c r="L54" s="24">
        <f>[2]Sheet1!F50</f>
        <v>16400.837451493499</v>
      </c>
      <c r="M54" s="17">
        <f t="shared" si="2"/>
        <v>5.0931703299283981E-11</v>
      </c>
      <c r="N54" s="21"/>
      <c r="O54" s="24">
        <f>[1]Operations!H53</f>
        <v>0</v>
      </c>
      <c r="P54" s="16"/>
      <c r="Q54" s="25">
        <f t="shared" si="3"/>
        <v>0</v>
      </c>
      <c r="R54" s="21"/>
      <c r="S54" s="24">
        <f>[1]Operations!I53</f>
        <v>0</v>
      </c>
      <c r="T54" s="24">
        <f>[2]Sheet1!H50</f>
        <v>0</v>
      </c>
      <c r="U54" s="17">
        <f t="shared" si="4"/>
        <v>0</v>
      </c>
      <c r="V54" s="21"/>
      <c r="W54" s="24">
        <f>[1]Operations!K53</f>
        <v>16400.837451493549</v>
      </c>
      <c r="X54" s="24">
        <f>[2]Sheet1!J50</f>
        <v>16400.837451493499</v>
      </c>
      <c r="Y54" s="17">
        <f t="shared" si="11"/>
        <v>0</v>
      </c>
      <c r="Z54" s="21"/>
      <c r="AA54" s="16"/>
      <c r="AB54" s="24">
        <f>[2]Sheet1!K50</f>
        <v>0</v>
      </c>
      <c r="AC54" s="17">
        <f t="shared" si="6"/>
        <v>0</v>
      </c>
      <c r="AD54" s="21"/>
      <c r="AE54" s="24">
        <f>[1]Operations!L53</f>
        <v>0</v>
      </c>
      <c r="AF54" s="24">
        <f>[2]Sheet1!L50</f>
        <v>0</v>
      </c>
      <c r="AG54" s="17">
        <f t="shared" si="7"/>
        <v>0</v>
      </c>
      <c r="AH54" s="21"/>
      <c r="AI54" s="24">
        <f>[1]Operations!N53</f>
        <v>16400.837451493549</v>
      </c>
      <c r="AJ54" s="24">
        <f>[2]Sheet1!N50</f>
        <v>16400.837451493499</v>
      </c>
      <c r="AK54" s="17">
        <f t="shared" si="12"/>
        <v>0</v>
      </c>
      <c r="AL54" s="21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</row>
    <row r="55" spans="1:53" x14ac:dyDescent="0.25">
      <c r="A55">
        <v>40</v>
      </c>
      <c r="B55" s="23" t="str">
        <f>[1]Operations!B54</f>
        <v>Legal</v>
      </c>
      <c r="C55" s="24">
        <f>[1]Operations!C54</f>
        <v>6764.93</v>
      </c>
      <c r="D55" s="24">
        <f>[2]Sheet1!C51</f>
        <v>6764.93</v>
      </c>
      <c r="E55" s="17">
        <f t="shared" si="0"/>
        <v>0</v>
      </c>
      <c r="F55" s="21"/>
      <c r="G55" s="24">
        <f>[1]Operations!D54</f>
        <v>215.64750095583895</v>
      </c>
      <c r="H55" s="24">
        <f>[2]Sheet1!D51</f>
        <v>215.64750095583986</v>
      </c>
      <c r="I55" s="17">
        <f t="shared" si="1"/>
        <v>-9.0949470177292824E-13</v>
      </c>
      <c r="J55" s="21"/>
      <c r="K55" s="24">
        <f>[1]Operations!F54</f>
        <v>6549.2824990441613</v>
      </c>
      <c r="L55" s="24">
        <f>[2]Sheet1!F51</f>
        <v>6549.2824990441604</v>
      </c>
      <c r="M55" s="17">
        <f t="shared" si="2"/>
        <v>0</v>
      </c>
      <c r="N55" s="21"/>
      <c r="O55" s="24">
        <f>[1]Operations!H54</f>
        <v>0</v>
      </c>
      <c r="P55" s="16"/>
      <c r="Q55" s="25">
        <f t="shared" si="3"/>
        <v>0</v>
      </c>
      <c r="R55" s="21"/>
      <c r="S55" s="24">
        <f>[1]Operations!I54</f>
        <v>-2638.1344389218125</v>
      </c>
      <c r="T55" s="24">
        <f>[2]Sheet1!H51</f>
        <v>-2638.1344389218102</v>
      </c>
      <c r="U55" s="17">
        <f t="shared" si="4"/>
        <v>0</v>
      </c>
      <c r="V55" s="21"/>
      <c r="W55" s="24">
        <f>[1]Operations!K54</f>
        <v>3911.1480601223489</v>
      </c>
      <c r="X55" s="24">
        <f>[2]Sheet1!J51</f>
        <v>3911.1480601223502</v>
      </c>
      <c r="Y55" s="17">
        <f t="shared" si="11"/>
        <v>0</v>
      </c>
      <c r="Z55" s="21"/>
      <c r="AA55" s="16"/>
      <c r="AB55" s="24">
        <f>[2]Sheet1!K51</f>
        <v>0</v>
      </c>
      <c r="AC55" s="17">
        <f t="shared" si="6"/>
        <v>0</v>
      </c>
      <c r="AD55" s="21"/>
      <c r="AE55" s="24">
        <f>[1]Operations!L54</f>
        <v>0</v>
      </c>
      <c r="AF55" s="24">
        <f>[2]Sheet1!L51</f>
        <v>0</v>
      </c>
      <c r="AG55" s="17">
        <f t="shared" si="7"/>
        <v>0</v>
      </c>
      <c r="AH55" s="21"/>
      <c r="AI55" s="24">
        <f>[1]Operations!N54</f>
        <v>3911.1480601223489</v>
      </c>
      <c r="AJ55" s="24">
        <f>[2]Sheet1!N51</f>
        <v>3911.1480601223502</v>
      </c>
      <c r="AK55" s="17">
        <f t="shared" si="12"/>
        <v>0</v>
      </c>
      <c r="AL55" s="21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</row>
    <row r="56" spans="1:53" x14ac:dyDescent="0.25">
      <c r="A56">
        <v>41</v>
      </c>
      <c r="B56" s="23" t="str">
        <f>[1]Operations!B55</f>
        <v>WUTC Fee</v>
      </c>
      <c r="C56" s="24">
        <f>[1]Operations!C55</f>
        <v>16809.210000000003</v>
      </c>
      <c r="D56" s="24">
        <f>[2]Sheet1!C52</f>
        <v>16809.210000000003</v>
      </c>
      <c r="E56" s="17">
        <f t="shared" si="0"/>
        <v>0</v>
      </c>
      <c r="F56" s="21"/>
      <c r="G56" s="24">
        <f>[1]Operations!D55</f>
        <v>1582.107000318254</v>
      </c>
      <c r="H56" s="24">
        <f>[2]Sheet1!D52</f>
        <v>1729.9893544549413</v>
      </c>
      <c r="I56" s="17">
        <f t="shared" si="1"/>
        <v>-147.88235413668735</v>
      </c>
      <c r="J56" s="21"/>
      <c r="K56" s="24">
        <f>[1]Operations!F55</f>
        <v>15227.102999681749</v>
      </c>
      <c r="L56" s="24">
        <f>[2]Sheet1!F52</f>
        <v>15079.220645545061</v>
      </c>
      <c r="M56" s="17">
        <f t="shared" si="2"/>
        <v>147.88235413668735</v>
      </c>
      <c r="N56" s="21"/>
      <c r="O56" s="24">
        <f>[1]Operations!H55</f>
        <v>0</v>
      </c>
      <c r="P56" s="16"/>
      <c r="Q56" s="25">
        <f t="shared" si="3"/>
        <v>0</v>
      </c>
      <c r="R56" s="21"/>
      <c r="S56" s="24">
        <f>[1]Operations!I55</f>
        <v>0</v>
      </c>
      <c r="T56" s="24">
        <f>[2]Sheet1!H52</f>
        <v>0</v>
      </c>
      <c r="U56" s="17">
        <f t="shared" si="4"/>
        <v>0</v>
      </c>
      <c r="V56" s="21"/>
      <c r="W56" s="24">
        <f>[1]Operations!K55</f>
        <v>15227.102999681749</v>
      </c>
      <c r="X56" s="24">
        <f>[2]Sheet1!J52</f>
        <v>15079.220645545061</v>
      </c>
      <c r="Y56" s="17">
        <f t="shared" si="11"/>
        <v>147.88</v>
      </c>
      <c r="Z56" s="21"/>
      <c r="AA56" s="16"/>
      <c r="AB56" s="24">
        <f>[2]Sheet1!K52</f>
        <v>0</v>
      </c>
      <c r="AC56" s="17">
        <f t="shared" si="6"/>
        <v>0</v>
      </c>
      <c r="AD56" s="21"/>
      <c r="AE56" s="24">
        <f>[1]Operations!L55</f>
        <v>0</v>
      </c>
      <c r="AF56" s="24">
        <f>[2]Sheet1!L52</f>
        <v>0</v>
      </c>
      <c r="AG56" s="17">
        <f t="shared" si="7"/>
        <v>0</v>
      </c>
      <c r="AH56" s="21"/>
      <c r="AI56" s="24">
        <f>[1]Operations!N55</f>
        <v>15227.102999681749</v>
      </c>
      <c r="AJ56" s="24">
        <f>[2]Sheet1!N52</f>
        <v>15079.220645545061</v>
      </c>
      <c r="AK56" s="17">
        <f t="shared" si="12"/>
        <v>147.88</v>
      </c>
      <c r="AL56" s="48">
        <v>5</v>
      </c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</row>
    <row r="57" spans="1:53" x14ac:dyDescent="0.25">
      <c r="A57">
        <v>42</v>
      </c>
      <c r="B57" s="23" t="str">
        <f>[1]Operations!B56</f>
        <v>Franchise</v>
      </c>
      <c r="C57" s="24">
        <f>[1]Operations!C56</f>
        <v>7710.9000000000005</v>
      </c>
      <c r="D57" s="24">
        <f>[2]Sheet1!C53</f>
        <v>7710.9000000000005</v>
      </c>
      <c r="E57" s="17">
        <f t="shared" si="0"/>
        <v>0</v>
      </c>
      <c r="F57" s="21"/>
      <c r="G57" s="24">
        <f>[1]Operations!D56</f>
        <v>0</v>
      </c>
      <c r="H57" s="24">
        <f>[2]Sheet1!D53</f>
        <v>0</v>
      </c>
      <c r="I57" s="17">
        <f t="shared" si="1"/>
        <v>0</v>
      </c>
      <c r="J57" s="21"/>
      <c r="K57" s="24">
        <f>[1]Operations!F56</f>
        <v>7710.9000000000005</v>
      </c>
      <c r="L57" s="24">
        <f>[2]Sheet1!F53</f>
        <v>7710.9000000000005</v>
      </c>
      <c r="M57" s="17">
        <f t="shared" si="2"/>
        <v>0</v>
      </c>
      <c r="N57" s="21"/>
      <c r="O57" s="24">
        <f>[1]Operations!H56</f>
        <v>0</v>
      </c>
      <c r="P57" s="16"/>
      <c r="Q57" s="25">
        <f t="shared" si="3"/>
        <v>0</v>
      </c>
      <c r="R57" s="21"/>
      <c r="S57" s="24">
        <f>[1]Operations!I56</f>
        <v>-7710.9000000000005</v>
      </c>
      <c r="T57" s="24">
        <f>[2]Sheet1!H53</f>
        <v>-7710.9</v>
      </c>
      <c r="U57" s="17">
        <f t="shared" si="4"/>
        <v>0</v>
      </c>
      <c r="V57" s="21"/>
      <c r="W57" s="24">
        <f>[1]Operations!K56</f>
        <v>0</v>
      </c>
      <c r="X57" s="24">
        <f>[2]Sheet1!J53</f>
        <v>0</v>
      </c>
      <c r="Y57" s="17">
        <f t="shared" si="11"/>
        <v>0</v>
      </c>
      <c r="Z57" s="21"/>
      <c r="AA57" s="16"/>
      <c r="AB57" s="24">
        <f>[2]Sheet1!K53</f>
        <v>0</v>
      </c>
      <c r="AC57" s="17">
        <f t="shared" si="6"/>
        <v>0</v>
      </c>
      <c r="AD57" s="21"/>
      <c r="AE57" s="24">
        <f>[1]Operations!L56</f>
        <v>0</v>
      </c>
      <c r="AF57" s="24">
        <f>[2]Sheet1!L53</f>
        <v>0</v>
      </c>
      <c r="AG57" s="17">
        <f t="shared" si="7"/>
        <v>0</v>
      </c>
      <c r="AH57" s="21"/>
      <c r="AI57" s="24">
        <f>[1]Operations!N56</f>
        <v>0</v>
      </c>
      <c r="AJ57" s="24">
        <f>[2]Sheet1!N53</f>
        <v>0</v>
      </c>
      <c r="AK57" s="17">
        <f t="shared" si="12"/>
        <v>0</v>
      </c>
      <c r="AL57" s="21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</row>
    <row r="58" spans="1:53" x14ac:dyDescent="0.25">
      <c r="A58">
        <v>43</v>
      </c>
      <c r="B58" s="23" t="str">
        <f>[1]Operations!B57</f>
        <v>Communications</v>
      </c>
      <c r="C58" s="24">
        <f>[1]Operations!C57</f>
        <v>19157.62</v>
      </c>
      <c r="D58" s="24">
        <f>[2]Sheet1!C54</f>
        <v>19157.62</v>
      </c>
      <c r="E58" s="17">
        <f t="shared" si="0"/>
        <v>0</v>
      </c>
      <c r="F58" s="21"/>
      <c r="G58" s="24">
        <f>[1]Operations!D57</f>
        <v>1364.0792509701278</v>
      </c>
      <c r="H58" s="24">
        <f>[2]Sheet1!D54</f>
        <v>1364.0792509700987</v>
      </c>
      <c r="I58" s="17">
        <f t="shared" si="1"/>
        <v>2.9103830456733704E-11</v>
      </c>
      <c r="J58" s="21"/>
      <c r="K58" s="24">
        <f>[1]Operations!F57</f>
        <v>17793.540749029871</v>
      </c>
      <c r="L58" s="24">
        <f>[2]Sheet1!F54</f>
        <v>17793.5407490299</v>
      </c>
      <c r="M58" s="17">
        <f t="shared" si="2"/>
        <v>-2.9103830456733704E-11</v>
      </c>
      <c r="N58" s="21"/>
      <c r="O58" s="24">
        <f>[1]Operations!H57</f>
        <v>0</v>
      </c>
      <c r="P58" s="16"/>
      <c r="Q58" s="25">
        <f t="shared" si="3"/>
        <v>0</v>
      </c>
      <c r="R58" s="21"/>
      <c r="S58" s="24">
        <f>[1]Operations!I57</f>
        <v>0</v>
      </c>
      <c r="T58" s="24">
        <f>[2]Sheet1!H54</f>
        <v>0</v>
      </c>
      <c r="U58" s="17">
        <f t="shared" si="4"/>
        <v>0</v>
      </c>
      <c r="V58" s="21"/>
      <c r="W58" s="24">
        <f>[1]Operations!K57</f>
        <v>17793.540749029871</v>
      </c>
      <c r="X58" s="24">
        <f>[2]Sheet1!J54</f>
        <v>17793.5407490299</v>
      </c>
      <c r="Y58" s="17">
        <f t="shared" si="11"/>
        <v>0</v>
      </c>
      <c r="Z58" s="21"/>
      <c r="AA58" s="16"/>
      <c r="AB58" s="24">
        <f>[2]Sheet1!K54</f>
        <v>0</v>
      </c>
      <c r="AC58" s="17">
        <f t="shared" si="6"/>
        <v>0</v>
      </c>
      <c r="AD58" s="21"/>
      <c r="AE58" s="24">
        <f>[1]Operations!L57</f>
        <v>0</v>
      </c>
      <c r="AF58" s="24">
        <f>[2]Sheet1!L54</f>
        <v>0</v>
      </c>
      <c r="AG58" s="17">
        <f t="shared" si="7"/>
        <v>0</v>
      </c>
      <c r="AH58" s="21"/>
      <c r="AI58" s="24">
        <f>[1]Operations!N57</f>
        <v>17793.540749029871</v>
      </c>
      <c r="AJ58" s="24">
        <f>[2]Sheet1!N54</f>
        <v>17793.5407490299</v>
      </c>
      <c r="AK58" s="17">
        <f t="shared" si="12"/>
        <v>0</v>
      </c>
      <c r="AL58" s="21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</row>
    <row r="59" spans="1:53" x14ac:dyDescent="0.25">
      <c r="A59">
        <v>44</v>
      </c>
      <c r="B59" s="23" t="str">
        <f>[1]Operations!B58</f>
        <v>Utilities</v>
      </c>
      <c r="C59" s="24">
        <f>[1]Operations!C58</f>
        <v>59823.070000000007</v>
      </c>
      <c r="D59" s="24">
        <f>[2]Sheet1!C55</f>
        <v>59823.070000000007</v>
      </c>
      <c r="E59" s="17">
        <f t="shared" si="0"/>
        <v>0</v>
      </c>
      <c r="F59" s="21"/>
      <c r="G59" s="24">
        <f>[1]Operations!D58</f>
        <v>1906.9961618237357</v>
      </c>
      <c r="H59" s="24">
        <f>[2]Sheet1!D55</f>
        <v>1906.9961618237066</v>
      </c>
      <c r="I59" s="17">
        <f t="shared" si="1"/>
        <v>2.9103830456733704E-11</v>
      </c>
      <c r="J59" s="21"/>
      <c r="K59" s="24">
        <f>[1]Operations!F58</f>
        <v>57916.073838176271</v>
      </c>
      <c r="L59" s="24">
        <f>[2]Sheet1!F55</f>
        <v>57916.0738381763</v>
      </c>
      <c r="M59" s="17">
        <f t="shared" si="2"/>
        <v>0</v>
      </c>
      <c r="N59" s="21"/>
      <c r="O59" s="24">
        <f>[1]Operations!H58</f>
        <v>0</v>
      </c>
      <c r="P59" s="16"/>
      <c r="Q59" s="25">
        <f t="shared" si="3"/>
        <v>0</v>
      </c>
      <c r="R59" s="21"/>
      <c r="S59" s="24">
        <f>[1]Operations!I58</f>
        <v>-20599.373376346142</v>
      </c>
      <c r="T59" s="24">
        <f>[2]Sheet1!H55</f>
        <v>-20599.373376346201</v>
      </c>
      <c r="U59" s="17">
        <f t="shared" si="4"/>
        <v>5.8207660913467407E-11</v>
      </c>
      <c r="V59" s="21"/>
      <c r="W59" s="24">
        <f>[1]Operations!K58</f>
        <v>37316.700461830129</v>
      </c>
      <c r="X59" s="24">
        <f>[2]Sheet1!J55</f>
        <v>37316.7004618301</v>
      </c>
      <c r="Y59" s="17">
        <f t="shared" si="11"/>
        <v>0</v>
      </c>
      <c r="Z59" s="21"/>
      <c r="AA59" s="16"/>
      <c r="AB59" s="24">
        <f>[2]Sheet1!K55</f>
        <v>0</v>
      </c>
      <c r="AC59" s="17">
        <f t="shared" si="6"/>
        <v>0</v>
      </c>
      <c r="AD59" s="21"/>
      <c r="AE59" s="24">
        <f>[1]Operations!L58</f>
        <v>0</v>
      </c>
      <c r="AF59" s="24">
        <f>[2]Sheet1!L55</f>
        <v>0</v>
      </c>
      <c r="AG59" s="17">
        <f t="shared" si="7"/>
        <v>0</v>
      </c>
      <c r="AH59" s="21"/>
      <c r="AI59" s="24">
        <f>[1]Operations!N58</f>
        <v>37316.700461830129</v>
      </c>
      <c r="AJ59" s="24">
        <f>[2]Sheet1!N55</f>
        <v>37316.7004618301</v>
      </c>
      <c r="AK59" s="17">
        <f t="shared" si="12"/>
        <v>0</v>
      </c>
      <c r="AL59" s="21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</row>
    <row r="60" spans="1:53" x14ac:dyDescent="0.25">
      <c r="A60">
        <v>45</v>
      </c>
      <c r="B60" s="23" t="str">
        <f>[1]Operations!B59</f>
        <v>Laundry/Uniforms</v>
      </c>
      <c r="C60" s="24">
        <f>[1]Operations!C59</f>
        <v>19183.43</v>
      </c>
      <c r="D60" s="24">
        <f>[2]Sheet1!C56</f>
        <v>19183.43</v>
      </c>
      <c r="E60" s="17">
        <f t="shared" si="0"/>
        <v>0</v>
      </c>
      <c r="F60" s="21"/>
      <c r="G60" s="24">
        <f>[1]Operations!D59</f>
        <v>611.51537994647151</v>
      </c>
      <c r="H60" s="24">
        <f>[2]Sheet1!D56</f>
        <v>611.51537994650062</v>
      </c>
      <c r="I60" s="17">
        <f t="shared" si="1"/>
        <v>-2.9103830456733704E-11</v>
      </c>
      <c r="J60" s="21"/>
      <c r="K60" s="24">
        <f>[1]Operations!F59</f>
        <v>18571.914620053529</v>
      </c>
      <c r="L60" s="24">
        <f>[2]Sheet1!F56</f>
        <v>18571.9146200535</v>
      </c>
      <c r="M60" s="17">
        <f t="shared" si="2"/>
        <v>2.9103830456733704E-11</v>
      </c>
      <c r="N60" s="21"/>
      <c r="O60" s="24">
        <f>[1]Operations!H59</f>
        <v>0</v>
      </c>
      <c r="P60" s="16"/>
      <c r="Q60" s="25">
        <f t="shared" si="3"/>
        <v>0</v>
      </c>
      <c r="R60" s="21"/>
      <c r="S60" s="24">
        <f>[1]Operations!I59</f>
        <v>0</v>
      </c>
      <c r="T60" s="24">
        <f>[2]Sheet1!H56</f>
        <v>0</v>
      </c>
      <c r="U60" s="17">
        <f t="shared" si="4"/>
        <v>0</v>
      </c>
      <c r="V60" s="21"/>
      <c r="W60" s="24">
        <f>[1]Operations!K59</f>
        <v>18571.914620053529</v>
      </c>
      <c r="X60" s="24">
        <f>[2]Sheet1!J56</f>
        <v>18571.9146200535</v>
      </c>
      <c r="Y60" s="17">
        <f t="shared" si="11"/>
        <v>0</v>
      </c>
      <c r="Z60" s="21"/>
      <c r="AA60" s="16"/>
      <c r="AB60" s="24">
        <f>[2]Sheet1!K56</f>
        <v>0</v>
      </c>
      <c r="AC60" s="17">
        <f t="shared" si="6"/>
        <v>0</v>
      </c>
      <c r="AD60" s="21"/>
      <c r="AE60" s="24">
        <f>[1]Operations!L59</f>
        <v>0</v>
      </c>
      <c r="AF60" s="24">
        <f>[2]Sheet1!L56</f>
        <v>0</v>
      </c>
      <c r="AG60" s="17">
        <f t="shared" si="7"/>
        <v>0</v>
      </c>
      <c r="AH60" s="21"/>
      <c r="AI60" s="24">
        <f>[1]Operations!N59</f>
        <v>18571.914620053529</v>
      </c>
      <c r="AJ60" s="24">
        <f>[2]Sheet1!N56</f>
        <v>18571.9146200535</v>
      </c>
      <c r="AK60" s="17">
        <f t="shared" si="12"/>
        <v>0</v>
      </c>
      <c r="AL60" s="21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</row>
    <row r="61" spans="1:53" x14ac:dyDescent="0.25">
      <c r="A61">
        <v>46</v>
      </c>
      <c r="B61" s="23" t="str">
        <f>[1]Operations!B60</f>
        <v>Miscellaneous</v>
      </c>
      <c r="C61" s="24">
        <f>[1]Operations!C60</f>
        <v>0</v>
      </c>
      <c r="D61" s="24">
        <f>[2]Sheet1!C57</f>
        <v>0</v>
      </c>
      <c r="E61" s="17">
        <f t="shared" si="0"/>
        <v>0</v>
      </c>
      <c r="F61" s="21"/>
      <c r="G61" s="24">
        <f>[1]Operations!D60</f>
        <v>0</v>
      </c>
      <c r="H61" s="24">
        <f>[2]Sheet1!D57</f>
        <v>0</v>
      </c>
      <c r="I61" s="17">
        <f t="shared" si="1"/>
        <v>0</v>
      </c>
      <c r="J61" s="21"/>
      <c r="K61" s="24">
        <f>[1]Operations!F60</f>
        <v>0</v>
      </c>
      <c r="L61" s="24">
        <f>[2]Sheet1!F57</f>
        <v>0</v>
      </c>
      <c r="M61" s="17">
        <f t="shared" si="2"/>
        <v>0</v>
      </c>
      <c r="N61" s="21"/>
      <c r="O61" s="24">
        <f>[1]Operations!H60</f>
        <v>0</v>
      </c>
      <c r="P61" s="16"/>
      <c r="Q61" s="25">
        <f t="shared" si="3"/>
        <v>0</v>
      </c>
      <c r="R61" s="21"/>
      <c r="S61" s="24">
        <f>[1]Operations!I60</f>
        <v>0</v>
      </c>
      <c r="T61" s="24">
        <f>[2]Sheet1!H57</f>
        <v>0</v>
      </c>
      <c r="U61" s="17">
        <f t="shared" si="4"/>
        <v>0</v>
      </c>
      <c r="V61" s="21"/>
      <c r="W61" s="24">
        <f>[1]Operations!K60</f>
        <v>0</v>
      </c>
      <c r="X61" s="24">
        <f>[2]Sheet1!J57</f>
        <v>0</v>
      </c>
      <c r="Y61" s="17">
        <f t="shared" si="11"/>
        <v>0</v>
      </c>
      <c r="Z61" s="21"/>
      <c r="AA61" s="16"/>
      <c r="AB61" s="24">
        <f>[2]Sheet1!K57</f>
        <v>0</v>
      </c>
      <c r="AC61" s="17">
        <f t="shared" si="6"/>
        <v>0</v>
      </c>
      <c r="AD61" s="21"/>
      <c r="AE61" s="24">
        <f>[1]Operations!L60</f>
        <v>0</v>
      </c>
      <c r="AF61" s="24">
        <f>[2]Sheet1!L57</f>
        <v>0</v>
      </c>
      <c r="AG61" s="17">
        <f t="shared" si="7"/>
        <v>0</v>
      </c>
      <c r="AH61" s="21"/>
      <c r="AI61" s="24">
        <f>[1]Operations!N60</f>
        <v>0</v>
      </c>
      <c r="AJ61" s="24">
        <f>[2]Sheet1!N57</f>
        <v>0</v>
      </c>
      <c r="AK61" s="17">
        <f t="shared" si="12"/>
        <v>0</v>
      </c>
      <c r="AL61" s="21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</row>
    <row r="62" spans="1:53" x14ac:dyDescent="0.25">
      <c r="A62">
        <v>47</v>
      </c>
      <c r="B62" s="23" t="str">
        <f>[1]Operations!B61</f>
        <v>Dues and Subscriptions</v>
      </c>
      <c r="C62" s="24">
        <f>[1]Operations!C61</f>
        <v>16600</v>
      </c>
      <c r="D62" s="24">
        <f>[2]Sheet1!C58</f>
        <v>16600</v>
      </c>
      <c r="E62" s="17">
        <f t="shared" si="0"/>
        <v>0</v>
      </c>
      <c r="F62" s="21"/>
      <c r="G62" s="24">
        <f>[1]Operations!D61</f>
        <v>1181.9691363595339</v>
      </c>
      <c r="H62" s="24">
        <f>[2]Sheet1!D58</f>
        <v>1181.9691363594993</v>
      </c>
      <c r="I62" s="17">
        <f t="shared" si="1"/>
        <v>3.4560798667371273E-11</v>
      </c>
      <c r="J62" s="21"/>
      <c r="K62" s="24">
        <f>[1]Operations!F61</f>
        <v>15418.030863640466</v>
      </c>
      <c r="L62" s="24">
        <f>[2]Sheet1!F58</f>
        <v>15418.030863640501</v>
      </c>
      <c r="M62" s="17">
        <f t="shared" si="2"/>
        <v>-3.4560798667371273E-11</v>
      </c>
      <c r="N62" s="21"/>
      <c r="O62" s="24">
        <f>[1]Operations!H61</f>
        <v>0</v>
      </c>
      <c r="P62" s="16"/>
      <c r="Q62" s="25">
        <f t="shared" si="3"/>
        <v>0</v>
      </c>
      <c r="R62" s="21"/>
      <c r="S62" s="24">
        <f>[1]Operations!I61</f>
        <v>-6501.579279848389</v>
      </c>
      <c r="T62" s="24">
        <f>[2]Sheet1!H58</f>
        <v>-6501.5792798483899</v>
      </c>
      <c r="U62" s="17">
        <f t="shared" si="4"/>
        <v>0</v>
      </c>
      <c r="V62" s="21"/>
      <c r="W62" s="24">
        <f>[1]Operations!K61</f>
        <v>8916.4515837920771</v>
      </c>
      <c r="X62" s="24">
        <f>[2]Sheet1!J58</f>
        <v>8916.4515837921099</v>
      </c>
      <c r="Y62" s="17">
        <f t="shared" si="11"/>
        <v>0</v>
      </c>
      <c r="Z62" s="21"/>
      <c r="AA62" s="16"/>
      <c r="AB62" s="24">
        <f>[2]Sheet1!K58</f>
        <v>0</v>
      </c>
      <c r="AC62" s="17">
        <f t="shared" si="6"/>
        <v>0</v>
      </c>
      <c r="AD62" s="21"/>
      <c r="AE62" s="24">
        <f>[1]Operations!L61</f>
        <v>0</v>
      </c>
      <c r="AF62" s="24">
        <f>[2]Sheet1!L58</f>
        <v>0</v>
      </c>
      <c r="AG62" s="17">
        <f t="shared" si="7"/>
        <v>0</v>
      </c>
      <c r="AH62" s="21"/>
      <c r="AI62" s="24">
        <f>[1]Operations!N61</f>
        <v>8916.4515837920771</v>
      </c>
      <c r="AJ62" s="24">
        <f>[2]Sheet1!N58</f>
        <v>8916.4515837921099</v>
      </c>
      <c r="AK62" s="17">
        <f t="shared" si="12"/>
        <v>0</v>
      </c>
      <c r="AL62" s="21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</row>
    <row r="63" spans="1:53" x14ac:dyDescent="0.25">
      <c r="A63">
        <v>48</v>
      </c>
      <c r="B63" s="23" t="str">
        <f>[1]Operations!B62</f>
        <v>Dues Non-deductible</v>
      </c>
      <c r="C63" s="24">
        <f>[1]Operations!C62</f>
        <v>3682.0700000000006</v>
      </c>
      <c r="D63" s="24">
        <f>[2]Sheet1!C59</f>
        <v>3682.0700000000006</v>
      </c>
      <c r="E63" s="17">
        <f t="shared" si="0"/>
        <v>0</v>
      </c>
      <c r="F63" s="21"/>
      <c r="G63" s="24">
        <f>[1]Operations!D62</f>
        <v>0</v>
      </c>
      <c r="H63" s="24">
        <f>[2]Sheet1!D59</f>
        <v>0</v>
      </c>
      <c r="I63" s="17">
        <f t="shared" si="1"/>
        <v>0</v>
      </c>
      <c r="J63" s="21"/>
      <c r="K63" s="24">
        <f>[1]Operations!F62</f>
        <v>3682.0700000000006</v>
      </c>
      <c r="L63" s="24">
        <f>[2]Sheet1!F59</f>
        <v>3682.0700000000006</v>
      </c>
      <c r="M63" s="17">
        <f t="shared" si="2"/>
        <v>0</v>
      </c>
      <c r="N63" s="21"/>
      <c r="O63" s="24">
        <f>[1]Operations!H62</f>
        <v>0</v>
      </c>
      <c r="P63" s="16"/>
      <c r="Q63" s="25">
        <f t="shared" si="3"/>
        <v>0</v>
      </c>
      <c r="R63" s="21"/>
      <c r="S63" s="24">
        <f>[1]Operations!I62</f>
        <v>-3682.0700000000006</v>
      </c>
      <c r="T63" s="24">
        <f>[2]Sheet1!H59</f>
        <v>-3682.07</v>
      </c>
      <c r="U63" s="17">
        <f t="shared" si="4"/>
        <v>0</v>
      </c>
      <c r="V63" s="21"/>
      <c r="W63" s="24">
        <f>[1]Operations!K62</f>
        <v>0</v>
      </c>
      <c r="X63" s="24">
        <f>[2]Sheet1!J59</f>
        <v>0</v>
      </c>
      <c r="Y63" s="17">
        <f t="shared" si="11"/>
        <v>0</v>
      </c>
      <c r="Z63" s="21"/>
      <c r="AA63" s="16"/>
      <c r="AB63" s="24">
        <f>[2]Sheet1!K59</f>
        <v>0</v>
      </c>
      <c r="AC63" s="17">
        <f t="shared" si="6"/>
        <v>0</v>
      </c>
      <c r="AD63" s="21"/>
      <c r="AE63" s="24">
        <f>[1]Operations!L62</f>
        <v>0</v>
      </c>
      <c r="AF63" s="24">
        <f>[2]Sheet1!L59</f>
        <v>0</v>
      </c>
      <c r="AG63" s="17">
        <f t="shared" si="7"/>
        <v>0</v>
      </c>
      <c r="AH63" s="21"/>
      <c r="AI63" s="24">
        <f>[1]Operations!N62</f>
        <v>0</v>
      </c>
      <c r="AJ63" s="24">
        <f>[2]Sheet1!N59</f>
        <v>0</v>
      </c>
      <c r="AK63" s="17">
        <f t="shared" si="12"/>
        <v>0</v>
      </c>
      <c r="AL63" s="21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</row>
    <row r="64" spans="1:53" x14ac:dyDescent="0.25">
      <c r="A64">
        <v>49</v>
      </c>
      <c r="B64" s="23" t="str">
        <f>[1]Operations!B63</f>
        <v>Travel</v>
      </c>
      <c r="C64" s="24">
        <f>[1]Operations!C63</f>
        <v>717.44</v>
      </c>
      <c r="D64" s="24">
        <f>[2]Sheet1!C60</f>
        <v>717.44</v>
      </c>
      <c r="E64" s="17">
        <f t="shared" si="0"/>
        <v>0</v>
      </c>
      <c r="F64" s="21"/>
      <c r="G64" s="24">
        <f>[1]Operations!D63</f>
        <v>51.083851637938778</v>
      </c>
      <c r="H64" s="24">
        <f>[2]Sheet1!D60</f>
        <v>51.083851637939006</v>
      </c>
      <c r="I64" s="17">
        <f t="shared" si="1"/>
        <v>-2.2737367544323206E-13</v>
      </c>
      <c r="J64" s="21"/>
      <c r="K64" s="24">
        <f>[1]Operations!F63</f>
        <v>666.35614836206128</v>
      </c>
      <c r="L64" s="24">
        <f>[2]Sheet1!F60</f>
        <v>666.35614836206105</v>
      </c>
      <c r="M64" s="17">
        <f t="shared" si="2"/>
        <v>0</v>
      </c>
      <c r="N64" s="21"/>
      <c r="O64" s="24">
        <f>[1]Operations!H63</f>
        <v>0</v>
      </c>
      <c r="P64" s="16"/>
      <c r="Q64" s="25">
        <f t="shared" si="3"/>
        <v>0</v>
      </c>
      <c r="R64" s="21"/>
      <c r="S64" s="24">
        <f>[1]Operations!I63</f>
        <v>928.79703997834133</v>
      </c>
      <c r="T64" s="24">
        <f>[2]Sheet1!H60</f>
        <v>928.79703997834099</v>
      </c>
      <c r="U64" s="17">
        <f t="shared" si="4"/>
        <v>0</v>
      </c>
      <c r="V64" s="21"/>
      <c r="W64" s="24">
        <f>[1]Operations!K63</f>
        <v>1595.1531883404027</v>
      </c>
      <c r="X64" s="24">
        <f>[2]Sheet1!J60</f>
        <v>1595.153188340402</v>
      </c>
      <c r="Y64" s="17">
        <f t="shared" si="11"/>
        <v>0</v>
      </c>
      <c r="Z64" s="21"/>
      <c r="AA64" s="16"/>
      <c r="AB64" s="24">
        <f>[2]Sheet1!K60</f>
        <v>0</v>
      </c>
      <c r="AC64" s="17">
        <f t="shared" si="6"/>
        <v>0</v>
      </c>
      <c r="AD64" s="21"/>
      <c r="AE64" s="24">
        <f>[1]Operations!L63</f>
        <v>0</v>
      </c>
      <c r="AF64" s="24">
        <f>[2]Sheet1!L60</f>
        <v>0</v>
      </c>
      <c r="AG64" s="17">
        <f t="shared" si="7"/>
        <v>0</v>
      </c>
      <c r="AH64" s="21"/>
      <c r="AI64" s="24">
        <f>[1]Operations!N63</f>
        <v>1595.1531883404027</v>
      </c>
      <c r="AJ64" s="24">
        <f>[2]Sheet1!N60</f>
        <v>1595.153188340402</v>
      </c>
      <c r="AK64" s="17">
        <f t="shared" si="12"/>
        <v>0</v>
      </c>
      <c r="AL64" s="21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</row>
    <row r="65" spans="1:53" x14ac:dyDescent="0.25">
      <c r="A65">
        <v>50</v>
      </c>
      <c r="B65" s="23" t="str">
        <f>[1]Operations!B64</f>
        <v>Seminars</v>
      </c>
      <c r="C65" s="24">
        <f>[1]Operations!C64</f>
        <v>5970</v>
      </c>
      <c r="D65" s="24">
        <f>[2]Sheet1!C61</f>
        <v>5970</v>
      </c>
      <c r="E65" s="17">
        <f t="shared" si="0"/>
        <v>0</v>
      </c>
      <c r="F65" s="21"/>
      <c r="G65" s="24">
        <f>[1]Operations!D64</f>
        <v>190.30730261900135</v>
      </c>
      <c r="H65" s="24">
        <f>[2]Sheet1!D61</f>
        <v>190.30730261900044</v>
      </c>
      <c r="I65" s="17">
        <f t="shared" si="1"/>
        <v>9.0949470177292824E-13</v>
      </c>
      <c r="J65" s="21"/>
      <c r="K65" s="24">
        <f>[1]Operations!F64</f>
        <v>5779.6926973809987</v>
      </c>
      <c r="L65" s="24">
        <f>[2]Sheet1!F61</f>
        <v>5779.6926973809996</v>
      </c>
      <c r="M65" s="17">
        <f t="shared" si="2"/>
        <v>0</v>
      </c>
      <c r="N65" s="21"/>
      <c r="O65" s="24">
        <f>[1]Operations!H64</f>
        <v>0</v>
      </c>
      <c r="P65" s="16"/>
      <c r="Q65" s="25">
        <f t="shared" si="3"/>
        <v>0</v>
      </c>
      <c r="R65" s="21"/>
      <c r="S65" s="24">
        <f>[1]Operations!I64</f>
        <v>-4769.4566287516736</v>
      </c>
      <c r="T65" s="24">
        <f>[2]Sheet1!H61</f>
        <v>-4769.45662875167</v>
      </c>
      <c r="U65" s="17">
        <f t="shared" si="4"/>
        <v>0</v>
      </c>
      <c r="V65" s="21"/>
      <c r="W65" s="24">
        <f>[1]Operations!K64</f>
        <v>1010.236068629325</v>
      </c>
      <c r="X65" s="24">
        <f>[2]Sheet1!J61</f>
        <v>1010.2360686293296</v>
      </c>
      <c r="Y65" s="17">
        <f t="shared" si="11"/>
        <v>0</v>
      </c>
      <c r="Z65" s="21"/>
      <c r="AA65" s="16"/>
      <c r="AB65" s="24">
        <f>[2]Sheet1!K61</f>
        <v>0</v>
      </c>
      <c r="AC65" s="17">
        <f t="shared" si="6"/>
        <v>0</v>
      </c>
      <c r="AD65" s="21"/>
      <c r="AE65" s="24">
        <f>[1]Operations!L64</f>
        <v>0</v>
      </c>
      <c r="AF65" s="24">
        <f>[2]Sheet1!L61</f>
        <v>0</v>
      </c>
      <c r="AG65" s="17">
        <f t="shared" si="7"/>
        <v>0</v>
      </c>
      <c r="AH65" s="21"/>
      <c r="AI65" s="24">
        <f>[1]Operations!N64</f>
        <v>1010.236068629325</v>
      </c>
      <c r="AJ65" s="24">
        <f>[2]Sheet1!N61</f>
        <v>1010.2360686293296</v>
      </c>
      <c r="AK65" s="17">
        <f t="shared" si="12"/>
        <v>0</v>
      </c>
      <c r="AL65" s="21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</row>
    <row r="66" spans="1:53" x14ac:dyDescent="0.25">
      <c r="A66">
        <v>51</v>
      </c>
      <c r="B66" s="23" t="str">
        <f>[1]Operations!B65</f>
        <v>Meals and Entertainment</v>
      </c>
      <c r="C66" s="24">
        <f>[1]Operations!C65</f>
        <v>148.47999999999999</v>
      </c>
      <c r="D66" s="24">
        <f>[2]Sheet1!C62</f>
        <v>148.47999999999999</v>
      </c>
      <c r="E66" s="17">
        <f t="shared" si="0"/>
        <v>0</v>
      </c>
      <c r="F66" s="21"/>
      <c r="G66" s="24">
        <f>[1]Operations!D65</f>
        <v>4.7331370674822892</v>
      </c>
      <c r="H66" s="24">
        <f>[2]Sheet1!D62</f>
        <v>4.7331370674819766</v>
      </c>
      <c r="I66" s="17">
        <f t="shared" si="1"/>
        <v>3.1263880373444408E-13</v>
      </c>
      <c r="J66" s="21"/>
      <c r="K66" s="24">
        <f>[1]Operations!F65</f>
        <v>143.7468629325177</v>
      </c>
      <c r="L66" s="24">
        <f>[2]Sheet1!F62</f>
        <v>143.74686293251801</v>
      </c>
      <c r="M66" s="17">
        <f t="shared" si="2"/>
        <v>-3.1263880373444408E-13</v>
      </c>
      <c r="N66" s="21"/>
      <c r="O66" s="24">
        <f>[1]Operations!H65</f>
        <v>0</v>
      </c>
      <c r="P66" s="16"/>
      <c r="Q66" s="25">
        <f t="shared" si="3"/>
        <v>0</v>
      </c>
      <c r="R66" s="21"/>
      <c r="S66" s="24">
        <f>[1]Operations!I65</f>
        <v>-126.51448745517112</v>
      </c>
      <c r="T66" s="24">
        <f>[2]Sheet1!H62</f>
        <v>-126.51448745517099</v>
      </c>
      <c r="U66" s="17">
        <f t="shared" si="4"/>
        <v>-1.2789769243681803E-13</v>
      </c>
      <c r="V66" s="21"/>
      <c r="W66" s="24">
        <f>[1]Operations!K65</f>
        <v>17.232375477346579</v>
      </c>
      <c r="X66" s="24">
        <f>[2]Sheet1!J62</f>
        <v>17.23237547734702</v>
      </c>
      <c r="Y66" s="17">
        <f t="shared" si="11"/>
        <v>0</v>
      </c>
      <c r="Z66" s="21"/>
      <c r="AA66" s="16"/>
      <c r="AB66" s="24">
        <f>[2]Sheet1!K62</f>
        <v>0</v>
      </c>
      <c r="AC66" s="17">
        <f t="shared" si="6"/>
        <v>0</v>
      </c>
      <c r="AD66" s="21"/>
      <c r="AE66" s="24">
        <f>[1]Operations!L65</f>
        <v>0</v>
      </c>
      <c r="AF66" s="24">
        <f>[2]Sheet1!L62</f>
        <v>0</v>
      </c>
      <c r="AG66" s="17">
        <f t="shared" si="7"/>
        <v>0</v>
      </c>
      <c r="AH66" s="21"/>
      <c r="AI66" s="24">
        <f>[1]Operations!N65</f>
        <v>17.232375477346579</v>
      </c>
      <c r="AJ66" s="24">
        <f>[2]Sheet1!N62</f>
        <v>17.23237547734702</v>
      </c>
      <c r="AK66" s="17">
        <f t="shared" si="12"/>
        <v>0</v>
      </c>
      <c r="AL66" s="21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</row>
    <row r="67" spans="1:53" x14ac:dyDescent="0.25">
      <c r="A67">
        <v>52</v>
      </c>
      <c r="B67" s="23" t="str">
        <f>[1]Operations!B66</f>
        <v>Advertising</v>
      </c>
      <c r="C67" s="24">
        <f>[1]Operations!C66</f>
        <v>1982.1499999999996</v>
      </c>
      <c r="D67" s="24">
        <f>[2]Sheet1!C63</f>
        <v>1982.1499999999996</v>
      </c>
      <c r="E67" s="17">
        <f t="shared" si="0"/>
        <v>0</v>
      </c>
      <c r="F67" s="21"/>
      <c r="G67" s="24">
        <f>[1]Operations!D66</f>
        <v>63.185530969221645</v>
      </c>
      <c r="H67" s="24">
        <f>[2]Sheet1!D63</f>
        <v>63.185530969219599</v>
      </c>
      <c r="I67" s="17">
        <f t="shared" si="1"/>
        <v>2.0463630789890885E-12</v>
      </c>
      <c r="J67" s="21"/>
      <c r="K67" s="24">
        <f>[1]Operations!F66</f>
        <v>1918.964469030778</v>
      </c>
      <c r="L67" s="24">
        <f>[2]Sheet1!F63</f>
        <v>1918.96446903078</v>
      </c>
      <c r="M67" s="17">
        <f t="shared" si="2"/>
        <v>-2.0463630789890885E-12</v>
      </c>
      <c r="N67" s="21"/>
      <c r="O67" s="24">
        <f>[1]Operations!H66</f>
        <v>0</v>
      </c>
      <c r="P67" s="16"/>
      <c r="Q67" s="25">
        <f t="shared" si="3"/>
        <v>0</v>
      </c>
      <c r="R67" s="21"/>
      <c r="S67" s="24">
        <f>[1]Operations!I66</f>
        <v>0</v>
      </c>
      <c r="T67" s="24">
        <f>[2]Sheet1!H63</f>
        <v>0</v>
      </c>
      <c r="U67" s="17">
        <f t="shared" si="4"/>
        <v>0</v>
      </c>
      <c r="V67" s="21"/>
      <c r="W67" s="24">
        <f>[1]Operations!K66</f>
        <v>1918.964469030778</v>
      </c>
      <c r="X67" s="24">
        <f>[2]Sheet1!J63</f>
        <v>1918.96446903078</v>
      </c>
      <c r="Y67" s="17">
        <f t="shared" si="11"/>
        <v>0</v>
      </c>
      <c r="Z67" s="21"/>
      <c r="AA67" s="16"/>
      <c r="AB67" s="24">
        <f>[2]Sheet1!K63</f>
        <v>0</v>
      </c>
      <c r="AC67" s="17">
        <f t="shared" si="6"/>
        <v>0</v>
      </c>
      <c r="AD67" s="21"/>
      <c r="AE67" s="24">
        <f>[1]Operations!L66</f>
        <v>0</v>
      </c>
      <c r="AF67" s="24">
        <f>[2]Sheet1!L63</f>
        <v>0</v>
      </c>
      <c r="AG67" s="17">
        <f t="shared" si="7"/>
        <v>0</v>
      </c>
      <c r="AH67" s="21"/>
      <c r="AI67" s="24">
        <f>[1]Operations!N66</f>
        <v>1918.964469030778</v>
      </c>
      <c r="AJ67" s="24">
        <f>[2]Sheet1!N63</f>
        <v>1918.96446903078</v>
      </c>
      <c r="AK67" s="17">
        <f t="shared" si="12"/>
        <v>0</v>
      </c>
      <c r="AL67" s="21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</row>
    <row r="68" spans="1:53" x14ac:dyDescent="0.25">
      <c r="A68">
        <v>53</v>
      </c>
      <c r="B68" s="23" t="str">
        <f>[1]Operations!B67</f>
        <v>Truck License</v>
      </c>
      <c r="C68" s="24">
        <f>[1]Operations!C67</f>
        <v>7113.5</v>
      </c>
      <c r="D68" s="24">
        <f>[2]Sheet1!C64</f>
        <v>7113.5</v>
      </c>
      <c r="E68" s="17">
        <f t="shared" si="0"/>
        <v>0</v>
      </c>
      <c r="F68" s="21"/>
      <c r="G68" s="24">
        <f>[1]Operations!D67</f>
        <v>226.7589610017194</v>
      </c>
      <c r="H68" s="24">
        <f>[2]Sheet1!D64</f>
        <v>226.75896100172031</v>
      </c>
      <c r="I68" s="17">
        <f t="shared" si="1"/>
        <v>-9.0949470177292824E-13</v>
      </c>
      <c r="J68" s="21"/>
      <c r="K68" s="24">
        <f>[1]Operations!F67</f>
        <v>6886.7410389982806</v>
      </c>
      <c r="L68" s="24">
        <f>[2]Sheet1!F64</f>
        <v>6886.7410389982797</v>
      </c>
      <c r="M68" s="17">
        <f t="shared" si="2"/>
        <v>0</v>
      </c>
      <c r="N68" s="21"/>
      <c r="O68" s="24">
        <f>[1]Operations!H67</f>
        <v>0</v>
      </c>
      <c r="P68" s="16"/>
      <c r="Q68" s="25">
        <f t="shared" si="3"/>
        <v>0</v>
      </c>
      <c r="R68" s="21"/>
      <c r="S68" s="24">
        <f>[1]Operations!I67</f>
        <v>-778.37067482316968</v>
      </c>
      <c r="T68" s="24">
        <f>[2]Sheet1!H64</f>
        <v>-778.37067482317002</v>
      </c>
      <c r="U68" s="17">
        <f t="shared" si="4"/>
        <v>0</v>
      </c>
      <c r="V68" s="21"/>
      <c r="W68" s="24">
        <f>[1]Operations!K67</f>
        <v>6108.3703641751108</v>
      </c>
      <c r="X68" s="24">
        <f>[2]Sheet1!J64</f>
        <v>6108.3703641751099</v>
      </c>
      <c r="Y68" s="17">
        <f t="shared" si="11"/>
        <v>0</v>
      </c>
      <c r="Z68" s="21"/>
      <c r="AA68" s="16"/>
      <c r="AB68" s="24">
        <f>[2]Sheet1!K64</f>
        <v>0</v>
      </c>
      <c r="AC68" s="17">
        <f t="shared" si="6"/>
        <v>0</v>
      </c>
      <c r="AD68" s="21"/>
      <c r="AE68" s="24">
        <f>[1]Operations!L67</f>
        <v>0</v>
      </c>
      <c r="AF68" s="24">
        <f>[2]Sheet1!L64</f>
        <v>0</v>
      </c>
      <c r="AG68" s="17">
        <f t="shared" si="7"/>
        <v>0</v>
      </c>
      <c r="AH68" s="21"/>
      <c r="AI68" s="24">
        <f>[1]Operations!N67</f>
        <v>6108.3703641751108</v>
      </c>
      <c r="AJ68" s="24">
        <f>[2]Sheet1!N64</f>
        <v>6108.3703641751099</v>
      </c>
      <c r="AK68" s="17">
        <f t="shared" si="12"/>
        <v>0</v>
      </c>
      <c r="AL68" s="21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</row>
    <row r="69" spans="1:53" x14ac:dyDescent="0.25">
      <c r="A69">
        <v>54</v>
      </c>
      <c r="B69" s="23" t="str">
        <f>[1]Operations!B68</f>
        <v>Taxes and Licensing</v>
      </c>
      <c r="C69" s="24">
        <f>[1]Operations!C68</f>
        <v>0</v>
      </c>
      <c r="D69" s="24">
        <f>[2]Sheet1!C65</f>
        <v>0</v>
      </c>
      <c r="E69" s="17">
        <f t="shared" si="0"/>
        <v>0</v>
      </c>
      <c r="F69" s="21"/>
      <c r="G69" s="24">
        <f>[1]Operations!D68</f>
        <v>0</v>
      </c>
      <c r="H69" s="24">
        <f>[2]Sheet1!D65</f>
        <v>0</v>
      </c>
      <c r="I69" s="17">
        <f t="shared" si="1"/>
        <v>0</v>
      </c>
      <c r="J69" s="21"/>
      <c r="K69" s="24">
        <f>[1]Operations!F68</f>
        <v>0</v>
      </c>
      <c r="L69" s="24">
        <f>[2]Sheet1!F65</f>
        <v>0</v>
      </c>
      <c r="M69" s="17">
        <f t="shared" si="2"/>
        <v>0</v>
      </c>
      <c r="N69" s="21"/>
      <c r="O69" s="24">
        <f>[1]Operations!H68</f>
        <v>0</v>
      </c>
      <c r="P69" s="16"/>
      <c r="Q69" s="25">
        <f t="shared" si="3"/>
        <v>0</v>
      </c>
      <c r="R69" s="21"/>
      <c r="S69" s="24">
        <f>[1]Operations!I68</f>
        <v>778.37067482316968</v>
      </c>
      <c r="T69" s="24">
        <f>[2]Sheet1!H65</f>
        <v>778.37067482317002</v>
      </c>
      <c r="U69" s="17">
        <f t="shared" si="4"/>
        <v>0</v>
      </c>
      <c r="V69" s="21"/>
      <c r="W69" s="24">
        <f>[1]Operations!K68</f>
        <v>778.37067482316968</v>
      </c>
      <c r="X69" s="24">
        <f>[2]Sheet1!J65</f>
        <v>778.37067482317002</v>
      </c>
      <c r="Y69" s="17">
        <f t="shared" si="11"/>
        <v>0</v>
      </c>
      <c r="Z69" s="21"/>
      <c r="AA69" s="16"/>
      <c r="AB69" s="24">
        <f>[2]Sheet1!K65</f>
        <v>0</v>
      </c>
      <c r="AC69" s="17">
        <f t="shared" si="6"/>
        <v>0</v>
      </c>
      <c r="AD69" s="21"/>
      <c r="AE69" s="24">
        <f>[1]Operations!L68</f>
        <v>0</v>
      </c>
      <c r="AF69" s="24">
        <f>[2]Sheet1!L65</f>
        <v>0</v>
      </c>
      <c r="AG69" s="17">
        <f t="shared" si="7"/>
        <v>0</v>
      </c>
      <c r="AH69" s="21"/>
      <c r="AI69" s="24">
        <f>[1]Operations!N68</f>
        <v>778.37067482316968</v>
      </c>
      <c r="AJ69" s="24">
        <f>[2]Sheet1!N65</f>
        <v>778.37067482317002</v>
      </c>
      <c r="AK69" s="17">
        <f t="shared" si="12"/>
        <v>0</v>
      </c>
      <c r="AL69" s="21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</row>
    <row r="70" spans="1:53" x14ac:dyDescent="0.25">
      <c r="A70">
        <v>55</v>
      </c>
      <c r="B70" s="23" t="str">
        <f>[1]Operations!B69</f>
        <v>Permits</v>
      </c>
      <c r="C70" s="24">
        <f>[1]Operations!C69</f>
        <v>275.92</v>
      </c>
      <c r="D70" s="24">
        <f>[2]Sheet1!C66</f>
        <v>275.92</v>
      </c>
      <c r="E70" s="17">
        <f t="shared" si="0"/>
        <v>0</v>
      </c>
      <c r="F70" s="21"/>
      <c r="G70" s="24">
        <f>[1]Operations!D69</f>
        <v>8.7955763716306024</v>
      </c>
      <c r="H70" s="24">
        <f>[2]Sheet1!D66</f>
        <v>8.7955763716310003</v>
      </c>
      <c r="I70" s="17">
        <f t="shared" si="1"/>
        <v>-3.979039320256561E-13</v>
      </c>
      <c r="J70" s="21"/>
      <c r="K70" s="24">
        <f>[1]Operations!F69</f>
        <v>267.12442362836941</v>
      </c>
      <c r="L70" s="24">
        <f>[2]Sheet1!F66</f>
        <v>267.12442362836902</v>
      </c>
      <c r="M70" s="17">
        <f t="shared" si="2"/>
        <v>0</v>
      </c>
      <c r="N70" s="21"/>
      <c r="O70" s="24">
        <f>[1]Operations!H69</f>
        <v>0</v>
      </c>
      <c r="P70" s="16"/>
      <c r="Q70" s="25">
        <f t="shared" si="3"/>
        <v>0</v>
      </c>
      <c r="R70" s="21"/>
      <c r="S70" s="24">
        <f>[1]Operations!I69</f>
        <v>0</v>
      </c>
      <c r="T70" s="24">
        <f>[2]Sheet1!H66</f>
        <v>0</v>
      </c>
      <c r="U70" s="17">
        <f t="shared" si="4"/>
        <v>0</v>
      </c>
      <c r="V70" s="21"/>
      <c r="W70" s="24">
        <f>[1]Operations!K69</f>
        <v>267.12442362836941</v>
      </c>
      <c r="X70" s="24">
        <f>[2]Sheet1!J66</f>
        <v>267.12442362836902</v>
      </c>
      <c r="Y70" s="17">
        <f t="shared" si="11"/>
        <v>0</v>
      </c>
      <c r="Z70" s="21"/>
      <c r="AA70" s="16"/>
      <c r="AB70" s="24">
        <f>[2]Sheet1!K66</f>
        <v>0</v>
      </c>
      <c r="AC70" s="17">
        <f t="shared" si="6"/>
        <v>0</v>
      </c>
      <c r="AD70" s="21"/>
      <c r="AE70" s="24">
        <f>[1]Operations!L69</f>
        <v>0</v>
      </c>
      <c r="AF70" s="24">
        <f>[2]Sheet1!L66</f>
        <v>0</v>
      </c>
      <c r="AG70" s="17">
        <f t="shared" si="7"/>
        <v>0</v>
      </c>
      <c r="AH70" s="21"/>
      <c r="AI70" s="24">
        <f>[1]Operations!N69</f>
        <v>267.12442362836941</v>
      </c>
      <c r="AJ70" s="24">
        <f>[2]Sheet1!N66</f>
        <v>267.12442362836902</v>
      </c>
      <c r="AK70" s="17">
        <f t="shared" si="12"/>
        <v>0</v>
      </c>
      <c r="AL70" s="21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</row>
    <row r="71" spans="1:53" x14ac:dyDescent="0.25">
      <c r="A71">
        <v>56</v>
      </c>
      <c r="B71" s="23" t="str">
        <f>[1]Operations!B70</f>
        <v>Contributions</v>
      </c>
      <c r="C71" s="24">
        <f>[1]Operations!C70</f>
        <v>1150</v>
      </c>
      <c r="D71" s="24">
        <f>[2]Sheet1!C67</f>
        <v>1150</v>
      </c>
      <c r="E71" s="17">
        <f t="shared" si="0"/>
        <v>0</v>
      </c>
      <c r="F71" s="21"/>
      <c r="G71" s="24">
        <f>[1]Operations!D70</f>
        <v>36.658860638500983</v>
      </c>
      <c r="H71" s="24">
        <f>[2]Sheet1!D67</f>
        <v>36.658860638500073</v>
      </c>
      <c r="I71" s="17">
        <f t="shared" si="1"/>
        <v>9.0949470177292824E-13</v>
      </c>
      <c r="J71" s="21"/>
      <c r="K71" s="24">
        <f>[1]Operations!F70</f>
        <v>1113.341139361499</v>
      </c>
      <c r="L71" s="24">
        <f>[2]Sheet1!F67</f>
        <v>1113.3411393614999</v>
      </c>
      <c r="M71" s="17">
        <f t="shared" si="2"/>
        <v>0</v>
      </c>
      <c r="N71" s="21"/>
      <c r="O71" s="24">
        <f>[1]Operations!H70</f>
        <v>0</v>
      </c>
      <c r="P71" s="16"/>
      <c r="Q71" s="25">
        <f t="shared" si="3"/>
        <v>0</v>
      </c>
      <c r="R71" s="21"/>
      <c r="S71" s="24">
        <f>[1]Operations!I70</f>
        <v>-1113.341139361499</v>
      </c>
      <c r="T71" s="24">
        <f>[2]Sheet1!H67</f>
        <v>1113.3411393614999</v>
      </c>
      <c r="U71" s="17">
        <f t="shared" si="4"/>
        <v>-2226.6822787229989</v>
      </c>
      <c r="V71" s="21"/>
      <c r="W71" s="24">
        <f>[1]Operations!K70</f>
        <v>0</v>
      </c>
      <c r="X71" s="24">
        <f>[2]Sheet1!J67</f>
        <v>2226.6822787229999</v>
      </c>
      <c r="Y71" s="17">
        <f t="shared" si="11"/>
        <v>-2226.6799999999998</v>
      </c>
      <c r="Z71" s="21"/>
      <c r="AA71" s="16"/>
      <c r="AB71" s="24">
        <f>[2]Sheet1!K67</f>
        <v>0</v>
      </c>
      <c r="AC71" s="17">
        <f t="shared" si="6"/>
        <v>0</v>
      </c>
      <c r="AD71" s="21"/>
      <c r="AE71" s="24">
        <f>[1]Operations!L70</f>
        <v>0</v>
      </c>
      <c r="AF71" s="24">
        <f>[2]Sheet1!L67</f>
        <v>0</v>
      </c>
      <c r="AG71" s="17">
        <f t="shared" si="7"/>
        <v>0</v>
      </c>
      <c r="AH71" s="21"/>
      <c r="AI71" s="24">
        <f>[1]Operations!N70</f>
        <v>0</v>
      </c>
      <c r="AJ71" s="24">
        <f>[2]Sheet1!N67</f>
        <v>2226.6822787229999</v>
      </c>
      <c r="AK71" s="17">
        <f t="shared" si="12"/>
        <v>-2226.6799999999998</v>
      </c>
      <c r="AL71" s="48">
        <v>6</v>
      </c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</row>
    <row r="72" spans="1:53" x14ac:dyDescent="0.25">
      <c r="A72">
        <v>57</v>
      </c>
      <c r="B72" s="23" t="str">
        <f>[1]Operations!B71</f>
        <v>B &amp; O Tax</v>
      </c>
      <c r="C72" s="24">
        <f>[1]Operations!C71</f>
        <v>71263.47</v>
      </c>
      <c r="D72" s="24">
        <f>[2]Sheet1!C68</f>
        <v>71263.47</v>
      </c>
      <c r="E72" s="17">
        <f t="shared" si="0"/>
        <v>0</v>
      </c>
      <c r="F72" s="21"/>
      <c r="G72" s="24">
        <f>[1]Operations!D71</f>
        <v>6707.4202032082321</v>
      </c>
      <c r="H72" s="24">
        <f>[2]Sheet1!D68</f>
        <v>7334.3746946774481</v>
      </c>
      <c r="I72" s="17">
        <f t="shared" si="1"/>
        <v>-626.95449146921601</v>
      </c>
      <c r="J72" s="21"/>
      <c r="K72" s="24">
        <f>[1]Operations!F71</f>
        <v>64556.049796791769</v>
      </c>
      <c r="L72" s="24">
        <f>[2]Sheet1!F68</f>
        <v>63929.095305322553</v>
      </c>
      <c r="M72" s="17">
        <f t="shared" si="2"/>
        <v>626.95449146921601</v>
      </c>
      <c r="N72" s="21"/>
      <c r="O72" s="24">
        <f>[1]Operations!H71</f>
        <v>0</v>
      </c>
      <c r="P72" s="16"/>
      <c r="Q72" s="25">
        <f t="shared" si="3"/>
        <v>0</v>
      </c>
      <c r="R72" s="21"/>
      <c r="S72" s="24">
        <f>[1]Operations!I71</f>
        <v>0</v>
      </c>
      <c r="T72" s="24">
        <f>[2]Sheet1!H68</f>
        <v>0</v>
      </c>
      <c r="U72" s="17">
        <f t="shared" si="4"/>
        <v>0</v>
      </c>
      <c r="V72" s="21"/>
      <c r="W72" s="24">
        <f>[1]Operations!K71</f>
        <v>64556.049796791769</v>
      </c>
      <c r="X72" s="24">
        <f>[2]Sheet1!J68</f>
        <v>63929.095305322553</v>
      </c>
      <c r="Y72" s="17">
        <f t="shared" si="11"/>
        <v>626.95000000000005</v>
      </c>
      <c r="Z72" s="21"/>
      <c r="AA72" s="16"/>
      <c r="AB72" s="24">
        <f>[2]Sheet1!K68</f>
        <v>0</v>
      </c>
      <c r="AC72" s="17">
        <f t="shared" si="6"/>
        <v>0</v>
      </c>
      <c r="AD72" s="21"/>
      <c r="AE72" s="24">
        <f>[1]Operations!L71</f>
        <v>0</v>
      </c>
      <c r="AF72" s="24">
        <f>[2]Sheet1!L68</f>
        <v>0</v>
      </c>
      <c r="AG72" s="17">
        <f t="shared" si="7"/>
        <v>0</v>
      </c>
      <c r="AH72" s="21"/>
      <c r="AI72" s="24">
        <f>[1]Operations!N71</f>
        <v>64556.049796791769</v>
      </c>
      <c r="AJ72" s="24">
        <f>[2]Sheet1!N68</f>
        <v>63929.095305322553</v>
      </c>
      <c r="AK72" s="17">
        <f t="shared" si="12"/>
        <v>626.95000000000005</v>
      </c>
      <c r="AL72" s="48">
        <v>5</v>
      </c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</row>
    <row r="73" spans="1:53" x14ac:dyDescent="0.25">
      <c r="A73">
        <v>58</v>
      </c>
      <c r="B73" s="23" t="str">
        <f>[1]Operations!B72</f>
        <v>Land Rent</v>
      </c>
      <c r="C73" s="24">
        <f>[1]Operations!C72</f>
        <v>138000</v>
      </c>
      <c r="D73" s="24">
        <f>[2]Sheet1!C69</f>
        <v>138000</v>
      </c>
      <c r="E73" s="17">
        <f t="shared" si="0"/>
        <v>0</v>
      </c>
      <c r="F73" s="21"/>
      <c r="G73" s="24">
        <f>[1]Operations!D72</f>
        <v>4399.0632766201452</v>
      </c>
      <c r="H73" s="24">
        <f>[2]Sheet1!D69</f>
        <v>4399.0632766199997</v>
      </c>
      <c r="I73" s="17">
        <f t="shared" si="1"/>
        <v>1.4551915228366852E-10</v>
      </c>
      <c r="J73" s="21"/>
      <c r="K73" s="24">
        <f>[1]Operations!F72</f>
        <v>133600.93672337985</v>
      </c>
      <c r="L73" s="24">
        <f>[2]Sheet1!F69</f>
        <v>133600.93672338</v>
      </c>
      <c r="M73" s="17">
        <f t="shared" si="2"/>
        <v>0</v>
      </c>
      <c r="N73" s="21"/>
      <c r="O73" s="24">
        <f>[1]Operations!H72</f>
        <v>0</v>
      </c>
      <c r="P73" s="16"/>
      <c r="Q73" s="25">
        <f t="shared" si="3"/>
        <v>0</v>
      </c>
      <c r="R73" s="21"/>
      <c r="S73" s="24">
        <f>[1]Operations!I72</f>
        <v>-8429.4898397147626</v>
      </c>
      <c r="T73" s="24">
        <f>[2]Sheet1!H69</f>
        <v>-10074.9504396865</v>
      </c>
      <c r="U73" s="17">
        <f t="shared" si="4"/>
        <v>1645.4605999717369</v>
      </c>
      <c r="V73" s="21"/>
      <c r="W73" s="24">
        <f>[1]Operations!K72</f>
        <v>125171.44688366509</v>
      </c>
      <c r="X73" s="24">
        <f>[2]Sheet1!J69</f>
        <v>123525.98628369351</v>
      </c>
      <c r="Y73" s="17">
        <f t="shared" si="11"/>
        <v>1645.46</v>
      </c>
      <c r="Z73" s="21"/>
      <c r="AA73" s="16"/>
      <c r="AB73" s="24">
        <f>[2]Sheet1!K69</f>
        <v>0</v>
      </c>
      <c r="AC73" s="17">
        <f t="shared" si="6"/>
        <v>0</v>
      </c>
      <c r="AD73" s="21"/>
      <c r="AE73" s="24">
        <f>[1]Operations!L72</f>
        <v>0</v>
      </c>
      <c r="AF73" s="24">
        <f>[2]Sheet1!L69</f>
        <v>0</v>
      </c>
      <c r="AG73" s="17">
        <f t="shared" si="7"/>
        <v>0</v>
      </c>
      <c r="AH73" s="21"/>
      <c r="AI73" s="24">
        <f>[1]Operations!N72</f>
        <v>125171.44688366509</v>
      </c>
      <c r="AJ73" s="24">
        <f>[2]Sheet1!N69</f>
        <v>123525.98628369351</v>
      </c>
      <c r="AK73" s="17">
        <f t="shared" si="12"/>
        <v>1645.46</v>
      </c>
      <c r="AL73" s="48">
        <v>7</v>
      </c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</row>
    <row r="74" spans="1:53" x14ac:dyDescent="0.25">
      <c r="A74">
        <v>59</v>
      </c>
      <c r="B74" s="23" t="str">
        <f>[1]Operations!B73</f>
        <v>Computer Expense</v>
      </c>
      <c r="C74" s="24">
        <f>[1]Operations!C73</f>
        <v>5182.1100000000006</v>
      </c>
      <c r="D74" s="24">
        <f>[2]Sheet1!C70</f>
        <v>5182.1100000000006</v>
      </c>
      <c r="E74" s="17">
        <f t="shared" si="0"/>
        <v>0</v>
      </c>
      <c r="F74" s="21"/>
      <c r="G74" s="24">
        <f>[1]Operations!D73</f>
        <v>165.19152026381107</v>
      </c>
      <c r="H74" s="24">
        <f>[2]Sheet1!D70</f>
        <v>165.19152026381016</v>
      </c>
      <c r="I74" s="17">
        <f t="shared" si="1"/>
        <v>9.0949470177292824E-13</v>
      </c>
      <c r="J74" s="21"/>
      <c r="K74" s="24">
        <f>[1]Operations!F73</f>
        <v>5016.9184797361895</v>
      </c>
      <c r="L74" s="24">
        <f>[2]Sheet1!F70</f>
        <v>5016.9184797361904</v>
      </c>
      <c r="M74" s="17">
        <f t="shared" si="2"/>
        <v>0</v>
      </c>
      <c r="N74" s="21"/>
      <c r="O74" s="24">
        <f>[1]Operations!H73</f>
        <v>0</v>
      </c>
      <c r="P74" s="16"/>
      <c r="Q74" s="25">
        <f t="shared" si="3"/>
        <v>0</v>
      </c>
      <c r="R74" s="21"/>
      <c r="S74" s="24">
        <f>[1]Operations!I73</f>
        <v>-901.5158860638503</v>
      </c>
      <c r="T74" s="24">
        <f>[2]Sheet1!H70</f>
        <v>-901.51588606384996</v>
      </c>
      <c r="U74" s="17">
        <f t="shared" si="4"/>
        <v>0</v>
      </c>
      <c r="V74" s="21"/>
      <c r="W74" s="24">
        <f>[1]Operations!K73</f>
        <v>4115.4025936723392</v>
      </c>
      <c r="X74" s="24">
        <f>[2]Sheet1!J70</f>
        <v>4115.4025936723401</v>
      </c>
      <c r="Y74" s="17">
        <f t="shared" si="11"/>
        <v>0</v>
      </c>
      <c r="Z74" s="21"/>
      <c r="AA74" s="16"/>
      <c r="AB74" s="24">
        <f>[2]Sheet1!K70</f>
        <v>0</v>
      </c>
      <c r="AC74" s="17">
        <f t="shared" si="6"/>
        <v>0</v>
      </c>
      <c r="AD74" s="21"/>
      <c r="AE74" s="24">
        <f>[1]Operations!L73</f>
        <v>0</v>
      </c>
      <c r="AF74" s="24">
        <f>[2]Sheet1!L70</f>
        <v>0</v>
      </c>
      <c r="AG74" s="17">
        <f t="shared" si="7"/>
        <v>0</v>
      </c>
      <c r="AH74" s="21"/>
      <c r="AI74" s="24">
        <f>[1]Operations!N73</f>
        <v>4115.4025936723392</v>
      </c>
      <c r="AJ74" s="24">
        <f>[2]Sheet1!N70</f>
        <v>4115.4025936723401</v>
      </c>
      <c r="AK74" s="17">
        <f t="shared" si="12"/>
        <v>0</v>
      </c>
      <c r="AL74" s="21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</row>
    <row r="75" spans="1:53" x14ac:dyDescent="0.25">
      <c r="A75">
        <v>60</v>
      </c>
      <c r="B75" s="23" t="str">
        <f>[1]Operations!B74</f>
        <v>Workmen’s Comp</v>
      </c>
      <c r="C75" s="24">
        <f>[1]Operations!C74</f>
        <v>35981.85</v>
      </c>
      <c r="D75" s="24">
        <f>[2]Sheet1!C71</f>
        <v>35981.85</v>
      </c>
      <c r="E75" s="17">
        <f t="shared" si="0"/>
        <v>0</v>
      </c>
      <c r="F75" s="21"/>
      <c r="G75" s="24">
        <f>[1]Operations!D74</f>
        <v>1147.0031518830001</v>
      </c>
      <c r="H75" s="24">
        <f>[2]Sheet1!D71</f>
        <v>1147.0031518830001</v>
      </c>
      <c r="I75" s="17">
        <f t="shared" si="1"/>
        <v>0</v>
      </c>
      <c r="J75" s="21"/>
      <c r="K75" s="24">
        <f>[1]Operations!F74</f>
        <v>34834.846848116998</v>
      </c>
      <c r="L75" s="24">
        <f>[2]Sheet1!F71</f>
        <v>34834.846848116998</v>
      </c>
      <c r="M75" s="17">
        <f t="shared" si="2"/>
        <v>0</v>
      </c>
      <c r="N75" s="21"/>
      <c r="O75" s="24">
        <f>[1]Operations!H74</f>
        <v>0</v>
      </c>
      <c r="P75" s="16"/>
      <c r="Q75" s="25">
        <f t="shared" si="3"/>
        <v>0</v>
      </c>
      <c r="R75" s="21"/>
      <c r="S75" s="24">
        <f>[1]Operations!I74</f>
        <v>-34834.846848116998</v>
      </c>
      <c r="T75" s="24">
        <f>[2]Sheet1!H71</f>
        <v>-34834.846848116998</v>
      </c>
      <c r="U75" s="17">
        <f t="shared" si="4"/>
        <v>0</v>
      </c>
      <c r="V75" s="21"/>
      <c r="W75" s="24">
        <f>[1]Operations!K74</f>
        <v>0</v>
      </c>
      <c r="X75" s="24">
        <f>[2]Sheet1!J71</f>
        <v>0</v>
      </c>
      <c r="Y75" s="17">
        <f t="shared" si="11"/>
        <v>0</v>
      </c>
      <c r="Z75" s="21"/>
      <c r="AA75" s="16"/>
      <c r="AB75" s="24">
        <f>[2]Sheet1!K71</f>
        <v>0</v>
      </c>
      <c r="AC75" s="17">
        <f t="shared" si="6"/>
        <v>0</v>
      </c>
      <c r="AD75" s="21"/>
      <c r="AE75" s="24">
        <f>[1]Operations!L74</f>
        <v>0</v>
      </c>
      <c r="AF75" s="24">
        <f>[2]Sheet1!L71</f>
        <v>0</v>
      </c>
      <c r="AG75" s="17">
        <f t="shared" si="7"/>
        <v>0</v>
      </c>
      <c r="AH75" s="21"/>
      <c r="AI75" s="24">
        <f>[1]Operations!N74</f>
        <v>0</v>
      </c>
      <c r="AJ75" s="24">
        <f>[2]Sheet1!N71</f>
        <v>0</v>
      </c>
      <c r="AK75" s="17">
        <f t="shared" si="12"/>
        <v>0</v>
      </c>
      <c r="AL75" s="21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</row>
    <row r="76" spans="1:53" x14ac:dyDescent="0.25">
      <c r="A76">
        <v>61</v>
      </c>
      <c r="B76" s="23" t="str">
        <f>[1]Operations!B75</f>
        <v>Payroll Taxes</v>
      </c>
      <c r="C76" s="24">
        <f>[1]Operations!C75</f>
        <v>67326.95</v>
      </c>
      <c r="D76" s="24">
        <f>[2]Sheet1!C72</f>
        <v>67326.95</v>
      </c>
      <c r="E76" s="17">
        <f t="shared" si="0"/>
        <v>0</v>
      </c>
      <c r="F76" s="21"/>
      <c r="G76" s="24">
        <f>[1]Operations!D75</f>
        <v>2146.1993715350691</v>
      </c>
      <c r="H76" s="24">
        <f>[2]Sheet1!D72</f>
        <v>2146.1993715350982</v>
      </c>
      <c r="I76" s="17">
        <f t="shared" si="1"/>
        <v>-2.9103830456733704E-11</v>
      </c>
      <c r="J76" s="21"/>
      <c r="K76" s="24">
        <f>[1]Operations!F75</f>
        <v>65180.750628464928</v>
      </c>
      <c r="L76" s="24">
        <f>[2]Sheet1!F72</f>
        <v>65180.750628464899</v>
      </c>
      <c r="M76" s="17">
        <f t="shared" si="2"/>
        <v>0</v>
      </c>
      <c r="N76" s="21"/>
      <c r="O76" s="24">
        <f>[1]Operations!H75</f>
        <v>0</v>
      </c>
      <c r="P76" s="16"/>
      <c r="Q76" s="25">
        <f t="shared" si="3"/>
        <v>0</v>
      </c>
      <c r="R76" s="21"/>
      <c r="S76" s="24">
        <f>[1]Operations!I75</f>
        <v>-65180.750628464928</v>
      </c>
      <c r="T76" s="24">
        <f>[2]Sheet1!H72</f>
        <v>-65180.750628464899</v>
      </c>
      <c r="U76" s="17">
        <f t="shared" si="4"/>
        <v>0</v>
      </c>
      <c r="V76" s="21"/>
      <c r="W76" s="24">
        <f>[1]Operations!K75</f>
        <v>0</v>
      </c>
      <c r="X76" s="24">
        <f>[2]Sheet1!J72</f>
        <v>0</v>
      </c>
      <c r="Y76" s="17">
        <f t="shared" si="11"/>
        <v>0</v>
      </c>
      <c r="Z76" s="21"/>
      <c r="AA76" s="16"/>
      <c r="AB76" s="24">
        <f>[2]Sheet1!K72</f>
        <v>0</v>
      </c>
      <c r="AC76" s="17">
        <f t="shared" si="6"/>
        <v>0</v>
      </c>
      <c r="AD76" s="21"/>
      <c r="AE76" s="24">
        <f>[1]Operations!L75</f>
        <v>0</v>
      </c>
      <c r="AF76" s="24">
        <f>[2]Sheet1!L72</f>
        <v>0</v>
      </c>
      <c r="AG76" s="17">
        <f t="shared" si="7"/>
        <v>0</v>
      </c>
      <c r="AH76" s="21"/>
      <c r="AI76" s="24">
        <f>[1]Operations!N75</f>
        <v>0</v>
      </c>
      <c r="AJ76" s="24">
        <f>[2]Sheet1!N72</f>
        <v>0</v>
      </c>
      <c r="AK76" s="17">
        <f t="shared" si="12"/>
        <v>0</v>
      </c>
      <c r="AL76" s="21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</row>
    <row r="77" spans="1:53" x14ac:dyDescent="0.25">
      <c r="A77">
        <v>62</v>
      </c>
      <c r="B77" s="23" t="str">
        <f>[1]Operations!B76</f>
        <v>Employee Relations</v>
      </c>
      <c r="C77" s="24">
        <f>[1]Operations!C76</f>
        <v>23939.62</v>
      </c>
      <c r="D77" s="24">
        <f>[2]Sheet1!C73</f>
        <v>23939.62</v>
      </c>
      <c r="E77" s="17">
        <f t="shared" si="0"/>
        <v>0</v>
      </c>
      <c r="F77" s="21"/>
      <c r="G77" s="24">
        <f>[1]Operations!D76</f>
        <v>763.12973332058391</v>
      </c>
      <c r="H77" s="24">
        <f>[2]Sheet1!D73</f>
        <v>763.12973332059846</v>
      </c>
      <c r="I77" s="17">
        <f t="shared" si="1"/>
        <v>-1.4551915228366852E-11</v>
      </c>
      <c r="J77" s="21"/>
      <c r="K77" s="24">
        <f>[1]Operations!F76</f>
        <v>23176.490266679415</v>
      </c>
      <c r="L77" s="24">
        <f>[2]Sheet1!F73</f>
        <v>23176.490266679401</v>
      </c>
      <c r="M77" s="17">
        <f t="shared" si="2"/>
        <v>0</v>
      </c>
      <c r="N77" s="21"/>
      <c r="O77" s="24">
        <f>[1]Operations!H76</f>
        <v>0</v>
      </c>
      <c r="P77" s="16"/>
      <c r="Q77" s="25">
        <f t="shared" si="3"/>
        <v>0</v>
      </c>
      <c r="R77" s="21"/>
      <c r="S77" s="24">
        <f>[1]Operations!I76</f>
        <v>-19651.15847686867</v>
      </c>
      <c r="T77" s="24">
        <f>[2]Sheet1!H73</f>
        <v>-19651.158476868699</v>
      </c>
      <c r="U77" s="17">
        <f t="shared" si="4"/>
        <v>2.9103830456733704E-11</v>
      </c>
      <c r="V77" s="21"/>
      <c r="W77" s="24">
        <f>[1]Operations!K76</f>
        <v>3525.3317898107452</v>
      </c>
      <c r="X77" s="24">
        <f>[2]Sheet1!J73</f>
        <v>3525.3317898107016</v>
      </c>
      <c r="Y77" s="17">
        <f t="shared" si="11"/>
        <v>0</v>
      </c>
      <c r="Z77" s="21"/>
      <c r="AA77" s="16"/>
      <c r="AB77" s="24">
        <f>[2]Sheet1!K73</f>
        <v>0</v>
      </c>
      <c r="AC77" s="17">
        <f t="shared" si="6"/>
        <v>0</v>
      </c>
      <c r="AD77" s="21"/>
      <c r="AE77" s="24">
        <f>[1]Operations!L76</f>
        <v>0</v>
      </c>
      <c r="AF77" s="24">
        <f>[2]Sheet1!L73</f>
        <v>0</v>
      </c>
      <c r="AG77" s="17">
        <f t="shared" si="7"/>
        <v>0</v>
      </c>
      <c r="AH77" s="21"/>
      <c r="AI77" s="24">
        <f>[1]Operations!N76</f>
        <v>3525.3317898107452</v>
      </c>
      <c r="AJ77" s="24">
        <f>[2]Sheet1!N73</f>
        <v>3525.3317898107016</v>
      </c>
      <c r="AK77" s="17">
        <f t="shared" si="12"/>
        <v>0</v>
      </c>
      <c r="AL77" s="21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</row>
    <row r="78" spans="1:53" x14ac:dyDescent="0.25">
      <c r="A78">
        <v>63</v>
      </c>
      <c r="B78" s="23" t="str">
        <f>[1]Operations!B77</f>
        <v>Life Insurance</v>
      </c>
      <c r="C78" s="24">
        <f>[1]Operations!C77</f>
        <v>447.19999999999993</v>
      </c>
      <c r="D78" s="24">
        <f>[2]Sheet1!C74</f>
        <v>447.19999999999993</v>
      </c>
      <c r="E78" s="17">
        <f t="shared" ref="E78:E108" si="13">C78-D78</f>
        <v>0</v>
      </c>
      <c r="F78" s="21"/>
      <c r="G78" s="24">
        <f>[1]Operations!D77</f>
        <v>14.25551519785887</v>
      </c>
      <c r="H78" s="24">
        <f>[2]Sheet1!D74</f>
        <v>14.255515197858927</v>
      </c>
      <c r="I78" s="17">
        <f t="shared" ref="I78:I108" si="14">G78-H78</f>
        <v>-5.6843418860808015E-14</v>
      </c>
      <c r="J78" s="21"/>
      <c r="K78" s="24">
        <f>[1]Operations!F77</f>
        <v>432.94448480214106</v>
      </c>
      <c r="L78" s="24">
        <f>[2]Sheet1!F74</f>
        <v>432.94448480214101</v>
      </c>
      <c r="M78" s="17">
        <f t="shared" ref="M78:M108" si="15">K78-L78</f>
        <v>0</v>
      </c>
      <c r="N78" s="21"/>
      <c r="O78" s="24">
        <f>[1]Operations!H77</f>
        <v>0</v>
      </c>
      <c r="P78" s="16"/>
      <c r="Q78" s="25">
        <f t="shared" ref="Q78:Q108" si="16">O78-P78</f>
        <v>0</v>
      </c>
      <c r="R78" s="21"/>
      <c r="S78" s="24">
        <f>[1]Operations!I77</f>
        <v>-432.94448480214106</v>
      </c>
      <c r="T78" s="24">
        <f>[2]Sheet1!H74</f>
        <v>-432.94448480214101</v>
      </c>
      <c r="U78" s="17">
        <f t="shared" ref="U78:U108" si="17">S78-T78</f>
        <v>0</v>
      </c>
      <c r="V78" s="21"/>
      <c r="W78" s="24">
        <f>[1]Operations!K77</f>
        <v>0</v>
      </c>
      <c r="X78" s="24">
        <f>[2]Sheet1!J74</f>
        <v>0</v>
      </c>
      <c r="Y78" s="17">
        <f t="shared" si="11"/>
        <v>0</v>
      </c>
      <c r="Z78" s="21"/>
      <c r="AA78" s="16"/>
      <c r="AB78" s="24">
        <f>[2]Sheet1!K74</f>
        <v>0</v>
      </c>
      <c r="AC78" s="17">
        <f t="shared" ref="AC78:AC108" si="18">AA78-AB78</f>
        <v>0</v>
      </c>
      <c r="AD78" s="21"/>
      <c r="AE78" s="24">
        <f>[1]Operations!L77</f>
        <v>0</v>
      </c>
      <c r="AF78" s="24">
        <f>[2]Sheet1!L74</f>
        <v>0</v>
      </c>
      <c r="AG78" s="17">
        <f t="shared" ref="AG78:AG108" si="19">AE78-AF78</f>
        <v>0</v>
      </c>
      <c r="AH78" s="21"/>
      <c r="AI78" s="24">
        <f>[1]Operations!N77</f>
        <v>0</v>
      </c>
      <c r="AJ78" s="24">
        <f>[2]Sheet1!N74</f>
        <v>0</v>
      </c>
      <c r="AK78" s="17">
        <f t="shared" si="12"/>
        <v>0</v>
      </c>
      <c r="AL78" s="21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</row>
    <row r="79" spans="1:53" x14ac:dyDescent="0.25">
      <c r="A79">
        <v>64</v>
      </c>
      <c r="B79" s="23" t="str">
        <f>[1]Operations!B78</f>
        <v>Counseling Services</v>
      </c>
      <c r="C79" s="24">
        <f>[1]Operations!C78</f>
        <v>1852.5600000000004</v>
      </c>
      <c r="D79" s="24">
        <f>[2]Sheet1!C75</f>
        <v>1852.5600000000004</v>
      </c>
      <c r="E79" s="17">
        <f t="shared" si="13"/>
        <v>0</v>
      </c>
      <c r="F79" s="21"/>
      <c r="G79" s="24">
        <f>[1]Operations!D78</f>
        <v>59.054555534314431</v>
      </c>
      <c r="H79" s="24">
        <f>[2]Sheet1!D75</f>
        <v>59.054555534310339</v>
      </c>
      <c r="I79" s="17">
        <f t="shared" si="14"/>
        <v>4.0927261579781771E-12</v>
      </c>
      <c r="J79" s="21"/>
      <c r="K79" s="24">
        <f>[1]Operations!F78</f>
        <v>1793.505444465686</v>
      </c>
      <c r="L79" s="24">
        <f>[2]Sheet1!F75</f>
        <v>1793.5054444656901</v>
      </c>
      <c r="M79" s="17">
        <f t="shared" si="15"/>
        <v>-4.0927261579781771E-12</v>
      </c>
      <c r="N79" s="21"/>
      <c r="O79" s="24">
        <f>[1]Operations!H78</f>
        <v>0</v>
      </c>
      <c r="P79" s="16"/>
      <c r="Q79" s="25">
        <f t="shared" si="16"/>
        <v>0</v>
      </c>
      <c r="R79" s="21"/>
      <c r="S79" s="24">
        <f>[1]Operations!I78</f>
        <v>0</v>
      </c>
      <c r="T79" s="24">
        <f>[2]Sheet1!H75</f>
        <v>0</v>
      </c>
      <c r="U79" s="17">
        <f t="shared" si="17"/>
        <v>0</v>
      </c>
      <c r="V79" s="21"/>
      <c r="W79" s="24">
        <f>[1]Operations!K78</f>
        <v>1793.505444465686</v>
      </c>
      <c r="X79" s="24">
        <f>[2]Sheet1!J75</f>
        <v>1793.5054444656901</v>
      </c>
      <c r="Y79" s="17">
        <f t="shared" si="11"/>
        <v>0</v>
      </c>
      <c r="Z79" s="21"/>
      <c r="AA79" s="16"/>
      <c r="AB79" s="24">
        <f>[2]Sheet1!K75</f>
        <v>0</v>
      </c>
      <c r="AC79" s="17">
        <f t="shared" si="18"/>
        <v>0</v>
      </c>
      <c r="AD79" s="21"/>
      <c r="AE79" s="24">
        <f>[1]Operations!L78</f>
        <v>0</v>
      </c>
      <c r="AF79" s="24">
        <f>[2]Sheet1!L75</f>
        <v>0</v>
      </c>
      <c r="AG79" s="17">
        <f t="shared" si="19"/>
        <v>0</v>
      </c>
      <c r="AH79" s="21"/>
      <c r="AI79" s="24">
        <f>[1]Operations!N78</f>
        <v>1793.505444465686</v>
      </c>
      <c r="AJ79" s="24">
        <f>[2]Sheet1!N75</f>
        <v>1793.5054444656901</v>
      </c>
      <c r="AK79" s="17">
        <f t="shared" si="12"/>
        <v>0</v>
      </c>
      <c r="AL79" s="21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</row>
    <row r="80" spans="1:53" x14ac:dyDescent="0.25">
      <c r="A80">
        <v>65</v>
      </c>
      <c r="B80" s="23" t="str">
        <f>[1]Operations!B79</f>
        <v>Employee Medical Insurance</v>
      </c>
      <c r="C80" s="24">
        <f>[1]Operations!C79</f>
        <v>109018.45000000001</v>
      </c>
      <c r="D80" s="24">
        <f>[2]Sheet1!C76</f>
        <v>109018.45000000001</v>
      </c>
      <c r="E80" s="17">
        <f t="shared" si="13"/>
        <v>0</v>
      </c>
      <c r="F80" s="21"/>
      <c r="G80" s="24">
        <f>[1]Operations!D79</f>
        <v>3475.2105787612236</v>
      </c>
      <c r="H80" s="24">
        <f>[2]Sheet1!D76</f>
        <v>3475.2105787610053</v>
      </c>
      <c r="I80" s="17">
        <f t="shared" si="14"/>
        <v>2.1827872842550278E-10</v>
      </c>
      <c r="J80" s="21"/>
      <c r="K80" s="24">
        <f>[1]Operations!F79</f>
        <v>105543.23942123879</v>
      </c>
      <c r="L80" s="24">
        <f>[2]Sheet1!F76</f>
        <v>105543.23942123901</v>
      </c>
      <c r="M80" s="17">
        <f t="shared" si="15"/>
        <v>-2.1827872842550278E-10</v>
      </c>
      <c r="N80" s="21"/>
      <c r="O80" s="24">
        <f>[1]Operations!H79</f>
        <v>0</v>
      </c>
      <c r="P80" s="16"/>
      <c r="Q80" s="25">
        <f t="shared" si="16"/>
        <v>0</v>
      </c>
      <c r="R80" s="21"/>
      <c r="S80" s="24">
        <f>[1]Operations!I79</f>
        <v>-105543.23942123879</v>
      </c>
      <c r="T80" s="24">
        <f>[2]Sheet1!H76</f>
        <v>-105543.23942123901</v>
      </c>
      <c r="U80" s="17">
        <f t="shared" si="17"/>
        <v>2.1827872842550278E-10</v>
      </c>
      <c r="V80" s="21"/>
      <c r="W80" s="24">
        <f>[1]Operations!K79</f>
        <v>0</v>
      </c>
      <c r="X80" s="24">
        <f>[2]Sheet1!J76</f>
        <v>0</v>
      </c>
      <c r="Y80" s="17">
        <f t="shared" si="11"/>
        <v>0</v>
      </c>
      <c r="Z80" s="21"/>
      <c r="AA80" s="16"/>
      <c r="AB80" s="24">
        <f>[2]Sheet1!K76</f>
        <v>0</v>
      </c>
      <c r="AC80" s="17">
        <f t="shared" si="18"/>
        <v>0</v>
      </c>
      <c r="AD80" s="21"/>
      <c r="AE80" s="24">
        <f>[1]Operations!L79</f>
        <v>0</v>
      </c>
      <c r="AF80" s="24">
        <f>[2]Sheet1!L76</f>
        <v>0</v>
      </c>
      <c r="AG80" s="17">
        <f t="shared" si="19"/>
        <v>0</v>
      </c>
      <c r="AH80" s="21"/>
      <c r="AI80" s="24">
        <f>[1]Operations!N79</f>
        <v>0</v>
      </c>
      <c r="AJ80" s="24">
        <f>[2]Sheet1!N76</f>
        <v>0</v>
      </c>
      <c r="AK80" s="17">
        <f t="shared" si="12"/>
        <v>0</v>
      </c>
      <c r="AL80" s="21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</row>
    <row r="81" spans="1:53" x14ac:dyDescent="0.25">
      <c r="A81">
        <v>66</v>
      </c>
      <c r="B81" s="23" t="str">
        <f>[1]Operations!B80</f>
        <v>Property Taxes</v>
      </c>
      <c r="C81" s="24">
        <f>[1]Operations!C80</f>
        <v>12129.22</v>
      </c>
      <c r="D81" s="24">
        <f>[2]Sheet1!C77</f>
        <v>12129.22</v>
      </c>
      <c r="E81" s="17">
        <f t="shared" si="13"/>
        <v>0</v>
      </c>
      <c r="F81" s="21"/>
      <c r="G81" s="24">
        <f>[1]Operations!D80</f>
        <v>386.64642229019228</v>
      </c>
      <c r="H81" s="24">
        <f>[2]Sheet1!D77</f>
        <v>386.64642229019955</v>
      </c>
      <c r="I81" s="17">
        <f t="shared" si="14"/>
        <v>-7.2759576141834259E-12</v>
      </c>
      <c r="J81" s="21"/>
      <c r="K81" s="24">
        <f>[1]Operations!F80</f>
        <v>11742.573577709807</v>
      </c>
      <c r="L81" s="24">
        <f>[2]Sheet1!F77</f>
        <v>11742.5735777098</v>
      </c>
      <c r="M81" s="17">
        <f t="shared" si="15"/>
        <v>0</v>
      </c>
      <c r="N81" s="21"/>
      <c r="O81" s="24">
        <f>[1]Operations!H80</f>
        <v>0</v>
      </c>
      <c r="P81" s="16"/>
      <c r="Q81" s="25">
        <f t="shared" si="16"/>
        <v>0</v>
      </c>
      <c r="R81" s="21"/>
      <c r="S81" s="24">
        <f>[1]Operations!I80</f>
        <v>-3243.0594725355259</v>
      </c>
      <c r="T81" s="24">
        <f>[2]Sheet1!H77</f>
        <v>-3243.0594725355199</v>
      </c>
      <c r="U81" s="17">
        <f t="shared" si="17"/>
        <v>-5.9117155615240335E-12</v>
      </c>
      <c r="V81" s="21"/>
      <c r="W81" s="24">
        <f>[1]Operations!K80</f>
        <v>8499.5141051742812</v>
      </c>
      <c r="X81" s="24">
        <f>[2]Sheet1!J77</f>
        <v>8499.5141051742794</v>
      </c>
      <c r="Y81" s="17">
        <f t="shared" si="11"/>
        <v>0</v>
      </c>
      <c r="Z81" s="21"/>
      <c r="AA81" s="16"/>
      <c r="AB81" s="24">
        <f>[2]Sheet1!K77</f>
        <v>0</v>
      </c>
      <c r="AC81" s="17">
        <f t="shared" si="18"/>
        <v>0</v>
      </c>
      <c r="AD81" s="21"/>
      <c r="AE81" s="24">
        <f>[1]Operations!L80</f>
        <v>0</v>
      </c>
      <c r="AF81" s="24">
        <f>[2]Sheet1!L77</f>
        <v>0</v>
      </c>
      <c r="AG81" s="17">
        <f t="shared" si="19"/>
        <v>0</v>
      </c>
      <c r="AH81" s="21"/>
      <c r="AI81" s="24">
        <f>[1]Operations!N80</f>
        <v>8499.5141051742812</v>
      </c>
      <c r="AJ81" s="24">
        <f>[2]Sheet1!N77</f>
        <v>8499.5141051742794</v>
      </c>
      <c r="AK81" s="17">
        <f t="shared" si="12"/>
        <v>0</v>
      </c>
      <c r="AL81" s="21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</row>
    <row r="82" spans="1:53" x14ac:dyDescent="0.25">
      <c r="A82">
        <v>67</v>
      </c>
      <c r="B82" s="23" t="str">
        <f>[1]Operations!B81</f>
        <v>Drug Testing</v>
      </c>
      <c r="C82" s="24">
        <f>[1]Operations!C81</f>
        <v>1315.5</v>
      </c>
      <c r="D82" s="24">
        <f>[2]Sheet1!C78</f>
        <v>1315.5</v>
      </c>
      <c r="E82" s="17">
        <f t="shared" si="13"/>
        <v>0</v>
      </c>
      <c r="F82" s="21"/>
      <c r="G82" s="24">
        <f>[1]Operations!D81</f>
        <v>41.934548843433276</v>
      </c>
      <c r="H82" s="24">
        <f>[2]Sheet1!D78</f>
        <v>41.934548843430093</v>
      </c>
      <c r="I82" s="17">
        <f t="shared" si="14"/>
        <v>3.1832314562052488E-12</v>
      </c>
      <c r="J82" s="21"/>
      <c r="K82" s="24">
        <f>[1]Operations!F81</f>
        <v>1273.5654511565667</v>
      </c>
      <c r="L82" s="24">
        <f>[2]Sheet1!F78</f>
        <v>1273.5654511565699</v>
      </c>
      <c r="M82" s="17">
        <f t="shared" si="15"/>
        <v>-3.1832314562052488E-12</v>
      </c>
      <c r="N82" s="21"/>
      <c r="O82" s="24">
        <f>[1]Operations!H81</f>
        <v>0</v>
      </c>
      <c r="P82" s="16"/>
      <c r="Q82" s="25">
        <f t="shared" si="16"/>
        <v>0</v>
      </c>
      <c r="R82" s="21"/>
      <c r="S82" s="24">
        <f>[1]Operations!I81</f>
        <v>0</v>
      </c>
      <c r="T82" s="24">
        <f>[2]Sheet1!H78</f>
        <v>0</v>
      </c>
      <c r="U82" s="17">
        <f t="shared" si="17"/>
        <v>0</v>
      </c>
      <c r="V82" s="21"/>
      <c r="W82" s="24">
        <f>[1]Operations!K81</f>
        <v>1273.5654511565667</v>
      </c>
      <c r="X82" s="24">
        <f>[2]Sheet1!J78</f>
        <v>1273.5654511565699</v>
      </c>
      <c r="Y82" s="17">
        <f t="shared" si="11"/>
        <v>0</v>
      </c>
      <c r="Z82" s="21"/>
      <c r="AA82" s="16"/>
      <c r="AB82" s="24">
        <f>[2]Sheet1!K78</f>
        <v>0</v>
      </c>
      <c r="AC82" s="17">
        <f t="shared" si="18"/>
        <v>0</v>
      </c>
      <c r="AD82" s="21"/>
      <c r="AE82" s="24">
        <f>[1]Operations!L81</f>
        <v>0</v>
      </c>
      <c r="AF82" s="24">
        <f>[2]Sheet1!L78</f>
        <v>0</v>
      </c>
      <c r="AG82" s="17">
        <f t="shared" si="19"/>
        <v>0</v>
      </c>
      <c r="AH82" s="21"/>
      <c r="AI82" s="24">
        <f>[1]Operations!N81</f>
        <v>1273.5654511565667</v>
      </c>
      <c r="AJ82" s="24">
        <f>[2]Sheet1!N78</f>
        <v>1273.5654511565699</v>
      </c>
      <c r="AK82" s="17">
        <f t="shared" si="12"/>
        <v>0</v>
      </c>
      <c r="AL82" s="21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</row>
    <row r="83" spans="1:53" x14ac:dyDescent="0.25">
      <c r="A83">
        <v>68</v>
      </c>
      <c r="B83" s="23" t="str">
        <f>[1]Operations!B82</f>
        <v>SEP Benefits</v>
      </c>
      <c r="C83" s="24">
        <f>[1]Operations!C82</f>
        <v>45387.4</v>
      </c>
      <c r="D83" s="24">
        <f>[2]Sheet1!C79</f>
        <v>45387.4</v>
      </c>
      <c r="E83" s="17">
        <f t="shared" si="13"/>
        <v>0</v>
      </c>
      <c r="F83" s="21"/>
      <c r="G83" s="24">
        <f>[1]Operations!D82</f>
        <v>1446.8264098642612</v>
      </c>
      <c r="H83" s="24">
        <f>[2]Sheet1!D79</f>
        <v>1446.8264098643049</v>
      </c>
      <c r="I83" s="17">
        <f t="shared" si="14"/>
        <v>-4.3655745685100555E-11</v>
      </c>
      <c r="J83" s="21"/>
      <c r="K83" s="24">
        <f>[1]Operations!F82</f>
        <v>43940.57359013574</v>
      </c>
      <c r="L83" s="24">
        <f>[2]Sheet1!F79</f>
        <v>43940.573590135697</v>
      </c>
      <c r="M83" s="17">
        <f t="shared" si="15"/>
        <v>0</v>
      </c>
      <c r="N83" s="21"/>
      <c r="O83" s="24">
        <f>[1]Operations!H82</f>
        <v>0</v>
      </c>
      <c r="P83" s="16"/>
      <c r="Q83" s="25">
        <f t="shared" si="16"/>
        <v>0</v>
      </c>
      <c r="R83" s="21"/>
      <c r="S83" s="24">
        <f>[1]Operations!I82</f>
        <v>-43940.57359013574</v>
      </c>
      <c r="T83" s="24">
        <f>[2]Sheet1!H79</f>
        <v>-43940.573590135697</v>
      </c>
      <c r="U83" s="17">
        <f t="shared" si="17"/>
        <v>0</v>
      </c>
      <c r="V83" s="21"/>
      <c r="W83" s="24">
        <f>[1]Operations!K82</f>
        <v>0</v>
      </c>
      <c r="X83" s="24">
        <f>[2]Sheet1!J79</f>
        <v>0</v>
      </c>
      <c r="Y83" s="17">
        <f t="shared" si="11"/>
        <v>0</v>
      </c>
      <c r="Z83" s="21"/>
      <c r="AA83" s="16"/>
      <c r="AB83" s="24">
        <f>[2]Sheet1!K79</f>
        <v>0</v>
      </c>
      <c r="AC83" s="17">
        <f t="shared" si="18"/>
        <v>0</v>
      </c>
      <c r="AD83" s="21"/>
      <c r="AE83" s="24">
        <f>[1]Operations!L82</f>
        <v>0</v>
      </c>
      <c r="AF83" s="24">
        <f>[2]Sheet1!L79</f>
        <v>0</v>
      </c>
      <c r="AG83" s="17">
        <f t="shared" si="19"/>
        <v>0</v>
      </c>
      <c r="AH83" s="21"/>
      <c r="AI83" s="24">
        <f>[1]Operations!N82</f>
        <v>0</v>
      </c>
      <c r="AJ83" s="24">
        <f>[2]Sheet1!N79</f>
        <v>0</v>
      </c>
      <c r="AK83" s="17">
        <f t="shared" si="12"/>
        <v>0</v>
      </c>
      <c r="AL83" s="21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</row>
    <row r="84" spans="1:53" x14ac:dyDescent="0.25">
      <c r="A84">
        <v>69</v>
      </c>
      <c r="B84" s="23" t="str">
        <f>[1]Operations!B83</f>
        <v>Interest</v>
      </c>
      <c r="C84" s="24">
        <f>[1]Operations!C83</f>
        <v>50614.479999999996</v>
      </c>
      <c r="D84" s="24">
        <f>[2]Sheet1!C80</f>
        <v>50614.479999999996</v>
      </c>
      <c r="E84" s="17">
        <f t="shared" si="13"/>
        <v>0</v>
      </c>
      <c r="F84" s="21"/>
      <c r="G84" s="24">
        <f>[1]Operations!D83</f>
        <v>1613.4514509653891</v>
      </c>
      <c r="H84" s="24">
        <f>[2]Sheet1!D80</f>
        <v>1613.4514509653964</v>
      </c>
      <c r="I84" s="17">
        <f t="shared" si="14"/>
        <v>-7.2759576141834259E-12</v>
      </c>
      <c r="J84" s="21"/>
      <c r="K84" s="24">
        <f>[1]Operations!F83</f>
        <v>49001.028549034607</v>
      </c>
      <c r="L84" s="24">
        <f>[2]Sheet1!F80</f>
        <v>49001.0285490346</v>
      </c>
      <c r="M84" s="17">
        <f t="shared" si="15"/>
        <v>0</v>
      </c>
      <c r="N84" s="21"/>
      <c r="O84" s="24">
        <f>[1]Operations!H83</f>
        <v>0</v>
      </c>
      <c r="P84" s="16"/>
      <c r="Q84" s="25">
        <f t="shared" si="16"/>
        <v>0</v>
      </c>
      <c r="R84" s="21"/>
      <c r="S84" s="24">
        <f>[1]Operations!I83</f>
        <v>-49001.028549034607</v>
      </c>
      <c r="T84" s="24">
        <f>[2]Sheet1!H80</f>
        <v>-49001.0285490346</v>
      </c>
      <c r="U84" s="17">
        <f t="shared" si="17"/>
        <v>0</v>
      </c>
      <c r="V84" s="21"/>
      <c r="W84" s="24">
        <f>[1]Operations!K83</f>
        <v>0</v>
      </c>
      <c r="X84" s="24">
        <f>[2]Sheet1!J80</f>
        <v>0</v>
      </c>
      <c r="Y84" s="17">
        <f t="shared" si="11"/>
        <v>0</v>
      </c>
      <c r="Z84" s="21"/>
      <c r="AA84" s="16"/>
      <c r="AB84" s="24">
        <f>[2]Sheet1!K80</f>
        <v>0</v>
      </c>
      <c r="AC84" s="17">
        <f t="shared" si="18"/>
        <v>0</v>
      </c>
      <c r="AD84" s="21"/>
      <c r="AE84" s="24">
        <f>[1]Operations!L83</f>
        <v>0</v>
      </c>
      <c r="AF84" s="24">
        <f>[2]Sheet1!L80</f>
        <v>0</v>
      </c>
      <c r="AG84" s="17">
        <f t="shared" si="19"/>
        <v>0</v>
      </c>
      <c r="AH84" s="21"/>
      <c r="AI84" s="24">
        <f>[1]Operations!N83</f>
        <v>0</v>
      </c>
      <c r="AJ84" s="24">
        <f>[2]Sheet1!N80</f>
        <v>0</v>
      </c>
      <c r="AK84" s="17">
        <f t="shared" si="12"/>
        <v>0</v>
      </c>
      <c r="AL84" s="21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</row>
    <row r="85" spans="1:53" x14ac:dyDescent="0.25">
      <c r="A85">
        <v>70</v>
      </c>
      <c r="B85" s="23" t="str">
        <f>[1]Operations!B84</f>
        <v>Freight</v>
      </c>
      <c r="C85" s="24">
        <f>[1]Operations!C84</f>
        <v>505.51</v>
      </c>
      <c r="D85" s="24">
        <f>[2]Sheet1!C81</f>
        <v>505.51</v>
      </c>
      <c r="E85" s="17">
        <f t="shared" si="13"/>
        <v>0</v>
      </c>
      <c r="F85" s="21"/>
      <c r="G85" s="24">
        <f>[1]Operations!D84</f>
        <v>16.114278818581454</v>
      </c>
      <c r="H85" s="24">
        <f>[2]Sheet1!D81</f>
        <v>16.114278818580999</v>
      </c>
      <c r="I85" s="17">
        <f t="shared" si="14"/>
        <v>4.5474735088646412E-13</v>
      </c>
      <c r="J85" s="21"/>
      <c r="K85" s="24">
        <f>[1]Operations!F84</f>
        <v>489.39572118141854</v>
      </c>
      <c r="L85" s="24">
        <f>[2]Sheet1!F81</f>
        <v>489.39572118141899</v>
      </c>
      <c r="M85" s="17">
        <f t="shared" si="15"/>
        <v>-4.5474735088646412E-13</v>
      </c>
      <c r="N85" s="21"/>
      <c r="O85" s="24">
        <f>[1]Operations!H84</f>
        <v>0</v>
      </c>
      <c r="P85" s="16"/>
      <c r="Q85" s="25">
        <f t="shared" si="16"/>
        <v>0</v>
      </c>
      <c r="R85" s="21"/>
      <c r="S85" s="24">
        <f>[1]Operations!I84</f>
        <v>0</v>
      </c>
      <c r="T85" s="24">
        <f>[2]Sheet1!H81</f>
        <v>0</v>
      </c>
      <c r="U85" s="17">
        <f t="shared" si="17"/>
        <v>0</v>
      </c>
      <c r="V85" s="21"/>
      <c r="W85" s="24">
        <f>[1]Operations!K84</f>
        <v>489.39572118141854</v>
      </c>
      <c r="X85" s="24">
        <f>[2]Sheet1!J81</f>
        <v>489.39572118141899</v>
      </c>
      <c r="Y85" s="17">
        <f t="shared" si="11"/>
        <v>0</v>
      </c>
      <c r="Z85" s="21"/>
      <c r="AA85" s="16"/>
      <c r="AB85" s="24">
        <f>[2]Sheet1!K81</f>
        <v>0</v>
      </c>
      <c r="AC85" s="17">
        <f t="shared" si="18"/>
        <v>0</v>
      </c>
      <c r="AD85" s="21"/>
      <c r="AE85" s="24">
        <f>[1]Operations!L84</f>
        <v>0</v>
      </c>
      <c r="AF85" s="24">
        <f>[2]Sheet1!L81</f>
        <v>0</v>
      </c>
      <c r="AG85" s="17">
        <f t="shared" si="19"/>
        <v>0</v>
      </c>
      <c r="AH85" s="21"/>
      <c r="AI85" s="24">
        <f>[1]Operations!N84</f>
        <v>489.39572118141854</v>
      </c>
      <c r="AJ85" s="24">
        <f>[2]Sheet1!N81</f>
        <v>489.39572118141899</v>
      </c>
      <c r="AK85" s="17">
        <f t="shared" si="12"/>
        <v>0</v>
      </c>
      <c r="AL85" s="21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</row>
    <row r="86" spans="1:53" x14ac:dyDescent="0.25">
      <c r="A86">
        <v>71</v>
      </c>
      <c r="B86" s="23" t="str">
        <f>[1]Operations!B85</f>
        <v>Consulting</v>
      </c>
      <c r="C86" s="24">
        <f>[1]Operations!C85</f>
        <v>23973</v>
      </c>
      <c r="D86" s="24">
        <f>[2]Sheet1!C82</f>
        <v>23973</v>
      </c>
      <c r="E86" s="17">
        <f t="shared" si="13"/>
        <v>0</v>
      </c>
      <c r="F86" s="21"/>
      <c r="G86" s="24">
        <f>[1]Operations!D85</f>
        <v>1706.9485605992231</v>
      </c>
      <c r="H86" s="24">
        <f>[2]Sheet1!D82</f>
        <v>1706.9485605992013</v>
      </c>
      <c r="I86" s="17">
        <f t="shared" si="14"/>
        <v>2.1827872842550278E-11</v>
      </c>
      <c r="J86" s="21"/>
      <c r="K86" s="24">
        <f>[1]Operations!F85</f>
        <v>22266.051439400777</v>
      </c>
      <c r="L86" s="24">
        <f>[2]Sheet1!F82</f>
        <v>22266.051439400799</v>
      </c>
      <c r="M86" s="17">
        <f t="shared" si="15"/>
        <v>0</v>
      </c>
      <c r="N86" s="21"/>
      <c r="O86" s="24">
        <f>[1]Operations!H85</f>
        <v>0</v>
      </c>
      <c r="P86" s="16"/>
      <c r="Q86" s="25">
        <f t="shared" si="16"/>
        <v>0</v>
      </c>
      <c r="R86" s="21"/>
      <c r="S86" s="24">
        <f>[1]Operations!I85</f>
        <v>0</v>
      </c>
      <c r="T86" s="24">
        <f>[2]Sheet1!H82</f>
        <v>0</v>
      </c>
      <c r="U86" s="17">
        <f t="shared" si="17"/>
        <v>0</v>
      </c>
      <c r="V86" s="21"/>
      <c r="W86" s="24">
        <f>[1]Operations!K85</f>
        <v>22266.051439400777</v>
      </c>
      <c r="X86" s="24">
        <f>[2]Sheet1!J82</f>
        <v>22266.051439400799</v>
      </c>
      <c r="Y86" s="17">
        <f t="shared" si="11"/>
        <v>0</v>
      </c>
      <c r="Z86" s="21"/>
      <c r="AA86" s="16"/>
      <c r="AB86" s="24">
        <f>[2]Sheet1!K82</f>
        <v>0</v>
      </c>
      <c r="AC86" s="17">
        <f t="shared" si="18"/>
        <v>0</v>
      </c>
      <c r="AD86" s="21"/>
      <c r="AE86" s="24">
        <f>[1]Operations!L85</f>
        <v>0</v>
      </c>
      <c r="AF86" s="24">
        <f>[2]Sheet1!L82</f>
        <v>0</v>
      </c>
      <c r="AG86" s="17">
        <f t="shared" si="19"/>
        <v>0</v>
      </c>
      <c r="AH86" s="21"/>
      <c r="AI86" s="24">
        <f>[1]Operations!N85</f>
        <v>22266.051439400777</v>
      </c>
      <c r="AJ86" s="24">
        <f>[2]Sheet1!N82</f>
        <v>22266.051439400799</v>
      </c>
      <c r="AK86" s="17">
        <f t="shared" si="12"/>
        <v>0</v>
      </c>
      <c r="AL86" s="21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</row>
    <row r="87" spans="1:53" x14ac:dyDescent="0.25">
      <c r="A87">
        <v>72</v>
      </c>
      <c r="B87" s="23" t="str">
        <f>[1]Operations!B86</f>
        <v>Safety Equipment Expense</v>
      </c>
      <c r="C87" s="24">
        <f>[1]Operations!C86</f>
        <v>7941.9100000000008</v>
      </c>
      <c r="D87" s="24">
        <f>[2]Sheet1!C83</f>
        <v>7941.9100000000008</v>
      </c>
      <c r="E87" s="17">
        <f t="shared" si="13"/>
        <v>0</v>
      </c>
      <c r="F87" s="21"/>
      <c r="G87" s="24">
        <f>[1]Operations!D86</f>
        <v>253.16641034218992</v>
      </c>
      <c r="H87" s="24">
        <f>[2]Sheet1!D83</f>
        <v>253.16641034219083</v>
      </c>
      <c r="I87" s="17">
        <f t="shared" si="14"/>
        <v>-9.0949470177292824E-13</v>
      </c>
      <c r="J87" s="21"/>
      <c r="K87" s="24">
        <f>[1]Operations!F86</f>
        <v>7688.7435896578108</v>
      </c>
      <c r="L87" s="24">
        <f>[2]Sheet1!F83</f>
        <v>7688.7435896578099</v>
      </c>
      <c r="M87" s="17">
        <f t="shared" si="15"/>
        <v>0</v>
      </c>
      <c r="N87" s="21"/>
      <c r="O87" s="24">
        <f>[1]Operations!H86</f>
        <v>0</v>
      </c>
      <c r="P87" s="16"/>
      <c r="Q87" s="25">
        <f t="shared" si="16"/>
        <v>0</v>
      </c>
      <c r="R87" s="21"/>
      <c r="S87" s="24">
        <f>[1]Operations!I86</f>
        <v>0</v>
      </c>
      <c r="T87" s="24">
        <f>[2]Sheet1!H83</f>
        <v>0</v>
      </c>
      <c r="U87" s="17">
        <f t="shared" si="17"/>
        <v>0</v>
      </c>
      <c r="V87" s="21"/>
      <c r="W87" s="24">
        <f>[1]Operations!K86</f>
        <v>7688.7435896578108</v>
      </c>
      <c r="X87" s="24">
        <f>[2]Sheet1!J83</f>
        <v>7688.7435896578099</v>
      </c>
      <c r="Y87" s="17">
        <f t="shared" si="11"/>
        <v>0</v>
      </c>
      <c r="Z87" s="21"/>
      <c r="AA87" s="16"/>
      <c r="AB87" s="24">
        <f>[2]Sheet1!K83</f>
        <v>0</v>
      </c>
      <c r="AC87" s="17">
        <f t="shared" si="18"/>
        <v>0</v>
      </c>
      <c r="AD87" s="21"/>
      <c r="AE87" s="24">
        <f>[1]Operations!L86</f>
        <v>0</v>
      </c>
      <c r="AF87" s="24">
        <f>[2]Sheet1!L83</f>
        <v>0</v>
      </c>
      <c r="AG87" s="17">
        <f t="shared" si="19"/>
        <v>0</v>
      </c>
      <c r="AH87" s="21"/>
      <c r="AI87" s="24">
        <f>[1]Operations!N86</f>
        <v>7688.7435896578108</v>
      </c>
      <c r="AJ87" s="24">
        <f>[2]Sheet1!N83</f>
        <v>7688.7435896578099</v>
      </c>
      <c r="AK87" s="17">
        <f t="shared" si="12"/>
        <v>0</v>
      </c>
      <c r="AL87" s="21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</row>
    <row r="88" spans="1:53" x14ac:dyDescent="0.25">
      <c r="A88">
        <v>73</v>
      </c>
      <c r="B88" s="23" t="str">
        <f>[1]Operations!B87</f>
        <v>Depreciation:</v>
      </c>
      <c r="C88" s="24">
        <f>[1]Operations!C87</f>
        <v>248512.41000000003</v>
      </c>
      <c r="D88" s="24">
        <f>[2]Sheet1!C84</f>
        <v>248512.41</v>
      </c>
      <c r="E88" s="17">
        <f t="shared" si="13"/>
        <v>0</v>
      </c>
      <c r="F88" s="21"/>
      <c r="G88" s="24">
        <f>[1]Operations!D87</f>
        <v>0</v>
      </c>
      <c r="H88" s="24">
        <f>[2]Sheet1!D84</f>
        <v>0</v>
      </c>
      <c r="I88" s="17">
        <f t="shared" si="14"/>
        <v>0</v>
      </c>
      <c r="J88" s="21"/>
      <c r="K88" s="24">
        <f>[1]Operations!F87</f>
        <v>248512.41000000003</v>
      </c>
      <c r="L88" s="24">
        <f>[2]Sheet1!F84</f>
        <v>248512.41</v>
      </c>
      <c r="M88" s="17">
        <f t="shared" si="15"/>
        <v>0</v>
      </c>
      <c r="N88" s="21"/>
      <c r="O88" s="24">
        <f>[1]Operations!H87</f>
        <v>0</v>
      </c>
      <c r="P88" s="16"/>
      <c r="Q88" s="25">
        <f t="shared" si="16"/>
        <v>0</v>
      </c>
      <c r="R88" s="21"/>
      <c r="S88" s="24">
        <f>[1]Operations!I87</f>
        <v>-248512.41000000003</v>
      </c>
      <c r="T88" s="24">
        <f>[2]Sheet1!H84</f>
        <v>-248512.41</v>
      </c>
      <c r="U88" s="17">
        <f t="shared" si="17"/>
        <v>0</v>
      </c>
      <c r="V88" s="21"/>
      <c r="W88" s="24">
        <f>[1]Operations!K87</f>
        <v>0</v>
      </c>
      <c r="X88" s="24">
        <f>[2]Sheet1!J84</f>
        <v>0</v>
      </c>
      <c r="Y88" s="17">
        <f t="shared" si="11"/>
        <v>0</v>
      </c>
      <c r="Z88" s="21"/>
      <c r="AA88" s="16"/>
      <c r="AB88" s="24">
        <f>[2]Sheet1!K84</f>
        <v>0</v>
      </c>
      <c r="AC88" s="17">
        <f t="shared" si="18"/>
        <v>0</v>
      </c>
      <c r="AD88" s="21"/>
      <c r="AE88" s="24">
        <f>[1]Operations!L87</f>
        <v>0</v>
      </c>
      <c r="AF88" s="24">
        <f>[2]Sheet1!L84</f>
        <v>0</v>
      </c>
      <c r="AG88" s="17">
        <f t="shared" si="19"/>
        <v>0</v>
      </c>
      <c r="AH88" s="21"/>
      <c r="AI88" s="24">
        <f>[1]Operations!N87</f>
        <v>0</v>
      </c>
      <c r="AJ88" s="24">
        <f>[2]Sheet1!N84</f>
        <v>0</v>
      </c>
      <c r="AK88" s="17">
        <f t="shared" si="12"/>
        <v>0</v>
      </c>
      <c r="AL88" s="21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</row>
    <row r="89" spans="1:53" x14ac:dyDescent="0.25">
      <c r="A89">
        <v>74</v>
      </c>
      <c r="B89" s="23" t="str">
        <f>[1]Operations!B88</f>
        <v xml:space="preserve">  Trucks</v>
      </c>
      <c r="C89" s="24">
        <f>[1]Operations!C88</f>
        <v>0</v>
      </c>
      <c r="D89" s="24">
        <f>[2]Sheet1!C85</f>
        <v>0</v>
      </c>
      <c r="E89" s="17">
        <f t="shared" si="13"/>
        <v>0</v>
      </c>
      <c r="F89" s="21"/>
      <c r="G89" s="24">
        <f>[1]Operations!D88</f>
        <v>0</v>
      </c>
      <c r="H89" s="24">
        <f>[2]Sheet1!D85</f>
        <v>0</v>
      </c>
      <c r="I89" s="17">
        <f t="shared" si="14"/>
        <v>0</v>
      </c>
      <c r="J89" s="21"/>
      <c r="K89" s="24">
        <f>[1]Operations!F88</f>
        <v>0</v>
      </c>
      <c r="L89" s="24">
        <f>[2]Sheet1!F85</f>
        <v>0</v>
      </c>
      <c r="M89" s="17">
        <f t="shared" si="15"/>
        <v>0</v>
      </c>
      <c r="N89" s="21"/>
      <c r="O89" s="24">
        <f>[1]Operations!H88</f>
        <v>0</v>
      </c>
      <c r="P89" s="16"/>
      <c r="Q89" s="25">
        <f t="shared" si="16"/>
        <v>0</v>
      </c>
      <c r="R89" s="21"/>
      <c r="S89" s="24">
        <f>[1]Operations!I88</f>
        <v>95752.506792343745</v>
      </c>
      <c r="T89" s="24">
        <f>[2]Sheet1!H85</f>
        <v>95752.506792343702</v>
      </c>
      <c r="U89" s="17">
        <f t="shared" si="17"/>
        <v>0</v>
      </c>
      <c r="V89" s="21"/>
      <c r="W89" s="24">
        <f>[1]Operations!K88</f>
        <v>95752.506792343745</v>
      </c>
      <c r="X89" s="24">
        <f>[2]Sheet1!J85</f>
        <v>95752.506792343702</v>
      </c>
      <c r="Y89" s="17">
        <f t="shared" si="11"/>
        <v>0</v>
      </c>
      <c r="Z89" s="21"/>
      <c r="AA89" s="16"/>
      <c r="AB89" s="24">
        <f>[2]Sheet1!K85</f>
        <v>0</v>
      </c>
      <c r="AC89" s="17">
        <f t="shared" si="18"/>
        <v>0</v>
      </c>
      <c r="AD89" s="21"/>
      <c r="AE89" s="24">
        <f>[1]Operations!L88</f>
        <v>0</v>
      </c>
      <c r="AF89" s="24">
        <f>[2]Sheet1!L85</f>
        <v>0</v>
      </c>
      <c r="AG89" s="17">
        <f t="shared" si="19"/>
        <v>0</v>
      </c>
      <c r="AH89" s="21"/>
      <c r="AI89" s="24">
        <f>[1]Operations!N88</f>
        <v>95752.506792343745</v>
      </c>
      <c r="AJ89" s="24">
        <f>[2]Sheet1!N85</f>
        <v>95752.506792343702</v>
      </c>
      <c r="AK89" s="17">
        <f t="shared" si="12"/>
        <v>0</v>
      </c>
      <c r="AL89" s="21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</row>
    <row r="90" spans="1:53" x14ac:dyDescent="0.25">
      <c r="A90">
        <v>75</v>
      </c>
      <c r="B90" s="23" t="str">
        <f>[1]Operations!B89</f>
        <v xml:space="preserve">  Service Cars</v>
      </c>
      <c r="C90" s="24">
        <f>[1]Operations!C89</f>
        <v>0</v>
      </c>
      <c r="D90" s="24">
        <f>[2]Sheet1!C86</f>
        <v>0</v>
      </c>
      <c r="E90" s="17">
        <f t="shared" si="13"/>
        <v>0</v>
      </c>
      <c r="F90" s="21"/>
      <c r="G90" s="24">
        <f>[1]Operations!D89</f>
        <v>0</v>
      </c>
      <c r="H90" s="24">
        <f>[2]Sheet1!D86</f>
        <v>0</v>
      </c>
      <c r="I90" s="17">
        <f t="shared" si="14"/>
        <v>0</v>
      </c>
      <c r="J90" s="21"/>
      <c r="K90" s="24">
        <f>[1]Operations!F89</f>
        <v>0</v>
      </c>
      <c r="L90" s="24">
        <f>[2]Sheet1!F86</f>
        <v>0</v>
      </c>
      <c r="M90" s="17">
        <f t="shared" si="15"/>
        <v>0</v>
      </c>
      <c r="N90" s="21"/>
      <c r="O90" s="24">
        <f>[1]Operations!H89</f>
        <v>0</v>
      </c>
      <c r="P90" s="16"/>
      <c r="Q90" s="25">
        <f t="shared" si="16"/>
        <v>0</v>
      </c>
      <c r="R90" s="21"/>
      <c r="S90" s="24">
        <f>[1]Operations!I89</f>
        <v>19401.064852011565</v>
      </c>
      <c r="T90" s="24">
        <f>[2]Sheet1!H86</f>
        <v>19401.064852011601</v>
      </c>
      <c r="U90" s="17">
        <f t="shared" si="17"/>
        <v>-3.637978807091713E-11</v>
      </c>
      <c r="V90" s="21"/>
      <c r="W90" s="24">
        <f>[1]Operations!K89</f>
        <v>19401.064852011565</v>
      </c>
      <c r="X90" s="24">
        <f>[2]Sheet1!J86</f>
        <v>19401.064852011601</v>
      </c>
      <c r="Y90" s="17">
        <f t="shared" ref="Y90:Y98" si="20">ROUND(W90-X90,2)</f>
        <v>0</v>
      </c>
      <c r="Z90" s="21"/>
      <c r="AA90" s="16"/>
      <c r="AB90" s="24">
        <f>[2]Sheet1!K86</f>
        <v>0</v>
      </c>
      <c r="AC90" s="17">
        <f t="shared" si="18"/>
        <v>0</v>
      </c>
      <c r="AD90" s="21"/>
      <c r="AE90" s="24">
        <f>[1]Operations!L89</f>
        <v>0</v>
      </c>
      <c r="AF90" s="24">
        <f>[2]Sheet1!L86</f>
        <v>0</v>
      </c>
      <c r="AG90" s="17">
        <f t="shared" si="19"/>
        <v>0</v>
      </c>
      <c r="AH90" s="21"/>
      <c r="AI90" s="24">
        <f>[1]Operations!N89</f>
        <v>19401.064852011565</v>
      </c>
      <c r="AJ90" s="24">
        <f>[2]Sheet1!N86</f>
        <v>19401.064852011601</v>
      </c>
      <c r="AK90" s="17">
        <f t="shared" ref="AK90:AK98" si="21">ROUND(AI90-AJ90,2)</f>
        <v>0</v>
      </c>
      <c r="AL90" s="21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</row>
    <row r="91" spans="1:53" x14ac:dyDescent="0.25">
      <c r="A91">
        <v>76</v>
      </c>
      <c r="B91" s="23" t="str">
        <f>[1]Operations!B90</f>
        <v xml:space="preserve">  Shop</v>
      </c>
      <c r="C91" s="24">
        <f>[1]Operations!C90</f>
        <v>0</v>
      </c>
      <c r="D91" s="24">
        <f>[2]Sheet1!C87</f>
        <v>0</v>
      </c>
      <c r="E91" s="17">
        <f t="shared" si="13"/>
        <v>0</v>
      </c>
      <c r="F91" s="21"/>
      <c r="G91" s="24">
        <f>[1]Operations!D90</f>
        <v>0</v>
      </c>
      <c r="H91" s="24">
        <f>[2]Sheet1!D87</f>
        <v>0</v>
      </c>
      <c r="I91" s="17">
        <f t="shared" si="14"/>
        <v>0</v>
      </c>
      <c r="J91" s="21"/>
      <c r="K91" s="24">
        <f>[1]Operations!F90</f>
        <v>0</v>
      </c>
      <c r="L91" s="24">
        <f>[2]Sheet1!F87</f>
        <v>0</v>
      </c>
      <c r="M91" s="17">
        <f t="shared" si="15"/>
        <v>0</v>
      </c>
      <c r="N91" s="21"/>
      <c r="O91" s="24">
        <f>[1]Operations!H90</f>
        <v>0</v>
      </c>
      <c r="P91" s="16"/>
      <c r="Q91" s="25">
        <f t="shared" si="16"/>
        <v>0</v>
      </c>
      <c r="R91" s="21"/>
      <c r="S91" s="24">
        <f>[1]Operations!I90</f>
        <v>338.84295545784749</v>
      </c>
      <c r="T91" s="24">
        <f>[2]Sheet1!H87</f>
        <v>338.84295545784698</v>
      </c>
      <c r="U91" s="17">
        <f t="shared" si="17"/>
        <v>5.1159076974727213E-13</v>
      </c>
      <c r="V91" s="21"/>
      <c r="W91" s="24">
        <f>[1]Operations!K90</f>
        <v>338.84295545784749</v>
      </c>
      <c r="X91" s="24">
        <f>[2]Sheet1!J87</f>
        <v>338.84295545784698</v>
      </c>
      <c r="Y91" s="17">
        <f t="shared" si="20"/>
        <v>0</v>
      </c>
      <c r="Z91" s="21"/>
      <c r="AA91" s="16"/>
      <c r="AB91" s="24">
        <f>[2]Sheet1!K87</f>
        <v>0</v>
      </c>
      <c r="AC91" s="17">
        <f t="shared" si="18"/>
        <v>0</v>
      </c>
      <c r="AD91" s="21"/>
      <c r="AE91" s="24">
        <f>[1]Operations!L90</f>
        <v>0</v>
      </c>
      <c r="AF91" s="24">
        <f>[2]Sheet1!L87</f>
        <v>0</v>
      </c>
      <c r="AG91" s="17">
        <f t="shared" si="19"/>
        <v>0</v>
      </c>
      <c r="AH91" s="21"/>
      <c r="AI91" s="24">
        <f>[1]Operations!N90</f>
        <v>338.84295545784749</v>
      </c>
      <c r="AJ91" s="24">
        <f>[2]Sheet1!N87</f>
        <v>338.84295545784698</v>
      </c>
      <c r="AK91" s="17">
        <f t="shared" si="21"/>
        <v>0</v>
      </c>
      <c r="AL91" s="21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</row>
    <row r="92" spans="1:53" x14ac:dyDescent="0.25">
      <c r="A92">
        <v>77</v>
      </c>
      <c r="B92" s="23" t="str">
        <f>[1]Operations!B91</f>
        <v xml:space="preserve">  Office Furniture and Fixtures</v>
      </c>
      <c r="C92" s="24">
        <f>[1]Operations!C91</f>
        <v>0</v>
      </c>
      <c r="D92" s="24">
        <f>[2]Sheet1!C88</f>
        <v>0</v>
      </c>
      <c r="E92" s="17">
        <f t="shared" si="13"/>
        <v>0</v>
      </c>
      <c r="F92" s="21"/>
      <c r="G92" s="24">
        <f>[1]Operations!D91</f>
        <v>0</v>
      </c>
      <c r="H92" s="24">
        <f>[2]Sheet1!D88</f>
        <v>0</v>
      </c>
      <c r="I92" s="17">
        <f t="shared" si="14"/>
        <v>0</v>
      </c>
      <c r="J92" s="21"/>
      <c r="K92" s="24">
        <f>[1]Operations!F91</f>
        <v>0</v>
      </c>
      <c r="L92" s="24">
        <f>[2]Sheet1!F88</f>
        <v>0</v>
      </c>
      <c r="M92" s="17">
        <f t="shared" si="15"/>
        <v>0</v>
      </c>
      <c r="N92" s="21"/>
      <c r="O92" s="24">
        <f>[1]Operations!H91</f>
        <v>0</v>
      </c>
      <c r="P92" s="16"/>
      <c r="Q92" s="25">
        <f t="shared" si="16"/>
        <v>0</v>
      </c>
      <c r="R92" s="21"/>
      <c r="S92" s="24">
        <f>[1]Operations!I91</f>
        <v>1952.2629566525275</v>
      </c>
      <c r="T92" s="24">
        <f>[2]Sheet1!H88</f>
        <v>1952.26295665253</v>
      </c>
      <c r="U92" s="17">
        <f t="shared" si="17"/>
        <v>-2.5011104298755527E-12</v>
      </c>
      <c r="V92" s="21"/>
      <c r="W92" s="24">
        <f>[1]Operations!K91</f>
        <v>1952.2629566525275</v>
      </c>
      <c r="X92" s="24">
        <f>[2]Sheet1!J88</f>
        <v>1952.26295665253</v>
      </c>
      <c r="Y92" s="17">
        <f t="shared" si="20"/>
        <v>0</v>
      </c>
      <c r="Z92" s="21"/>
      <c r="AA92" s="16"/>
      <c r="AB92" s="24">
        <f>[2]Sheet1!K88</f>
        <v>0</v>
      </c>
      <c r="AC92" s="17">
        <f t="shared" si="18"/>
        <v>0</v>
      </c>
      <c r="AD92" s="21"/>
      <c r="AE92" s="24">
        <f>[1]Operations!L91</f>
        <v>0</v>
      </c>
      <c r="AF92" s="24">
        <f>[2]Sheet1!L88</f>
        <v>0</v>
      </c>
      <c r="AG92" s="17">
        <f t="shared" si="19"/>
        <v>0</v>
      </c>
      <c r="AH92" s="21"/>
      <c r="AI92" s="24">
        <f>[1]Operations!N91</f>
        <v>1952.2629566525275</v>
      </c>
      <c r="AJ92" s="24">
        <f>[2]Sheet1!N88</f>
        <v>1952.26295665253</v>
      </c>
      <c r="AK92" s="17">
        <f t="shared" si="21"/>
        <v>0</v>
      </c>
      <c r="AL92" s="21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</row>
    <row r="93" spans="1:53" x14ac:dyDescent="0.25">
      <c r="A93">
        <v>78</v>
      </c>
      <c r="B93" s="23" t="str">
        <f>[1]Operations!B92</f>
        <v xml:space="preserve">  Leasehold Improvements</v>
      </c>
      <c r="C93" s="24">
        <f>[1]Operations!C92</f>
        <v>0</v>
      </c>
      <c r="D93" s="24">
        <f>[2]Sheet1!C89</f>
        <v>0</v>
      </c>
      <c r="E93" s="17">
        <f t="shared" si="13"/>
        <v>0</v>
      </c>
      <c r="F93" s="21"/>
      <c r="G93" s="24">
        <f>[1]Operations!D92</f>
        <v>0</v>
      </c>
      <c r="H93" s="24">
        <f>[2]Sheet1!D89</f>
        <v>0</v>
      </c>
      <c r="I93" s="17">
        <f t="shared" si="14"/>
        <v>0</v>
      </c>
      <c r="J93" s="21"/>
      <c r="K93" s="24">
        <f>[1]Operations!F92</f>
        <v>0</v>
      </c>
      <c r="L93" s="24">
        <f>[2]Sheet1!F89</f>
        <v>0</v>
      </c>
      <c r="M93" s="17">
        <f t="shared" si="15"/>
        <v>0</v>
      </c>
      <c r="N93" s="21"/>
      <c r="O93" s="24">
        <f>[1]Operations!H92</f>
        <v>0</v>
      </c>
      <c r="P93" s="16"/>
      <c r="Q93" s="25">
        <f t="shared" si="16"/>
        <v>0</v>
      </c>
      <c r="R93" s="21"/>
      <c r="S93" s="24">
        <f>[1]Operations!I92</f>
        <v>2541.9628537135636</v>
      </c>
      <c r="T93" s="24">
        <f>[2]Sheet1!H89</f>
        <v>2541.96285371356</v>
      </c>
      <c r="U93" s="17">
        <f t="shared" si="17"/>
        <v>3.637978807091713E-12</v>
      </c>
      <c r="V93" s="21"/>
      <c r="W93" s="24">
        <f>[1]Operations!K92</f>
        <v>2541.9628537135636</v>
      </c>
      <c r="X93" s="24">
        <f>[2]Sheet1!J89</f>
        <v>2541.96285371356</v>
      </c>
      <c r="Y93" s="17">
        <f t="shared" si="20"/>
        <v>0</v>
      </c>
      <c r="Z93" s="21"/>
      <c r="AA93" s="16"/>
      <c r="AB93" s="24">
        <f>[2]Sheet1!K89</f>
        <v>0</v>
      </c>
      <c r="AC93" s="17">
        <f t="shared" si="18"/>
        <v>0</v>
      </c>
      <c r="AD93" s="21"/>
      <c r="AE93" s="24">
        <f>[1]Operations!L92</f>
        <v>0</v>
      </c>
      <c r="AF93" s="24">
        <f>[2]Sheet1!L89</f>
        <v>0</v>
      </c>
      <c r="AG93" s="17">
        <f t="shared" si="19"/>
        <v>0</v>
      </c>
      <c r="AH93" s="21"/>
      <c r="AI93" s="24">
        <f>[1]Operations!N92</f>
        <v>2541.9628537135636</v>
      </c>
      <c r="AJ93" s="24">
        <f>[2]Sheet1!N89</f>
        <v>2541.96285371356</v>
      </c>
      <c r="AK93" s="17">
        <f t="shared" si="21"/>
        <v>0</v>
      </c>
      <c r="AL93" s="21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</row>
    <row r="94" spans="1:53" x14ac:dyDescent="0.25">
      <c r="A94">
        <v>79</v>
      </c>
      <c r="B94" s="23" t="str">
        <f>[1]Operations!B93</f>
        <v xml:space="preserve">  Containers</v>
      </c>
      <c r="C94" s="24">
        <f>[1]Operations!C93</f>
        <v>0</v>
      </c>
      <c r="D94" s="24">
        <f>[2]Sheet1!C90</f>
        <v>0</v>
      </c>
      <c r="E94" s="17">
        <f t="shared" si="13"/>
        <v>0</v>
      </c>
      <c r="F94" s="21"/>
      <c r="G94" s="24">
        <f>[1]Operations!D93</f>
        <v>0</v>
      </c>
      <c r="H94" s="24">
        <f>[2]Sheet1!D90</f>
        <v>0</v>
      </c>
      <c r="I94" s="17">
        <f t="shared" si="14"/>
        <v>0</v>
      </c>
      <c r="J94" s="21"/>
      <c r="K94" s="24">
        <f>[1]Operations!F93</f>
        <v>0</v>
      </c>
      <c r="L94" s="24">
        <f>[2]Sheet1!F90</f>
        <v>0</v>
      </c>
      <c r="M94" s="17">
        <f t="shared" si="15"/>
        <v>0</v>
      </c>
      <c r="N94" s="21"/>
      <c r="O94" s="24">
        <f>[1]Operations!H93</f>
        <v>0</v>
      </c>
      <c r="P94" s="16"/>
      <c r="Q94" s="25">
        <f t="shared" si="16"/>
        <v>0</v>
      </c>
      <c r="R94" s="21"/>
      <c r="S94" s="24">
        <f>[1]Operations!I93</f>
        <v>3995.3913333333358</v>
      </c>
      <c r="T94" s="24">
        <f>[2]Sheet1!H90</f>
        <v>3995.3913333333398</v>
      </c>
      <c r="U94" s="17">
        <f t="shared" si="17"/>
        <v>-4.0927261579781771E-12</v>
      </c>
      <c r="V94" s="21"/>
      <c r="W94" s="24">
        <f>[1]Operations!K93</f>
        <v>3995.3913333333358</v>
      </c>
      <c r="X94" s="24">
        <f>[2]Sheet1!J90</f>
        <v>3995.3913333333398</v>
      </c>
      <c r="Y94" s="17">
        <f t="shared" si="20"/>
        <v>0</v>
      </c>
      <c r="Z94" s="21"/>
      <c r="AA94" s="16"/>
      <c r="AB94" s="24">
        <f>[2]Sheet1!K90</f>
        <v>0</v>
      </c>
      <c r="AC94" s="17">
        <f t="shared" si="18"/>
        <v>0</v>
      </c>
      <c r="AD94" s="21"/>
      <c r="AE94" s="24">
        <f>[1]Operations!L93</f>
        <v>0</v>
      </c>
      <c r="AF94" s="24">
        <f>[2]Sheet1!L90</f>
        <v>0</v>
      </c>
      <c r="AG94" s="17">
        <f t="shared" si="19"/>
        <v>0</v>
      </c>
      <c r="AH94" s="21"/>
      <c r="AI94" s="24">
        <f>[1]Operations!N93</f>
        <v>3995.3913333333358</v>
      </c>
      <c r="AJ94" s="24">
        <f>[2]Sheet1!N90</f>
        <v>3995.3913333333398</v>
      </c>
      <c r="AK94" s="17">
        <f t="shared" si="21"/>
        <v>0</v>
      </c>
      <c r="AL94" s="21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</row>
    <row r="95" spans="1:53" x14ac:dyDescent="0.25">
      <c r="A95">
        <v>80</v>
      </c>
      <c r="B95" s="23" t="str">
        <f>[1]Operations!B94</f>
        <v xml:space="preserve">  Carts</v>
      </c>
      <c r="C95" s="24">
        <f>[1]Operations!C94</f>
        <v>0</v>
      </c>
      <c r="D95" s="24">
        <f>[2]Sheet1!C91</f>
        <v>0</v>
      </c>
      <c r="E95" s="17">
        <f t="shared" si="13"/>
        <v>0</v>
      </c>
      <c r="F95" s="21"/>
      <c r="G95" s="24">
        <f>[1]Operations!D94</f>
        <v>0</v>
      </c>
      <c r="H95" s="24">
        <f>[2]Sheet1!D91</f>
        <v>0</v>
      </c>
      <c r="I95" s="17">
        <f t="shared" si="14"/>
        <v>0</v>
      </c>
      <c r="J95" s="21"/>
      <c r="K95" s="24">
        <f>[1]Operations!F94</f>
        <v>0</v>
      </c>
      <c r="L95" s="24">
        <f>[2]Sheet1!F91</f>
        <v>0</v>
      </c>
      <c r="M95" s="17">
        <f t="shared" si="15"/>
        <v>0</v>
      </c>
      <c r="N95" s="21"/>
      <c r="O95" s="24">
        <f>[1]Operations!H94</f>
        <v>0</v>
      </c>
      <c r="P95" s="16"/>
      <c r="Q95" s="25">
        <f t="shared" si="16"/>
        <v>0</v>
      </c>
      <c r="R95" s="21"/>
      <c r="S95" s="24">
        <f>[1]Operations!I94</f>
        <v>28988.117093922032</v>
      </c>
      <c r="T95" s="24">
        <f>[2]Sheet1!H91</f>
        <v>28988.117093921999</v>
      </c>
      <c r="U95" s="17">
        <f t="shared" si="17"/>
        <v>3.2741809263825417E-11</v>
      </c>
      <c r="V95" s="21"/>
      <c r="W95" s="24">
        <f>[1]Operations!K94</f>
        <v>28988.117093922032</v>
      </c>
      <c r="X95" s="24">
        <f>[2]Sheet1!J91</f>
        <v>28988.117093921999</v>
      </c>
      <c r="Y95" s="17">
        <f t="shared" si="20"/>
        <v>0</v>
      </c>
      <c r="Z95" s="21"/>
      <c r="AA95" s="16"/>
      <c r="AB95" s="24">
        <f>[2]Sheet1!K91</f>
        <v>0</v>
      </c>
      <c r="AC95" s="17">
        <f t="shared" si="18"/>
        <v>0</v>
      </c>
      <c r="AD95" s="21"/>
      <c r="AE95" s="24">
        <f>[1]Operations!L94</f>
        <v>0</v>
      </c>
      <c r="AF95" s="24">
        <f>[2]Sheet1!L91</f>
        <v>0</v>
      </c>
      <c r="AG95" s="17">
        <f t="shared" si="19"/>
        <v>0</v>
      </c>
      <c r="AH95" s="21"/>
      <c r="AI95" s="24">
        <f>[1]Operations!N94</f>
        <v>28988.117093922032</v>
      </c>
      <c r="AJ95" s="24">
        <f>[2]Sheet1!N91</f>
        <v>28988.117093921999</v>
      </c>
      <c r="AK95" s="17">
        <f t="shared" si="21"/>
        <v>0</v>
      </c>
      <c r="AL95" s="21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</row>
    <row r="96" spans="1:53" x14ac:dyDescent="0.25">
      <c r="A96">
        <v>81</v>
      </c>
      <c r="B96" s="23" t="str">
        <f>[1]Operations!B95</f>
        <v xml:space="preserve">  Drop Box Truck</v>
      </c>
      <c r="C96" s="24">
        <f>[1]Operations!C95</f>
        <v>0</v>
      </c>
      <c r="D96" s="24">
        <f>[2]Sheet1!C92</f>
        <v>0</v>
      </c>
      <c r="E96" s="17">
        <f t="shared" si="13"/>
        <v>0</v>
      </c>
      <c r="F96" s="21"/>
      <c r="G96" s="24">
        <f>[1]Operations!D95</f>
        <v>0</v>
      </c>
      <c r="H96" s="24">
        <f>[2]Sheet1!D92</f>
        <v>0</v>
      </c>
      <c r="I96" s="17">
        <f t="shared" si="14"/>
        <v>0</v>
      </c>
      <c r="J96" s="21"/>
      <c r="K96" s="24">
        <f>[1]Operations!F95</f>
        <v>0</v>
      </c>
      <c r="L96" s="24">
        <f>[2]Sheet1!F92</f>
        <v>0</v>
      </c>
      <c r="M96" s="17">
        <f t="shared" si="15"/>
        <v>0</v>
      </c>
      <c r="N96" s="21"/>
      <c r="O96" s="24">
        <f>[1]Operations!H95</f>
        <v>0</v>
      </c>
      <c r="P96" s="16"/>
      <c r="Q96" s="25">
        <f t="shared" si="16"/>
        <v>0</v>
      </c>
      <c r="R96" s="21"/>
      <c r="S96" s="24">
        <f>[1]Operations!I95</f>
        <v>16581.534399999997</v>
      </c>
      <c r="T96" s="24">
        <f>[2]Sheet1!H92</f>
        <v>16581.5344</v>
      </c>
      <c r="U96" s="17">
        <f t="shared" si="17"/>
        <v>0</v>
      </c>
      <c r="V96" s="21"/>
      <c r="W96" s="24">
        <f>[1]Operations!K95</f>
        <v>16581.534399999997</v>
      </c>
      <c r="X96" s="24">
        <f>[2]Sheet1!J92</f>
        <v>16581.5344</v>
      </c>
      <c r="Y96" s="17">
        <f t="shared" si="20"/>
        <v>0</v>
      </c>
      <c r="Z96" s="21"/>
      <c r="AA96" s="16"/>
      <c r="AB96" s="24">
        <f>[2]Sheet1!K92</f>
        <v>0</v>
      </c>
      <c r="AC96" s="17">
        <f t="shared" si="18"/>
        <v>0</v>
      </c>
      <c r="AD96" s="21"/>
      <c r="AE96" s="24">
        <f>[1]Operations!L95</f>
        <v>0</v>
      </c>
      <c r="AF96" s="24">
        <f>[2]Sheet1!L92</f>
        <v>0</v>
      </c>
      <c r="AG96" s="17">
        <f t="shared" si="19"/>
        <v>0</v>
      </c>
      <c r="AH96" s="21"/>
      <c r="AI96" s="24">
        <f>[1]Operations!N95</f>
        <v>16581.534399999997</v>
      </c>
      <c r="AJ96" s="24">
        <f>[2]Sheet1!N92</f>
        <v>16581.5344</v>
      </c>
      <c r="AK96" s="17">
        <f t="shared" si="21"/>
        <v>0</v>
      </c>
      <c r="AL96" s="21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</row>
    <row r="97" spans="1:53" x14ac:dyDescent="0.25">
      <c r="A97">
        <v>82</v>
      </c>
      <c r="B97" s="23" t="str">
        <f>[1]Operations!B96</f>
        <v xml:space="preserve">  Drop Boxes</v>
      </c>
      <c r="C97" s="24">
        <f>[1]Operations!C96</f>
        <v>0</v>
      </c>
      <c r="D97" s="24">
        <f>[2]Sheet1!C93</f>
        <v>0</v>
      </c>
      <c r="E97" s="17">
        <f t="shared" si="13"/>
        <v>0</v>
      </c>
      <c r="F97" s="21"/>
      <c r="G97" s="24">
        <f>[1]Operations!D96</f>
        <v>0</v>
      </c>
      <c r="H97" s="24">
        <f>[2]Sheet1!D93</f>
        <v>0</v>
      </c>
      <c r="I97" s="17">
        <f t="shared" si="14"/>
        <v>0</v>
      </c>
      <c r="J97" s="21"/>
      <c r="K97" s="24">
        <f>[1]Operations!F96</f>
        <v>0</v>
      </c>
      <c r="L97" s="24">
        <f>[2]Sheet1!F93</f>
        <v>0</v>
      </c>
      <c r="M97" s="17">
        <f t="shared" si="15"/>
        <v>0</v>
      </c>
      <c r="N97" s="21"/>
      <c r="O97" s="24">
        <f>[1]Operations!H96</f>
        <v>0</v>
      </c>
      <c r="P97" s="16"/>
      <c r="Q97" s="25">
        <f t="shared" si="16"/>
        <v>0</v>
      </c>
      <c r="R97" s="21"/>
      <c r="S97" s="24">
        <f>[1]Operations!I96</f>
        <v>6227.8397499999955</v>
      </c>
      <c r="T97" s="24">
        <f>[2]Sheet1!H93</f>
        <v>6227.8397500000001</v>
      </c>
      <c r="U97" s="17">
        <f t="shared" si="17"/>
        <v>0</v>
      </c>
      <c r="V97" s="21"/>
      <c r="W97" s="24">
        <f>[1]Operations!K96</f>
        <v>6227.8397499999955</v>
      </c>
      <c r="X97" s="24">
        <f>[2]Sheet1!J93</f>
        <v>6227.8397500000001</v>
      </c>
      <c r="Y97" s="17">
        <f t="shared" si="20"/>
        <v>0</v>
      </c>
      <c r="Z97" s="21"/>
      <c r="AA97" s="16"/>
      <c r="AB97" s="24">
        <f>[2]Sheet1!K93</f>
        <v>0</v>
      </c>
      <c r="AC97" s="17">
        <f t="shared" si="18"/>
        <v>0</v>
      </c>
      <c r="AD97" s="21"/>
      <c r="AE97" s="24">
        <f>[1]Operations!L96</f>
        <v>0</v>
      </c>
      <c r="AF97" s="24">
        <f>[2]Sheet1!L93</f>
        <v>0</v>
      </c>
      <c r="AG97" s="17">
        <f t="shared" si="19"/>
        <v>0</v>
      </c>
      <c r="AH97" s="21"/>
      <c r="AI97" s="24">
        <f>[1]Operations!N96</f>
        <v>6227.8397499999955</v>
      </c>
      <c r="AJ97" s="24">
        <f>[2]Sheet1!N93</f>
        <v>6227.8397500000001</v>
      </c>
      <c r="AK97" s="17">
        <f t="shared" si="21"/>
        <v>0</v>
      </c>
      <c r="AL97" s="21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</row>
    <row r="98" spans="1:53" x14ac:dyDescent="0.25">
      <c r="A98">
        <v>83</v>
      </c>
      <c r="B98" s="23" t="str">
        <f>[1]Operations!B97</f>
        <v>Overtime Adjustment</v>
      </c>
      <c r="C98" s="24">
        <f>[1]Operations!C97</f>
        <v>0</v>
      </c>
      <c r="D98" s="24">
        <f>[2]Sheet1!C94</f>
        <v>0</v>
      </c>
      <c r="E98" s="17">
        <f t="shared" si="13"/>
        <v>0</v>
      </c>
      <c r="F98" s="21"/>
      <c r="G98" s="24">
        <f>[1]Operations!D97</f>
        <v>0</v>
      </c>
      <c r="H98" s="24">
        <f>[2]Sheet1!D94</f>
        <v>0</v>
      </c>
      <c r="I98" s="17">
        <f t="shared" si="14"/>
        <v>0</v>
      </c>
      <c r="J98" s="21"/>
      <c r="K98" s="24">
        <f>[1]Operations!F97</f>
        <v>0</v>
      </c>
      <c r="L98" s="24">
        <f>[2]Sheet1!F94</f>
        <v>0</v>
      </c>
      <c r="M98" s="17">
        <f t="shared" si="15"/>
        <v>0</v>
      </c>
      <c r="N98" s="21"/>
      <c r="O98" s="24">
        <f>[1]Operations!H97</f>
        <v>0</v>
      </c>
      <c r="P98" s="16"/>
      <c r="Q98" s="25">
        <f t="shared" si="16"/>
        <v>0</v>
      </c>
      <c r="R98" s="21"/>
      <c r="S98" s="24">
        <f>[1]Operations!I97</f>
        <v>0</v>
      </c>
      <c r="T98" s="24">
        <f>[2]Sheet1!H94</f>
        <v>0</v>
      </c>
      <c r="U98" s="17">
        <f t="shared" si="17"/>
        <v>0</v>
      </c>
      <c r="V98" s="21"/>
      <c r="W98" s="24">
        <f>[1]Operations!K97</f>
        <v>0</v>
      </c>
      <c r="X98" s="24">
        <f>[2]Sheet1!J94</f>
        <v>0</v>
      </c>
      <c r="Y98" s="17">
        <f t="shared" si="20"/>
        <v>0</v>
      </c>
      <c r="Z98" s="21"/>
      <c r="AA98" s="16"/>
      <c r="AB98" s="24">
        <f>[2]Sheet1!K94</f>
        <v>98619</v>
      </c>
      <c r="AC98" s="17">
        <f t="shared" si="18"/>
        <v>-98619</v>
      </c>
      <c r="AD98" s="21"/>
      <c r="AE98" s="24">
        <f>[1]Operations!L97</f>
        <v>0</v>
      </c>
      <c r="AF98" s="24">
        <f>[2]Sheet1!L94</f>
        <v>0</v>
      </c>
      <c r="AG98" s="17">
        <f t="shared" si="19"/>
        <v>0</v>
      </c>
      <c r="AH98" s="21"/>
      <c r="AI98" s="24">
        <f>[1]Operations!N97</f>
        <v>0</v>
      </c>
      <c r="AJ98" s="24">
        <f>[2]Sheet1!N94</f>
        <v>98619</v>
      </c>
      <c r="AK98" s="17">
        <f t="shared" si="21"/>
        <v>-98619</v>
      </c>
      <c r="AL98" s="48">
        <v>2</v>
      </c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</row>
    <row r="99" spans="1:53" x14ac:dyDescent="0.25">
      <c r="A99">
        <v>84</v>
      </c>
      <c r="B99" s="26" t="str">
        <f>[1]Operations!B98</f>
        <v>Total Expenses</v>
      </c>
      <c r="C99" s="27">
        <f>[1]Operations!C98</f>
        <v>3899633.4000000013</v>
      </c>
      <c r="D99" s="27">
        <f>[2]Sheet1!C95</f>
        <v>3899633.4000000013</v>
      </c>
      <c r="E99" s="28">
        <f t="shared" si="13"/>
        <v>0</v>
      </c>
      <c r="F99" s="29"/>
      <c r="G99" s="27">
        <f>[1]Operations!D98</f>
        <v>277273.76109045785</v>
      </c>
      <c r="H99" s="27">
        <f>[2]Sheet1!D95</f>
        <v>317249.14087723958</v>
      </c>
      <c r="I99" s="28">
        <f t="shared" si="14"/>
        <v>-39975.379786781734</v>
      </c>
      <c r="J99" s="29"/>
      <c r="K99" s="27">
        <f>[1]Operations!F98</f>
        <v>3622359.6389095411</v>
      </c>
      <c r="L99" s="27">
        <f>[2]Sheet1!F95</f>
        <v>3621584.802063935</v>
      </c>
      <c r="M99" s="28">
        <f t="shared" si="15"/>
        <v>774.83684560609981</v>
      </c>
      <c r="N99" s="29"/>
      <c r="O99" s="27">
        <f>[1]Operations!H98</f>
        <v>2978.0506802109885</v>
      </c>
      <c r="P99" s="30"/>
      <c r="Q99" s="31">
        <f t="shared" si="16"/>
        <v>2978.0506802109885</v>
      </c>
      <c r="R99" s="29"/>
      <c r="S99" s="27">
        <f>[1]Operations!I98</f>
        <v>-226379.04409977671</v>
      </c>
      <c r="T99" s="27">
        <f>[2]Sheet1!H95</f>
        <v>-321129.28174081427</v>
      </c>
      <c r="U99" s="28">
        <f t="shared" si="17"/>
        <v>94750.237641037558</v>
      </c>
      <c r="V99" s="29"/>
      <c r="W99" s="27">
        <f>[1]Operations!K98</f>
        <v>3398958.6454899735</v>
      </c>
      <c r="X99" s="27">
        <f>[2]Sheet1!J95</f>
        <v>3300455.5203231201</v>
      </c>
      <c r="Y99" s="28">
        <f t="shared" ref="Y99:Y108" si="22">W99-X99</f>
        <v>98503.125166853424</v>
      </c>
      <c r="Z99" s="29"/>
      <c r="AA99" s="30"/>
      <c r="AB99" s="27">
        <f>[2]Sheet1!K95</f>
        <v>175177.80132932804</v>
      </c>
      <c r="AC99" s="28">
        <f t="shared" si="18"/>
        <v>-175177.80132932804</v>
      </c>
      <c r="AD99" s="29"/>
      <c r="AE99" s="27">
        <f>[1]Operations!L98</f>
        <v>486166.77618799708</v>
      </c>
      <c r="AF99" s="27">
        <f>[2]Sheet1!L95</f>
        <v>353131.30498143885</v>
      </c>
      <c r="AG99" s="28">
        <f t="shared" si="19"/>
        <v>133035.47120655823</v>
      </c>
      <c r="AH99" s="29"/>
      <c r="AI99" s="27">
        <f>[1]Operations!N98</f>
        <v>3885125.4216779708</v>
      </c>
      <c r="AJ99" s="27">
        <f>[2]Sheet1!N95</f>
        <v>3829401.6266338862</v>
      </c>
      <c r="AK99" s="28">
        <f t="shared" ref="AK99:AK108" si="23">AI99-AJ99</f>
        <v>55723.795044084545</v>
      </c>
      <c r="AL99" s="29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</row>
    <row r="100" spans="1:53" x14ac:dyDescent="0.25">
      <c r="B100" s="23"/>
      <c r="C100" s="24"/>
      <c r="D100" s="24"/>
      <c r="E100" s="17"/>
      <c r="F100" s="21"/>
      <c r="G100" s="24"/>
      <c r="H100" s="24"/>
      <c r="I100" s="17"/>
      <c r="J100" s="21"/>
      <c r="K100" s="24"/>
      <c r="L100" s="24"/>
      <c r="M100" s="17"/>
      <c r="N100" s="21"/>
      <c r="O100" s="24"/>
      <c r="P100" s="16"/>
      <c r="Q100" s="25"/>
      <c r="R100" s="21"/>
      <c r="S100" s="24"/>
      <c r="T100" s="24"/>
      <c r="U100" s="17"/>
      <c r="V100" s="21"/>
      <c r="W100" s="24"/>
      <c r="X100" s="24"/>
      <c r="Y100" s="17"/>
      <c r="Z100" s="21"/>
      <c r="AA100" s="16"/>
      <c r="AB100" s="24"/>
      <c r="AC100" s="17"/>
      <c r="AD100" s="21"/>
      <c r="AE100" s="24"/>
      <c r="AF100" s="24"/>
      <c r="AG100" s="17"/>
      <c r="AH100" s="21"/>
      <c r="AI100" s="24"/>
      <c r="AJ100" s="24"/>
      <c r="AK100" s="17"/>
      <c r="AL100" s="21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</row>
    <row r="101" spans="1:53" ht="15.75" thickBot="1" x14ac:dyDescent="0.3">
      <c r="B101" s="23"/>
      <c r="C101" s="24"/>
      <c r="D101" s="24"/>
      <c r="E101" s="17"/>
      <c r="F101" s="21"/>
      <c r="G101" s="24"/>
      <c r="H101" s="24"/>
      <c r="I101" s="17"/>
      <c r="J101" s="21"/>
      <c r="K101" s="24"/>
      <c r="L101" s="24"/>
      <c r="M101" s="17"/>
      <c r="N101" s="21"/>
      <c r="O101" s="24"/>
      <c r="P101" s="16"/>
      <c r="Q101" s="25"/>
      <c r="R101" s="21"/>
      <c r="S101" s="24"/>
      <c r="T101" s="24"/>
      <c r="U101" s="17"/>
      <c r="V101" s="21"/>
      <c r="W101" s="24"/>
      <c r="X101" s="24"/>
      <c r="Y101" s="17"/>
      <c r="Z101" s="21"/>
      <c r="AA101" s="16"/>
      <c r="AB101" s="24"/>
      <c r="AC101" s="17"/>
      <c r="AD101" s="21"/>
      <c r="AE101" s="24"/>
      <c r="AF101" s="24"/>
      <c r="AG101" s="17"/>
      <c r="AH101" s="21"/>
      <c r="AI101" s="24"/>
      <c r="AJ101" s="24"/>
      <c r="AK101" s="17"/>
      <c r="AL101" s="21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</row>
    <row r="102" spans="1:53" ht="15.75" thickBot="1" x14ac:dyDescent="0.3">
      <c r="A102">
        <v>85</v>
      </c>
      <c r="B102" s="23" t="str">
        <f>[1]Operations!B101</f>
        <v>NET OPERATING INCOME</v>
      </c>
      <c r="C102" s="33">
        <f>[1]Operations!C101</f>
        <v>133382.14999999898</v>
      </c>
      <c r="D102" s="33">
        <f>[2]Sheet1!C98</f>
        <v>133382.14999999898</v>
      </c>
      <c r="E102" s="34">
        <f t="shared" si="13"/>
        <v>0</v>
      </c>
      <c r="F102" s="35"/>
      <c r="G102" s="33">
        <f>[1]Operations!D101</f>
        <v>100400.00132733985</v>
      </c>
      <c r="H102" s="33">
        <f>[2]Sheet1!D98</f>
        <v>99625.1644817341</v>
      </c>
      <c r="I102" s="34">
        <f t="shared" si="14"/>
        <v>774.83684560575057</v>
      </c>
      <c r="J102" s="35"/>
      <c r="K102" s="33">
        <f>[1]Operations!F101</f>
        <v>32982.148672661278</v>
      </c>
      <c r="L102" s="33">
        <f>[2]Sheet1!F98</f>
        <v>33756.985518267378</v>
      </c>
      <c r="M102" s="34">
        <f t="shared" si="15"/>
        <v>-774.83684560609981</v>
      </c>
      <c r="N102" s="35"/>
      <c r="O102" s="33">
        <f>[1]Operations!H101</f>
        <v>-2978.0506802109885</v>
      </c>
      <c r="P102" s="36"/>
      <c r="Q102" s="37">
        <f t="shared" si="16"/>
        <v>-2978.0506802109885</v>
      </c>
      <c r="R102" s="35"/>
      <c r="S102" s="33">
        <f>[1]Operations!I101</f>
        <v>182261.83651757444</v>
      </c>
      <c r="T102" s="33">
        <f>[2]Sheet1!H98</f>
        <v>277012.07415861194</v>
      </c>
      <c r="U102" s="34">
        <f t="shared" si="17"/>
        <v>-94750.2376410375</v>
      </c>
      <c r="V102" s="35"/>
      <c r="W102" s="33">
        <f>[1]Operations!K101</f>
        <v>212265.93451002659</v>
      </c>
      <c r="X102" s="33">
        <f>[2]Sheet1!J98</f>
        <v>310769.05967688002</v>
      </c>
      <c r="Y102" s="38">
        <f t="shared" si="22"/>
        <v>-98503.125166853424</v>
      </c>
      <c r="Z102" s="35"/>
      <c r="AA102" s="36"/>
      <c r="AB102" s="33">
        <f>[2]Sheet1!K98</f>
        <v>-175177.80132932804</v>
      </c>
      <c r="AC102" s="34">
        <f t="shared" si="18"/>
        <v>175177.80132932804</v>
      </c>
      <c r="AD102" s="35"/>
      <c r="AE102" s="33">
        <f>[1]Operations!L101</f>
        <v>-347568.67656333215</v>
      </c>
      <c r="AF102" s="33">
        <f>[2]Sheet1!L98</f>
        <v>-214533.20535677386</v>
      </c>
      <c r="AG102" s="34">
        <f t="shared" si="19"/>
        <v>-133035.47120655829</v>
      </c>
      <c r="AH102" s="35"/>
      <c r="AI102" s="33">
        <f>[1]Operations!N101</f>
        <v>-135302.74205330573</v>
      </c>
      <c r="AJ102" s="33">
        <f>[2]Sheet1!N98</f>
        <v>-79578.947009221185</v>
      </c>
      <c r="AK102" s="38">
        <f t="shared" si="23"/>
        <v>-55723.795044084545</v>
      </c>
      <c r="AL102" s="35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</row>
    <row r="103" spans="1:53" ht="15.75" thickTop="1" x14ac:dyDescent="0.25">
      <c r="B103" s="23"/>
      <c r="C103" s="16"/>
      <c r="D103" s="24"/>
      <c r="E103" s="17"/>
      <c r="F103" s="21"/>
      <c r="G103" s="24"/>
      <c r="H103" s="24"/>
      <c r="I103" s="17"/>
      <c r="J103" s="21"/>
      <c r="K103" s="24"/>
      <c r="L103" s="24"/>
      <c r="M103" s="17"/>
      <c r="N103" s="21"/>
      <c r="O103" s="24"/>
      <c r="P103" s="16"/>
      <c r="Q103" s="25"/>
      <c r="R103" s="21"/>
      <c r="S103" s="24"/>
      <c r="T103" s="24"/>
      <c r="U103" s="17"/>
      <c r="V103" s="21"/>
      <c r="W103" s="24"/>
      <c r="X103" s="24"/>
      <c r="Y103" s="17"/>
      <c r="Z103" s="21"/>
      <c r="AA103" s="16"/>
      <c r="AB103" s="24"/>
      <c r="AC103" s="17"/>
      <c r="AD103" s="21"/>
      <c r="AE103" s="24"/>
      <c r="AF103" s="24"/>
      <c r="AG103" s="17"/>
      <c r="AH103" s="21"/>
      <c r="AI103" s="24"/>
      <c r="AJ103" s="24"/>
      <c r="AK103" s="17"/>
      <c r="AL103" s="21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</row>
    <row r="104" spans="1:53" x14ac:dyDescent="0.25">
      <c r="B104" s="23"/>
      <c r="C104" s="16"/>
      <c r="D104" s="24"/>
      <c r="E104" s="17"/>
      <c r="F104" s="21"/>
      <c r="G104" s="24"/>
      <c r="H104" s="24"/>
      <c r="I104" s="17"/>
      <c r="J104" s="21"/>
      <c r="K104" s="24"/>
      <c r="L104" s="24"/>
      <c r="M104" s="17"/>
      <c r="N104" s="21"/>
      <c r="O104" s="24"/>
      <c r="P104" s="16"/>
      <c r="Q104" s="25"/>
      <c r="R104" s="21"/>
      <c r="S104" s="24"/>
      <c r="T104" s="24"/>
      <c r="U104" s="17"/>
      <c r="V104" s="21"/>
      <c r="W104" s="24"/>
      <c r="X104" s="24"/>
      <c r="Y104" s="17"/>
      <c r="Z104" s="21"/>
      <c r="AA104" s="16"/>
      <c r="AB104" s="24"/>
      <c r="AC104" s="17"/>
      <c r="AD104" s="21"/>
      <c r="AE104" s="24"/>
      <c r="AF104" s="24"/>
      <c r="AG104" s="17"/>
      <c r="AH104" s="21"/>
      <c r="AI104" s="24"/>
      <c r="AJ104" s="24"/>
      <c r="AK104" s="17"/>
      <c r="AL104" s="21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</row>
    <row r="105" spans="1:53" x14ac:dyDescent="0.25">
      <c r="B105" s="23"/>
      <c r="C105" s="16"/>
      <c r="D105" s="24"/>
      <c r="E105" s="17"/>
      <c r="F105" s="21"/>
      <c r="G105" s="24"/>
      <c r="H105" s="24"/>
      <c r="I105" s="17"/>
      <c r="J105" s="21"/>
      <c r="K105" s="24"/>
      <c r="L105" s="24"/>
      <c r="M105" s="17"/>
      <c r="N105" s="21"/>
      <c r="O105" s="24"/>
      <c r="P105" s="16"/>
      <c r="Q105" s="25"/>
      <c r="R105" s="21"/>
      <c r="S105" s="24"/>
      <c r="T105" s="24"/>
      <c r="U105" s="17"/>
      <c r="V105" s="21"/>
      <c r="W105" s="24"/>
      <c r="X105" s="24"/>
      <c r="Y105" s="17"/>
      <c r="Z105" s="21"/>
      <c r="AA105" s="16"/>
      <c r="AB105" s="24"/>
      <c r="AC105" s="17"/>
      <c r="AD105" s="21"/>
      <c r="AE105" s="24"/>
      <c r="AF105" s="24"/>
      <c r="AG105" s="17"/>
      <c r="AH105" s="21"/>
      <c r="AI105" s="24"/>
      <c r="AJ105" s="24"/>
      <c r="AK105" s="17"/>
      <c r="AL105" s="21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</row>
    <row r="106" spans="1:53" x14ac:dyDescent="0.25">
      <c r="B106" s="23" t="str">
        <f>[1]Operations!B106</f>
        <v>OPERATING RATIO %</v>
      </c>
      <c r="C106" s="32">
        <f>[1]Operations!C106</f>
        <v>0.96692743969211847</v>
      </c>
      <c r="D106" s="24">
        <f>[2]Sheet1!C103</f>
        <v>0</v>
      </c>
      <c r="E106" s="17">
        <f t="shared" si="13"/>
        <v>0.96692743969211847</v>
      </c>
      <c r="F106" s="21"/>
      <c r="G106" s="32">
        <f>[1]Operations!D106</f>
        <v>0.73416209618428996</v>
      </c>
      <c r="H106" s="24">
        <f>[2]Sheet1!D103</f>
        <v>0</v>
      </c>
      <c r="I106" s="17">
        <f t="shared" si="14"/>
        <v>0.73416209618428996</v>
      </c>
      <c r="J106" s="21"/>
      <c r="K106" s="32">
        <f>[1]Operations!F106</f>
        <v>0.99097700007569556</v>
      </c>
      <c r="L106" s="39">
        <f>[2]Sheet1!F103</f>
        <v>0</v>
      </c>
      <c r="M106" s="17">
        <f t="shared" si="15"/>
        <v>0.99097700007569556</v>
      </c>
      <c r="N106" s="21"/>
      <c r="O106" s="24">
        <f>[1]Operations!H106</f>
        <v>0</v>
      </c>
      <c r="P106" s="16"/>
      <c r="Q106" s="25">
        <f t="shared" si="16"/>
        <v>0</v>
      </c>
      <c r="R106" s="21"/>
      <c r="S106" s="24">
        <f>[1]Operations!I106</f>
        <v>0</v>
      </c>
      <c r="T106" s="24">
        <f>[2]Sheet1!H103</f>
        <v>0</v>
      </c>
      <c r="U106" s="17">
        <f t="shared" si="17"/>
        <v>0</v>
      </c>
      <c r="V106" s="21"/>
      <c r="W106" s="39">
        <f>[1]Operations!K106</f>
        <v>0.94122051126766904</v>
      </c>
      <c r="X106" s="24">
        <f>[2]Sheet1!J103</f>
        <v>0</v>
      </c>
      <c r="Y106" s="17">
        <f t="shared" si="22"/>
        <v>0.94122051126766904</v>
      </c>
      <c r="Z106" s="21"/>
      <c r="AA106" s="16"/>
      <c r="AB106" s="24">
        <f>[2]Sheet1!K103</f>
        <v>0</v>
      </c>
      <c r="AC106" s="17">
        <f t="shared" si="18"/>
        <v>0</v>
      </c>
      <c r="AD106" s="21"/>
      <c r="AE106" s="24">
        <f>[1]Operations!L106</f>
        <v>0</v>
      </c>
      <c r="AF106" s="24">
        <f>[2]Sheet1!L103</f>
        <v>0</v>
      </c>
      <c r="AG106" s="17">
        <f t="shared" si="19"/>
        <v>0</v>
      </c>
      <c r="AH106" s="21"/>
      <c r="AI106" s="39">
        <f>[1]Operations!N106</f>
        <v>1.0360824373879056</v>
      </c>
      <c r="AJ106" s="24">
        <f>[2]Sheet1!N103</f>
        <v>0</v>
      </c>
      <c r="AK106" s="17">
        <f t="shared" si="23"/>
        <v>1.0360824373879056</v>
      </c>
      <c r="AL106" s="21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</row>
    <row r="107" spans="1:53" x14ac:dyDescent="0.25">
      <c r="B107" s="23"/>
      <c r="C107" s="16"/>
      <c r="D107" s="24"/>
      <c r="E107" s="17"/>
      <c r="F107" s="21"/>
      <c r="G107" s="24"/>
      <c r="H107" s="24"/>
      <c r="I107" s="17"/>
      <c r="J107" s="21"/>
      <c r="K107" s="24"/>
      <c r="L107" s="24"/>
      <c r="M107" s="17"/>
      <c r="N107" s="21"/>
      <c r="O107" s="24"/>
      <c r="P107" s="16"/>
      <c r="Q107" s="25"/>
      <c r="R107" s="21"/>
      <c r="S107" s="24"/>
      <c r="T107" s="24"/>
      <c r="U107" s="17"/>
      <c r="V107" s="21"/>
      <c r="W107" s="24"/>
      <c r="X107" s="24"/>
      <c r="Y107" s="17"/>
      <c r="Z107" s="21"/>
      <c r="AA107" s="16"/>
      <c r="AB107" s="24"/>
      <c r="AC107" s="17"/>
      <c r="AD107" s="21"/>
      <c r="AE107" s="24"/>
      <c r="AF107" s="24"/>
      <c r="AG107" s="17"/>
      <c r="AH107" s="21"/>
      <c r="AI107" s="24"/>
      <c r="AJ107" s="24"/>
      <c r="AK107" s="17"/>
      <c r="AL107" s="21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</row>
    <row r="108" spans="1:53" x14ac:dyDescent="0.25">
      <c r="B108" s="23" t="str">
        <f>[1]Operations!B108</f>
        <v>NET INVESTMENT</v>
      </c>
      <c r="C108" s="16">
        <f>[1]Operations!C108</f>
        <v>0</v>
      </c>
      <c r="D108" s="24">
        <f>[2]Sheet1!C105</f>
        <v>0</v>
      </c>
      <c r="E108" s="17">
        <f t="shared" si="13"/>
        <v>0</v>
      </c>
      <c r="F108" s="21"/>
      <c r="G108" s="24">
        <f>[1]Operations!D108</f>
        <v>0</v>
      </c>
      <c r="H108" s="24">
        <f>[2]Sheet1!D105</f>
        <v>0</v>
      </c>
      <c r="I108" s="17">
        <f t="shared" si="14"/>
        <v>0</v>
      </c>
      <c r="J108" s="21"/>
      <c r="K108" s="24">
        <f>[1]Operations!F108</f>
        <v>0</v>
      </c>
      <c r="L108" s="24">
        <f>[2]Sheet1!F105</f>
        <v>0</v>
      </c>
      <c r="M108" s="17">
        <f t="shared" si="15"/>
        <v>0</v>
      </c>
      <c r="N108" s="21"/>
      <c r="O108" s="24">
        <f>[1]Operations!H108</f>
        <v>0</v>
      </c>
      <c r="P108" s="16"/>
      <c r="Q108" s="25">
        <f t="shared" si="16"/>
        <v>0</v>
      </c>
      <c r="R108" s="21"/>
      <c r="S108" s="24">
        <f>[1]Operations!I108</f>
        <v>0</v>
      </c>
      <c r="T108" s="24">
        <f>[2]Sheet1!H105</f>
        <v>0</v>
      </c>
      <c r="U108" s="17">
        <f t="shared" si="17"/>
        <v>0</v>
      </c>
      <c r="V108" s="21"/>
      <c r="W108" s="24">
        <f>[1]Operations!K108</f>
        <v>0</v>
      </c>
      <c r="X108" s="24">
        <f>[2]Sheet1!J105</f>
        <v>0</v>
      </c>
      <c r="Y108" s="17">
        <f t="shared" si="22"/>
        <v>0</v>
      </c>
      <c r="Z108" s="21"/>
      <c r="AA108" s="16"/>
      <c r="AB108" s="24">
        <f>[2]Sheet1!K105</f>
        <v>0</v>
      </c>
      <c r="AC108" s="17">
        <f t="shared" si="18"/>
        <v>0</v>
      </c>
      <c r="AD108" s="21"/>
      <c r="AE108" s="24">
        <f>[1]Operations!L108</f>
        <v>0</v>
      </c>
      <c r="AF108" s="24">
        <f>[2]Sheet1!L105</f>
        <v>0</v>
      </c>
      <c r="AG108" s="17">
        <f t="shared" si="19"/>
        <v>0</v>
      </c>
      <c r="AH108" s="21"/>
      <c r="AI108" s="24">
        <f>[1]Operations!N108</f>
        <v>0</v>
      </c>
      <c r="AJ108" s="24">
        <f>[2]Sheet1!N105</f>
        <v>0</v>
      </c>
      <c r="AK108" s="17">
        <f t="shared" si="23"/>
        <v>0</v>
      </c>
      <c r="AL108" s="21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</row>
    <row r="109" spans="1:53" x14ac:dyDescent="0.25">
      <c r="B109" s="23"/>
      <c r="C109" s="16"/>
      <c r="D109" s="16"/>
      <c r="E109" s="17"/>
      <c r="F109" s="16"/>
      <c r="G109" s="16"/>
      <c r="H109" s="16"/>
      <c r="I109" s="17"/>
      <c r="J109" s="16"/>
      <c r="K109" s="16"/>
      <c r="L109" s="16"/>
      <c r="M109" s="17"/>
      <c r="N109" s="16"/>
      <c r="O109" s="16"/>
      <c r="P109" s="16"/>
      <c r="Q109" s="17"/>
      <c r="R109" s="16"/>
      <c r="S109" s="16"/>
      <c r="T109" s="16"/>
      <c r="U109" s="17"/>
      <c r="V109" s="16"/>
      <c r="W109" s="16"/>
      <c r="X109" s="16"/>
      <c r="Y109" s="17"/>
      <c r="Z109" s="16"/>
      <c r="AA109" s="16"/>
      <c r="AB109" s="16"/>
      <c r="AC109" s="17"/>
      <c r="AD109" s="16"/>
      <c r="AE109" s="16"/>
      <c r="AF109" s="16"/>
      <c r="AG109" s="17"/>
      <c r="AH109" s="16"/>
      <c r="AI109" s="16"/>
      <c r="AJ109" s="16"/>
      <c r="AK109" s="17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</row>
    <row r="110" spans="1:53" x14ac:dyDescent="0.25">
      <c r="B110" s="23"/>
      <c r="C110" s="16"/>
    </row>
    <row r="112" spans="1:53" ht="15.75" thickBot="1" x14ac:dyDescent="0.3"/>
    <row r="113" spans="5:38" s="41" customFormat="1" ht="19.5" thickBot="1" x14ac:dyDescent="0.35">
      <c r="E113" s="42">
        <f>COUNTIF(E12:E98,"&gt;0")</f>
        <v>0</v>
      </c>
      <c r="F113" s="43" t="s">
        <v>17</v>
      </c>
      <c r="I113" s="40"/>
      <c r="M113" s="40"/>
      <c r="Q113" s="40"/>
      <c r="U113" s="40"/>
      <c r="Y113" s="42">
        <f>COUNTIF(Y12:Y98,"&gt;0")</f>
        <v>4</v>
      </c>
      <c r="Z113" s="43" t="s">
        <v>17</v>
      </c>
      <c r="AC113" s="40"/>
      <c r="AG113" s="40"/>
      <c r="AK113" s="42">
        <f>COUNTIF(AK12:AK98,"&gt;0")</f>
        <v>12</v>
      </c>
      <c r="AL113" s="43" t="s">
        <v>17</v>
      </c>
    </row>
  </sheetData>
  <mergeCells count="4">
    <mergeCell ref="B1:AJ1"/>
    <mergeCell ref="B5:AJ5"/>
    <mergeCell ref="B6:AK6"/>
    <mergeCell ref="B3:AK3"/>
  </mergeCells>
  <pageMargins left="0.7" right="0.7" top="0.75" bottom="0.75" header="0.3" footer="0.3"/>
  <pageSetup scale="3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2014-06-17T07:00:00+00:00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4AEA12-C99A-46E5-822C-67498AF87080}"/>
</file>

<file path=customXml/itemProps2.xml><?xml version="1.0" encoding="utf-8"?>
<ds:datastoreItem xmlns:ds="http://schemas.openxmlformats.org/officeDocument/2006/customXml" ds:itemID="{0C0DDE9D-EB91-41EB-A1A4-8D9DDF3696F9}"/>
</file>

<file path=customXml/itemProps3.xml><?xml version="1.0" encoding="utf-8"?>
<ds:datastoreItem xmlns:ds="http://schemas.openxmlformats.org/officeDocument/2006/customXml" ds:itemID="{977C5D1C-4BB3-4ECB-8990-39A222E90BBD}"/>
</file>

<file path=customXml/itemProps4.xml><?xml version="1.0" encoding="utf-8"?>
<ds:datastoreItem xmlns:ds="http://schemas.openxmlformats.org/officeDocument/2006/customXml" ds:itemID="{80D71F0A-F990-471E-9A5C-4736501557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Compare Results of Operations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2014-05-02T14:56:04Z</dcterms:created>
  <dcterms:modified xsi:type="dcterms:W3CDTF">2014-05-15T21:59:52Z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0x0101006E56B4D1795A2E4DB2F0B01679ED314A00D2190E13D69736428DC0AA09A9BE07E0</vt:lpwstr>
  </property>
  <property fmtid="{D5CDD505-2E9C-101B-9397-08002B2CF9AE}" pid="3" name="_docset_NoMedatataSyncRequired">
    <vt:lpwstr>False</vt:lpwstr>
  </property>
</Properties>
</file>